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'库存（子SKU）'!$A$6:$AV$4322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<sst xmlns="http://schemas.openxmlformats.org/spreadsheetml/2006/main" count="7160">
  <si>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</si>
  <si>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</si>
  <si>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</si>
  <si>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</si>
  <si>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</si>
  <si>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</si>
  <si>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</si>
  <si>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</si>
  <si>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</si>
  <si>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</si>
  <si>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</si>
  <si>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</si>
  <si>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</si>
  <si>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</si>
  <si>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</si>
  <si>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</si>
  <si>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</si>
  <si>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</si>
  <si>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</si>
  <si>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</si>
  <si>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</si>
  <si>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</si>
  <si>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</si>
  <si>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</si>
  <si>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</si>
  <si>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</si>
  <si>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</si>
  <si>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</si>
  <si>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</si>
  <si>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</si>
  <si>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</si>
  <si>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</si>
  <si>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</si>
  <si>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</si>
  <si>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</si>
  <si>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</si>
  <si>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</si>
  <si>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</si>
  <si>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</si>
  <si>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</si>
  <si>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</si>
  <si>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</si>
  <si>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</si>
  <si>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</si>
  <si>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</si>
  <si>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</si>
  <si>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</si>
  <si>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</si>
  <si>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</si>
  <si>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</si>
  <si>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</si>
  <si>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</si>
  <si>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</si>
  <si>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</si>
  <si>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</si>
  <si>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</si>
  <si>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</si>
  <si>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Bottom-5505LB</t>
  </si>
  <si>
    <t>Bottom-5505LB-XL</t>
  </si>
  <si>
    <t>B01NCAA5LV</t>
  </si>
  <si>
    <t>Bottom-5505PI-2XL</t>
  </si>
  <si>
    <t>B01MXOG1M7</t>
  </si>
  <si>
    <t>Bottom-5505PI</t>
  </si>
  <si>
    <t>Bottom-5505PI-L</t>
  </si>
  <si>
    <t>B01NA9CZ8H</t>
  </si>
  <si>
    <t>Bottom-5505PI-XL</t>
  </si>
  <si>
    <t>B01N443WS0</t>
  </si>
  <si>
    <t>Bottom-5505ZL-L</t>
  </si>
  <si>
    <t>B01NBARH9L</t>
  </si>
  <si>
    <t>Bottom-5505ZL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</si>
  <si>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</si>
  <si>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</si>
  <si>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</si>
  <si>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</si>
  <si>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</si>
  <si>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</si>
  <si>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</si>
  <si>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</si>
  <si>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</si>
  <si>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</si>
  <si>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</si>
  <si>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</si>
  <si>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</si>
  <si>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</si>
  <si>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</si>
  <si>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</si>
  <si>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</si>
  <si>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</si>
  <si>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</si>
  <si>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</si>
  <si>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</si>
  <si>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</si>
  <si>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</si>
  <si>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</si>
  <si>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</si>
  <si>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</si>
  <si>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</si>
  <si>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</si>
  <si>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</si>
  <si>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</si>
  <si>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</si>
  <si>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</si>
  <si>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</si>
  <si>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</si>
  <si>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</si>
  <si>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</si>
  <si>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</si>
  <si>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</si>
  <si>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</si>
  <si>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</si>
  <si>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</si>
  <si>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</si>
  <si>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</si>
  <si>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</si>
  <si>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</si>
  <si>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</si>
  <si>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</si>
  <si>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</si>
  <si>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</si>
  <si>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</si>
  <si>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</si>
  <si>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</si>
  <si>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</si>
  <si>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</si>
  <si>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</si>
  <si>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</si>
  <si>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</si>
  <si>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</si>
  <si>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</si>
  <si>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</si>
  <si>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</si>
  <si>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</si>
  <si>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</si>
  <si>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</si>
  <si>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</si>
  <si>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</si>
  <si>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</si>
  <si>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</si>
  <si>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</si>
  <si>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</si>
  <si>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</si>
  <si>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</si>
  <si>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</si>
  <si>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</si>
  <si>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</si>
  <si>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</si>
  <si>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</si>
  <si>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</si>
  <si>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</si>
  <si>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</si>
  <si>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</si>
  <si>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</si>
  <si>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</si>
  <si>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</si>
  <si>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</si>
  <si>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</si>
  <si>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</si>
  <si>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</si>
  <si>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</si>
  <si>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</si>
  <si>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</si>
  <si>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</si>
  <si>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</si>
  <si>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</si>
  <si>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</si>
  <si>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</si>
  <si>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</si>
  <si>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</si>
  <si>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</si>
  <si>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</si>
  <si>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</si>
  <si>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</si>
  <si>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</si>
  <si>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</si>
  <si>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</si>
  <si>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</si>
  <si>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</si>
  <si>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</si>
  <si>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</si>
  <si>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</si>
  <si>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</si>
  <si>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</si>
  <si>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</si>
  <si>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</si>
  <si>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</si>
  <si>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</si>
  <si>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</si>
  <si>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</si>
  <si>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</si>
  <si>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</si>
  <si>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</si>
  <si>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</si>
  <si>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</si>
  <si>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</si>
  <si>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</si>
  <si>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</si>
  <si>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</si>
  <si>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</si>
  <si>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</si>
  <si>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</si>
  <si>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</si>
  <si>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</si>
  <si>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</si>
  <si>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</si>
  <si>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</si>
  <si>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</si>
  <si>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</si>
  <si>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</si>
  <si>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</si>
  <si>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</si>
  <si>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</si>
  <si>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</si>
  <si>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</si>
  <si>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</si>
  <si>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</si>
  <si>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</si>
  <si>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</si>
  <si>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</si>
  <si>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</si>
  <si>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</si>
  <si>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</si>
  <si>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</si>
  <si>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</si>
  <si>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</si>
  <si>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</si>
  <si>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</si>
  <si>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</si>
  <si>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</si>
  <si>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</si>
  <si>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</si>
  <si>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</si>
  <si>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</si>
  <si>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</si>
  <si>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</si>
  <si>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</si>
  <si>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</si>
  <si>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</si>
  <si>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</si>
  <si>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</si>
  <si>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</si>
  <si>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</si>
  <si>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</si>
  <si>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</si>
  <si>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</si>
  <si>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</si>
  <si>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</si>
  <si>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</si>
  <si>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</si>
  <si>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</si>
  <si>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</si>
  <si>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</si>
  <si>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</si>
  <si>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</si>
  <si>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</si>
  <si>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</si>
  <si>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</si>
  <si>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</si>
  <si>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</si>
  <si>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</si>
  <si>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</si>
  <si>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</si>
  <si>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</si>
  <si>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</si>
  <si>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</si>
  <si>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</si>
  <si>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</si>
  <si>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</si>
  <si>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</si>
  <si>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</si>
  <si>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</si>
  <si>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</si>
  <si>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</si>
  <si>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</si>
  <si>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</si>
  <si>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</si>
  <si>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</si>
  <si>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</si>
  <si>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</si>
  <si>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</si>
  <si>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</si>
  <si>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</si>
  <si>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</si>
  <si>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</si>
  <si>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</si>
  <si>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</si>
  <si>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</si>
  <si>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</si>
  <si>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</si>
  <si>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</si>
  <si>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</si>
  <si>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</si>
  <si>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</si>
  <si>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</si>
  <si>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</si>
  <si>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</si>
  <si>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</si>
  <si>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</si>
  <si>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</si>
  <si>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</si>
  <si>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</si>
  <si>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</si>
  <si>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</si>
  <si>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</si>
  <si>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</si>
  <si>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</si>
  <si>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</si>
  <si>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</si>
  <si>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</si>
  <si>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</si>
  <si>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</si>
  <si>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</si>
  <si>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</si>
  <si>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</si>
  <si>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</si>
  <si>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</si>
  <si>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</si>
  <si>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</si>
  <si>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</si>
  <si>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</si>
  <si>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</si>
  <si>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</si>
  <si>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</si>
  <si>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</si>
  <si>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</si>
  <si>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</si>
  <si>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</si>
  <si>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</si>
  <si>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</si>
  <si>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</si>
  <si>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</si>
  <si>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</si>
  <si>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</si>
  <si>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</si>
  <si>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</si>
  <si>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</si>
  <si>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</si>
  <si>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</si>
  <si>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</si>
  <si>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</si>
  <si>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</si>
  <si>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</si>
  <si>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</si>
  <si>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</si>
  <si>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</si>
  <si>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</si>
  <si>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</si>
  <si>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</si>
  <si>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</si>
  <si>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</si>
  <si>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</si>
  <si>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</si>
  <si>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</si>
  <si>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</si>
  <si>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</si>
  <si>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</si>
  <si>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</si>
  <si>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</si>
  <si>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</si>
  <si>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</si>
  <si>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</si>
  <si>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</si>
  <si>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</si>
  <si>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</si>
  <si>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</si>
  <si>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</si>
  <si>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</si>
  <si>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</si>
  <si>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</si>
  <si>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</si>
  <si>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</si>
  <si>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</si>
  <si>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</si>
  <si>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</si>
  <si>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</si>
  <si>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</si>
  <si>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</si>
  <si>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</si>
  <si>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</si>
  <si>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</si>
  <si>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</si>
  <si>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</si>
  <si>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</si>
  <si>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</si>
  <si>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</si>
  <si>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</si>
  <si>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</si>
  <si>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</si>
  <si>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</si>
  <si>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</si>
  <si>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</si>
  <si>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</si>
  <si>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</si>
  <si>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</si>
  <si>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</si>
  <si>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</si>
  <si>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</si>
  <si>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</si>
  <si>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</si>
  <si>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</si>
  <si>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</si>
  <si>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</si>
  <si>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</si>
  <si>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</si>
  <si>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</si>
  <si>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</si>
  <si>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</si>
  <si>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</si>
  <si>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</si>
  <si>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</si>
  <si>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</si>
  <si>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</si>
  <si>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</si>
  <si>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</si>
  <si>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</si>
  <si>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</si>
  <si>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</si>
  <si>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</si>
  <si>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</si>
  <si>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</si>
  <si>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</si>
  <si>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</si>
  <si>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</si>
  <si>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</si>
  <si>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</si>
  <si>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</si>
  <si>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</si>
  <si>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</si>
  <si>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</si>
  <si>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</si>
  <si>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</si>
  <si>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</si>
  <si>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</si>
  <si>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</si>
  <si>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</si>
  <si>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</si>
  <si>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</si>
  <si>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</si>
  <si>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</si>
  <si>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</si>
  <si>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</si>
  <si>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</si>
  <si>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</si>
  <si>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</si>
  <si>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</si>
  <si>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</si>
  <si>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</si>
  <si>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</si>
  <si>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</si>
  <si>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</si>
  <si>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</si>
  <si>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</si>
  <si>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</si>
  <si>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</si>
  <si>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</si>
  <si>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</si>
  <si>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</si>
  <si>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</si>
  <si>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</si>
  <si>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</si>
  <si>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</si>
  <si>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</si>
  <si>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</si>
  <si>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</si>
  <si>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</si>
  <si>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</si>
  <si>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</si>
  <si>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</si>
  <si>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</si>
  <si>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</si>
  <si>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</si>
  <si>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</si>
  <si>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</si>
  <si>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</si>
  <si>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</si>
  <si>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</si>
  <si>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</si>
  <si>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</si>
  <si>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</si>
  <si>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</si>
  <si>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</si>
  <si>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</si>
  <si>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</si>
  <si>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</si>
  <si>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</si>
  <si>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</si>
  <si>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</si>
  <si>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</si>
  <si>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</si>
  <si>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</si>
  <si>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</si>
  <si>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</si>
  <si>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</si>
  <si>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</si>
  <si>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</si>
  <si>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</si>
  <si>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</si>
  <si>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</si>
  <si>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</si>
  <si>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</si>
  <si>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</si>
  <si>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</si>
  <si>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</si>
  <si>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</si>
  <si>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</si>
  <si>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</si>
  <si>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</si>
  <si>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</si>
  <si>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</si>
  <si>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</si>
  <si>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</si>
  <si>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</si>
  <si>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</si>
  <si>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</si>
  <si>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</si>
  <si>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</si>
  <si>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</si>
  <si>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</si>
  <si>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</si>
  <si>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</si>
  <si>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</si>
  <si>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</si>
  <si>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</si>
  <si>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</si>
  <si>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</si>
  <si>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</si>
  <si>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</si>
  <si>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</si>
  <si>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</si>
  <si>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</si>
  <si>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</si>
  <si>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</si>
  <si>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</si>
  <si>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</si>
  <si>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</si>
  <si>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</si>
  <si>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</si>
  <si>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</si>
  <si>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</si>
  <si>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</si>
  <si>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</si>
  <si>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</si>
  <si>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</si>
  <si>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</si>
  <si>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</si>
  <si>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</si>
  <si>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</si>
  <si>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</si>
  <si>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</si>
  <si>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</si>
  <si>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</si>
  <si>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</si>
  <si>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</si>
  <si>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</si>
  <si>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</si>
  <si>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</si>
  <si>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</si>
  <si>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</si>
  <si>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</si>
  <si>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</si>
  <si>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</si>
  <si>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</si>
  <si>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</si>
  <si>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</si>
  <si>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</si>
  <si>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</si>
  <si>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</si>
  <si>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</si>
  <si>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</si>
  <si>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</si>
  <si>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</si>
  <si>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</si>
  <si>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</si>
  <si>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</si>
  <si>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</si>
  <si>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</si>
  <si>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</si>
  <si>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</si>
  <si>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</si>
  <si>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</si>
  <si>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</si>
  <si>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</si>
  <si>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</si>
  <si>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</si>
  <si>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</si>
  <si>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</si>
  <si>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</si>
  <si>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</si>
  <si>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</si>
  <si>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</si>
  <si>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</si>
  <si>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</si>
  <si>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</si>
  <si>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</si>
  <si>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</si>
  <si>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</si>
  <si>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</si>
  <si>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</si>
  <si>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</si>
  <si>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</si>
  <si>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</si>
  <si>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</si>
  <si>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</si>
  <si>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</si>
  <si>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</si>
  <si>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</si>
  <si>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</si>
  <si>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</si>
  <si>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</si>
  <si>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</si>
  <si>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</si>
  <si>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</si>
  <si>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</si>
  <si>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</si>
  <si>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</si>
  <si>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</si>
  <si>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</si>
  <si>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</si>
  <si>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</si>
  <si>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</si>
  <si>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</si>
  <si>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</si>
  <si>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</si>
  <si>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</si>
  <si>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</si>
  <si>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</si>
  <si>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</si>
  <si>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</si>
  <si>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</si>
  <si>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</si>
  <si>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</si>
  <si>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</si>
  <si>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</si>
  <si>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</si>
  <si>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</si>
  <si>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</si>
  <si>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</si>
  <si>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</si>
  <si>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</si>
  <si>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</si>
  <si>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</si>
  <si>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</si>
  <si>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</si>
  <si>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</si>
  <si>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</si>
  <si>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</si>
  <si>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</si>
  <si>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</si>
  <si>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</si>
  <si>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</si>
  <si>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</si>
  <si>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</si>
  <si>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</si>
  <si>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</si>
  <si>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</si>
  <si>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</si>
  <si>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</si>
  <si>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</si>
  <si>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</si>
  <si>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</si>
  <si>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</si>
  <si>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</si>
  <si>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</si>
  <si>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</si>
  <si>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</si>
  <si>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</si>
  <si>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</si>
  <si>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</si>
  <si>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</si>
  <si>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</si>
  <si>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</si>
  <si>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</si>
  <si>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</si>
  <si>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</si>
  <si>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</si>
  <si>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</si>
  <si>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</si>
  <si>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</si>
  <si>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</si>
  <si>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</si>
  <si>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</si>
  <si>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</si>
  <si>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</si>
  <si>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</si>
  <si>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</si>
  <si>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</si>
  <si>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</si>
  <si>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</si>
  <si>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</si>
  <si>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</si>
  <si>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</si>
  <si>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</si>
  <si>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</si>
  <si>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</si>
  <si>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</si>
  <si>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</si>
  <si>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</si>
  <si>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</si>
  <si>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</si>
  <si>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</si>
  <si>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</si>
  <si>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</si>
  <si>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</si>
  <si>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</si>
  <si>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</si>
  <si>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</si>
  <si>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</si>
  <si>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</si>
  <si>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</si>
  <si>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</si>
  <si>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</si>
  <si>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</si>
  <si>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</si>
  <si>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</si>
  <si>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</si>
  <si>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</si>
  <si>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</si>
  <si>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</si>
  <si>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</si>
  <si>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</si>
  <si>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</si>
  <si>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</si>
  <si>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</si>
  <si>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</si>
  <si>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</si>
  <si>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</si>
  <si>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</si>
  <si>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</si>
  <si>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</si>
  <si>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</si>
  <si>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</si>
  <si>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</si>
  <si>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</si>
  <si>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</si>
  <si>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</si>
  <si>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</si>
  <si>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</si>
  <si>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</si>
  <si>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</si>
  <si>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</si>
  <si>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</si>
  <si>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</si>
  <si>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</si>
  <si>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</si>
  <si>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</si>
  <si>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</si>
  <si>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</si>
  <si>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</si>
  <si>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</si>
  <si>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</si>
  <si>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</si>
  <si>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</si>
  <si>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</si>
  <si>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</si>
  <si>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</si>
  <si>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</si>
  <si>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</si>
  <si>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</si>
  <si>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</si>
  <si>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</si>
  <si>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</si>
  <si>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</si>
  <si>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</si>
  <si>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</si>
  <si>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</si>
  <si>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</si>
  <si>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</si>
  <si>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</si>
  <si>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</si>
  <si>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</si>
  <si>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</si>
  <si>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</si>
  <si>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</si>
  <si>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</si>
  <si>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</si>
  <si>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</si>
  <si>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</si>
  <si>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</si>
  <si>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</si>
  <si>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</si>
  <si>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</si>
  <si>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</si>
  <si>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</si>
  <si>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</si>
  <si>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</si>
  <si>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</si>
  <si>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</si>
  <si>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</si>
  <si>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</si>
  <si>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</si>
  <si>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</si>
  <si>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</si>
  <si>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</si>
  <si>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</si>
  <si>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</si>
  <si>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</si>
  <si>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</si>
  <si>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</si>
  <si>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</si>
  <si>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</si>
  <si>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</si>
  <si>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</si>
  <si>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</si>
  <si>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</si>
  <si>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</si>
  <si>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</si>
  <si>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</si>
  <si>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</si>
  <si>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</si>
  <si>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</si>
  <si>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</si>
  <si>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</si>
  <si>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</si>
  <si>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</si>
  <si>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</si>
  <si>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</si>
  <si>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</si>
  <si>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</si>
  <si>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</si>
  <si>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</si>
  <si>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</si>
  <si>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</si>
  <si>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</si>
  <si>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</si>
  <si>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</si>
  <si>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</si>
  <si>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</si>
  <si>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</si>
  <si>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</si>
  <si>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</si>
  <si>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</si>
  <si>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</si>
  <si>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</si>
  <si>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</si>
  <si>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</si>
  <si>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</si>
  <si>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</si>
  <si>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</si>
  <si>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</si>
  <si>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</si>
  <si>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</si>
  <si>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</si>
  <si>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</si>
  <si>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</si>
  <si>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</si>
  <si>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</si>
  <si>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</si>
  <si>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</si>
  <si>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</si>
  <si>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</si>
  <si>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</si>
  <si>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</si>
  <si>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</si>
  <si>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</si>
  <si>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</si>
  <si>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</si>
  <si>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</si>
  <si>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</si>
  <si>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</si>
  <si>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</si>
  <si>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</si>
  <si>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</si>
  <si>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</si>
  <si>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</si>
  <si>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</si>
  <si>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</si>
  <si>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</si>
  <si>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</si>
  <si>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</si>
  <si>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</si>
  <si>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</si>
  <si>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</si>
  <si>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</si>
  <si>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</si>
  <si>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</si>
  <si>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</si>
  <si>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</si>
  <si>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</si>
  <si>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</si>
  <si>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</si>
  <si>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</si>
  <si>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</si>
  <si>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</si>
  <si>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</si>
  <si>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</si>
  <si>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</si>
  <si>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</si>
  <si>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</si>
  <si>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</si>
  <si>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</si>
  <si>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</si>
  <si>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</si>
  <si>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</si>
  <si>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</si>
  <si>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</si>
  <si>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</si>
  <si>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</si>
  <si>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</si>
  <si>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</si>
  <si>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</si>
  <si>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</si>
  <si>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</si>
  <si>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</si>
  <si>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</si>
  <si>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</si>
  <si>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</si>
  <si>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</si>
  <si>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</si>
  <si>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</si>
  <si>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</si>
  <si>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</si>
  <si>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</si>
  <si>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</si>
  <si>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</si>
  <si>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</si>
  <si>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</si>
  <si>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</si>
  <si>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</si>
  <si>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</si>
  <si>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</si>
  <si>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</si>
  <si>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</si>
  <si>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</si>
  <si>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</si>
  <si>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</si>
  <si>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</si>
  <si>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</si>
  <si>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</si>
  <si>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</si>
  <si>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</si>
  <si>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</si>
  <si>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</si>
  <si>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</si>
  <si>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</si>
  <si>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</si>
  <si>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</si>
  <si>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</si>
  <si>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</si>
  <si>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</si>
  <si>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</si>
  <si>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</si>
  <si>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</si>
  <si>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</si>
  <si>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</si>
  <si>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</si>
  <si>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</si>
  <si>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</si>
  <si>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</si>
  <si>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</si>
  <si>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</si>
  <si>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</si>
  <si>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</si>
  <si>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</si>
  <si>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</si>
  <si>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</si>
  <si>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</si>
  <si>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</si>
  <si>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</si>
  <si>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</si>
  <si>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</si>
  <si>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</si>
  <si>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</si>
  <si>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</si>
  <si>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</si>
  <si>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</si>
  <si>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</si>
  <si>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</si>
  <si>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</si>
  <si>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</si>
  <si>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</si>
  <si>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</si>
  <si>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</si>
  <si>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</si>
  <si>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</si>
  <si>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</si>
  <si>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</si>
  <si>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</si>
  <si>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</si>
  <si>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</si>
  <si>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</si>
  <si>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</si>
  <si>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</si>
  <si>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</si>
  <si>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</si>
  <si>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</si>
  <si>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</si>
  <si>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</si>
  <si>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</si>
  <si>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</si>
  <si>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</si>
  <si>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</si>
  <si>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</si>
  <si>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</si>
  <si>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</si>
  <si>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</si>
  <si>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</si>
  <si>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</si>
  <si>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</si>
  <si>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</si>
  <si>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</si>
  <si>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</si>
  <si>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</si>
  <si>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</si>
  <si>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</si>
  <si>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</si>
  <si>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</si>
  <si>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</si>
  <si>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</si>
  <si>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</si>
  <si>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</si>
  <si>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</si>
  <si>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</si>
  <si>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</si>
  <si>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</si>
  <si>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</si>
  <si>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</si>
  <si>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</si>
  <si>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</si>
  <si>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</si>
  <si>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</si>
  <si>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</si>
  <si>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</si>
  <si>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</si>
  <si>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</si>
  <si>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</si>
  <si>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</si>
  <si>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</si>
  <si>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</si>
  <si>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</si>
  <si>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</si>
  <si>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</si>
  <si>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</si>
  <si>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</si>
  <si>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</si>
  <si>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</si>
  <si>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</si>
  <si>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</si>
  <si>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</si>
  <si>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</si>
  <si>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</si>
  <si>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</si>
  <si>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</si>
  <si>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</si>
  <si>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</si>
  <si>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</si>
  <si>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</si>
  <si>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</si>
  <si>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</si>
  <si>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</si>
  <si>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</si>
  <si>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</si>
  <si>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</si>
  <si>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</si>
  <si>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</si>
  <si>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</si>
  <si>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</si>
  <si>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</si>
  <si>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</si>
  <si>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</si>
  <si>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</si>
  <si>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</si>
  <si>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</si>
  <si>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</si>
  <si>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</si>
  <si>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</si>
  <si>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</si>
  <si>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</si>
  <si>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</si>
  <si>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</si>
  <si>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</si>
  <si>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</si>
  <si>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</si>
  <si>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</si>
  <si>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</si>
  <si>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</si>
  <si>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</si>
  <si>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</si>
  <si>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</si>
  <si>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</si>
  <si>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</si>
  <si>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</si>
  <si>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</si>
  <si>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</si>
  <si>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</si>
  <si>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</si>
  <si>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</si>
  <si>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</si>
  <si>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</si>
  <si>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</si>
  <si>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</si>
  <si>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</si>
  <si>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</si>
  <si>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</si>
  <si>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</si>
  <si>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</si>
  <si>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</si>
  <si>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</si>
  <si>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</si>
  <si>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</si>
  <si>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</si>
  <si>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</si>
  <si>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</si>
  <si>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</si>
  <si>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</si>
  <si>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</si>
  <si>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</si>
  <si>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</si>
  <si>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</si>
  <si>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</si>
  <si>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</si>
  <si>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</si>
  <si>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</si>
  <si>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</si>
  <si>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</si>
  <si>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</si>
  <si>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</si>
  <si>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</si>
  <si>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</si>
  <si>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</si>
  <si>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</si>
  <si>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</si>
  <si>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</si>
  <si>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</si>
  <si>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</si>
  <si>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</si>
  <si>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</si>
  <si>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</si>
  <si>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</si>
  <si>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</si>
  <si>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</si>
  <si>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</si>
  <si>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</si>
  <si>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</si>
  <si>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</si>
  <si>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</si>
  <si>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</si>
  <si>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</si>
  <si>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</si>
  <si>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</si>
  <si>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</si>
  <si>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</si>
  <si>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</si>
  <si>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</si>
  <si>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</si>
  <si>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</si>
  <si>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</si>
  <si>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</si>
  <si>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</si>
  <si>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</si>
  <si>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</si>
  <si>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</si>
  <si>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</si>
  <si>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</si>
  <si>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</si>
  <si>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</si>
  <si>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</si>
  <si>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</si>
  <si>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</si>
  <si>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</si>
  <si>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</si>
  <si>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</si>
  <si>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</si>
  <si>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</si>
  <si>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</si>
  <si>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</si>
  <si>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</si>
  <si>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</si>
  <si>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</si>
  <si>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</si>
  <si>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</si>
  <si>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</si>
  <si>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</si>
  <si>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</si>
  <si>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</si>
  <si>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</si>
  <si>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</si>
  <si>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</si>
  <si>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</si>
  <si>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</si>
  <si>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</si>
  <si>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</si>
  <si>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</si>
  <si>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</si>
  <si>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</si>
  <si>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</si>
  <si>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</si>
  <si>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</si>
  <si>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</si>
  <si>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</si>
  <si>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</si>
  <si>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</si>
  <si>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</si>
  <si>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</si>
  <si>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</si>
  <si>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</si>
  <si>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</si>
  <si>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</si>
  <si>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</si>
  <si>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</si>
  <si>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</si>
  <si>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</si>
  <si>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</si>
  <si>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</si>
  <si>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</si>
  <si>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</si>
  <si>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</si>
  <si>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</si>
  <si>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</si>
  <si>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</si>
  <si>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</si>
  <si>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</si>
  <si>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</si>
  <si>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</si>
  <si>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</si>
  <si>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</si>
  <si>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</si>
  <si>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</si>
  <si>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</si>
  <si>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</si>
  <si>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</si>
  <si>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</si>
  <si>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</si>
  <si>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</si>
  <si>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</si>
  <si>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</si>
  <si>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</si>
  <si>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</si>
  <si>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</si>
  <si>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</si>
  <si>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</si>
  <si>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</si>
  <si>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</si>
  <si>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</si>
  <si>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</si>
  <si>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</si>
  <si>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</si>
  <si>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</si>
  <si>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</si>
  <si>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</si>
  <si>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</si>
  <si>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</si>
  <si>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</si>
  <si>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</si>
  <si>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</si>
  <si>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</si>
  <si>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</si>
  <si>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</si>
  <si>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</si>
  <si>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</si>
  <si>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</si>
  <si>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</si>
  <si>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</si>
  <si>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</si>
  <si>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</si>
  <si>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</si>
  <si>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</si>
  <si>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</si>
  <si>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</si>
  <si>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</si>
  <si>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</si>
  <si>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</si>
  <si>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</si>
  <si>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</si>
  <si>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</si>
  <si>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</si>
  <si>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</si>
  <si>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</si>
  <si>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</si>
  <si>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</si>
  <si>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</si>
  <si>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</si>
  <si>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</si>
  <si>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</si>
  <si>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</si>
  <si>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</si>
  <si>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</si>
  <si>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</si>
  <si>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</si>
  <si>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</si>
  <si>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</si>
  <si>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</si>
  <si>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</si>
  <si>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</si>
  <si>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</si>
  <si>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</si>
  <si>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</si>
  <si>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</si>
  <si>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</si>
  <si>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</si>
  <si>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</si>
  <si>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</si>
  <si>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</si>
  <si>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</si>
  <si>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</si>
  <si>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</si>
  <si>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</si>
  <si>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</si>
  <si>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</si>
  <si>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</si>
  <si>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</si>
  <si>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</si>
  <si>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</si>
  <si>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</si>
  <si>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</si>
  <si>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</si>
  <si>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</si>
  <si>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</si>
  <si>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</si>
  <si>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</si>
  <si>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</si>
  <si>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</si>
  <si>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</si>
  <si>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</si>
  <si>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</si>
  <si>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</si>
  <si>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</si>
  <si>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</si>
  <si>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</si>
  <si>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</si>
  <si>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</si>
  <si>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</si>
  <si>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</si>
  <si>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</si>
  <si>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</si>
  <si>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</si>
  <si>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</si>
  <si>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</si>
  <si>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</si>
  <si>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</si>
  <si>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</si>
  <si>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</si>
  <si>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</si>
  <si>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</si>
  <si>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</si>
  <si>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</si>
  <si>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</si>
  <si>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</si>
  <si>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</si>
  <si>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</si>
  <si>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</si>
  <si>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</si>
  <si>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</si>
  <si>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</si>
  <si>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</si>
  <si>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</si>
  <si>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</si>
  <si>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</si>
  <si>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</si>
  <si>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</si>
  <si>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</si>
  <si>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</si>
  <si>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</si>
  <si>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</si>
  <si>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</si>
  <si>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</si>
  <si>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</si>
  <si>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</si>
  <si>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</si>
  <si>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</si>
  <si>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</si>
  <si>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</si>
  <si>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</si>
  <si>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</si>
  <si>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</si>
  <si>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</si>
  <si>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</si>
  <si>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</si>
  <si>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</si>
  <si>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</si>
  <si>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</si>
  <si>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</si>
  <si>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</si>
  <si>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</si>
  <si>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</si>
  <si>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</si>
  <si>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</si>
  <si>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</si>
  <si>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</si>
  <si>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</si>
  <si>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</si>
  <si>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</si>
  <si>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</si>
  <si>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</si>
  <si>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</si>
  <si>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</si>
  <si>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</si>
  <si>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</si>
  <si>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</si>
  <si>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</si>
  <si>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</si>
  <si>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</si>
  <si>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</si>
  <si>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</si>
  <si>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</si>
  <si>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</si>
  <si>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</si>
  <si>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</si>
  <si>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</si>
  <si>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</si>
  <si>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</si>
  <si>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</si>
  <si>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</si>
  <si>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</si>
  <si>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</si>
  <si>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</si>
  <si>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</si>
  <si>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</si>
  <si>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</si>
  <si>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</si>
  <si>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</si>
  <si>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</si>
  <si>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</si>
  <si>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</si>
  <si>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</si>
  <si>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</si>
  <si>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</si>
  <si>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</si>
  <si>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</si>
  <si>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</si>
  <si>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</si>
  <si>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</si>
  <si>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</si>
  <si>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</si>
  <si>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</si>
  <si>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</si>
  <si>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</si>
  <si>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</si>
  <si>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</si>
  <si>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</si>
  <si>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</si>
  <si>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</si>
  <si>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</si>
  <si>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</si>
  <si>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</si>
  <si>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</si>
  <si>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</si>
  <si>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</si>
  <si>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</si>
  <si>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</si>
  <si>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</si>
  <si>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</si>
  <si>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</si>
  <si>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</si>
  <si>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</si>
  <si>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</si>
  <si>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</si>
  <si>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</si>
  <si>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</si>
  <si>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</si>
  <si>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</si>
  <si>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</si>
  <si>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</si>
  <si>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</si>
  <si>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</si>
  <si>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</si>
  <si>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</si>
  <si>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</si>
  <si>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</si>
  <si>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</si>
  <si>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</si>
  <si>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</si>
  <si>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</si>
  <si>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</si>
  <si>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</si>
  <si>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</si>
  <si>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</si>
  <si>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</si>
  <si>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</si>
  <si>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</si>
  <si>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</si>
  <si>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</si>
  <si>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</si>
  <si>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</si>
  <si>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</si>
  <si>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</si>
  <si>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</si>
  <si>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</si>
  <si>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</si>
  <si>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</si>
  <si>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</si>
  <si>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</si>
  <si>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</si>
  <si>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</si>
  <si>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</si>
  <si>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</si>
  <si>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</si>
  <si>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</si>
  <si>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</si>
  <si>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</si>
  <si>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</si>
  <si>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</si>
  <si>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</si>
  <si>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</si>
  <si>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</si>
  <si>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</si>
  <si>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</si>
  <si>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</si>
  <si>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</si>
  <si>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</si>
  <si>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</si>
  <si>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</si>
  <si>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</si>
  <si>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</si>
  <si>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</si>
  <si>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</si>
  <si>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</si>
  <si>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</si>
  <si>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</si>
  <si>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</si>
  <si>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</si>
  <si>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</si>
  <si>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</si>
  <si>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</si>
  <si>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</si>
  <si>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</si>
  <si>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</si>
  <si>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</si>
  <si>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</si>
  <si>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</si>
  <si>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</si>
  <si>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</si>
  <si>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</si>
  <si>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</si>
  <si>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</si>
  <si>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</si>
  <si>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</si>
  <si>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</si>
  <si>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</si>
  <si>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</si>
  <si>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</si>
  <si>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</si>
  <si>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</si>
  <si>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</si>
  <si>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</si>
  <si>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</si>
  <si>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</si>
  <si>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</si>
  <si>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</si>
  <si>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</si>
  <si>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</si>
  <si>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</si>
  <si>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</si>
  <si>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</si>
  <si>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</si>
  <si>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</si>
  <si>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</si>
  <si>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</si>
  <si>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</si>
  <si>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</si>
  <si>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</si>
  <si>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</si>
  <si>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</si>
  <si>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</si>
  <si>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</si>
  <si>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</si>
  <si>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</si>
  <si>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</si>
  <si>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</si>
  <si>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</si>
  <si>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</si>
  <si>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</si>
  <si>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</si>
  <si>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</si>
  <si>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</si>
  <si>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</si>
  <si>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</si>
  <si>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</si>
  <si>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</si>
  <si>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</si>
  <si>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</si>
  <si>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</si>
  <si>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</si>
  <si>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</si>
  <si>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</si>
  <si>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</si>
  <si>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</si>
  <si>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</si>
  <si>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</si>
  <si>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</si>
  <si>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</si>
  <si>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</si>
  <si>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</si>
  <si>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</si>
  <si>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</si>
  <si>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</si>
  <si>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</si>
  <si>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</si>
  <si>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</si>
  <si>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</si>
  <si>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</si>
  <si>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</si>
  <si>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</si>
  <si>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</si>
  <si>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</si>
  <si>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</si>
  <si>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</si>
  <si>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LYQ-MY6287-B0-L</t>
  </si>
  <si>
    <t>B074H12K9V</t>
  </si>
  <si>
    <t>LYQ-MY6287</t>
  </si>
  <si>
    <t>LYQ-MY6287-G0-M</t>
  </si>
  <si>
    <t>B074H2H1LQ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</si>
  <si>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</si>
  <si>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</si>
  <si>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</si>
  <si>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</si>
  <si>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</si>
  <si>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</si>
  <si>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</si>
  <si>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</si>
  <si>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</si>
  <si>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</si>
  <si>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</si>
  <si>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</si>
  <si>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</si>
  <si>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</si>
  <si>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</si>
  <si>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</si>
  <si>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</si>
  <si>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</si>
  <si>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</si>
  <si>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</si>
  <si>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</si>
  <si>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</si>
  <si>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</si>
  <si>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</si>
  <si>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</si>
  <si>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</si>
  <si>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</si>
  <si>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</si>
  <si>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</si>
  <si>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</si>
  <si>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</si>
  <si>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</si>
  <si>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</si>
  <si>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</si>
  <si>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</si>
  <si>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</si>
  <si>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</si>
  <si>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</si>
  <si>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</si>
  <si>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</si>
  <si>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</si>
  <si>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</si>
  <si>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</si>
  <si>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</si>
  <si>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</si>
  <si>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</si>
  <si>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</si>
  <si>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</si>
  <si>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</si>
  <si>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</si>
  <si>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</si>
  <si>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</si>
  <si>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</si>
  <si>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</si>
  <si>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</si>
  <si>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</si>
  <si>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</si>
  <si>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</si>
  <si>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</si>
  <si>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</si>
  <si>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</si>
  <si>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</si>
  <si>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</si>
  <si>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</si>
  <si>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</si>
  <si>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</si>
  <si>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</si>
  <si>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</si>
  <si>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</si>
  <si>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</si>
  <si>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</si>
  <si>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</si>
  <si>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</si>
  <si>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</si>
  <si>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</si>
  <si>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</si>
  <si>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</si>
  <si>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</si>
  <si>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</si>
  <si>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</si>
  <si>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</si>
  <si>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</si>
  <si>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</si>
  <si>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</si>
  <si>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</si>
  <si>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</si>
  <si>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</si>
  <si>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</si>
  <si>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</si>
  <si>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</si>
  <si>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</si>
  <si>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</si>
  <si>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</si>
  <si>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</si>
  <si>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</si>
  <si>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</si>
  <si>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</si>
  <si>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</si>
  <si>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</si>
  <si>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</si>
  <si>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</si>
  <si>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</si>
  <si>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</si>
  <si>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</si>
  <si>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</si>
  <si>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</si>
  <si>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</si>
  <si>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</si>
  <si>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</si>
  <si>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</si>
  <si>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</si>
  <si>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</si>
  <si>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</si>
  <si>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</si>
  <si>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</si>
  <si>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</si>
  <si>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</si>
  <si>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</si>
  <si>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</si>
  <si>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</si>
  <si>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</si>
  <si>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</si>
  <si>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</si>
  <si>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</si>
  <si>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</si>
  <si>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</si>
  <si>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</si>
  <si>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</si>
  <si>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</si>
  <si>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</si>
  <si>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</si>
  <si>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</si>
  <si>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</si>
  <si>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</si>
  <si>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</si>
  <si>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</si>
  <si>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</si>
  <si>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</si>
  <si>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</si>
  <si>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</si>
  <si>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</si>
  <si>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</si>
  <si>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</si>
  <si>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</si>
  <si>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</si>
  <si>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</si>
  <si>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</si>
  <si>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</si>
  <si>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</si>
  <si>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</si>
  <si>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</si>
  <si>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</si>
  <si>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</si>
  <si>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</si>
  <si>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</si>
  <si>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</si>
  <si>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</si>
  <si>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</si>
  <si>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</si>
  <si>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</si>
  <si>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</si>
  <si>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</si>
  <si>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</si>
  <si>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</si>
  <si>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</si>
  <si>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</si>
  <si>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</si>
  <si>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</si>
  <si>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</si>
  <si>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</si>
  <si>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</si>
  <si>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</si>
  <si>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</si>
  <si>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</si>
  <si>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</si>
  <si>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</si>
  <si>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</si>
  <si>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</si>
  <si>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</si>
  <si>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</si>
  <si>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</si>
  <si>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</si>
  <si>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</si>
  <si>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</si>
  <si>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</si>
  <si>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</si>
  <si>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</si>
  <si>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</si>
  <si>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</si>
  <si>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</si>
  <si>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</si>
  <si>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</si>
  <si>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</si>
  <si>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</si>
  <si>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</si>
  <si>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</si>
  <si>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</si>
  <si>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</si>
  <si>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</si>
  <si>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</si>
  <si>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</si>
  <si>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</si>
  <si>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</si>
  <si>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</si>
  <si>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</si>
  <si>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</si>
  <si>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</si>
  <si>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</si>
  <si>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</si>
  <si>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</si>
  <si>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</si>
  <si>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</si>
  <si>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</si>
  <si>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</si>
  <si>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</si>
  <si>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</si>
  <si>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</si>
  <si>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</si>
  <si>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</si>
  <si>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</si>
  <si>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</si>
  <si>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</si>
  <si>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</si>
  <si>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</si>
  <si>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</si>
  <si>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</si>
  <si>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</si>
  <si>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</si>
  <si>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</si>
  <si>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</si>
  <si>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</si>
  <si>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</si>
  <si>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</si>
  <si>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</si>
  <si>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</si>
  <si>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</si>
  <si>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</si>
  <si>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</si>
  <si>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</si>
  <si>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</si>
  <si>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</si>
  <si>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</si>
  <si>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</si>
  <si>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</si>
  <si>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</si>
  <si>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</si>
  <si>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</si>
  <si>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</si>
  <si>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</si>
  <si>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</si>
  <si>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</si>
  <si>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</si>
  <si>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</si>
  <si>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</si>
  <si>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</si>
  <si>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</si>
  <si>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</si>
  <si>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</si>
  <si>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</si>
  <si>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</si>
  <si>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</si>
  <si>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</si>
  <si>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</si>
  <si>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</si>
  <si>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</si>
  <si>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</si>
  <si>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</si>
  <si>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</si>
  <si>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</si>
  <si>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</si>
  <si>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</si>
  <si>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</si>
  <si>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</si>
  <si>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</si>
  <si>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</si>
  <si>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</si>
  <si>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</si>
  <si>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</si>
  <si>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</si>
  <si>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</si>
  <si>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</si>
  <si>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</si>
  <si>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</si>
  <si>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</si>
  <si>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</si>
  <si>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</si>
  <si>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</si>
  <si>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</si>
  <si>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</si>
  <si>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</si>
  <si>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</si>
  <si>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</si>
  <si>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</si>
  <si>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</si>
  <si>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</si>
  <si>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</si>
  <si>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</si>
  <si>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</si>
  <si>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</si>
  <si>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</si>
  <si>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</si>
  <si>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</si>
  <si>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</si>
  <si>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</si>
  <si>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</si>
  <si>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</si>
  <si>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</si>
  <si>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</si>
  <si>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</si>
  <si>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</si>
  <si>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</si>
  <si>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</si>
  <si>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</si>
  <si>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</si>
  <si>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</si>
  <si>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</si>
  <si>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</si>
  <si>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</si>
  <si>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</si>
  <si>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</si>
  <si>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</si>
  <si>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</si>
  <si>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</si>
  <si>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</si>
  <si>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</si>
  <si>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</si>
  <si>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</si>
  <si>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</si>
  <si>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</si>
  <si>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</si>
  <si>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</si>
  <si>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</si>
  <si>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</si>
  <si>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</si>
  <si>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</si>
  <si>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</si>
  <si>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</si>
  <si>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</si>
  <si>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</si>
  <si>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</si>
  <si>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</si>
  <si>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</si>
  <si>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</si>
  <si>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</si>
  <si>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</si>
  <si>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</si>
  <si>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</si>
  <si>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</si>
  <si>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</si>
  <si>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</si>
  <si>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</si>
  <si>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</si>
  <si>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</si>
  <si>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</si>
  <si>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</si>
  <si>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</si>
  <si>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</si>
  <si>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</si>
  <si>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</si>
  <si>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</si>
  <si>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</si>
  <si>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</si>
  <si>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</si>
  <si>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</si>
  <si>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</si>
  <si>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</si>
  <si>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</si>
  <si>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</si>
  <si>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</si>
  <si>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</si>
  <si>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</si>
  <si>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</si>
  <si>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</si>
  <si>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</si>
  <si>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</si>
  <si>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</si>
  <si>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</si>
  <si>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</si>
  <si>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</si>
  <si>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</si>
  <si>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</si>
  <si>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</si>
  <si>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</si>
  <si>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</si>
  <si>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</si>
  <si>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</si>
  <si>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</si>
  <si>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</si>
  <si>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</si>
  <si>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</si>
  <si>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</si>
  <si>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</si>
  <si>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</si>
  <si>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</si>
  <si>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</si>
  <si>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</si>
  <si>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</si>
  <si>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</si>
  <si>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</si>
  <si>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</si>
  <si>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</si>
  <si>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</si>
  <si>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</si>
  <si>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</si>
  <si>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</si>
  <si>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</si>
  <si>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</si>
  <si>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</si>
  <si>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</si>
  <si>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</si>
  <si>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</si>
  <si>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</si>
  <si>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</si>
  <si>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</si>
  <si>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</si>
  <si>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</si>
  <si>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</si>
  <si>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</si>
  <si>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</si>
  <si>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</si>
  <si>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</si>
  <si>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</si>
  <si>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</si>
  <si>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</si>
  <si>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</si>
  <si>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</si>
  <si>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</si>
  <si>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</si>
  <si>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</si>
  <si>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</si>
  <si>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</si>
  <si>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</si>
  <si>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</si>
  <si>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</si>
  <si>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</si>
  <si>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</si>
  <si>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</si>
  <si>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</si>
  <si>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</si>
  <si>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</si>
  <si>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</si>
  <si>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</si>
  <si>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</si>
  <si>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</si>
  <si>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</si>
  <si>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</si>
  <si>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</si>
  <si>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</si>
  <si>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</si>
  <si>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</si>
  <si>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</si>
  <si>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</si>
  <si>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</si>
  <si>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</si>
  <si>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</si>
  <si>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</si>
  <si>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</si>
  <si>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</si>
  <si>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</si>
  <si>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</si>
  <si>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</si>
  <si>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</si>
  <si>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</si>
  <si>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</si>
  <si>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</si>
  <si>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</si>
  <si>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</si>
  <si>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</si>
  <si>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</si>
  <si>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</si>
  <si>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</si>
  <si>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</si>
  <si>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</si>
  <si>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</si>
  <si>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</si>
  <si>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</si>
  <si>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</si>
  <si>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</si>
  <si>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</si>
  <si>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</si>
  <si>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</si>
  <si>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</si>
  <si>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</si>
  <si>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</si>
  <si>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</si>
  <si>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</si>
  <si>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</si>
  <si>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</si>
  <si>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</si>
  <si>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</si>
  <si>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</si>
  <si>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</si>
  <si>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</si>
  <si>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</si>
  <si>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</si>
  <si>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</si>
  <si>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</si>
  <si>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</si>
  <si>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</si>
  <si>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</si>
  <si>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</si>
  <si>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</si>
  <si>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</si>
  <si>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</si>
  <si>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</si>
  <si>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</si>
  <si>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</si>
  <si>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</si>
  <si>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</si>
  <si>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</si>
  <si>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</si>
  <si>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</si>
  <si>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</si>
  <si>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</si>
  <si>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</si>
  <si>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</si>
  <si>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</si>
  <si>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</si>
  <si>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</si>
  <si>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</si>
  <si>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</si>
  <si>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</si>
  <si>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</si>
  <si>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</si>
  <si>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</si>
  <si>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</si>
  <si>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</si>
  <si>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</si>
  <si>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</si>
  <si>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</si>
  <si>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</si>
  <si>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</si>
  <si>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</si>
  <si>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</si>
  <si>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</si>
  <si>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</si>
  <si>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</si>
  <si>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</si>
  <si>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</si>
  <si>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</si>
  <si>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</si>
  <si>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</si>
  <si>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</si>
  <si>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</si>
  <si>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</si>
  <si>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</si>
  <si>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</si>
  <si>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</si>
  <si>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</si>
  <si>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</si>
  <si>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</si>
  <si>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</si>
  <si>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</si>
  <si>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</si>
  <si>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</si>
  <si>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</si>
  <si>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</si>
  <si>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</si>
  <si>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</si>
  <si>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</si>
  <si>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</si>
  <si>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</si>
  <si>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</si>
  <si>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</si>
  <si>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</si>
  <si>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</si>
  <si>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</si>
  <si>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</si>
  <si>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</si>
  <si>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</si>
  <si>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</si>
  <si>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</si>
  <si>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</si>
  <si>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</si>
  <si>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</si>
  <si>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</si>
  <si>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</si>
  <si>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</si>
  <si>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</si>
  <si>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</si>
  <si>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</si>
  <si>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</si>
  <si>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</si>
  <si>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</si>
  <si>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</si>
  <si>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</si>
  <si>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</si>
  <si>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</si>
  <si>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</si>
  <si>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</si>
  <si>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</si>
  <si>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</si>
  <si>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</si>
  <si>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</si>
  <si>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</si>
  <si>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</si>
  <si>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</si>
  <si>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</si>
  <si>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</si>
  <si>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</si>
  <si>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</si>
  <si>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</si>
  <si>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</si>
  <si>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</si>
  <si>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</si>
  <si>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</si>
  <si>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</si>
  <si>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</si>
  <si>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</si>
  <si>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</si>
  <si>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</si>
  <si>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</si>
  <si>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</si>
  <si>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</si>
  <si>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</si>
  <si>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</si>
  <si>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</si>
  <si>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</si>
  <si>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</si>
  <si>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</si>
  <si>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</si>
  <si>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</si>
  <si>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</si>
  <si>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</si>
  <si>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</si>
  <si>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</si>
  <si>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</si>
  <si>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</si>
  <si>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</si>
  <si>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</si>
  <si>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</si>
  <si>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</si>
  <si>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</si>
  <si>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</si>
  <si>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</si>
  <si>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</si>
  <si>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</si>
  <si>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</si>
  <si>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</si>
  <si>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</si>
  <si>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</si>
  <si>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</si>
  <si>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</si>
  <si>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</si>
  <si>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</si>
  <si>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</si>
  <si>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</si>
  <si>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</si>
  <si>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</si>
  <si>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</si>
  <si>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</si>
  <si>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</si>
  <si>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</si>
  <si>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</si>
  <si>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</si>
  <si>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</si>
  <si>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</si>
  <si>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</si>
  <si>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</si>
  <si>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</si>
  <si>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</si>
  <si>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</si>
  <si>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</si>
  <si>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</si>
  <si>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</si>
  <si>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</si>
  <si>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</si>
  <si>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</si>
  <si>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</si>
  <si>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</si>
  <si>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</si>
  <si>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</si>
  <si>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</si>
  <si>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</si>
  <si>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</si>
  <si>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</si>
  <si>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</si>
  <si>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</si>
  <si>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</si>
  <si>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</si>
  <si>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</si>
  <si>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</si>
  <si>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</si>
  <si>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</si>
  <si>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</si>
  <si>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</si>
  <si>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</si>
  <si>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</si>
  <si>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</si>
  <si>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</si>
  <si>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</si>
  <si>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</si>
  <si>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</si>
  <si>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</si>
  <si>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</si>
  <si>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</si>
  <si>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</si>
  <si>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</si>
  <si>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</si>
  <si>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</si>
  <si>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</si>
  <si>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</si>
  <si>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</si>
  <si>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</si>
  <si>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</si>
  <si>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</si>
  <si>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</si>
  <si>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</si>
  <si>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</si>
  <si>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</si>
  <si>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</si>
  <si>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</si>
  <si>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</si>
  <si>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</si>
  <si>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</si>
  <si>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</si>
  <si>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</si>
  <si>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</si>
  <si>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</si>
  <si>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</si>
  <si>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</si>
  <si>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</si>
  <si>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</si>
  <si>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</si>
  <si>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</si>
  <si>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</si>
  <si>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</si>
  <si>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</si>
  <si>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</si>
  <si>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</si>
  <si>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</si>
  <si>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</si>
  <si>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</si>
  <si>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</si>
  <si>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</si>
  <si>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</si>
  <si>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</si>
  <si>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</si>
  <si>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</si>
  <si>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</si>
  <si>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</si>
  <si>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</si>
  <si>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</si>
  <si>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</si>
  <si>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</si>
  <si>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</si>
  <si>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</si>
  <si>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</si>
  <si>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</si>
  <si>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</si>
  <si>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</si>
  <si>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</si>
  <si>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</si>
  <si>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</si>
  <si>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</si>
  <si>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</si>
  <si>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</si>
  <si>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</si>
  <si>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</si>
  <si>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</si>
  <si>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</si>
  <si>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</si>
  <si>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</si>
  <si>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</si>
  <si>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</si>
  <si>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</si>
  <si>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</si>
  <si>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</si>
  <si>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</si>
  <si>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</si>
  <si>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</si>
  <si>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</si>
  <si>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</si>
  <si>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</si>
  <si>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</si>
  <si>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</si>
  <si>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</si>
  <si>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</si>
  <si>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</si>
  <si>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</si>
  <si>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</si>
  <si>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</si>
  <si>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</si>
  <si>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</si>
  <si>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</si>
  <si>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</si>
  <si>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</si>
  <si>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</si>
  <si>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</si>
  <si>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</si>
  <si>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</si>
  <si>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</si>
  <si>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</si>
  <si>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</si>
  <si>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</si>
  <si>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</si>
  <si>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</si>
  <si>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</si>
  <si>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</si>
  <si>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</si>
  <si>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</si>
  <si>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</si>
  <si>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</si>
  <si>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</si>
  <si>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</si>
  <si>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</si>
  <si>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</si>
  <si>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</si>
  <si>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</si>
  <si>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</si>
  <si>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</si>
  <si>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</si>
  <si>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</si>
  <si>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</si>
  <si>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</si>
  <si>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</si>
  <si>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</si>
  <si>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</si>
  <si>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</si>
  <si>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</si>
  <si>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</si>
  <si>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</si>
  <si>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</si>
  <si>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</si>
  <si>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</si>
  <si>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</si>
  <si>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</si>
  <si>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</si>
  <si>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</si>
  <si>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</si>
  <si>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</si>
  <si>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</si>
  <si>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</si>
  <si>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</si>
  <si>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</si>
  <si>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</si>
  <si>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</si>
  <si>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</si>
  <si>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</si>
  <si>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</si>
  <si>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</si>
  <si>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</si>
  <si>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</si>
  <si>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</si>
  <si>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</si>
  <si>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</si>
  <si>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</si>
  <si>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</si>
  <si>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</si>
  <si>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</si>
  <si>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</si>
  <si>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</si>
  <si>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</si>
  <si>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</si>
  <si>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</si>
  <si>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</si>
  <si>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</si>
  <si>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</si>
  <si>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</si>
  <si>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</si>
  <si>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</si>
  <si>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</si>
  <si>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</si>
  <si>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</si>
  <si>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</si>
  <si>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</si>
  <si>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</si>
  <si>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</si>
  <si>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</si>
  <si>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</si>
  <si>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</si>
  <si>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</si>
  <si>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</si>
  <si>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</si>
  <si>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</si>
  <si>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</si>
  <si>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</si>
  <si>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</si>
  <si>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</si>
  <si>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</si>
  <si>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</si>
  <si>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</si>
  <si>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</si>
  <si>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</si>
  <si>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</si>
  <si>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</si>
  <si>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</si>
  <si>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</si>
  <si>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</si>
  <si>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</si>
  <si>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</si>
  <si>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</si>
  <si>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</si>
  <si>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</si>
  <si>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</si>
  <si>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</si>
  <si>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</si>
  <si>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</si>
  <si>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</si>
  <si>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</si>
  <si>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</si>
  <si>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</si>
  <si>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</si>
  <si>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</si>
  <si>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</si>
  <si>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</si>
  <si>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</si>
  <si>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</si>
  <si>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</si>
  <si>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</si>
  <si>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</si>
  <si>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</si>
  <si>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</si>
  <si>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</si>
  <si>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</si>
  <si>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</si>
  <si>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</si>
  <si>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</si>
  <si>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</si>
  <si>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</si>
  <si>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</si>
  <si>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</si>
  <si>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</si>
  <si>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XZ-HM0299-GR-3637</t>
  </si>
  <si>
    <t>B01MFGBHU6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</si>
  <si>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</si>
  <si>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</si>
  <si>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</si>
  <si>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</si>
  <si>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</si>
  <si>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</si>
  <si>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</si>
  <si>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</si>
  <si>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</si>
  <si>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</si>
  <si>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</si>
  <si>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</si>
  <si>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</si>
  <si>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</si>
  <si>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</si>
  <si>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</si>
  <si>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</si>
  <si>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</si>
  <si>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</si>
  <si>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</si>
  <si>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</si>
  <si>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</si>
  <si>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</si>
  <si>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</si>
  <si>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</si>
  <si>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</si>
  <si>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</si>
  <si>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</si>
  <si>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</si>
  <si>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</si>
  <si>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</si>
  <si>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</si>
  <si>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</si>
  <si>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</si>
  <si>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</si>
  <si>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</si>
  <si>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</si>
  <si>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</si>
  <si>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</si>
  <si>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</si>
  <si>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</si>
  <si>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</si>
  <si>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</si>
  <si>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</si>
  <si>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</si>
  <si>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</si>
  <si>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</si>
  <si>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</si>
  <si>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</si>
  <si>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</si>
  <si>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</si>
  <si>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</si>
  <si>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</si>
  <si>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</si>
  <si>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</si>
  <si>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</si>
  <si>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</si>
  <si>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</si>
  <si>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</si>
  <si>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</si>
  <si>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</si>
  <si>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</si>
  <si>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</si>
  <si>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</si>
  <si>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</si>
  <si>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</si>
  <si>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</si>
  <si>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</si>
  <si>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</si>
  <si>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</si>
  <si>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</si>
  <si>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</si>
  <si>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</si>
  <si>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</si>
  <si>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</si>
  <si>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</si>
  <si>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</si>
  <si>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</si>
  <si>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</si>
  <si>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</si>
  <si>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</si>
  <si>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</si>
  <si>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</si>
  <si>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</si>
  <si>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</si>
  <si>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</si>
  <si>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</si>
  <si>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</si>
  <si>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</si>
  <si>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</si>
  <si>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</si>
  <si>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</si>
  <si>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</si>
  <si>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</si>
  <si>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</si>
  <si>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</si>
  <si>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</si>
  <si>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</si>
  <si>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</si>
  <si>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</si>
  <si>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</si>
  <si>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</si>
  <si>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</si>
  <si>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</si>
  <si>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</si>
  <si>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</si>
  <si>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</si>
  <si>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</si>
  <si>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</si>
  <si>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</si>
  <si>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</si>
  <si>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</si>
  <si>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</si>
  <si>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</si>
  <si>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</si>
  <si>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</si>
  <si>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</si>
  <si>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</si>
  <si>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</si>
  <si>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</si>
  <si>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</si>
  <si>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</si>
  <si>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</si>
  <si>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</si>
  <si>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</si>
  <si>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</si>
  <si>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</si>
  <si>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</si>
  <si>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</si>
  <si>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</si>
  <si>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</si>
  <si>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</si>
  <si>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</si>
  <si>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</si>
  <si>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</si>
  <si>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</si>
  <si>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</si>
  <si>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</si>
  <si>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</si>
  <si>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</si>
  <si>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</si>
  <si>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</si>
  <si>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</si>
  <si>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</si>
  <si>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</si>
  <si>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</si>
  <si>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</si>
  <si>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</si>
  <si>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</si>
  <si>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</si>
  <si>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</si>
  <si>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</si>
  <si>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</si>
  <si>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</si>
  <si>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</si>
  <si>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</si>
  <si>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</si>
  <si>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</si>
  <si>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</si>
  <si>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XZ-HMM311-KH-4445</t>
  </si>
  <si>
    <t>B01MCZDQGB</t>
  </si>
  <si>
    <t>XZ-HMM311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</si>
  <si>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</si>
  <si>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</si>
  <si>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</si>
  <si>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</si>
  <si>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</si>
  <si>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</si>
  <si>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</si>
  <si>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</si>
  <si>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</si>
  <si>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</si>
  <si>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</si>
  <si>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</si>
  <si>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</si>
  <si>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</si>
  <si>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</si>
  <si>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</si>
  <si>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</si>
  <si>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</si>
  <si>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</si>
  <si>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</si>
  <si>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</si>
  <si>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</si>
  <si>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</si>
  <si>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</si>
  <si>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</si>
  <si>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</si>
  <si>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</si>
  <si>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</si>
  <si>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</si>
  <si>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</si>
  <si>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</si>
  <si>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</si>
  <si>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</si>
  <si>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</si>
  <si>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</si>
  <si>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</si>
  <si>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</si>
  <si>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</si>
  <si>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</si>
  <si>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</si>
  <si>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</si>
  <si>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</si>
  <si>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</si>
  <si>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</si>
  <si>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</si>
  <si>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</si>
  <si>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</si>
  <si>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</si>
  <si>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</si>
  <si>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</si>
  <si>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</si>
  <si>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</si>
  <si>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</si>
  <si>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</si>
  <si>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</si>
  <si>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</si>
  <si>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</si>
  <si>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</si>
  <si>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</si>
  <si>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</si>
  <si>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</si>
  <si>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</si>
  <si>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</si>
  <si>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</si>
  <si>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</si>
  <si>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</si>
  <si>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</si>
  <si>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</si>
  <si>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</si>
  <si>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</si>
  <si>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</si>
  <si>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</si>
  <si>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</si>
  <si>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</si>
  <si>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</si>
  <si>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</si>
  <si>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</si>
  <si>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</si>
  <si>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</si>
  <si>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</si>
  <si>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</si>
  <si>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</si>
  <si>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</si>
  <si>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</si>
  <si>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</si>
  <si>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</si>
  <si>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</si>
  <si>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</si>
  <si>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</si>
  <si>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</si>
  <si>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</si>
  <si>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</si>
  <si>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</si>
  <si>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</si>
  <si>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</si>
  <si>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</si>
  <si>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</si>
  <si>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</si>
  <si>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</si>
  <si>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</si>
  <si>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</si>
  <si>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</si>
  <si>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</si>
  <si>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</si>
  <si>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</si>
  <si>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</si>
  <si>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</si>
  <si>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</si>
  <si>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</si>
  <si>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</si>
  <si>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</si>
  <si>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</si>
  <si>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</si>
  <si>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</si>
  <si>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</si>
  <si>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</si>
  <si>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</si>
  <si>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</si>
  <si>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</si>
  <si>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</si>
  <si>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</si>
  <si>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</si>
  <si>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</si>
  <si>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</si>
  <si>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</si>
  <si>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</si>
  <si>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</si>
  <si>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</si>
  <si>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</si>
  <si>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</si>
  <si>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</si>
  <si>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</si>
  <si>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</si>
  <si>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</si>
  <si>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</si>
  <si>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</si>
  <si>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</si>
  <si>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</si>
  <si>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</si>
  <si>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</si>
  <si>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</si>
  <si>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</si>
  <si>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</si>
  <si>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</si>
  <si>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</si>
  <si>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</si>
  <si>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</si>
  <si>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</si>
  <si>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</si>
  <si>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</si>
  <si>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</si>
  <si>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</si>
  <si>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</si>
  <si>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</si>
  <si>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</si>
  <si>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</si>
  <si>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</si>
  <si>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</si>
  <si>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</si>
  <si>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</si>
  <si>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</si>
  <si>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</si>
  <si>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</si>
  <si>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</si>
  <si>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</si>
  <si>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</si>
  <si>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</si>
  <si>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</si>
  <si>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</si>
  <si>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</si>
  <si>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</si>
  <si>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</si>
  <si>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</si>
  <si>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</si>
  <si>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</si>
  <si>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</si>
  <si>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</si>
  <si>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</si>
  <si>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</si>
  <si>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</si>
  <si>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</si>
  <si>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</si>
  <si>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</si>
  <si>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</si>
  <si>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</si>
  <si>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</si>
  <si>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</si>
  <si>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</si>
  <si>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</si>
  <si>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</si>
  <si>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</si>
  <si>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</si>
  <si>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</si>
  <si>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</si>
  <si>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</si>
  <si>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</si>
  <si>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</si>
  <si>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</si>
  <si>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</si>
  <si>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</si>
  <si>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</si>
  <si>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</si>
  <si>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</si>
  <si>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</si>
  <si>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</si>
  <si>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</si>
  <si>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</si>
  <si>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</si>
  <si>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</si>
  <si>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</si>
  <si>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</si>
  <si>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</si>
  <si>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</si>
  <si>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</si>
  <si>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</si>
  <si>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</si>
  <si>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</si>
  <si>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</si>
  <si>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</si>
  <si>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</si>
  <si>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</si>
  <si>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</si>
  <si>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</si>
  <si>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</si>
  <si>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</si>
  <si>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</si>
  <si>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</si>
  <si>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</si>
  <si>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</si>
  <si>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</si>
  <si>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</si>
  <si>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</si>
  <si>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</si>
  <si>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</si>
  <si>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</si>
  <si>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</si>
  <si>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</si>
  <si>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</si>
  <si>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</si>
  <si>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</si>
  <si>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</si>
  <si>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</si>
  <si>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</si>
  <si>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</si>
  <si>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</si>
  <si>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</si>
  <si>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</si>
  <si>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</si>
  <si>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</si>
  <si>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</si>
  <si>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</si>
  <si>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</si>
  <si>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</si>
  <si>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</si>
  <si>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</si>
  <si>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</si>
  <si>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</si>
  <si>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</si>
  <si>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</si>
  <si>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</si>
  <si>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</si>
  <si>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</si>
  <si>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</si>
  <si>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</si>
  <si>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</si>
  <si>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</si>
  <si>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</si>
  <si>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</si>
  <si>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</si>
  <si>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</si>
  <si>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</si>
  <si>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</si>
  <si>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</si>
  <si>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</si>
  <si>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</si>
  <si>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</si>
  <si>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</si>
  <si>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</si>
  <si>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</si>
  <si>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</si>
  <si>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</si>
  <si>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</si>
  <si>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</si>
  <si>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</si>
  <si>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</si>
  <si>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</si>
  <si>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</si>
  <si>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</si>
  <si>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</si>
  <si>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</si>
  <si>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</si>
  <si>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</si>
  <si>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</si>
  <si>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</si>
  <si>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</si>
  <si>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</si>
  <si>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</si>
  <si>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</si>
  <si>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</si>
  <si>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</si>
  <si>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</si>
  <si>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</si>
  <si>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</si>
  <si>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</si>
  <si>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</si>
  <si>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</si>
  <si>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</si>
  <si>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</si>
  <si>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</si>
  <si>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</si>
  <si>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</si>
  <si>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</si>
  <si>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</si>
  <si>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</si>
  <si>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</si>
  <si>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</si>
  <si>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</si>
  <si>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</si>
  <si>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</si>
  <si>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</si>
  <si>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</si>
  <si>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</si>
  <si>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</si>
  <si>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</si>
  <si>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</si>
  <si>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</si>
  <si>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</si>
  <si>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</si>
  <si>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</si>
  <si>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</si>
  <si>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</si>
  <si>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</si>
  <si>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</si>
  <si>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</si>
  <si>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</si>
  <si>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</si>
  <si>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</si>
  <si>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</si>
  <si>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</si>
  <si>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</si>
  <si>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</si>
  <si>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</si>
  <si>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</si>
  <si>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</si>
  <si>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</si>
  <si>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</si>
  <si>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</si>
  <si>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</si>
  <si>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</si>
  <si>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</si>
  <si>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</si>
  <si>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</si>
  <si>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</si>
  <si>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</si>
  <si>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</si>
  <si>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</si>
  <si>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</si>
  <si>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</si>
  <si>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</si>
  <si>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</si>
  <si>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</si>
  <si>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</si>
  <si>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</si>
  <si>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</si>
  <si>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</si>
  <si>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</si>
  <si>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</si>
  <si>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</si>
  <si>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</si>
  <si>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</si>
  <si>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</si>
  <si>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</si>
  <si>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</si>
  <si>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</si>
  <si>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</si>
  <si>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</si>
  <si>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</si>
  <si>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</si>
  <si>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</si>
  <si>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</si>
  <si>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</si>
  <si>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</si>
  <si>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</si>
  <si>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</si>
  <si>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</si>
  <si>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</si>
  <si>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</si>
  <si>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</si>
  <si>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</si>
  <si>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</si>
  <si>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</si>
  <si>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</si>
  <si>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</si>
  <si>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</si>
  <si>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</si>
  <si>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</si>
  <si>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</si>
  <si>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XZ-MUDJS235-P0-35/36</t>
  </si>
  <si>
    <t>B07G7ZDXSD</t>
  </si>
  <si>
    <t>XZ-MUDJS235</t>
  </si>
  <si>
    <t>XZ-MUDJS235-P0-37/38</t>
  </si>
  <si>
    <t>B07G82XF84</t>
  </si>
  <si>
    <t>XZ-MUDJS235-P0-39/40</t>
  </si>
  <si>
    <t>B07G7ZY1L6</t>
  </si>
  <si>
    <t>XZ-MUDJS235-Pi-35/36</t>
  </si>
  <si>
    <t>B07G827DXP</t>
  </si>
  <si>
    <t>XZ-MUDJS235-Pi-37/38</t>
  </si>
  <si>
    <t>B07G829YLC</t>
  </si>
  <si>
    <t>XZ-MUDJS235-Pi-39/40</t>
  </si>
  <si>
    <t>B07G81636M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</si>
  <si>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</si>
  <si>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</si>
  <si>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</si>
  <si>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</si>
  <si>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</si>
  <si>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</si>
  <si>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</si>
  <si>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</si>
  <si>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</si>
  <si>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</si>
  <si>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</si>
  <si>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</si>
  <si>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</si>
  <si>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</si>
  <si>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</si>
  <si>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</si>
  <si>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</si>
  <si>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</si>
  <si>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</si>
  <si>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</si>
  <si>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</si>
  <si>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</si>
  <si>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</si>
  <si>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</si>
  <si>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</si>
  <si>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</si>
  <si>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</si>
  <si>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</si>
  <si>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</si>
  <si>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</si>
  <si>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</si>
  <si>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</si>
  <si>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</si>
  <si>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</si>
  <si>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</si>
  <si>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</si>
  <si>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</si>
  <si>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</si>
  <si>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</si>
  <si>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</si>
  <si>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</si>
  <si>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</si>
  <si>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</si>
  <si>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</si>
  <si>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</si>
  <si>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</si>
  <si>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</si>
  <si>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</si>
  <si>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</si>
  <si>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</si>
  <si>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</si>
  <si>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</si>
  <si>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</si>
  <si>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</si>
  <si>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</si>
  <si>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</si>
  <si>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</si>
  <si>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</si>
  <si>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</si>
  <si>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</si>
  <si>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</si>
  <si>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</si>
  <si>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</si>
  <si>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</si>
  <si>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</si>
  <si>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</si>
  <si>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</si>
  <si>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</si>
  <si>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</si>
  <si>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</si>
  <si>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</si>
  <si>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</si>
  <si>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</si>
  <si>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</si>
  <si>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</si>
  <si>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</si>
  <si>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</si>
  <si>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</si>
  <si>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</si>
  <si>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</si>
  <si>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</si>
  <si>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</si>
  <si>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</si>
  <si>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</si>
  <si>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</si>
  <si>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</si>
  <si>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</si>
  <si>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</si>
  <si>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</si>
  <si>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</si>
  <si>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</si>
  <si>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</si>
  <si>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</si>
  <si>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</si>
  <si>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</si>
  <si>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</si>
  <si>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</si>
  <si>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</si>
  <si>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</si>
  <si>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</si>
  <si>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</si>
  <si>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</si>
  <si>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</si>
  <si>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</si>
  <si>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</si>
  <si>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</si>
  <si>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</si>
  <si>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</si>
  <si>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</si>
  <si>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</si>
  <si>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</si>
  <si>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</si>
  <si>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</si>
  <si>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</si>
  <si>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</si>
  <si>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</si>
  <si>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</si>
  <si>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</si>
  <si>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</si>
  <si>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</si>
  <si>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</si>
  <si>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</si>
  <si>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</si>
  <si>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</si>
  <si>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</si>
  <si>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</si>
  <si>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</si>
  <si>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</si>
  <si>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</si>
  <si>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</si>
  <si>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</si>
  <si>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</si>
  <si>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</si>
  <si>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</si>
  <si>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</si>
  <si>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</si>
  <si>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</si>
  <si>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</si>
  <si>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</si>
  <si>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</si>
  <si>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</si>
  <si>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</si>
  <si>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</si>
  <si>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</si>
  <si>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</si>
  <si>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</si>
  <si>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</si>
  <si>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</si>
  <si>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</si>
  <si>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</si>
  <si>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</si>
  <si>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</si>
  <si>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</si>
  <si>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</si>
  <si>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</si>
  <si>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</si>
  <si>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</si>
  <si>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</si>
  <si>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</si>
  <si>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</si>
  <si>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</si>
  <si>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</si>
  <si>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</si>
  <si>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</si>
  <si>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</si>
  <si>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</si>
  <si>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</si>
  <si>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</si>
  <si>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</si>
  <si>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</si>
  <si>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</si>
  <si>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</si>
  <si>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</si>
  <si>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</si>
  <si>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</si>
  <si>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</si>
  <si>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</si>
  <si>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</si>
  <si>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</si>
  <si>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</si>
  <si>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</si>
  <si>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</si>
  <si>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</si>
  <si>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</si>
  <si>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</si>
  <si>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</si>
  <si>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</si>
  <si>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</si>
  <si>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</si>
  <si>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</si>
  <si>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</si>
  <si>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</si>
  <si>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</si>
  <si>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</si>
  <si>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</si>
  <si>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</si>
  <si>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</si>
  <si>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</si>
  <si>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</si>
  <si>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</si>
  <si>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</si>
  <si>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</si>
  <si>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</si>
  <si>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</si>
  <si>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</si>
  <si>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</si>
  <si>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</si>
  <si>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</si>
  <si>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</si>
  <si>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</si>
  <si>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</si>
  <si>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</si>
  <si>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</si>
  <si>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</si>
  <si>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</si>
  <si>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</si>
  <si>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</si>
  <si>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</si>
  <si>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</si>
  <si>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</si>
  <si>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</si>
  <si>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</si>
  <si>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</si>
  <si>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</si>
  <si>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</si>
  <si>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</si>
  <si>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</si>
  <si>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</si>
  <si>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</si>
  <si>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</si>
  <si>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</si>
  <si>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</si>
  <si>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</si>
  <si>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</si>
  <si>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</si>
  <si>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</si>
  <si>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</si>
  <si>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</si>
  <si>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</si>
  <si>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</si>
  <si>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</si>
  <si>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</si>
  <si>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</si>
  <si>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</si>
  <si>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</si>
  <si>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</si>
  <si>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</si>
  <si>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</si>
  <si>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</si>
  <si>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</si>
  <si>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</si>
  <si>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</si>
  <si>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</si>
  <si>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</si>
  <si>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</si>
  <si>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</si>
  <si>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</si>
  <si>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</si>
  <si>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</si>
  <si>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</si>
  <si>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</si>
  <si>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</si>
  <si>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</si>
  <si>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</si>
  <si>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</si>
  <si>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</si>
  <si>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</si>
  <si>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</si>
  <si>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</si>
  <si>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</si>
  <si>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</si>
  <si>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</si>
  <si>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</si>
  <si>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</si>
  <si>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</si>
  <si>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</si>
  <si>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</si>
  <si>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</si>
  <si>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</si>
  <si>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</si>
  <si>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</si>
  <si>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</si>
  <si>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</si>
  <si>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</si>
  <si>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</si>
  <si>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</si>
  <si>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</si>
  <si>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</si>
  <si>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</si>
  <si>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</si>
  <si>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</si>
  <si>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</si>
  <si>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</si>
  <si>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</si>
  <si>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</si>
  <si>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</si>
  <si>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</si>
  <si>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</si>
  <si>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</si>
  <si>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</si>
  <si>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</si>
  <si>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</si>
  <si>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</si>
  <si>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</si>
  <si>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</si>
  <si>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</si>
  <si>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</si>
  <si>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</si>
  <si>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</si>
  <si>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</si>
  <si>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</si>
  <si>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</si>
  <si>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</si>
  <si>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</si>
  <si>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</si>
  <si>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</si>
  <si>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</si>
  <si>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</si>
  <si>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</si>
  <si>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</si>
  <si>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</si>
  <si>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</si>
  <si>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</si>
  <si>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</si>
  <si>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</si>
  <si>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</si>
  <si>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</si>
  <si>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</si>
  <si>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</si>
  <si>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</si>
  <si>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</si>
  <si>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</si>
  <si>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</si>
  <si>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</si>
  <si>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</si>
  <si>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</si>
  <si>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</si>
  <si>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</si>
  <si>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</si>
  <si>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</si>
  <si>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</si>
  <si>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</si>
  <si>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</si>
  <si>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</si>
  <si>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</si>
  <si>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</si>
  <si>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</si>
  <si>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</si>
  <si>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</si>
  <si>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</si>
  <si>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</si>
  <si>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</si>
  <si>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</si>
  <si>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</si>
  <si>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</si>
  <si>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</si>
  <si>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</si>
  <si>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</si>
  <si>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</si>
  <si>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</si>
  <si>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</si>
  <si>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</si>
  <si>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</si>
  <si>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</si>
  <si>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</si>
  <si>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</si>
  <si>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</si>
  <si>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</si>
  <si>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</si>
  <si>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</si>
  <si>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</si>
  <si>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</si>
  <si>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</si>
  <si>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</si>
  <si>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</si>
  <si>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</si>
  <si>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</si>
  <si>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XZ-ZQ8032-B0-20</t>
  </si>
  <si>
    <t>B01M5LK73L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</si>
  <si>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</si>
  <si>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</si>
  <si>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</si>
  <si>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</si>
  <si>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</si>
  <si>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</si>
  <si>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</si>
  <si>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</si>
  <si>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</si>
  <si>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</si>
  <si>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</si>
  <si>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</si>
  <si>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</si>
  <si>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</si>
  <si>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</si>
  <si>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</si>
  <si>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</si>
  <si>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</si>
  <si>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</si>
  <si>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</si>
  <si>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</si>
  <si>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</si>
  <si>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</si>
  <si>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</si>
  <si>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</si>
  <si>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</si>
  <si>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</si>
  <si>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</si>
  <si>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</si>
  <si>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</si>
  <si>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</si>
  <si>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</si>
  <si>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</si>
  <si>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</si>
  <si>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</si>
  <si>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</si>
  <si>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</si>
  <si>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</si>
  <si>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</si>
  <si>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</si>
  <si>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</si>
  <si>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</si>
  <si>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</si>
  <si>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</si>
  <si>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</si>
  <si>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</si>
  <si>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</si>
  <si>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</si>
  <si>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</si>
  <si>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</si>
  <si>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</si>
  <si>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</si>
  <si>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</si>
  <si>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</si>
  <si>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</si>
  <si>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</si>
  <si>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</si>
  <si>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</si>
  <si>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</si>
  <si>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</si>
  <si>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</si>
  <si>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</si>
  <si>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</si>
  <si>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</si>
  <si>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</si>
  <si>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</si>
  <si>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</si>
  <si>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</si>
  <si>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</si>
  <si>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</si>
  <si>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</si>
  <si>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</si>
  <si>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</si>
  <si>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</si>
  <si>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</si>
  <si>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</si>
  <si>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</si>
  <si>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</si>
  <si>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</si>
  <si>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</si>
  <si>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</si>
  <si>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</si>
  <si>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</si>
  <si>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</si>
  <si>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</si>
  <si>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</si>
  <si>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</si>
  <si>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</si>
  <si>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</si>
  <si>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</si>
  <si>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</si>
  <si>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</si>
  <si>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</si>
  <si>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</si>
  <si>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</si>
  <si>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</si>
  <si>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</si>
  <si>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</si>
  <si>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</si>
  <si>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</si>
  <si>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</si>
  <si>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</si>
  <si>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</si>
  <si>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</si>
  <si>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</si>
  <si>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</si>
  <si>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</si>
  <si>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</si>
  <si>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</si>
  <si>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</si>
  <si>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</si>
  <si>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</si>
  <si>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</si>
  <si>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</si>
  <si>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</si>
  <si>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</si>
  <si>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</si>
  <si>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</si>
  <si>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</si>
  <si>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</si>
  <si>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</si>
  <si>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</si>
  <si>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</si>
  <si>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</si>
  <si>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</si>
  <si>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</si>
  <si>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</si>
  <si>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</si>
  <si>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</si>
  <si>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</si>
  <si>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</si>
  <si>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</si>
  <si>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</si>
  <si>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</si>
  <si>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</si>
  <si>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</si>
  <si>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</si>
  <si>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</si>
  <si>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</si>
  <si>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</si>
  <si>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</si>
  <si>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</si>
  <si>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</si>
  <si>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</si>
  <si>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</si>
  <si>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</si>
  <si>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</si>
  <si>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</si>
  <si>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</si>
  <si>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</si>
  <si>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</si>
  <si>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</si>
  <si>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</si>
  <si>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</si>
  <si>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</si>
  <si>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</si>
  <si>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</si>
  <si>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</si>
  <si>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</si>
  <si>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</si>
  <si>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</si>
  <si>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</si>
  <si>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</si>
  <si>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</si>
  <si>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</si>
  <si>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</si>
  <si>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</si>
  <si>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</si>
  <si>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</si>
  <si>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</si>
  <si>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</si>
  <si>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</si>
  <si>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</si>
  <si>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</si>
  <si>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</si>
  <si>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</si>
  <si>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</si>
  <si>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</si>
  <si>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</si>
  <si>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</si>
  <si>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</si>
  <si>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</si>
  <si>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</si>
  <si>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</si>
  <si>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</si>
  <si>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</si>
  <si>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</si>
  <si>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</si>
  <si>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</si>
  <si>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</si>
  <si>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</si>
  <si>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</si>
  <si>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</si>
  <si>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</si>
  <si>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</si>
  <si>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</si>
  <si>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</si>
  <si>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</si>
  <si>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</si>
  <si>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</si>
  <si>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</si>
  <si>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</si>
  <si>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</si>
  <si>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</si>
  <si>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</si>
  <si>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</si>
  <si>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</si>
  <si>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</si>
  <si>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</si>
  <si>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</si>
  <si>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</si>
  <si>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</si>
  <si>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</si>
  <si>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</si>
  <si>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</si>
  <si>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</si>
  <si>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</si>
  <si>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</si>
  <si>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</si>
  <si>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</si>
  <si>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</si>
  <si>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</si>
  <si>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</si>
  <si>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</si>
  <si>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</si>
  <si>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</si>
  <si>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</si>
  <si>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</si>
  <si>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</si>
  <si>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</si>
  <si>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</si>
  <si>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</si>
  <si>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</si>
  <si>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</si>
  <si>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</si>
  <si>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</si>
  <si>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</si>
  <si>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</si>
  <si>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</si>
  <si>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</si>
  <si>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</si>
  <si>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</si>
  <si>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</si>
  <si>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</si>
  <si>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</si>
  <si>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</si>
  <si>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</si>
  <si>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</si>
  <si>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</si>
  <si>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</si>
  <si>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</si>
  <si>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</si>
  <si>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</si>
  <si>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</si>
  <si>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</si>
  <si>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</si>
  <si>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</si>
  <si>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</si>
  <si>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</si>
  <si>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</si>
  <si>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</si>
  <si>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</si>
  <si>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</si>
  <si>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</si>
  <si>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</si>
  <si>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</si>
  <si>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</si>
  <si>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</si>
  <si>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</si>
  <si>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</si>
  <si>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</si>
  <si>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</si>
  <si>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</si>
  <si>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</si>
  <si>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</si>
  <si>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</si>
  <si>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</si>
  <si>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</si>
  <si>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</si>
  <si>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</si>
  <si>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</si>
  <si>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</si>
  <si>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</si>
  <si>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</si>
  <si>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</si>
  <si>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</si>
  <si>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</si>
  <si>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</si>
  <si>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</si>
  <si>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</si>
  <si>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</si>
  <si>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</si>
  <si>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</si>
  <si>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</si>
  <si>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</si>
  <si>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</si>
  <si>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</si>
  <si>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</si>
  <si>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</si>
  <si>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</si>
  <si>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</si>
  <si>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</si>
  <si>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</si>
  <si>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</si>
  <si>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</si>
  <si>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</si>
  <si>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</si>
  <si>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</si>
  <si>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</si>
  <si>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</si>
  <si>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</si>
  <si>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</si>
  <si>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</si>
  <si>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</si>
  <si>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</si>
  <si>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</si>
  <si>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</si>
  <si>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</si>
  <si>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</si>
  <si>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</si>
  <si>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</si>
  <si>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</si>
  <si>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</si>
  <si>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</si>
  <si>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</si>
  <si>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</si>
  <si>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</si>
  <si>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</si>
  <si>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</si>
  <si>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</si>
  <si>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</si>
  <si>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</si>
  <si>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</si>
  <si>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</si>
  <si>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</si>
  <si>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</si>
  <si>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</si>
  <si>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</si>
  <si>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</si>
  <si>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</si>
  <si>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</si>
  <si>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</si>
  <si>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</si>
  <si>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</si>
  <si>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</si>
  <si>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</si>
  <si>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</si>
  <si>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</si>
  <si>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</si>
  <si>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</si>
  <si>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</si>
  <si>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</si>
  <si>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</si>
  <si>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</si>
  <si>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</si>
  <si>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</si>
  <si>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</si>
  <si>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</si>
  <si>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</si>
  <si>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</si>
  <si>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</si>
  <si>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</si>
  <si>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</si>
  <si>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</si>
  <si>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</si>
  <si>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</si>
  <si>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</si>
  <si>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</si>
  <si>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</si>
  <si>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</si>
  <si>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</si>
  <si>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</si>
  <si>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</si>
  <si>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</si>
  <si>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</si>
  <si>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</si>
  <si>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</si>
  <si>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</si>
  <si>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</si>
  <si>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</si>
  <si>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</si>
  <si>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</si>
  <si>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</si>
  <si>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</si>
  <si>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</si>
  <si>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</si>
  <si>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</si>
  <si>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</si>
  <si>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</si>
  <si>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</si>
  <si>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</si>
  <si>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</si>
  <si>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</si>
  <si>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</si>
  <si>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</si>
  <si>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</si>
  <si>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</si>
  <si>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</si>
  <si>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</si>
  <si>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</si>
  <si>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</si>
  <si>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</si>
  <si>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</si>
  <si>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</si>
  <si>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</si>
  <si>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</si>
  <si>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</si>
  <si>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</si>
  <si>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</si>
  <si>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</si>
  <si>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</si>
  <si>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</si>
  <si>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</si>
  <si>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</si>
  <si>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</si>
  <si>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</si>
  <si>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</si>
  <si>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</si>
  <si>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</si>
  <si>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</si>
  <si>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</si>
  <si>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</si>
  <si>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</si>
  <si>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</si>
  <si>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</si>
  <si>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</si>
  <si>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</si>
  <si>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</si>
  <si>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</si>
  <si>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</si>
  <si>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</si>
  <si>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</si>
  <si>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</si>
  <si>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</si>
  <si>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</si>
  <si>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</si>
  <si>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</si>
  <si>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</si>
  <si>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</si>
  <si>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</si>
  <si>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</si>
  <si>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</si>
  <si>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</si>
  <si>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</si>
  <si>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</si>
  <si>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</si>
  <si>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</si>
  <si>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</si>
  <si>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</si>
  <si>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</si>
  <si>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</si>
  <si>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</si>
  <si>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</si>
  <si>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</si>
  <si>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</si>
  <si>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</si>
  <si>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</si>
  <si>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</si>
  <si>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</si>
  <si>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</si>
  <si>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</si>
  <si>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</si>
  <si>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</si>
  <si>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</si>
  <si>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</si>
  <si>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</si>
  <si>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</si>
  <si>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</si>
  <si>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</si>
  <si>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</si>
  <si>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</si>
  <si>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</si>
  <si>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</si>
  <si>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</si>
  <si>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</si>
  <si>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</si>
  <si>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</si>
  <si>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</si>
  <si>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</si>
  <si>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</si>
  <si>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</si>
  <si>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</si>
  <si>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</si>
  <si>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</si>
  <si>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</si>
  <si>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</si>
  <si>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</si>
  <si>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</si>
  <si>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</si>
  <si>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</si>
  <si>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</si>
  <si>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</si>
  <si>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</si>
  <si>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</si>
  <si>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</si>
  <si>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</si>
  <si>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</si>
  <si>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</si>
  <si>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</si>
  <si>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</si>
  <si>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</si>
  <si>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</si>
  <si>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</si>
  <si>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</si>
  <si>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</si>
  <si>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</si>
  <si>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</si>
  <si>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</si>
  <si>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</si>
  <si>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</si>
  <si>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</si>
  <si>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</si>
  <si>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</si>
  <si>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</si>
  <si>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</si>
  <si>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</si>
  <si>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</si>
  <si>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</si>
  <si>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</si>
  <si>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</si>
  <si>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</si>
  <si>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</si>
  <si>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</si>
  <si>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</si>
  <si>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</si>
  <si>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</si>
  <si>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</si>
  <si>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</si>
  <si>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</si>
  <si>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</si>
  <si>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</si>
  <si>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</si>
  <si>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</si>
  <si>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</si>
  <si>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</si>
  <si>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</si>
  <si>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</si>
  <si>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</si>
  <si>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</si>
  <si>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</si>
  <si>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</si>
  <si>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</si>
  <si>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</si>
  <si>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</si>
  <si>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</si>
  <si>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</si>
  <si>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</si>
  <si>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</si>
  <si>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</si>
  <si>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</si>
  <si>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</si>
  <si>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</si>
  <si>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</si>
  <si>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</si>
  <si>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</si>
  <si>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</si>
  <si>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</si>
  <si>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</si>
  <si>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</si>
  <si>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</si>
  <si>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</si>
  <si>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</si>
  <si>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</si>
  <si>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</si>
  <si>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</si>
  <si>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</si>
  <si>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</si>
  <si>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</si>
  <si>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</si>
  <si>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</si>
  <si>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</si>
  <si>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</si>
  <si>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</si>
  <si>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</si>
  <si>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</si>
  <si>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</si>
  <si>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</si>
  <si>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</si>
  <si>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</si>
  <si>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</si>
  <si>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</si>
  <si>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</si>
  <si>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</si>
  <si>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</si>
  <si>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</si>
  <si>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</si>
  <si>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</si>
  <si>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</si>
  <si>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</si>
  <si>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</si>
  <si>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</si>
  <si>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</si>
  <si>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</si>
  <si>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</si>
  <si>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</si>
  <si>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</si>
  <si>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</si>
  <si>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</si>
  <si>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</si>
  <si>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</si>
  <si>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</si>
  <si>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</si>
  <si>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</si>
  <si>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</si>
  <si>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</si>
  <si>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</si>
  <si>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</si>
  <si>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</si>
  <si>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</si>
  <si>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</si>
  <si>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</si>
  <si>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</si>
  <si>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</si>
  <si>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</si>
  <si>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</si>
  <si>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</si>
  <si>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</si>
  <si>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</si>
  <si>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</si>
  <si>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</si>
  <si>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</si>
  <si>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</si>
  <si>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</si>
  <si>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</si>
  <si>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</si>
  <si>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</si>
  <si>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</si>
  <si>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</si>
  <si>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</si>
  <si>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</si>
  <si>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</si>
  <si>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</si>
  <si>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</si>
  <si>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</si>
  <si>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</si>
  <si>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</si>
  <si>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</si>
  <si>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</si>
  <si>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</si>
  <si>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</si>
  <si>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</si>
  <si>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</si>
  <si>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</si>
  <si>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</si>
  <si>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</si>
  <si>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</si>
  <si>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</si>
  <si>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</si>
  <si>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</si>
  <si>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</si>
  <si>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</si>
  <si>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</si>
  <si>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</si>
  <si>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</si>
  <si>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</si>
  <si>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</si>
  <si>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</si>
  <si>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</si>
  <si>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</si>
  <si>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</si>
  <si>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</si>
  <si>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</si>
  <si>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</si>
  <si>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</si>
  <si>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</si>
  <si>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</si>
  <si>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</si>
  <si>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</si>
  <si>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</si>
  <si>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</si>
  <si>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</si>
  <si>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</si>
  <si>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</si>
  <si>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</si>
  <si>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</si>
  <si>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</si>
  <si>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</si>
  <si>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</si>
  <si>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</si>
  <si>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</si>
  <si>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</si>
  <si>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</si>
  <si>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</si>
  <si>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</si>
  <si>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</si>
  <si>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</si>
  <si>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</si>
  <si>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</si>
  <si>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</si>
  <si>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</si>
  <si>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</si>
  <si>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</si>
  <si>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</si>
  <si>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</si>
  <si>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</si>
  <si>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</si>
  <si>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</si>
  <si>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</si>
  <si>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</si>
  <si>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</si>
  <si>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</si>
  <si>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</si>
  <si>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</si>
  <si>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</si>
  <si>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</si>
  <si>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</si>
  <si>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</si>
  <si>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</si>
  <si>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</si>
  <si>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</si>
  <si>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</si>
  <si>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</si>
  <si>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</si>
  <si>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</si>
  <si>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</si>
  <si>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</si>
  <si>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</si>
  <si>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</si>
  <si>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</si>
  <si>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</si>
  <si>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</si>
  <si>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</si>
  <si>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</si>
  <si>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</si>
  <si>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</si>
  <si>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</si>
  <si>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</si>
  <si>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</si>
  <si>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</si>
  <si>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</si>
  <si>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</si>
  <si>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</si>
  <si>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</si>
  <si>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</si>
  <si>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</si>
  <si>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</si>
  <si>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</si>
  <si>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</si>
  <si>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</si>
  <si>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</si>
  <si>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</si>
  <si>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</si>
  <si>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</si>
  <si>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</si>
  <si>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</si>
  <si>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</si>
  <si>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</si>
  <si>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</si>
  <si>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</si>
  <si>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</si>
  <si>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</si>
  <si>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</si>
  <si>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</si>
  <si>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</si>
  <si>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</si>
  <si>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</si>
  <si>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</si>
  <si>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</si>
  <si>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</si>
  <si>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</si>
  <si>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</si>
  <si>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</si>
  <si>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</si>
  <si>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</si>
  <si>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</si>
  <si>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</si>
  <si>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</si>
  <si>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</si>
  <si>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</si>
  <si>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</si>
  <si>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</si>
  <si>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</si>
  <si>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</si>
  <si>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</si>
  <si>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</si>
  <si>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</si>
  <si>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</si>
  <si>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</si>
  <si>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</si>
  <si>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</si>
  <si>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</si>
  <si>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</si>
  <si>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</si>
  <si>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</si>
  <si>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</si>
  <si>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</si>
  <si>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</si>
  <si>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</si>
  <si>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</si>
  <si>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</si>
  <si>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</si>
  <si>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</si>
  <si>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</si>
  <si>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</si>
  <si>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</si>
  <si>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</si>
  <si>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</si>
  <si>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</si>
  <si>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</si>
  <si>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</si>
  <si>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</si>
  <si>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</si>
  <si>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</si>
  <si>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</si>
  <si>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</si>
  <si>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</si>
  <si>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</si>
  <si>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</si>
  <si>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</si>
  <si>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</si>
  <si>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</si>
  <si>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</si>
  <si>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</si>
  <si>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</si>
  <si>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</si>
  <si>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</si>
  <si>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</si>
  <si>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</si>
  <si>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</si>
  <si>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</si>
  <si>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</si>
  <si>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</si>
  <si>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</si>
  <si>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</si>
  <si>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</si>
  <si>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</si>
  <si>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</si>
  <si>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</si>
  <si>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</si>
  <si>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</si>
  <si>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</si>
  <si>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</si>
  <si>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</si>
  <si>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</si>
  <si>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</si>
  <si>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</si>
  <si>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</si>
  <si>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</si>
  <si>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</si>
  <si>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</si>
  <si>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</si>
  <si>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</si>
  <si>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</si>
  <si>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</si>
  <si>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</si>
  <si>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</si>
  <si>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</si>
  <si>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</si>
  <si>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</si>
  <si>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</si>
  <si>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</si>
  <si>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</si>
  <si>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</si>
  <si>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</si>
  <si>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</si>
  <si>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</si>
  <si>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</si>
  <si>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</si>
  <si>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</si>
  <si>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</si>
  <si>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</si>
  <si>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</si>
  <si>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</si>
  <si>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</si>
  <si>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</si>
  <si>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</si>
  <si>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</si>
  <si>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</si>
  <si>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</si>
  <si>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</si>
  <si>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</si>
  <si>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</si>
  <si>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</si>
  <si>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</si>
  <si>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</si>
  <si>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</si>
  <si>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</si>
  <si>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</si>
  <si>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</si>
  <si>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</si>
  <si>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</si>
  <si>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</si>
  <si>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</si>
  <si>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</si>
  <si>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</si>
  <si>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</si>
  <si>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</si>
  <si>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</si>
  <si>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</si>
  <si>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</si>
  <si>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</si>
  <si>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</si>
  <si>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</si>
  <si>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</si>
  <si>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</si>
  <si>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</si>
  <si>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</si>
  <si>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</si>
  <si>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</si>
  <si>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</si>
  <si>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</si>
  <si>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</si>
  <si>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</si>
  <si>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</si>
  <si>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</si>
  <si>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</si>
  <si>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</si>
  <si>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</si>
  <si>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</si>
  <si>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</si>
  <si>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</si>
  <si>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</si>
  <si>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</si>
  <si>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</si>
  <si>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</si>
  <si>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</si>
  <si>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</si>
  <si>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</si>
  <si>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</si>
  <si>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</si>
  <si>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</si>
  <si>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</si>
  <si>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</si>
  <si>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</si>
  <si>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</si>
  <si>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</si>
  <si>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</si>
  <si>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</si>
  <si>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</si>
  <si>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</si>
  <si>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</si>
  <si>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</si>
  <si>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</si>
  <si>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</si>
  <si>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</si>
  <si>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</si>
  <si>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</si>
  <si>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</si>
  <si>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</si>
  <si>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</si>
  <si>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</si>
  <si>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</si>
  <si>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</si>
  <si>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</si>
  <si>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</si>
  <si>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</si>
  <si>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</si>
  <si>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</si>
  <si>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</si>
  <si>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</si>
  <si>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</si>
  <si>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</si>
  <si>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</si>
  <si>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</si>
  <si>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</si>
  <si>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</si>
  <si>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</si>
  <si>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</si>
  <si>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</si>
  <si>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</si>
  <si>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</si>
  <si>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</si>
  <si>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</si>
  <si>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</si>
  <si>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</si>
  <si>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</si>
  <si>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</si>
  <si>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</si>
  <si>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</si>
  <si>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</si>
  <si>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</si>
  <si>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</si>
  <si>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</si>
  <si>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</si>
  <si>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</si>
  <si>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</si>
  <si>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</si>
  <si>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</si>
  <si>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</si>
  <si>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</si>
  <si>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</si>
  <si>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</si>
  <si>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</si>
  <si>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</si>
  <si>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</si>
  <si>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</si>
  <si>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</si>
  <si>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</si>
  <si>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</si>
  <si>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</si>
  <si>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</si>
  <si>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</si>
  <si>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</si>
  <si>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</si>
  <si>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</si>
  <si>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</si>
  <si>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</si>
  <si>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</si>
  <si>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</si>
  <si>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</si>
  <si>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</si>
  <si>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</si>
  <si>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</si>
  <si>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</si>
  <si>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</si>
  <si>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</si>
  <si>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</si>
  <si>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</si>
  <si>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</si>
  <si>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</si>
  <si>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</si>
  <si>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</si>
  <si>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</si>
  <si>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</si>
  <si>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</si>
  <si>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</si>
  <si>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</si>
  <si>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</si>
  <si>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</si>
  <si>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</si>
  <si>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</si>
  <si>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</si>
  <si>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</si>
  <si>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</si>
  <si>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</si>
  <si>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</si>
  <si>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</si>
  <si>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</si>
  <si>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</si>
  <si>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</si>
  <si>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</si>
  <si>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</si>
  <si>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</si>
  <si>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</si>
  <si>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</si>
  <si>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</si>
  <si>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</si>
  <si>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</si>
  <si>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</si>
  <si>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</si>
  <si>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</si>
  <si>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</si>
  <si>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</si>
  <si>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</si>
  <si>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</si>
  <si>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</si>
  <si>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</si>
  <si>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</si>
  <si>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</si>
  <si>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</si>
  <si>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</si>
  <si>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</si>
  <si>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</si>
  <si>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</si>
  <si>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</si>
  <si>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</si>
  <si>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</si>
  <si>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</si>
  <si>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</si>
  <si>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</si>
  <si>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</si>
  <si>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</si>
  <si>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</si>
  <si>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</si>
  <si>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</si>
  <si>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</si>
  <si>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</si>
  <si>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</si>
  <si>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</si>
  <si>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</si>
  <si>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</si>
  <si>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</si>
  <si>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</si>
  <si>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</si>
  <si>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</si>
  <si>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</si>
  <si>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</si>
  <si>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</si>
  <si>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</si>
  <si>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</si>
  <si>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</si>
  <si>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</si>
  <si>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</si>
  <si>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</si>
  <si>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</si>
  <si>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</si>
  <si>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</si>
  <si>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</si>
  <si>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</si>
  <si>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</si>
  <si>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</si>
  <si>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</si>
  <si>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</si>
  <si>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</si>
  <si>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</si>
  <si>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</si>
  <si>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</si>
  <si>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</si>
  <si>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</si>
  <si>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</si>
  <si>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</si>
  <si>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</si>
  <si>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</si>
  <si>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</si>
  <si>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</si>
  <si>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</si>
  <si>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</si>
  <si>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</si>
  <si>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</si>
  <si>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</si>
  <si>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</si>
  <si>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</si>
  <si>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</si>
  <si>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</si>
  <si>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</si>
  <si>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</si>
  <si>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</si>
  <si>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</si>
  <si>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</si>
  <si>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</si>
  <si>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</si>
  <si>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</si>
  <si>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</si>
  <si>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</si>
  <si>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</si>
  <si>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</si>
  <si>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</si>
  <si>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</si>
  <si>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</si>
  <si>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</si>
  <si>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</si>
  <si>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</si>
  <si>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</si>
  <si>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</si>
  <si>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</si>
  <si>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</si>
  <si>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</si>
  <si>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</si>
  <si>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</si>
  <si>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</si>
  <si>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</si>
  <si>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</si>
  <si>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</si>
  <si>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</si>
  <si>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</si>
  <si>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</si>
  <si>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</si>
  <si>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</si>
  <si>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</si>
  <si>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</si>
  <si>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</si>
  <si>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</si>
  <si>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</si>
  <si>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</si>
  <si>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</si>
  <si>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</si>
  <si>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</si>
  <si>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</si>
  <si>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</si>
  <si>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</si>
  <si>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</si>
  <si>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</si>
  <si>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</si>
  <si>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</si>
  <si>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</si>
  <si>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</si>
  <si>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</si>
  <si>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</si>
  <si>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</si>
  <si>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</si>
  <si>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</si>
  <si>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</si>
  <si>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</si>
  <si>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</si>
  <si>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</si>
  <si>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</si>
  <si>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</si>
  <si>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</si>
  <si>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</si>
  <si>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</si>
  <si>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</si>
  <si>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</si>
  <si>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</si>
  <si>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</si>
  <si>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</si>
  <si>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</si>
  <si>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</si>
  <si>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</si>
  <si>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</si>
  <si>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</si>
  <si>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</si>
  <si>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</si>
  <si>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</si>
  <si>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</si>
  <si>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</si>
  <si>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</si>
  <si>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</si>
  <si>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</si>
  <si>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</si>
  <si>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</si>
  <si>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</si>
  <si>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</si>
  <si>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</si>
  <si>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</si>
  <si>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</si>
  <si>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</si>
  <si>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</si>
  <si>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</si>
  <si>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</si>
  <si>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</si>
  <si>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</si>
  <si>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</si>
  <si>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</si>
  <si>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</si>
  <si>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</si>
  <si>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</si>
  <si>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</si>
  <si>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</si>
  <si>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</si>
  <si>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</si>
  <si>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</si>
  <si>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</si>
  <si>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</si>
  <si>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</si>
  <si>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</si>
  <si>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</si>
  <si>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</si>
  <si>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</si>
  <si>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</si>
  <si>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</si>
  <si>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</si>
  <si>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</si>
  <si>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</si>
  <si>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</si>
  <si>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</si>
  <si>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</si>
  <si>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</si>
  <si>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</si>
  <si>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</si>
  <si>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</si>
  <si>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</si>
  <si>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</si>
  <si>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</si>
  <si>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</si>
  <si>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</si>
  <si>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</si>
  <si>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</si>
  <si>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</si>
  <si>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</si>
  <si>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</si>
  <si>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</si>
  <si>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</si>
  <si>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</si>
  <si>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</si>
  <si>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</si>
  <si>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</si>
  <si>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</si>
  <si>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</si>
  <si>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</si>
  <si>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</si>
  <si>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</si>
  <si>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</si>
  <si>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</si>
  <si>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</si>
  <si>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</si>
  <si>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</si>
  <si>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</si>
  <si>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</si>
  <si>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</si>
  <si>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</si>
  <si>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</si>
  <si>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</si>
  <si>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</si>
  <si>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</si>
  <si>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</si>
  <si>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</si>
  <si>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</si>
  <si>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</si>
  <si>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</si>
  <si>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</si>
  <si>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</si>
  <si>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</si>
  <si>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</si>
  <si>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</si>
  <si>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</si>
  <si>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</si>
  <si>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</si>
  <si>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</si>
  <si>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</si>
  <si>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</si>
  <si>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</si>
  <si>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</si>
  <si>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</si>
  <si>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</si>
  <si>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</si>
  <si>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</si>
  <si>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</si>
  <si>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</si>
  <si>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</si>
  <si>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</si>
  <si>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</si>
  <si>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</si>
  <si>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</si>
  <si>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</si>
  <si>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</si>
  <si>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</si>
  <si>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</si>
  <si>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</si>
  <si>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</si>
  <si>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</si>
  <si>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</si>
  <si>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</si>
  <si>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</si>
  <si>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</si>
  <si>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</si>
  <si>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</si>
  <si>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</si>
  <si>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</si>
  <si>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</si>
  <si>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</si>
  <si>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</si>
  <si>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</si>
  <si>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</si>
  <si>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</si>
  <si>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</si>
  <si>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</si>
  <si>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</si>
  <si>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</si>
  <si>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</si>
  <si>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</si>
  <si>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</si>
  <si>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</si>
  <si>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</si>
  <si>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</si>
  <si>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</si>
  <si>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</si>
  <si>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</si>
  <si>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</si>
  <si>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</si>
  <si>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</si>
  <si>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</si>
  <si>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</si>
  <si>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</si>
  <si>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</si>
  <si>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</si>
  <si>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YZ-MCHM241-K0-S</t>
  </si>
  <si>
    <t>B07B3QKH42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</si>
  <si>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</si>
  <si>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</si>
  <si>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</si>
  <si>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</si>
  <si>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</si>
  <si>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</si>
  <si>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</si>
  <si>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</si>
  <si>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</si>
  <si>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</si>
  <si>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</si>
  <si>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</si>
  <si>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</si>
  <si>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</si>
  <si>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</si>
  <si>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</si>
  <si>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</si>
  <si>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</si>
  <si>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</si>
  <si>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</si>
  <si>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</si>
  <si>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</si>
  <si>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</si>
  <si>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</si>
  <si>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</si>
  <si>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</si>
  <si>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</si>
  <si>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</si>
  <si>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</si>
  <si>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</si>
  <si>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</si>
  <si>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</si>
  <si>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</si>
  <si>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</si>
  <si>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</si>
  <si>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</si>
  <si>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</si>
  <si>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</si>
  <si>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</si>
  <si>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</si>
  <si>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</si>
  <si>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</si>
  <si>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</si>
  <si>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</si>
  <si>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</si>
  <si>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</si>
  <si>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</si>
  <si>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</si>
  <si>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</si>
  <si>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</si>
  <si>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</si>
  <si>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</si>
  <si>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</si>
  <si>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</si>
  <si>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</si>
  <si>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</si>
  <si>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</si>
  <si>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</si>
  <si>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</si>
  <si>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</si>
  <si>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</si>
  <si>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</si>
  <si>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</si>
  <si>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</si>
  <si>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</si>
  <si>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</si>
  <si>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</si>
  <si>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</si>
  <si>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</si>
  <si>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</si>
  <si>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</si>
  <si>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</si>
  <si>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</si>
  <si>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</si>
  <si>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</si>
  <si>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</si>
  <si>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</si>
  <si>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</si>
  <si>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</si>
  <si>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</si>
  <si>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</si>
  <si>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</si>
  <si>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</si>
  <si>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</si>
  <si>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</si>
  <si>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</si>
  <si>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</si>
  <si>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</si>
  <si>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</si>
  <si>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</si>
  <si>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</si>
  <si>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</si>
  <si>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</si>
  <si>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</si>
  <si>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</si>
  <si>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</si>
  <si>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</si>
  <si>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</si>
  <si>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</si>
  <si>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</si>
  <si>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</si>
  <si>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</si>
  <si>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</si>
  <si>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</si>
  <si>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</si>
  <si>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</si>
  <si>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</si>
  <si>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</si>
  <si>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</si>
  <si>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</si>
  <si>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</si>
  <si>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</si>
  <si>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</si>
  <si>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</si>
  <si>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</si>
  <si>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</si>
  <si>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</si>
  <si>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</si>
  <si>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</si>
  <si>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</si>
  <si>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</si>
  <si>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</si>
  <si>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</si>
  <si>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</si>
  <si>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</si>
  <si>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</si>
  <si>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</si>
  <si>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</si>
  <si>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</si>
  <si>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</si>
  <si>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</si>
  <si>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</si>
  <si>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</si>
  <si>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</si>
  <si>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</si>
  <si>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</si>
  <si>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</si>
  <si>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</si>
  <si>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</si>
  <si>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</si>
  <si>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</si>
  <si>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</si>
  <si>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</si>
  <si>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</si>
  <si>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</si>
  <si>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</si>
  <si>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</si>
  <si>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</si>
  <si>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</si>
  <si>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</si>
  <si>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</si>
  <si>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</si>
  <si>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</si>
  <si>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</si>
  <si>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</si>
  <si>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</si>
  <si>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</si>
  <si>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</si>
  <si>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</si>
  <si>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</si>
  <si>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</si>
  <si>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</si>
  <si>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</si>
  <si>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</si>
  <si>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</si>
  <si>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</si>
  <si>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</si>
  <si>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</si>
  <si>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</si>
  <si>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</si>
  <si>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</si>
  <si>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</si>
  <si>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</si>
  <si>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</si>
  <si>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</si>
  <si>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</si>
  <si>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</si>
  <si>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</si>
  <si>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</si>
  <si>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</si>
  <si>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</si>
  <si>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</si>
  <si>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</si>
  <si>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</si>
  <si>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</si>
  <si>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</si>
  <si>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</si>
  <si>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</si>
  <si>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</si>
  <si>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</si>
  <si>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</si>
  <si>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</si>
  <si>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</si>
  <si>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</si>
  <si>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</si>
  <si>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</si>
  <si>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</si>
  <si>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</si>
  <si>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</si>
  <si>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</si>
  <si>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</si>
  <si>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</si>
  <si>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</si>
  <si>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</si>
  <si>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</si>
  <si>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</si>
  <si>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</si>
  <si>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</si>
  <si>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</si>
  <si>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</si>
  <si>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</si>
  <si>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</si>
  <si>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</si>
  <si>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</si>
  <si>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</si>
  <si>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</si>
  <si>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</si>
  <si>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</si>
  <si>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</si>
  <si>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</si>
  <si>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</si>
  <si>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</si>
  <si>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</si>
  <si>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</si>
  <si>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</si>
  <si>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</si>
  <si>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</si>
  <si>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</si>
  <si>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</si>
  <si>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</si>
  <si>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</si>
  <si>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</si>
  <si>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</si>
  <si>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</si>
  <si>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</si>
  <si>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</si>
  <si>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</si>
  <si>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</si>
  <si>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</si>
  <si>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</si>
  <si>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</si>
  <si>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</si>
  <si>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</si>
  <si>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</si>
  <si>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</si>
  <si>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</si>
  <si>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</si>
  <si>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</si>
  <si>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</si>
  <si>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</si>
  <si>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</si>
  <si>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</si>
  <si>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</si>
  <si>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</si>
  <si>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</si>
  <si>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</si>
  <si>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</si>
  <si>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</si>
  <si>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</si>
  <si>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</si>
  <si>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</si>
  <si>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</si>
  <si>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</si>
  <si>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</si>
  <si>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</si>
  <si>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</si>
  <si>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</si>
  <si>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</si>
  <si>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</si>
  <si>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</si>
  <si>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</si>
  <si>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</si>
  <si>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</si>
  <si>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</si>
  <si>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</si>
  <si>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</si>
  <si>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</si>
  <si>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</si>
  <si>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</si>
  <si>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</si>
  <si>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</si>
  <si>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</si>
  <si>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</si>
  <si>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</si>
  <si>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</si>
  <si>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</si>
  <si>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</si>
  <si>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</si>
  <si>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</si>
  <si>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</si>
  <si>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</si>
  <si>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</si>
  <si>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</si>
  <si>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</si>
  <si>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</si>
  <si>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</si>
  <si>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</si>
  <si>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</si>
  <si>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</si>
  <si>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</si>
  <si>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</si>
  <si>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</si>
  <si>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</si>
  <si>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</si>
  <si>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</si>
  <si>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</si>
  <si>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</si>
  <si>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</si>
  <si>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</si>
  <si>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</si>
  <si>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</si>
  <si>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</si>
  <si>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</si>
  <si>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</si>
  <si>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</si>
  <si>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</si>
  <si>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</si>
  <si>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</si>
  <si>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</si>
  <si>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</si>
  <si>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</si>
  <si>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</si>
  <si>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</si>
  <si>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</si>
  <si>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</si>
  <si>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</si>
  <si>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</si>
  <si>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</si>
  <si>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</si>
  <si>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</si>
  <si>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</si>
  <si>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</si>
  <si>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</si>
  <si>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</si>
  <si>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</si>
  <si>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</si>
  <si>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</si>
  <si>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</si>
  <si>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</si>
  <si>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</si>
  <si>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</si>
  <si>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</si>
  <si>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</si>
  <si>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</si>
  <si>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</si>
  <si>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</si>
  <si>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</si>
  <si>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</si>
  <si>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</si>
  <si>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</si>
  <si>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</si>
  <si>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</si>
  <si>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</si>
  <si>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</si>
  <si>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</si>
  <si>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</si>
  <si>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</si>
  <si>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</si>
  <si>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</si>
  <si>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</si>
  <si>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</si>
  <si>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</si>
  <si>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</si>
  <si>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</si>
  <si>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</si>
  <si>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</si>
  <si>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</si>
  <si>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</si>
  <si>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</si>
  <si>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</si>
  <si>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</si>
  <si>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</si>
  <si>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</si>
  <si>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</si>
  <si>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</si>
  <si>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</si>
  <si>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</si>
  <si>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</si>
  <si>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</si>
  <si>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</si>
  <si>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</si>
  <si>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</si>
  <si>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</si>
  <si>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</si>
  <si>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</si>
  <si>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</si>
  <si>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</si>
  <si>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</si>
  <si>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</si>
  <si>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</si>
  <si>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</si>
  <si>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</si>
  <si>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</si>
  <si>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</si>
  <si>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</si>
  <si>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</si>
  <si>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</si>
  <si>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</si>
  <si>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</si>
  <si>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</si>
  <si>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</si>
  <si>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</si>
  <si>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</si>
  <si>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</si>
  <si>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</si>
  <si>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</si>
  <si>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</si>
  <si>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</si>
  <si>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</si>
  <si>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</si>
  <si>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</si>
  <si>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</si>
  <si>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</si>
  <si>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</si>
  <si>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</si>
  <si>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</si>
  <si>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</si>
  <si>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</si>
  <si>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</si>
  <si>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</si>
  <si>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</si>
  <si>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</si>
  <si>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</si>
  <si>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</si>
  <si>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</si>
  <si>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</si>
  <si>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</si>
  <si>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</si>
  <si>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</si>
  <si>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</si>
  <si>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</si>
  <si>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</si>
  <si>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</si>
  <si>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</si>
  <si>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</si>
  <si>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</si>
  <si>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</si>
  <si>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</si>
  <si>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</si>
  <si>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</si>
  <si>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</si>
  <si>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</si>
  <si>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</si>
  <si>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</si>
  <si>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</si>
  <si>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</si>
  <si>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</si>
  <si>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</si>
  <si>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</si>
  <si>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</si>
  <si>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</si>
  <si>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</si>
  <si>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</si>
  <si>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</si>
  <si>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</si>
  <si>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</si>
  <si>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</si>
  <si>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</si>
  <si>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</si>
  <si>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</si>
  <si>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</si>
  <si>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</si>
  <si>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</si>
  <si>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</si>
  <si>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</si>
  <si>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</si>
  <si>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</si>
  <si>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</si>
  <si>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</si>
  <si>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</si>
  <si>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</si>
  <si>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</si>
  <si>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</si>
  <si>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</si>
  <si>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</si>
  <si>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</si>
  <si>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</si>
  <si>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</si>
  <si>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</si>
  <si>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</si>
  <si>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</si>
  <si>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</si>
  <si>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</si>
  <si>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</si>
  <si>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</si>
  <si>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</si>
  <si>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</si>
  <si>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</si>
  <si>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</si>
  <si>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</si>
  <si>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</si>
  <si>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</si>
  <si>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</si>
  <si>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</si>
  <si>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</si>
  <si>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</si>
  <si>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</si>
  <si>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</si>
  <si>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</si>
  <si>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</si>
  <si>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</si>
  <si>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</si>
  <si>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</si>
  <si>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</si>
  <si>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</si>
  <si>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</si>
  <si>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</si>
  <si>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</si>
  <si>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</si>
  <si>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</si>
  <si>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</si>
  <si>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</si>
  <si>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</si>
  <si>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</si>
  <si>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</si>
  <si>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</si>
  <si>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</si>
  <si>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</si>
  <si>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</si>
  <si>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</si>
  <si>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</si>
  <si>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</si>
  <si>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</si>
  <si>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</si>
  <si>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</si>
  <si>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</si>
  <si>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</si>
  <si>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</si>
  <si>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</si>
  <si>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</si>
  <si>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</si>
  <si>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</si>
  <si>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</si>
  <si>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</si>
  <si>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</si>
  <si>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</si>
  <si>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</si>
  <si>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</si>
  <si>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</si>
  <si>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</si>
  <si>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</si>
  <si>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</si>
  <si>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</si>
  <si>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</si>
  <si>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</si>
  <si>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</si>
  <si>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</si>
  <si>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</si>
  <si>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</si>
  <si>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</si>
  <si>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</si>
  <si>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</si>
  <si>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</si>
  <si>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</si>
  <si>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</si>
  <si>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</si>
  <si>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</si>
  <si>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</si>
  <si>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</si>
  <si>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</si>
  <si>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</si>
  <si>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</si>
  <si>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</si>
  <si>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</si>
  <si>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</si>
  <si>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</si>
  <si>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</si>
  <si>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</si>
  <si>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</si>
  <si>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</si>
  <si>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</si>
  <si>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</si>
  <si>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</si>
  <si>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</si>
  <si>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</si>
  <si>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</si>
  <si>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</si>
  <si>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</si>
  <si>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</si>
  <si>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</si>
  <si>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</si>
  <si>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</si>
  <si>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</si>
  <si>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</si>
  <si>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</si>
  <si>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</si>
  <si>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</si>
  <si>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</si>
  <si>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</si>
  <si>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</si>
  <si>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</si>
  <si>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</si>
  <si>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</si>
  <si>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</si>
  <si>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</si>
  <si>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</si>
  <si>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</si>
  <si>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</si>
  <si>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</si>
  <si>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</si>
  <si>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</si>
  <si>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</si>
  <si>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</si>
  <si>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</si>
  <si>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</si>
  <si>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</si>
  <si>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</si>
  <si>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</si>
  <si>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</si>
  <si>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</si>
  <si>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</si>
  <si>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</si>
  <si>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</si>
  <si>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</si>
  <si>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</si>
  <si>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</si>
  <si>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</si>
  <si>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</si>
  <si>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</si>
  <si>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</si>
  <si>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</si>
  <si>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</si>
  <si>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</si>
  <si>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</si>
  <si>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</si>
  <si>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</si>
  <si>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</si>
  <si>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</si>
  <si>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</si>
  <si>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</si>
  <si>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</si>
  <si>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</si>
  <si>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</si>
  <si>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</si>
  <si>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</si>
  <si>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</si>
  <si>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</si>
  <si>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</si>
  <si>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</si>
  <si>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</si>
  <si>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</si>
  <si>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</si>
  <si>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</si>
  <si>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</si>
  <si>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</si>
  <si>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</si>
  <si>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</si>
  <si>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</si>
  <si>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</si>
  <si>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</si>
  <si>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</si>
  <si>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</si>
  <si>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</si>
  <si>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</si>
  <si>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</si>
  <si>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</si>
  <si>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</si>
  <si>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</si>
  <si>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</si>
  <si>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</si>
  <si>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</si>
  <si>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</si>
  <si>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</si>
  <si>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</si>
  <si>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</si>
  <si>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</si>
  <si>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</si>
  <si>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</si>
  <si>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</si>
  <si>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</si>
  <si>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</si>
  <si>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</si>
  <si>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</si>
  <si>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</si>
  <si>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</si>
  <si>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</si>
  <si>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</si>
  <si>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</si>
  <si>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</si>
  <si>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</si>
  <si>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</si>
  <si>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</si>
  <si>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</si>
  <si>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</si>
  <si>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</si>
  <si>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</si>
  <si>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</si>
  <si>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</si>
  <si>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</si>
  <si>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</si>
  <si>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</si>
  <si>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</si>
  <si>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</si>
  <si>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</si>
  <si>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</si>
  <si>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</si>
  <si>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</si>
  <si>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</si>
  <si>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</si>
  <si>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</si>
  <si>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</si>
  <si>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</si>
  <si>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</si>
  <si>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</si>
  <si>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</si>
  <si>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</si>
  <si>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</si>
  <si>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</si>
  <si>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</si>
  <si>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</si>
  <si>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</si>
  <si>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</si>
  <si>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</si>
  <si>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</si>
  <si>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</si>
  <si>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</si>
  <si>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</si>
  <si>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</si>
  <si>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</si>
  <si>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</si>
  <si>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</si>
  <si>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</si>
  <si>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</si>
  <si>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</si>
  <si>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</si>
  <si>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</si>
  <si>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</si>
  <si>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</si>
  <si>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</si>
  <si>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</si>
  <si>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</si>
  <si>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</si>
  <si>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</si>
  <si>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</si>
  <si>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</si>
  <si>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</si>
  <si>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</si>
  <si>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</si>
  <si>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</si>
  <si>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</si>
  <si>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</si>
  <si>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</si>
  <si>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</si>
  <si>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</si>
  <si>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</si>
  <si>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</si>
  <si>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</si>
  <si>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</si>
  <si>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</si>
  <si>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</si>
  <si>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</si>
  <si>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</si>
  <si>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</si>
  <si>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</si>
  <si>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</si>
  <si>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</si>
  <si>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</si>
  <si>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</si>
  <si>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</si>
  <si>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</si>
  <si>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</si>
  <si>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</si>
  <si>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</si>
  <si>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</si>
  <si>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</si>
  <si>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</si>
  <si>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</si>
  <si>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</si>
  <si>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</si>
  <si>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</si>
  <si>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</si>
  <si>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</si>
  <si>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</si>
  <si>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</si>
  <si>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</si>
  <si>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</si>
  <si>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</si>
  <si>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</si>
  <si>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</si>
  <si>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</si>
  <si>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</si>
  <si>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</si>
  <si>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</si>
  <si>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</si>
  <si>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</si>
  <si>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</si>
  <si>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</si>
  <si>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</si>
  <si>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</si>
  <si>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</si>
  <si>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</si>
  <si>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</si>
  <si>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</si>
  <si>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</si>
  <si>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</si>
  <si>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</si>
  <si>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</si>
  <si>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</si>
  <si>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</si>
  <si>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</si>
  <si>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</si>
  <si>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</si>
  <si>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</si>
  <si>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</si>
  <si>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</si>
  <si>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</si>
  <si>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</si>
  <si>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</si>
  <si>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</si>
  <si>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</si>
  <si>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</si>
  <si>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</si>
  <si>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</si>
  <si>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</si>
  <si>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</si>
  <si>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</si>
  <si>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</si>
  <si>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</si>
  <si>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</si>
  <si>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</si>
  <si>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</si>
  <si>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</si>
  <si>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</si>
  <si>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</si>
  <si>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</si>
  <si>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</si>
  <si>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</si>
  <si>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</si>
  <si>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</si>
  <si>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</si>
  <si>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</si>
  <si>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</si>
  <si>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</si>
  <si>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</si>
  <si>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</si>
  <si>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</si>
  <si>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</si>
  <si>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</si>
  <si>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</si>
  <si>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</si>
  <si>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</si>
  <si>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</si>
  <si>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</si>
  <si>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</si>
  <si>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</si>
  <si>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</si>
  <si>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</si>
  <si>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</si>
  <si>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</si>
  <si>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</si>
  <si>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</si>
  <si>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</si>
  <si>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</si>
  <si>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</si>
  <si>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</si>
  <si>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</si>
  <si>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</si>
  <si>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</si>
  <si>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</si>
  <si>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</si>
  <si>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</si>
  <si>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</si>
  <si>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</si>
  <si>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</si>
  <si>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</si>
  <si>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</si>
  <si>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</si>
  <si>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</si>
  <si>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</si>
  <si>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</si>
  <si>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</si>
  <si>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</si>
  <si>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</si>
  <si>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</si>
  <si>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</si>
  <si>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</si>
  <si>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</si>
  <si>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</si>
  <si>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</si>
  <si>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</si>
  <si>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</si>
  <si>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</si>
  <si>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</si>
  <si>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</si>
  <si>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</si>
  <si>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</si>
  <si>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</si>
  <si>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</si>
  <si>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</si>
  <si>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</si>
  <si>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</si>
  <si>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</si>
  <si>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</si>
  <si>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</si>
  <si>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</si>
  <si>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</si>
  <si>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</si>
  <si>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</si>
  <si>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</si>
  <si>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</si>
  <si>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</si>
  <si>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</si>
  <si>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</si>
  <si>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</si>
  <si>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</si>
  <si>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</si>
  <si>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</si>
  <si>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</si>
  <si>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</si>
  <si>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</si>
  <si>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</si>
  <si>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</si>
  <si>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</si>
  <si>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</si>
  <si>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</si>
  <si>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</si>
  <si>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</si>
  <si>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</si>
  <si>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</si>
  <si>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</si>
  <si>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</si>
  <si>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</si>
  <si>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</si>
  <si>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</si>
  <si>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</si>
  <si>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</si>
  <si>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</si>
  <si>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</si>
  <si>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</si>
  <si>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</si>
  <si>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</si>
  <si>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</si>
  <si>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</si>
  <si>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</si>
  <si>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</si>
  <si>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</si>
  <si>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</si>
  <si>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</si>
  <si>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</si>
  <si>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</si>
  <si>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</si>
  <si>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</si>
  <si>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</si>
  <si>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</si>
  <si>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</si>
  <si>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</si>
  <si>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</si>
  <si>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</si>
  <si>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</si>
  <si>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</si>
  <si>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</si>
  <si>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</si>
  <si>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</si>
  <si>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</si>
  <si>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</si>
  <si>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</si>
  <si>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</si>
  <si>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</si>
  <si>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</si>
  <si>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</si>
  <si>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</si>
  <si>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</si>
  <si>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</si>
  <si>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</si>
  <si>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</si>
  <si>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</si>
  <si>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</si>
  <si>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</si>
  <si>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</si>
  <si>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</si>
  <si>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</si>
  <si>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</si>
  <si>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</si>
  <si>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</si>
  <si>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</si>
  <si>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</si>
  <si>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</si>
  <si>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</si>
  <si>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</si>
  <si>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</si>
  <si>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</si>
  <si>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</si>
  <si>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</si>
  <si>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</si>
  <si>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</si>
  <si>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</si>
  <si>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</si>
  <si>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</si>
  <si>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</si>
  <si>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</si>
  <si>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</si>
  <si>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</si>
  <si>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</si>
  <si>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</si>
  <si>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</si>
  <si>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</si>
  <si>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</si>
  <si>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</si>
  <si>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</si>
  <si>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</si>
  <si>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</si>
  <si>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</si>
  <si>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</si>
  <si>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</si>
  <si>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</si>
  <si>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</si>
  <si>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</si>
  <si>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</si>
  <si>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</si>
  <si>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</si>
  <si>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</si>
  <si>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</si>
  <si>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</si>
  <si>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</si>
  <si>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</si>
  <si>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</si>
  <si>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</si>
  <si>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</si>
  <si>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</si>
  <si>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</si>
  <si>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</si>
  <si>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</si>
  <si>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</si>
  <si>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</si>
  <si>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</si>
  <si>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</si>
  <si>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</si>
  <si>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</si>
  <si>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</si>
  <si>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</si>
  <si>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</si>
  <si>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</si>
  <si>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</si>
  <si>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</si>
  <si>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</si>
  <si>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</si>
  <si>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</si>
  <si>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</si>
  <si>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</si>
  <si>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</si>
  <si>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</si>
  <si>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</si>
  <si>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</si>
  <si>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</si>
  <si>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</si>
  <si>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</si>
  <si>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</si>
  <si>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</si>
  <si>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</si>
  <si>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</si>
  <si>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</si>
  <si>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</si>
  <si>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</si>
  <si>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</si>
  <si>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</si>
  <si>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</si>
  <si>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</si>
  <si>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</si>
  <si>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</si>
  <si>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</si>
  <si>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</si>
  <si>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</si>
  <si>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</si>
  <si>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</si>
  <si>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</si>
  <si>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</si>
  <si>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</si>
  <si>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</si>
  <si>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</si>
  <si>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</si>
  <si>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</si>
  <si>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</si>
  <si>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</si>
  <si>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</si>
  <si>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</si>
  <si>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</si>
  <si>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</si>
  <si>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</si>
  <si>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</si>
  <si>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</si>
  <si>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</si>
  <si>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</si>
  <si>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</si>
  <si>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</si>
  <si>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</si>
  <si>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</si>
  <si>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</si>
  <si>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</si>
  <si>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</si>
  <si>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</si>
  <si>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</si>
  <si>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</si>
  <si>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</si>
  <si>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</si>
  <si>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</si>
  <si>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</si>
  <si>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</si>
  <si>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</si>
  <si>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</si>
  <si>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</si>
  <si>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</si>
  <si>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</si>
  <si>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</si>
  <si>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</si>
  <si>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</si>
  <si>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</si>
  <si>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</si>
  <si>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</si>
  <si>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</si>
  <si>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</si>
  <si>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</si>
  <si>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</si>
  <si>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</si>
  <si>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</si>
  <si>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</si>
  <si>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</si>
  <si>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</si>
  <si>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</si>
  <si>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</si>
  <si>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</si>
  <si>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</si>
  <si>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</si>
  <si>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</si>
  <si>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</si>
  <si>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</si>
  <si>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</si>
  <si>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</si>
  <si>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</si>
  <si>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</si>
  <si>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</si>
  <si>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</si>
  <si>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</si>
  <si>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</si>
  <si>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</si>
  <si>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</si>
  <si>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</si>
  <si>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</si>
  <si>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</si>
  <si>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</si>
  <si>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</si>
  <si>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</si>
  <si>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</si>
  <si>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</si>
  <si>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</si>
  <si>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</si>
  <si>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</si>
  <si>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</si>
  <si>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</si>
  <si>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</si>
  <si>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</si>
  <si>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</si>
  <si>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</si>
  <si>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</si>
  <si>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</si>
  <si>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</si>
  <si>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</si>
  <si>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</si>
  <si>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</si>
  <si>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</si>
  <si>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</si>
  <si>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</si>
  <si>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</si>
  <si>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</si>
  <si>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</si>
  <si>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</si>
  <si>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</si>
  <si>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</si>
  <si>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</si>
  <si>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</si>
  <si>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</si>
  <si>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</si>
  <si>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</si>
  <si>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</si>
  <si>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</si>
  <si>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</si>
  <si>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</si>
  <si>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</si>
  <si>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</si>
  <si>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</si>
  <si>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</si>
  <si>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</si>
  <si>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</si>
  <si>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</si>
  <si>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</si>
  <si>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</si>
  <si>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</si>
  <si>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</si>
  <si>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</si>
  <si>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</si>
  <si>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</si>
  <si>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</si>
  <si>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</si>
  <si>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</si>
  <si>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</si>
  <si>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</si>
  <si>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</si>
  <si>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</si>
  <si>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</si>
  <si>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</si>
  <si>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</si>
  <si>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</si>
  <si>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</si>
  <si>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</si>
  <si>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</si>
  <si>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</si>
  <si>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</si>
  <si>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</si>
  <si>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</si>
  <si>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</si>
  <si>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</si>
  <si>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</si>
  <si>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</si>
  <si>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</si>
  <si>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</si>
  <si>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</si>
  <si>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</si>
  <si>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</si>
  <si>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</si>
  <si>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</si>
  <si>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</si>
  <si>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</si>
  <si>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</si>
  <si>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</si>
  <si>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</si>
  <si>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</si>
  <si>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</si>
  <si>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</si>
  <si>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</si>
  <si>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</si>
  <si>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</si>
  <si>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</si>
  <si>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</si>
  <si>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</si>
  <si>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</si>
  <si>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</si>
  <si>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</si>
  <si>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</si>
  <si>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</si>
  <si>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</si>
  <si>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</si>
  <si>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</si>
  <si>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</si>
  <si>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</si>
  <si>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</si>
  <si>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</si>
  <si>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</si>
  <si>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</si>
  <si>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</si>
  <si>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</si>
  <si>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</si>
  <si>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</si>
  <si>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</si>
  <si>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</si>
  <si>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</si>
  <si>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</si>
  <si>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</si>
  <si>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</si>
  <si>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</si>
  <si>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</si>
  <si>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</si>
  <si>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</si>
  <si>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</si>
  <si>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</si>
  <si>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</si>
  <si>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</si>
  <si>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</si>
  <si>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</si>
  <si>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</si>
  <si>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</si>
  <si>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</si>
  <si>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</si>
  <si>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</si>
  <si>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</si>
  <si>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</si>
  <si>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</si>
  <si>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</si>
  <si>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</si>
  <si>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</si>
  <si>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YZ-MY1702-G0-L</t>
  </si>
  <si>
    <t>B07D35HZ8D</t>
  </si>
  <si>
    <t>YZ-MY1702</t>
  </si>
  <si>
    <t>YZ-MY1702-G0-M</t>
  </si>
  <si>
    <t>B07D38BSLG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</si>
  <si>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</si>
  <si>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</si>
  <si>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</si>
  <si>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</si>
  <si>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</si>
  <si>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</si>
  <si>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</si>
  <si>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</si>
  <si>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</si>
  <si>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</si>
  <si>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</si>
  <si>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</si>
  <si>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</si>
  <si>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</si>
  <si>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</si>
  <si>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</si>
  <si>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</si>
  <si>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</si>
  <si>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</si>
  <si>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</si>
  <si>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</si>
  <si>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</si>
  <si>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</si>
  <si>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</si>
  <si>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</si>
  <si>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</si>
  <si>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</si>
  <si>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</si>
  <si>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</si>
  <si>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</si>
  <si>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</si>
  <si>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</si>
  <si>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</si>
  <si>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</si>
  <si>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</si>
  <si>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</si>
  <si>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</si>
  <si>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</si>
  <si>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</si>
  <si>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</si>
  <si>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</si>
  <si>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</si>
  <si>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</si>
  <si>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</si>
  <si>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</si>
  <si>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</si>
  <si>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</si>
  <si>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</si>
  <si>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</si>
  <si>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</si>
  <si>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</si>
  <si>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</si>
  <si>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</si>
  <si>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</si>
  <si>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</si>
  <si>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</si>
  <si>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</si>
  <si>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</si>
  <si>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</si>
  <si>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</si>
  <si>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</si>
  <si>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</si>
  <si>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</si>
  <si>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</si>
  <si>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</si>
  <si>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</si>
  <si>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</si>
  <si>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</si>
  <si>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</si>
  <si>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</si>
  <si>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</si>
  <si>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</si>
  <si>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</si>
  <si>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</si>
  <si>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</si>
  <si>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</si>
  <si>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</si>
  <si>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</si>
  <si>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</si>
  <si>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</si>
  <si>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</si>
  <si>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</si>
  <si>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</si>
  <si>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</si>
  <si>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</si>
  <si>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</si>
  <si>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</si>
  <si>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</si>
  <si>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</si>
  <si>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</si>
  <si>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</si>
  <si>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</si>
  <si>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</si>
  <si>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</si>
  <si>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</si>
  <si>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</si>
  <si>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</si>
  <si>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</si>
  <si>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</si>
  <si>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</si>
  <si>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</si>
  <si>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</si>
  <si>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</si>
  <si>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</si>
  <si>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</si>
  <si>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</si>
  <si>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</si>
  <si>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</si>
  <si>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</si>
  <si>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</si>
  <si>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</si>
  <si>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</si>
  <si>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</si>
  <si>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</si>
  <si>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</si>
  <si>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</si>
  <si>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</si>
  <si>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</si>
  <si>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</si>
  <si>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</si>
  <si>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</si>
  <si>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</si>
  <si>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</si>
  <si>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</si>
  <si>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</si>
  <si>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</si>
  <si>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</si>
  <si>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</si>
  <si>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</si>
  <si>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</si>
  <si>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</si>
  <si>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</si>
  <si>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</si>
  <si>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</si>
  <si>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</si>
  <si>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</si>
  <si>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</si>
  <si>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</si>
  <si>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</si>
  <si>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</si>
  <si>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</si>
  <si>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</si>
  <si>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</si>
  <si>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</si>
  <si>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</si>
  <si>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</si>
  <si>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</si>
  <si>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</si>
  <si>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</si>
  <si>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</si>
  <si>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</si>
  <si>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</si>
  <si>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</si>
  <si>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</si>
  <si>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</si>
  <si>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</si>
  <si>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</si>
  <si>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</si>
  <si>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</si>
  <si>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</si>
  <si>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</si>
  <si>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</si>
  <si>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</si>
  <si>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</si>
  <si>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</si>
  <si>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</si>
  <si>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</si>
  <si>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</si>
  <si>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</si>
  <si>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</si>
  <si>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</si>
  <si>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</si>
  <si>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</si>
  <si>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</si>
  <si>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</si>
  <si>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</si>
  <si>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</si>
  <si>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</si>
  <si>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</si>
  <si>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</si>
  <si>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</si>
  <si>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</si>
  <si>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</si>
  <si>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</si>
  <si>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</si>
  <si>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</si>
  <si>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</si>
  <si>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</si>
  <si>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</si>
  <si>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</si>
  <si>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</si>
  <si>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</si>
  <si>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</si>
  <si>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</si>
  <si>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</si>
  <si>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</si>
  <si>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</si>
  <si>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</si>
  <si>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</si>
  <si>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</si>
  <si>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</si>
  <si>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</si>
  <si>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</si>
  <si>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</si>
  <si>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</si>
  <si>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</si>
  <si>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</si>
  <si>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</si>
  <si>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</si>
  <si>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</si>
  <si>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</si>
  <si>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</si>
  <si>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</si>
  <si>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</si>
  <si>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</si>
  <si>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</si>
  <si>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</si>
  <si>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</si>
  <si>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</si>
  <si>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</si>
  <si>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</si>
  <si>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</si>
  <si>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</si>
  <si>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</si>
  <si>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</si>
  <si>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</si>
  <si>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</si>
  <si>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</si>
  <si>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</si>
  <si>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</si>
  <si>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</si>
  <si>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</si>
  <si>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</si>
  <si>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</si>
  <si>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</si>
  <si>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</si>
  <si>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</si>
  <si>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</si>
  <si>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</si>
  <si>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</si>
  <si>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</si>
  <si>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</si>
  <si>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</si>
  <si>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</si>
  <si>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</si>
  <si>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</si>
  <si>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</si>
  <si>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</si>
  <si>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</si>
  <si>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</si>
  <si>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</si>
  <si>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</si>
  <si>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</si>
  <si>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</si>
  <si>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</si>
  <si>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</si>
  <si>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</si>
  <si>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</si>
  <si>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</si>
  <si>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</si>
  <si>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</si>
  <si>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</si>
  <si>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</si>
  <si>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</si>
  <si>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</si>
  <si>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</si>
  <si>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</si>
  <si>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</si>
  <si>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</si>
  <si>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</si>
  <si>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</si>
  <si>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</si>
  <si>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</si>
  <si>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</si>
  <si>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</si>
  <si>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</si>
  <si>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</si>
  <si>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</si>
  <si>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</si>
  <si>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</si>
  <si>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</si>
  <si>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</si>
  <si>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</si>
  <si>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</si>
  <si>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</si>
  <si>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</si>
  <si>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</si>
  <si>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</si>
  <si>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</si>
  <si>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</si>
  <si>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</si>
  <si>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</si>
  <si>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</si>
  <si>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</si>
  <si>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</si>
  <si>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</si>
  <si>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</si>
  <si>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</si>
  <si>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</si>
  <si>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</si>
  <si>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</si>
  <si>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</si>
  <si>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</si>
  <si>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</si>
  <si>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</si>
  <si>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</si>
  <si>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</si>
  <si>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</si>
  <si>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</si>
  <si>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</si>
  <si>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</si>
  <si>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</si>
  <si>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</si>
  <si>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</si>
  <si>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</si>
  <si>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</si>
  <si>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</si>
  <si>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</si>
  <si>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</si>
  <si>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</si>
  <si>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</si>
  <si>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</si>
  <si>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</si>
  <si>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</si>
  <si>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</si>
  <si>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</si>
  <si>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</si>
  <si>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</si>
  <si>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</si>
  <si>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</si>
  <si>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</si>
  <si>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</si>
  <si>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</si>
  <si>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</si>
  <si>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</si>
  <si>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</si>
  <si>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</si>
  <si>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</si>
  <si>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</si>
  <si>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</si>
  <si>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</si>
  <si>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</si>
  <si>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</si>
  <si>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</si>
  <si>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</si>
  <si>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</si>
  <si>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</si>
  <si>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</si>
  <si>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</si>
  <si>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</si>
  <si>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</si>
  <si>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</si>
  <si>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</si>
  <si>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</si>
  <si>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</si>
  <si>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</si>
  <si>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</si>
  <si>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</si>
  <si>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</si>
  <si>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</si>
  <si>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</si>
  <si>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</si>
  <si>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</si>
  <si>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</si>
  <si>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</si>
  <si>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</si>
  <si>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</si>
  <si>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</si>
  <si>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</si>
  <si>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</si>
  <si>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</si>
  <si>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</si>
  <si>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</si>
  <si>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</si>
  <si>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</si>
  <si>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</si>
  <si>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</si>
  <si>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</si>
  <si>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</si>
  <si>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</si>
  <si>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</si>
  <si>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</si>
  <si>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</si>
  <si>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</si>
  <si>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</si>
  <si>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</si>
  <si>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</si>
  <si>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</si>
  <si>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</si>
  <si>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</si>
  <si>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</si>
  <si>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</si>
  <si>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</si>
  <si>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</si>
  <si>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</si>
  <si>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</si>
  <si>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</si>
  <si>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</si>
  <si>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</si>
  <si>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</si>
  <si>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</si>
  <si>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</si>
  <si>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</si>
  <si>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</si>
  <si>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</si>
  <si>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</si>
  <si>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</si>
  <si>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</si>
  <si>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</si>
  <si>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</si>
  <si>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</si>
  <si>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</si>
  <si>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</si>
  <si>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</si>
  <si>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</si>
  <si>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</si>
  <si>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</si>
  <si>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</si>
  <si>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</si>
  <si>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</si>
  <si>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</si>
  <si>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</si>
  <si>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</si>
  <si>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</si>
  <si>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</si>
  <si>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</si>
  <si>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</si>
  <si>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</si>
  <si>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</si>
  <si>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</si>
  <si>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</si>
  <si>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</si>
  <si>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</si>
  <si>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</si>
  <si>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</si>
  <si>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</si>
  <si>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</si>
  <si>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</si>
  <si>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</si>
  <si>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</si>
  <si>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</si>
  <si>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</si>
  <si>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</si>
  <si>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</si>
  <si>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</si>
  <si>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</si>
  <si>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</si>
  <si>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</si>
  <si>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</si>
  <si>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</si>
  <si>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</si>
  <si>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</si>
  <si>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</si>
  <si>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</si>
  <si>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</si>
  <si>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</si>
  <si>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</si>
  <si>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</si>
  <si>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</si>
  <si>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</si>
  <si>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</si>
  <si>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</si>
  <si>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</si>
  <si>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</si>
  <si>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</si>
  <si>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</si>
  <si>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</si>
  <si>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</si>
  <si>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</si>
  <si>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</si>
  <si>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</si>
  <si>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</si>
  <si>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</si>
  <si>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</si>
  <si>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YZ-TW1919Z2</t>
  </si>
  <si>
    <t>YZ-XQ1443K03XL</t>
  </si>
  <si>
    <t>B0144J8RNO</t>
  </si>
  <si>
    <t>YZ-XQ1443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</si>
  <si>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</si>
  <si>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</si>
  <si>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</si>
  <si>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</si>
  <si>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</si>
  <si>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</si>
  <si>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</si>
  <si>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</si>
  <si>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</si>
  <si>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</si>
  <si>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</si>
  <si>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</si>
  <si>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</si>
  <si>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</si>
  <si>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YZ-YO1521-GF-2XL</t>
  </si>
  <si>
    <t>YZ-YO1521</t>
  </si>
  <si>
    <t>YZ-YO1521-GF-3XL</t>
  </si>
  <si>
    <t>YZ-YO1521-GW-XL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</si>
  <si>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</si>
  <si>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</si>
  <si>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</si>
  <si>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</si>
  <si>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</si>
  <si>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</si>
  <si>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</si>
  <si>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</si>
  <si>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</si>
  <si>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</si>
  <si>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</si>
  <si>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</si>
  <si>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</si>
  <si>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</si>
  <si>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</si>
  <si>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</si>
  <si>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</si>
  <si>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</si>
  <si>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</si>
  <si>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</si>
  <si>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</si>
  <si>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</si>
  <si>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</si>
  <si>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</si>
  <si>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</si>
  <si>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</si>
  <si>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</si>
  <si>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</si>
  <si>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</si>
  <si>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</si>
  <si>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</si>
  <si>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</si>
  <si>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</si>
  <si>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</si>
  <si>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</si>
  <si>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</si>
  <si>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</si>
  <si>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</si>
  <si>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</si>
  <si>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</si>
  <si>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</si>
  <si>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</si>
  <si>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</si>
  <si>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</si>
  <si>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</si>
  <si>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</si>
  <si>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</si>
  <si>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</si>
  <si>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</si>
  <si>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</si>
  <si>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</si>
  <si>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</si>
  <si>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</si>
  <si>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</si>
  <si>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</si>
  <si>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</si>
  <si>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</si>
  <si>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</si>
  <si>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</si>
  <si>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</si>
  <si>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</si>
  <si>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</si>
  <si>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</si>
  <si>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</si>
  <si>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</si>
  <si>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</si>
  <si>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</si>
  <si>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</si>
  <si>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</si>
  <si>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</si>
  <si>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</si>
  <si>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</si>
  <si>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</si>
  <si>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</si>
  <si>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</si>
  <si>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</si>
  <si>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</si>
  <si>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</si>
  <si>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</si>
  <si>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</si>
  <si>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</si>
  <si>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</si>
  <si>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</si>
  <si>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</si>
  <si>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</si>
  <si>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</si>
  <si>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</si>
  <si>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</si>
  <si>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</si>
  <si>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</si>
  <si>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</si>
  <si>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</si>
  <si>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</si>
  <si>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</si>
  <si>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</si>
  <si>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</si>
  <si>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</si>
  <si>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</si>
  <si>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</si>
  <si>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</si>
  <si>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</si>
  <si>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B06XYZMZ9V</t>
  </si>
  <si>
    <t>YZ5505LbS</t>
  </si>
  <si>
    <t>B01G3JEO62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</si>
  <si>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</si>
  <si>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</si>
  <si>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</si>
  <si>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</si>
  <si>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</si>
  <si>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</si>
  <si>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</si>
  <si>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</si>
  <si>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</si>
  <si>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</si>
  <si>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</si>
  <si>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</si>
  <si>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</si>
  <si>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</si>
  <si>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</si>
  <si>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</si>
  <si>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</si>
  <si>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</si>
  <si>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</si>
  <si>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</si>
  <si>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</si>
  <si>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</si>
  <si>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</si>
  <si>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</si>
  <si>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</si>
  <si>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</si>
  <si>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</si>
  <si>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</si>
  <si>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</si>
  <si>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</si>
  <si>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</si>
  <si>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</si>
  <si>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</si>
  <si>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</si>
  <si>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</si>
  <si>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</si>
  <si>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</si>
  <si>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</si>
  <si>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</si>
  <si>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</si>
  <si>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</si>
  <si>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</si>
  <si>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</si>
  <si>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</si>
  <si>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</si>
  <si>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</si>
  <si>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</si>
  <si>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</si>
  <si>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</si>
  <si>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</si>
  <si>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</si>
  <si>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</si>
  <si>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</si>
  <si>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</si>
  <si>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</si>
  <si>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</si>
  <si>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</si>
  <si>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</si>
  <si>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XZ-YG7223Pu3839-GM</t>
  </si>
  <si>
    <t>YZ-ME181-OR-S</t>
  </si>
  <si>
    <t>B07BDK18HS</t>
  </si>
  <si>
    <t>YZ-ME181</t>
  </si>
  <si>
    <t>YZ-ME181-R0-S</t>
  </si>
  <si>
    <t>B07BD7WCT3</t>
  </si>
  <si>
    <t>YZ-ME181-W0-S</t>
  </si>
  <si>
    <t>B07BDK9327</t>
  </si>
  <si>
    <t>YZ-ME181-Gr-S</t>
  </si>
  <si>
    <t>B07BDJZN16</t>
  </si>
  <si>
    <t>YZ-ME180-WI-S</t>
  </si>
  <si>
    <t>B07BDGCHV9</t>
  </si>
  <si>
    <t>YZ-ME180</t>
  </si>
  <si>
    <t>LYQ-ME1058-P0-XS</t>
  </si>
  <si>
    <t>B07CYY1DGM</t>
  </si>
  <si>
    <t>LYQ-ME1058</t>
  </si>
  <si>
    <t>LYQ-ME1058-PR-XS</t>
  </si>
  <si>
    <t>B07CYXCF8Z</t>
  </si>
  <si>
    <t>YZ-ME511-ZLSY-2XL</t>
  </si>
  <si>
    <t>B07D58NBQB</t>
  </si>
  <si>
    <t>YZ-ME511</t>
  </si>
  <si>
    <t>YZ-ME511-ZLSY-3XL</t>
  </si>
  <si>
    <t>B07D5C2JLM</t>
  </si>
  <si>
    <t>YZ-ME511-ZLSY-M</t>
  </si>
  <si>
    <t>B07D59BBT1</t>
  </si>
  <si>
    <t>YZ-ME511-ZLSY-XL</t>
  </si>
  <si>
    <t>B07D59HJZR</t>
  </si>
  <si>
    <t>YZ-ME511-ZLYH-2XL</t>
  </si>
  <si>
    <t>B07D5C7736</t>
  </si>
  <si>
    <t>YZ-ME511-ZLYH-3XL</t>
  </si>
  <si>
    <t>B07D59Z6BY</t>
  </si>
  <si>
    <t>YZ-ME511-ZLYH-L</t>
  </si>
  <si>
    <t>B07D599M5X</t>
  </si>
  <si>
    <t>YZ-ME511-ZLYH-M</t>
  </si>
  <si>
    <t>B07D5B9S48</t>
  </si>
  <si>
    <t>YZ-ME511-ZLYH-XL</t>
  </si>
  <si>
    <t>B07D5B87QX</t>
  </si>
  <si>
    <t>YZ-ME5119-K0-2XL</t>
  </si>
  <si>
    <t>YZ-ME5119</t>
  </si>
  <si>
    <t>YZ-ME5119-K0-3XL</t>
  </si>
  <si>
    <t>YZ-ME5119-K0-L</t>
  </si>
  <si>
    <t>YZ-ME5119-K0-M</t>
  </si>
  <si>
    <t>YZ-ME5119-K0-XL</t>
  </si>
  <si>
    <t>YZ-ME5119-YH-2XL</t>
  </si>
  <si>
    <t>YZ-ME5119-YH-3XL</t>
  </si>
  <si>
    <t>YZ-ME5119-YH-XL</t>
  </si>
  <si>
    <t>YZ-ME5119-YT-2XL</t>
  </si>
  <si>
    <t>YZ-ME5119-YT-3XL</t>
  </si>
  <si>
    <t>YZ-ME5119-YT-L</t>
  </si>
  <si>
    <t>YZ-ME5119-YT-M</t>
  </si>
  <si>
    <t>YZ-ME5119-YT-XL</t>
  </si>
  <si>
    <t>YZ-ME5119ZL-3XL</t>
  </si>
  <si>
    <t>YZ-ME5119ZL-L</t>
  </si>
  <si>
    <t>YZ-ME5119ZL-M</t>
  </si>
  <si>
    <t>YZ-ME5119ZL-XL</t>
  </si>
  <si>
    <t>LYQ-ME1059-B7-XS</t>
  </si>
  <si>
    <t>B07CYYZT8V</t>
  </si>
  <si>
    <t>LYQ-ME1059</t>
  </si>
  <si>
    <t>LYQ-ME1059-DGR-XS</t>
  </si>
  <si>
    <t>B07CYRX5C7</t>
  </si>
  <si>
    <t>LYQ-ME1059-PR-XS</t>
  </si>
  <si>
    <t>B07CYVN9YZ</t>
  </si>
  <si>
    <t>LYQ-ME1059-Z0-XS</t>
  </si>
  <si>
    <t>B07CYYBB4M</t>
  </si>
  <si>
    <t>LYQ-ME1058-Z0-XS</t>
  </si>
  <si>
    <t>B07CYWJRD3</t>
  </si>
  <si>
    <t>YZ-MEBK187-B0-S</t>
  </si>
  <si>
    <t>B07DR8869N</t>
  </si>
  <si>
    <t>YZ-MEBK187</t>
  </si>
  <si>
    <t>YZ-MEBK187-G7-S</t>
  </si>
  <si>
    <t>B07BMXFRGF</t>
  </si>
  <si>
    <t>YZ-MEBK187-K0-S</t>
  </si>
  <si>
    <t>B07BMVNN64</t>
  </si>
  <si>
    <t>YZ-MEBK187-OR-S</t>
  </si>
  <si>
    <t>B07BMX83HH</t>
  </si>
  <si>
    <t>YZ-MEBK187-P0-S</t>
  </si>
  <si>
    <t>B07BMX896D</t>
  </si>
  <si>
    <t>YZ-MEBK187-R0-S</t>
  </si>
  <si>
    <t>B07BMY3W98</t>
  </si>
  <si>
    <t>YZ-MEBK187-Y0-S</t>
  </si>
  <si>
    <t>B07DRCMCKG</t>
  </si>
  <si>
    <t>YZ-MEYF184-B0-S</t>
  </si>
  <si>
    <t>B07BF3YL3D</t>
  </si>
  <si>
    <t>YZ-MEYF184</t>
  </si>
  <si>
    <t>YZ-MEYF184-K0-S</t>
  </si>
  <si>
    <t>B07DK6MWHM</t>
  </si>
  <si>
    <t>YZ-MEYF184-ZL-S</t>
  </si>
  <si>
    <t>B07DLS43KK</t>
  </si>
  <si>
    <t>YZ-MEYF181-B0-S</t>
  </si>
  <si>
    <t>B07C9242NH</t>
  </si>
  <si>
    <t>YZ-MEYF181</t>
  </si>
  <si>
    <t>YZ-MEYF181-K0-S</t>
  </si>
  <si>
    <t>B07D73XPGW</t>
  </si>
  <si>
    <t>YZ-MEYF181-WI-S</t>
  </si>
  <si>
    <t>B07DPMTKFH</t>
  </si>
  <si>
    <t>YZ-METW32-BTW-S</t>
  </si>
  <si>
    <t>B07CF784BM</t>
  </si>
  <si>
    <t>YZ-METW32</t>
  </si>
  <si>
    <t>YZ-METW32-KTW-S</t>
  </si>
  <si>
    <t>B07C1P3KBF</t>
  </si>
  <si>
    <t>YZ-MEYF183-TW-S</t>
  </si>
  <si>
    <t>B07BNBKN9G</t>
  </si>
  <si>
    <t>YZ-MEYF183</t>
  </si>
  <si>
    <t>YZ-MEYF182-R0-S</t>
  </si>
  <si>
    <t>B07BF7VGLY</t>
  </si>
  <si>
    <t>YZ-MEYF182</t>
  </si>
  <si>
    <t>YZ-ME2500-K0-S</t>
  </si>
  <si>
    <t>B07D2ZSV8B</t>
  </si>
  <si>
    <t>YZ-ME2500</t>
  </si>
  <si>
    <t>YZ-ME2500-R0-S</t>
  </si>
  <si>
    <t>B07D352QSB</t>
  </si>
  <si>
    <t>YZ-ME2500-W0-S</t>
  </si>
  <si>
    <t>B07D34K9JM</t>
  </si>
  <si>
    <t>YZ-ME180-WI-XXL</t>
  </si>
  <si>
    <t>B07BDGYMYC</t>
  </si>
  <si>
    <t>YZ-ME180-OR-XXL</t>
  </si>
  <si>
    <t>B07BDFC2X2</t>
  </si>
  <si>
    <t>YZ-MEYF181-B0-L</t>
  </si>
  <si>
    <t>B07BNBHNVF</t>
  </si>
  <si>
    <t>YZ-MEYF181-B0-XL</t>
  </si>
  <si>
    <t>B07BN8FJZC</t>
  </si>
  <si>
    <t>YZ-MEYF181-G0-L</t>
  </si>
  <si>
    <t>B07BN88HNY</t>
  </si>
  <si>
    <t>YZ-MEYF181-G0-M</t>
  </si>
  <si>
    <t>B07BNCRLPT</t>
  </si>
  <si>
    <t>YZ-MEYF181-G0-XL</t>
  </si>
  <si>
    <t>B07BN97SPJ</t>
  </si>
  <si>
    <t>YZ-MEYF181-G0-XXL</t>
  </si>
  <si>
    <t>B07BNBSF9V</t>
  </si>
  <si>
    <t>YZ-MEYF181-K0-L</t>
  </si>
  <si>
    <t>B07D72NGWG</t>
  </si>
  <si>
    <t>YZ-MEYF181-K0-M</t>
  </si>
  <si>
    <t>B07D72DYS7</t>
  </si>
  <si>
    <t>YZ-MEYF181-K0-XL</t>
  </si>
  <si>
    <t>B07D72Z48G</t>
  </si>
  <si>
    <t>YZ-MEYF181-K0-XXL</t>
  </si>
  <si>
    <t>B07D7237F6</t>
  </si>
  <si>
    <t>YZ-MEYF181-PI-L</t>
  </si>
  <si>
    <t>B07BNB9CHB</t>
  </si>
  <si>
    <t>YZ-MEYF181-PI-M</t>
  </si>
  <si>
    <t>B07BN9R4QM</t>
  </si>
  <si>
    <t>YZ-MEYF181-PI-XL</t>
  </si>
  <si>
    <t>B07BN7LFCJ</t>
  </si>
  <si>
    <t>YZ-MEYF181-PI-XXL</t>
  </si>
  <si>
    <t>B07BN98371</t>
  </si>
  <si>
    <t>YZ-MEYF181-WI-L</t>
  </si>
  <si>
    <t>B07DPLXT1D</t>
  </si>
  <si>
    <t>YZ-MEYF181-WI-XL</t>
  </si>
  <si>
    <t>B07DPPK2YJ</t>
  </si>
  <si>
    <t>YZ-MEYF181-WI-XXL</t>
  </si>
  <si>
    <t>B07DPNR74N</t>
  </si>
  <si>
    <t>YZ-MEYF182-R0-L</t>
  </si>
  <si>
    <t>B07BF5WQLC</t>
  </si>
  <si>
    <t>YZ-MEYF182-R0-M</t>
  </si>
  <si>
    <t>B07BF8D3F3</t>
  </si>
  <si>
    <t>YZ-MEYF182-R0-XL</t>
  </si>
  <si>
    <t>B07BF4G3QR</t>
  </si>
  <si>
    <t>YZ-MEYF182-R0-XXL</t>
  </si>
  <si>
    <t>B07BF4PZNM</t>
  </si>
  <si>
    <t>YZ-MEYF183-TW-L</t>
  </si>
  <si>
    <t>B07BN7FD7X</t>
  </si>
  <si>
    <t>YZ-MEYF183-TW-XL</t>
  </si>
  <si>
    <t>B07BN7NV8W</t>
  </si>
  <si>
    <t>YZ-MEYF183-TW-XXL</t>
  </si>
  <si>
    <t>B07BNCNSKL</t>
  </si>
  <si>
    <t>YZ-MEYF184-B0-L</t>
  </si>
  <si>
    <t>B07BF3M4Z3</t>
  </si>
  <si>
    <t>YZ-MEYF184-B0-M</t>
  </si>
  <si>
    <t>B07BF74H5L</t>
  </si>
  <si>
    <t>YZ-MEYF184-B0-XL</t>
  </si>
  <si>
    <t>B07BF9GG25</t>
  </si>
  <si>
    <t>YZ-MEYF184-B0-XXL</t>
  </si>
  <si>
    <t>B07BF8YLD9</t>
  </si>
  <si>
    <t>YZ-MEYF184-K0-L</t>
  </si>
  <si>
    <t>B07DK839LB</t>
  </si>
  <si>
    <t>YZ-MEYF184-K0-M</t>
  </si>
  <si>
    <t>B07DK7RPW8</t>
  </si>
  <si>
    <t>YZ-MEYF184-K0-XL</t>
  </si>
  <si>
    <t>B07DK66D59</t>
  </si>
  <si>
    <t>YZ-MEYF184-K0-XXL</t>
  </si>
  <si>
    <t>B07DJZD3FS</t>
  </si>
  <si>
    <t>YZ-MEYF184-ZL-L</t>
  </si>
  <si>
    <t>B07DLQNPD1</t>
  </si>
  <si>
    <t>YZ-MEYF184-ZL-M</t>
  </si>
  <si>
    <t>B07DLPY769</t>
  </si>
  <si>
    <t>YZ-MEYF184-ZL-XL</t>
  </si>
  <si>
    <t>B07DLRJWJ7</t>
  </si>
  <si>
    <t>YZ-MEYF184-ZL-XXL</t>
  </si>
  <si>
    <t>B07DLR1KT3</t>
  </si>
  <si>
    <t>YZ-ME180-K0-XXL</t>
  </si>
  <si>
    <t>B07BDDM3T3</t>
  </si>
  <si>
    <t>YZ-ME180-B0-XXL</t>
  </si>
  <si>
    <t>B07BDHVMMH</t>
  </si>
  <si>
    <t>YZ-ME180-E0-XXL</t>
  </si>
  <si>
    <t>B07BDL2N5Y</t>
  </si>
  <si>
    <t>YZ-MEBL03-B0-L</t>
  </si>
  <si>
    <t>B07CZDSQYT</t>
  </si>
  <si>
    <t>YZ-MEBL03</t>
  </si>
  <si>
    <t>YZ-MEBL03-B0-M</t>
  </si>
  <si>
    <t>B07CZDVZ8V</t>
  </si>
  <si>
    <t>YZ-MEBL03-B0-S</t>
  </si>
  <si>
    <t>B07CZDV5W1</t>
  </si>
  <si>
    <t>YZ-MEBL03-R2-3XL</t>
  </si>
  <si>
    <t>B07CZFFVC8</t>
  </si>
  <si>
    <t>YZ-MEBL03-K0-2XL</t>
  </si>
  <si>
    <t>B07CZG17PJ</t>
  </si>
  <si>
    <t>YZ-MEBL03-R2-2XL</t>
  </si>
  <si>
    <t>B07CZF3LKP</t>
  </si>
  <si>
    <t>YZ-MEBL03-K0-XL</t>
  </si>
  <si>
    <t>B07CZFBBDH</t>
  </si>
  <si>
    <t>YZ-MEBL03-R2-XL</t>
  </si>
  <si>
    <t>B07CZG17K5</t>
  </si>
  <si>
    <t>YZ-MEBL03-K0-M</t>
  </si>
  <si>
    <t>B07CZF77PV</t>
  </si>
  <si>
    <t>YZ-MEBL03-R2-L</t>
  </si>
  <si>
    <t>B07CZF6S4S</t>
  </si>
  <si>
    <t>YZ-MEBL03-K0-S</t>
  </si>
  <si>
    <t>B07CZDM392</t>
  </si>
  <si>
    <t>YZ-MEBL03-R2-M</t>
  </si>
  <si>
    <t>B07CZDFSF2</t>
  </si>
  <si>
    <t>YZ-MEBL03-B0-3XL</t>
  </si>
  <si>
    <t>B07CZFTR1G</t>
  </si>
  <si>
    <t>YZ-MEBL03-R2-S</t>
  </si>
  <si>
    <t>B07CZDM7ZP</t>
  </si>
  <si>
    <t>YZ-MEBL03-B0-2XL</t>
  </si>
  <si>
    <t>B07CZD2CF2</t>
  </si>
  <si>
    <t>YZ-MEBL03-B0-XL</t>
  </si>
  <si>
    <t>B07CZDPJVN</t>
  </si>
  <si>
    <t>YZ-METW32-BTW-2XL</t>
  </si>
  <si>
    <t>B07CBRX5DL</t>
  </si>
  <si>
    <t>YZ-METW32-BTW-L</t>
  </si>
  <si>
    <t>B07CBTX77P</t>
  </si>
  <si>
    <t>YZ-MEYF185-K0-M</t>
  </si>
  <si>
    <t>B07D6NRBDP</t>
  </si>
  <si>
    <t>YZ-MEYF185</t>
  </si>
  <si>
    <t>YZ-MEYF185-K0-XXL</t>
  </si>
  <si>
    <t>B07D6NXYV7</t>
  </si>
  <si>
    <t>YZ-MEYF185-K0-S</t>
  </si>
  <si>
    <t>B07D6P3FZ2</t>
  </si>
  <si>
    <t>YZ-MEYF185-K0-XL</t>
  </si>
  <si>
    <t>B07D6P6TXD</t>
  </si>
  <si>
    <t>YZ-MEYF185-K0-L</t>
  </si>
  <si>
    <t>B07D6PCM1C</t>
  </si>
  <si>
    <t>YZ-MEZQ388-W0-M</t>
  </si>
  <si>
    <t>B07CZCTBPD</t>
  </si>
  <si>
    <t>YZ-MEZQ388</t>
  </si>
  <si>
    <t>YZ-MEZQ388-K0-XL</t>
  </si>
  <si>
    <t>B07CZF6LDT</t>
  </si>
  <si>
    <t>YZ-MEZQ388-K0-L</t>
  </si>
  <si>
    <t>B07CZDY7BB</t>
  </si>
  <si>
    <t>YZ-MEZQ388-W0-XL</t>
  </si>
  <si>
    <t>B07CZF3K82</t>
  </si>
  <si>
    <t>YZ-MEZQ388-K0-M</t>
  </si>
  <si>
    <t>B07CZFNZPD</t>
  </si>
  <si>
    <t>YZ-MEZQ388-W0-L</t>
  </si>
  <si>
    <t>B07CZDQNRW</t>
  </si>
  <si>
    <t>YZ-MEZQ388-K0-S</t>
  </si>
  <si>
    <t>B07CZG1676</t>
  </si>
  <si>
    <t>YZ-MEZQ388-K0-XS</t>
  </si>
  <si>
    <t>B07CZCTBPC</t>
  </si>
  <si>
    <t>YZ-MEZQ388-W0-S</t>
  </si>
  <si>
    <t>B07CZDLD7V</t>
  </si>
  <si>
    <t>YZ-METW32-KTW-2XL</t>
  </si>
  <si>
    <t>B07C21YZ9R</t>
  </si>
  <si>
    <t>YZ-METW32-KTW-M</t>
  </si>
  <si>
    <t>B07C219DGR</t>
  </si>
  <si>
    <t>YZ-METW32-PI-2XL</t>
  </si>
  <si>
    <t>B07CBVFWY4</t>
  </si>
  <si>
    <t>YZ-METW32-PI-L</t>
  </si>
  <si>
    <t>B07CF83XC5</t>
  </si>
  <si>
    <t>YZ-METW32-PI-XL</t>
  </si>
  <si>
    <t>B07CBVQLVX</t>
  </si>
  <si>
    <t>YZ-MEZQ388-W0-XS</t>
  </si>
  <si>
    <t>B07CZDQ33Z</t>
  </si>
  <si>
    <t>YZ-ME1731-P0-XXL</t>
  </si>
  <si>
    <t>B074TFZS2G</t>
  </si>
  <si>
    <t>YZ-ME1731</t>
  </si>
  <si>
    <t>YZ-ME1731-R0-L</t>
  </si>
  <si>
    <t>B06XZ1KL11</t>
  </si>
  <si>
    <t>YZ-ME1731-P0-XL</t>
  </si>
  <si>
    <t>B074TCM5BV</t>
  </si>
  <si>
    <t>YZ-ME1731-R0-S</t>
  </si>
  <si>
    <t>B06XZ27GZV</t>
  </si>
  <si>
    <t>YZ-ME1731-P0-L</t>
  </si>
  <si>
    <t>B074TFT5SG</t>
  </si>
  <si>
    <t>YZ-ME1731-R0-XXL</t>
  </si>
  <si>
    <t>B06XZ13X21</t>
  </si>
  <si>
    <t>YZ-ME1731-R0-XL</t>
  </si>
  <si>
    <t>B06XYN88Q8</t>
  </si>
  <si>
    <t>YZ-ME1731-R0-M</t>
  </si>
  <si>
    <t>B06XYZ3CBT</t>
  </si>
  <si>
    <t>YZ-ME1731-K0-XXL</t>
  </si>
  <si>
    <t>B071YCFJHT</t>
  </si>
  <si>
    <t>YZ-ME1731-K0-XL</t>
  </si>
  <si>
    <t>B06ZXW62V9</t>
  </si>
  <si>
    <t>YZ-ME1731-K0-S</t>
  </si>
  <si>
    <t>B071YC8FZY</t>
  </si>
  <si>
    <t>YZ-ME1731-K0-M</t>
  </si>
  <si>
    <t>B06ZYG4ST4</t>
  </si>
  <si>
    <t>YZ-ME1731-K0-L</t>
  </si>
  <si>
    <t>B071RBF645</t>
  </si>
  <si>
    <t>YZ-MECS186-YH-XXL</t>
  </si>
  <si>
    <t>B07CM1NXRZ</t>
  </si>
  <si>
    <t>YZ-MECS186</t>
  </si>
  <si>
    <t>YZ-MECS186-YH-XL</t>
  </si>
  <si>
    <t>B07CM23R41</t>
  </si>
  <si>
    <t>YZ-MECS186-YH-S</t>
  </si>
  <si>
    <t>B07CM13K9S</t>
  </si>
  <si>
    <t>YZ-MECS186-YH-M</t>
  </si>
  <si>
    <t>B07CLX67M5</t>
  </si>
  <si>
    <t>YZ-MECS186-OR-S</t>
  </si>
  <si>
    <t>B07CM64H12</t>
  </si>
  <si>
    <t>YZ-MECS186-OR-M</t>
  </si>
  <si>
    <t>B07CM1XTVY</t>
  </si>
  <si>
    <t>YZ-MECS186-YH-L</t>
  </si>
  <si>
    <t>B07CLZKS2T</t>
  </si>
  <si>
    <t>YZ-MECS186-OR-L</t>
  </si>
  <si>
    <t>B07CM45YQN</t>
  </si>
  <si>
    <t>YZ-ME1245G0L</t>
  </si>
  <si>
    <t>YZ-ME1245</t>
  </si>
  <si>
    <t>YZ-ME1245003L</t>
  </si>
  <si>
    <t>YZ-ME1245W0M</t>
  </si>
  <si>
    <t>YZ-ME1245G03L</t>
  </si>
  <si>
    <t>YZ-ME1245W0L</t>
  </si>
  <si>
    <t>YZ-ME1245G02L</t>
  </si>
  <si>
    <t>YZ-ME1245W03L</t>
  </si>
  <si>
    <t>YZ-ME1245G01L</t>
  </si>
  <si>
    <t>YZ-ME1245W02L</t>
  </si>
  <si>
    <t>YZ-ME1245W01L</t>
  </si>
  <si>
    <t>YZ-ME124500L</t>
  </si>
  <si>
    <t>YZ-ME1245001L</t>
  </si>
  <si>
    <t>YZ-ME2037-G0-M</t>
  </si>
  <si>
    <t>B06WGPWT2C</t>
  </si>
  <si>
    <t>YZ-ME2037</t>
  </si>
  <si>
    <t>YZ-ME2037-B0-M</t>
  </si>
  <si>
    <t>B06VV8NP4W</t>
  </si>
  <si>
    <t>YZ-ME2037-G0-L</t>
  </si>
  <si>
    <t>B06W55JQZM</t>
  </si>
  <si>
    <t>YZ-ME2037-B0-L</t>
  </si>
  <si>
    <t>B06VV1VJCS</t>
  </si>
  <si>
    <t>YZ-ME2037-R0-M</t>
  </si>
  <si>
    <t>B06VV1VK3S</t>
  </si>
  <si>
    <t>YZ-ME2037-K0-XL</t>
  </si>
  <si>
    <t>B06X1881B7</t>
  </si>
  <si>
    <t>YZ-ME2037-K0-M</t>
  </si>
  <si>
    <t>B06WGP1G7C</t>
  </si>
  <si>
    <t>YZ-ME2037-K0-L</t>
  </si>
  <si>
    <t>B06WV9TKRV</t>
  </si>
  <si>
    <t>YZ-ME2037-G0-S</t>
  </si>
  <si>
    <t>B06X91MYFM</t>
  </si>
  <si>
    <t>YZ-ME2037-R0-XL</t>
  </si>
  <si>
    <t>B06WRQRZ45</t>
  </si>
  <si>
    <t>YZ-ME2037-R0-S</t>
  </si>
  <si>
    <t>B06W9HKFR6</t>
  </si>
  <si>
    <t>YZ-ME2037-R0-L</t>
  </si>
  <si>
    <t>B06WD32GDD</t>
  </si>
  <si>
    <t>YZ-ME2037-K0-S</t>
  </si>
  <si>
    <t>B06WGP135S</t>
  </si>
  <si>
    <t>YZ-MELE001-W0-XS</t>
  </si>
  <si>
    <t>B07CLT358V</t>
  </si>
  <si>
    <t>YZ-MELE001</t>
  </si>
  <si>
    <t>YZ-METW001-K0-M</t>
  </si>
  <si>
    <t>B07DCMDVVL</t>
  </si>
  <si>
    <t>YZ-METW001</t>
  </si>
  <si>
    <t>YZ-ME9007Sa3L</t>
  </si>
  <si>
    <t>YZ-ME9007</t>
  </si>
  <si>
    <t>YZ-ME9007Se8L</t>
  </si>
  <si>
    <t>YZ-ME9007Sa2L</t>
  </si>
  <si>
    <t>YZ-ME9007Se7L</t>
  </si>
  <si>
    <t>YZ-ME9007Se5L</t>
  </si>
  <si>
    <t>YZ-ME9007Se9L</t>
  </si>
  <si>
    <t>YZ-ME9007Se6L</t>
  </si>
  <si>
    <t>YZ-ME9007Se3L</t>
  </si>
  <si>
    <t>YZ-ME9007Se2L</t>
  </si>
  <si>
    <t>YZ-ME9007Sa5L</t>
  </si>
  <si>
    <t>YZ-ME9007Sa9L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</si>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</sst>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0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1" borderId="5" applyNumberFormat="0" applyFont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1" fillId="0" borderId="4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4" borderId="2" applyNumberFormat="0" applyAlignment="0" applyProtection="0">
      <alignment vertical="center"/>
    </xf>
    <xf numFmtId="0" fontId="20" fillId="13" borderId="6" applyNumberForma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6" fillId="0" borderId="0" xfId="0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7739.81</v>
          </cell>
        </row>
        <row r="3">
          <cell r="G3">
            <v>1207.95</v>
          </cell>
        </row>
        <row r="3">
          <cell r="J3">
            <v>9204.49</v>
          </cell>
        </row>
        <row r="3">
          <cell r="M3">
            <v>10016.86</v>
          </cell>
        </row>
        <row r="4">
          <cell r="A4" t="str">
            <v>STJ-1235W0</v>
          </cell>
          <cell r="B4">
            <v>32</v>
          </cell>
          <cell r="C4">
            <v>1</v>
          </cell>
          <cell r="D4">
            <v>0.02</v>
          </cell>
          <cell r="E4">
            <v>0</v>
          </cell>
          <cell r="F4">
            <v>0</v>
          </cell>
          <cell r="G4">
            <v>0</v>
          </cell>
          <cell r="H4">
            <v>51</v>
          </cell>
          <cell r="I4">
            <v>2</v>
          </cell>
          <cell r="J4">
            <v>0.04</v>
          </cell>
          <cell r="K4">
            <v>24</v>
          </cell>
          <cell r="L4">
            <v>0</v>
          </cell>
          <cell r="M4">
            <v>0</v>
          </cell>
        </row>
        <row r="5">
          <cell r="A5" t="str">
            <v>YZ5505DaL</v>
          </cell>
          <cell r="B5">
            <v>171743</v>
          </cell>
          <cell r="C5">
            <v>400</v>
          </cell>
          <cell r="D5">
            <v>212.04</v>
          </cell>
          <cell r="E5">
            <v>0</v>
          </cell>
          <cell r="F5">
            <v>0</v>
          </cell>
          <cell r="G5">
            <v>0</v>
          </cell>
          <cell r="H5">
            <v>336128</v>
          </cell>
          <cell r="I5">
            <v>994</v>
          </cell>
          <cell r="J5">
            <v>563.3</v>
          </cell>
          <cell r="K5">
            <v>289777</v>
          </cell>
          <cell r="L5">
            <v>889</v>
          </cell>
          <cell r="M5">
            <v>478.02</v>
          </cell>
        </row>
        <row r="6">
          <cell r="A6" t="str">
            <v>YZ5505DaM</v>
          </cell>
          <cell r="B6">
            <v>104993</v>
          </cell>
          <cell r="C6">
            <v>208</v>
          </cell>
          <cell r="D6">
            <v>114.26</v>
          </cell>
          <cell r="E6">
            <v>0</v>
          </cell>
          <cell r="F6">
            <v>0</v>
          </cell>
          <cell r="G6">
            <v>0</v>
          </cell>
          <cell r="H6">
            <v>155906</v>
          </cell>
          <cell r="I6">
            <v>436</v>
          </cell>
          <cell r="J6">
            <v>240.03</v>
          </cell>
          <cell r="K6">
            <v>146998</v>
          </cell>
          <cell r="L6">
            <v>401</v>
          </cell>
          <cell r="M6">
            <v>214.47</v>
          </cell>
        </row>
        <row r="7">
          <cell r="A7" t="str">
            <v>YZ5505DaXL</v>
          </cell>
          <cell r="B7">
            <v>140755</v>
          </cell>
          <cell r="C7">
            <v>527</v>
          </cell>
          <cell r="D7">
            <v>259.8</v>
          </cell>
          <cell r="E7">
            <v>0</v>
          </cell>
          <cell r="F7">
            <v>0</v>
          </cell>
          <cell r="G7">
            <v>0</v>
          </cell>
          <cell r="H7">
            <v>127935</v>
          </cell>
          <cell r="I7">
            <v>545</v>
          </cell>
          <cell r="J7">
            <v>283.93</v>
          </cell>
          <cell r="K7">
            <v>185555</v>
          </cell>
          <cell r="L7">
            <v>702</v>
          </cell>
          <cell r="M7">
            <v>362.98</v>
          </cell>
        </row>
        <row r="8">
          <cell r="A8" t="str">
            <v>YZ-BShyl5119-YT-5XL</v>
          </cell>
          <cell r="B8">
            <v>65837</v>
          </cell>
          <cell r="C8">
            <v>339</v>
          </cell>
          <cell r="D8">
            <v>147.47</v>
          </cell>
          <cell r="E8">
            <v>0</v>
          </cell>
          <cell r="F8">
            <v>0</v>
          </cell>
          <cell r="G8">
            <v>0</v>
          </cell>
          <cell r="H8">
            <v>51396</v>
          </cell>
          <cell r="I8">
            <v>170</v>
          </cell>
          <cell r="J8">
            <v>78.9</v>
          </cell>
          <cell r="K8">
            <v>41427</v>
          </cell>
          <cell r="L8">
            <v>166</v>
          </cell>
          <cell r="M8">
            <v>78.47</v>
          </cell>
        </row>
        <row r="9">
          <cell r="A9" t="str">
            <v>YZ-BShyl5119K02XL</v>
          </cell>
          <cell r="B9">
            <v>54504</v>
          </cell>
          <cell r="C9">
            <v>197</v>
          </cell>
          <cell r="D9">
            <v>90.76</v>
          </cell>
          <cell r="E9">
            <v>0</v>
          </cell>
          <cell r="F9">
            <v>0</v>
          </cell>
          <cell r="G9">
            <v>0</v>
          </cell>
          <cell r="H9">
            <v>55627</v>
          </cell>
          <cell r="I9">
            <v>349</v>
          </cell>
          <cell r="J9">
            <v>187.68</v>
          </cell>
          <cell r="K9">
            <v>62591</v>
          </cell>
          <cell r="L9">
            <v>365</v>
          </cell>
          <cell r="M9">
            <v>188.31</v>
          </cell>
        </row>
        <row r="10">
          <cell r="A10" t="str">
            <v>YZ-BShyl5119K03XL</v>
          </cell>
          <cell r="B10">
            <v>21008</v>
          </cell>
          <cell r="C10">
            <v>82</v>
          </cell>
          <cell r="D10">
            <v>35.7</v>
          </cell>
          <cell r="E10">
            <v>0</v>
          </cell>
          <cell r="F10">
            <v>0</v>
          </cell>
          <cell r="G10">
            <v>0</v>
          </cell>
          <cell r="H10">
            <v>14103</v>
          </cell>
          <cell r="I10">
            <v>55</v>
          </cell>
          <cell r="J10">
            <v>25.36</v>
          </cell>
          <cell r="K10">
            <v>22251</v>
          </cell>
          <cell r="L10">
            <v>77</v>
          </cell>
          <cell r="M10">
            <v>37.7</v>
          </cell>
        </row>
        <row r="11">
          <cell r="A11" t="str">
            <v>XZ-013GR2L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1186</v>
          </cell>
          <cell r="I11">
            <v>8</v>
          </cell>
          <cell r="J11">
            <v>2.72</v>
          </cell>
          <cell r="K11">
            <v>1444</v>
          </cell>
          <cell r="L11">
            <v>11</v>
          </cell>
          <cell r="M11">
            <v>5.17</v>
          </cell>
        </row>
        <row r="12">
          <cell r="A12" t="str">
            <v>XZ-013GR3L</v>
          </cell>
          <cell r="B12">
            <v>281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198</v>
          </cell>
          <cell r="I12">
            <v>0</v>
          </cell>
          <cell r="J12">
            <v>0</v>
          </cell>
          <cell r="K12">
            <v>1542</v>
          </cell>
          <cell r="L12">
            <v>10</v>
          </cell>
          <cell r="M12">
            <v>2.61</v>
          </cell>
        </row>
        <row r="13">
          <cell r="A13" t="str">
            <v>XZ-YG7223Co4041</v>
          </cell>
          <cell r="B13">
            <v>3963</v>
          </cell>
          <cell r="C13">
            <v>6</v>
          </cell>
          <cell r="D13">
            <v>2.35</v>
          </cell>
          <cell r="E13">
            <v>0</v>
          </cell>
          <cell r="F13">
            <v>0</v>
          </cell>
          <cell r="G13">
            <v>0</v>
          </cell>
          <cell r="H13">
            <v>3221</v>
          </cell>
          <cell r="I13">
            <v>9</v>
          </cell>
          <cell r="J13">
            <v>2.6</v>
          </cell>
          <cell r="K13">
            <v>2518</v>
          </cell>
          <cell r="L13">
            <v>11</v>
          </cell>
          <cell r="M13">
            <v>3.65</v>
          </cell>
        </row>
        <row r="14">
          <cell r="A14" t="str">
            <v>XZ-YG7223Co4243</v>
          </cell>
          <cell r="B14">
            <v>1585</v>
          </cell>
          <cell r="C14">
            <v>1</v>
          </cell>
          <cell r="D14">
            <v>0.33</v>
          </cell>
          <cell r="E14">
            <v>0</v>
          </cell>
          <cell r="F14">
            <v>0</v>
          </cell>
          <cell r="G14">
            <v>0</v>
          </cell>
          <cell r="H14">
            <v>1344</v>
          </cell>
          <cell r="I14">
            <v>3</v>
          </cell>
          <cell r="J14">
            <v>0.59</v>
          </cell>
          <cell r="K14">
            <v>2878</v>
          </cell>
          <cell r="L14">
            <v>4</v>
          </cell>
          <cell r="M14">
            <v>1.35</v>
          </cell>
        </row>
        <row r="15">
          <cell r="A15" t="str">
            <v>XZ-YG7223Gr4041</v>
          </cell>
          <cell r="B15">
            <v>5520</v>
          </cell>
          <cell r="C15">
            <v>16</v>
          </cell>
          <cell r="D15">
            <v>6.03</v>
          </cell>
          <cell r="E15">
            <v>0</v>
          </cell>
          <cell r="F15">
            <v>0</v>
          </cell>
          <cell r="G15">
            <v>0</v>
          </cell>
          <cell r="H15">
            <v>21</v>
          </cell>
          <cell r="I15">
            <v>0</v>
          </cell>
          <cell r="J15">
            <v>0</v>
          </cell>
          <cell r="K15">
            <v>3018</v>
          </cell>
          <cell r="L15">
            <v>11</v>
          </cell>
          <cell r="M15">
            <v>3.99</v>
          </cell>
        </row>
        <row r="16">
          <cell r="A16" t="str">
            <v>XZ-YG7223RB4041</v>
          </cell>
          <cell r="B16">
            <v>657</v>
          </cell>
          <cell r="C16">
            <v>3</v>
          </cell>
          <cell r="D16">
            <v>0.82</v>
          </cell>
          <cell r="E16">
            <v>0</v>
          </cell>
          <cell r="F16">
            <v>0</v>
          </cell>
          <cell r="G16">
            <v>0</v>
          </cell>
          <cell r="H16">
            <v>1299</v>
          </cell>
          <cell r="I16">
            <v>3</v>
          </cell>
          <cell r="J16">
            <v>1.15</v>
          </cell>
          <cell r="K16">
            <v>838</v>
          </cell>
          <cell r="L16">
            <v>2</v>
          </cell>
          <cell r="M16">
            <v>0.37</v>
          </cell>
        </row>
        <row r="17">
          <cell r="A17" t="str">
            <v>XZ-2115Pi39</v>
          </cell>
          <cell r="B17">
            <v>1909</v>
          </cell>
          <cell r="C17">
            <v>5</v>
          </cell>
          <cell r="D17">
            <v>2</v>
          </cell>
          <cell r="E17">
            <v>0</v>
          </cell>
          <cell r="F17">
            <v>0</v>
          </cell>
          <cell r="G17">
            <v>0</v>
          </cell>
          <cell r="H17">
            <v>8</v>
          </cell>
          <cell r="I17">
            <v>0</v>
          </cell>
          <cell r="J17">
            <v>0</v>
          </cell>
          <cell r="K17">
            <v>11</v>
          </cell>
          <cell r="L17">
            <v>0</v>
          </cell>
          <cell r="M17">
            <v>0</v>
          </cell>
        </row>
        <row r="18">
          <cell r="A18" t="str">
            <v>YZ-HE13037EZ5L</v>
          </cell>
          <cell r="B18">
            <v>41717</v>
          </cell>
          <cell r="C18">
            <v>141</v>
          </cell>
          <cell r="D18">
            <v>60.92</v>
          </cell>
          <cell r="E18">
            <v>0</v>
          </cell>
          <cell r="F18">
            <v>0</v>
          </cell>
          <cell r="G18">
            <v>0</v>
          </cell>
          <cell r="H18">
            <v>28239</v>
          </cell>
          <cell r="I18">
            <v>119</v>
          </cell>
          <cell r="J18">
            <v>59.46</v>
          </cell>
          <cell r="K18">
            <v>28756</v>
          </cell>
          <cell r="L18">
            <v>114</v>
          </cell>
          <cell r="M18">
            <v>57.41</v>
          </cell>
        </row>
        <row r="19">
          <cell r="A19" t="str">
            <v>YZ-HE13037Or4L</v>
          </cell>
          <cell r="B19">
            <v>151609</v>
          </cell>
          <cell r="C19">
            <v>542</v>
          </cell>
          <cell r="D19">
            <v>242.07</v>
          </cell>
          <cell r="E19">
            <v>0</v>
          </cell>
          <cell r="F19">
            <v>0</v>
          </cell>
          <cell r="G19">
            <v>0</v>
          </cell>
          <cell r="H19">
            <v>161644</v>
          </cell>
          <cell r="I19">
            <v>591</v>
          </cell>
          <cell r="J19">
            <v>296.67</v>
          </cell>
          <cell r="K19">
            <v>138234</v>
          </cell>
          <cell r="L19">
            <v>476</v>
          </cell>
          <cell r="M19">
            <v>242.6</v>
          </cell>
        </row>
        <row r="20">
          <cell r="A20" t="str">
            <v>YZ-HE13037Pu4L</v>
          </cell>
          <cell r="B20">
            <v>81938</v>
          </cell>
          <cell r="C20">
            <v>255</v>
          </cell>
          <cell r="D20">
            <v>102.64</v>
          </cell>
          <cell r="E20">
            <v>0</v>
          </cell>
          <cell r="F20">
            <v>0</v>
          </cell>
          <cell r="G20">
            <v>0</v>
          </cell>
          <cell r="H20">
            <v>79374</v>
          </cell>
          <cell r="I20">
            <v>293</v>
          </cell>
          <cell r="J20">
            <v>138.49</v>
          </cell>
          <cell r="K20">
            <v>101035</v>
          </cell>
          <cell r="L20">
            <v>383</v>
          </cell>
          <cell r="M20">
            <v>179.8</v>
          </cell>
        </row>
        <row r="21">
          <cell r="A21" t="str">
            <v>YZ-HE13037Wi5L</v>
          </cell>
          <cell r="B21">
            <v>38199</v>
          </cell>
          <cell r="C21">
            <v>185</v>
          </cell>
          <cell r="D21">
            <v>73.72</v>
          </cell>
          <cell r="E21">
            <v>0</v>
          </cell>
          <cell r="F21">
            <v>0</v>
          </cell>
          <cell r="G21">
            <v>0</v>
          </cell>
          <cell r="H21">
            <v>84959</v>
          </cell>
          <cell r="I21">
            <v>352</v>
          </cell>
          <cell r="J21">
            <v>174.15</v>
          </cell>
          <cell r="K21">
            <v>80408</v>
          </cell>
          <cell r="L21">
            <v>317</v>
          </cell>
          <cell r="M21">
            <v>149.68</v>
          </cell>
        </row>
        <row r="22">
          <cell r="A22" t="str">
            <v>YZ-TJ1245003L</v>
          </cell>
          <cell r="B22">
            <v>35761</v>
          </cell>
          <cell r="C22">
            <v>151</v>
          </cell>
          <cell r="D22">
            <v>45.1</v>
          </cell>
          <cell r="E22">
            <v>0</v>
          </cell>
          <cell r="F22">
            <v>0</v>
          </cell>
          <cell r="G22">
            <v>0</v>
          </cell>
          <cell r="H22">
            <v>45862</v>
          </cell>
          <cell r="I22">
            <v>206</v>
          </cell>
          <cell r="J22">
            <v>64.48</v>
          </cell>
          <cell r="K22">
            <v>58012</v>
          </cell>
          <cell r="L22">
            <v>165</v>
          </cell>
          <cell r="M22">
            <v>50.85</v>
          </cell>
        </row>
        <row r="23">
          <cell r="A23" t="str">
            <v>YZ-TJ1245G02L</v>
          </cell>
          <cell r="B23">
            <v>92821</v>
          </cell>
          <cell r="C23">
            <v>313</v>
          </cell>
          <cell r="D23">
            <v>105.11</v>
          </cell>
          <cell r="E23">
            <v>0</v>
          </cell>
          <cell r="F23">
            <v>0</v>
          </cell>
          <cell r="G23">
            <v>0</v>
          </cell>
          <cell r="H23">
            <v>29655</v>
          </cell>
          <cell r="I23">
            <v>81</v>
          </cell>
          <cell r="J23">
            <v>28.57</v>
          </cell>
          <cell r="K23">
            <v>91129</v>
          </cell>
          <cell r="L23">
            <v>305</v>
          </cell>
          <cell r="M23">
            <v>98.05</v>
          </cell>
        </row>
        <row r="24">
          <cell r="A24" t="str">
            <v>YZ-TJ1245W03L</v>
          </cell>
          <cell r="B24">
            <v>108765</v>
          </cell>
          <cell r="C24">
            <v>317</v>
          </cell>
          <cell r="D24">
            <v>111.54</v>
          </cell>
          <cell r="E24">
            <v>0</v>
          </cell>
          <cell r="F24">
            <v>0</v>
          </cell>
          <cell r="G24">
            <v>0</v>
          </cell>
          <cell r="H24">
            <v>101451</v>
          </cell>
          <cell r="I24">
            <v>333</v>
          </cell>
          <cell r="J24">
            <v>110.61</v>
          </cell>
          <cell r="K24">
            <v>75420</v>
          </cell>
          <cell r="L24">
            <v>290</v>
          </cell>
          <cell r="M24">
            <v>88.02</v>
          </cell>
        </row>
        <row r="25">
          <cell r="A25" t="str">
            <v>YZ-JG2631HS1L</v>
          </cell>
          <cell r="B25">
            <v>75499</v>
          </cell>
          <cell r="C25">
            <v>381</v>
          </cell>
          <cell r="D25">
            <v>146.31</v>
          </cell>
          <cell r="E25">
            <v>0</v>
          </cell>
          <cell r="F25">
            <v>0</v>
          </cell>
          <cell r="G25">
            <v>0</v>
          </cell>
          <cell r="H25">
            <v>118527</v>
          </cell>
          <cell r="I25">
            <v>447</v>
          </cell>
          <cell r="J25">
            <v>200.65</v>
          </cell>
          <cell r="K25">
            <v>63249</v>
          </cell>
          <cell r="L25">
            <v>251</v>
          </cell>
          <cell r="M25">
            <v>108.32</v>
          </cell>
        </row>
        <row r="26">
          <cell r="A26" t="str">
            <v>YZ-JG2631R0L</v>
          </cell>
          <cell r="B26">
            <v>44552</v>
          </cell>
          <cell r="C26">
            <v>189</v>
          </cell>
          <cell r="D26">
            <v>67.56</v>
          </cell>
          <cell r="E26">
            <v>0</v>
          </cell>
          <cell r="F26">
            <v>0</v>
          </cell>
          <cell r="G26">
            <v>0</v>
          </cell>
          <cell r="H26">
            <v>58006</v>
          </cell>
          <cell r="I26">
            <v>224</v>
          </cell>
          <cell r="J26">
            <v>98.92</v>
          </cell>
          <cell r="K26">
            <v>72189</v>
          </cell>
          <cell r="L26">
            <v>266</v>
          </cell>
          <cell r="M26">
            <v>116.69</v>
          </cell>
        </row>
        <row r="27">
          <cell r="A27" t="str">
            <v>YZ-JG2631ZL2L</v>
          </cell>
          <cell r="B27">
            <v>62423</v>
          </cell>
          <cell r="C27">
            <v>201</v>
          </cell>
          <cell r="D27">
            <v>75.14</v>
          </cell>
          <cell r="E27">
            <v>0</v>
          </cell>
          <cell r="F27">
            <v>0</v>
          </cell>
          <cell r="G27">
            <v>0</v>
          </cell>
          <cell r="H27">
            <v>166151</v>
          </cell>
          <cell r="I27">
            <v>369</v>
          </cell>
          <cell r="J27">
            <v>163.45</v>
          </cell>
          <cell r="K27">
            <v>146351</v>
          </cell>
          <cell r="L27">
            <v>365</v>
          </cell>
          <cell r="M27">
            <v>159.26</v>
          </cell>
        </row>
        <row r="28">
          <cell r="A28" t="str">
            <v>YZ-BSLLHT4XL</v>
          </cell>
          <cell r="B28">
            <v>2133</v>
          </cell>
          <cell r="C28">
            <v>14</v>
          </cell>
          <cell r="D28">
            <v>3.32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4538</v>
          </cell>
          <cell r="L28">
            <v>18</v>
          </cell>
          <cell r="M28">
            <v>5.03</v>
          </cell>
        </row>
        <row r="29">
          <cell r="A29" t="str">
            <v>YZ-BSLLIT3XL</v>
          </cell>
          <cell r="B29">
            <v>5451</v>
          </cell>
          <cell r="C29">
            <v>39</v>
          </cell>
          <cell r="D29">
            <v>7.81</v>
          </cell>
          <cell r="E29">
            <v>0</v>
          </cell>
          <cell r="F29">
            <v>0</v>
          </cell>
          <cell r="G29">
            <v>0</v>
          </cell>
          <cell r="H29">
            <v>19483</v>
          </cell>
          <cell r="I29">
            <v>207</v>
          </cell>
          <cell r="J29">
            <v>68.02</v>
          </cell>
          <cell r="K29">
            <v>35027</v>
          </cell>
          <cell r="L29">
            <v>220</v>
          </cell>
          <cell r="M29">
            <v>67.31</v>
          </cell>
        </row>
        <row r="30">
          <cell r="A30" t="str">
            <v>YZ5060B2L</v>
          </cell>
          <cell r="B30">
            <v>6390</v>
          </cell>
          <cell r="C30">
            <v>35</v>
          </cell>
          <cell r="D30">
            <v>10.7</v>
          </cell>
          <cell r="E30">
            <v>0</v>
          </cell>
          <cell r="F30">
            <v>0</v>
          </cell>
          <cell r="G30">
            <v>0</v>
          </cell>
          <cell r="H30">
            <v>3188</v>
          </cell>
          <cell r="I30">
            <v>7</v>
          </cell>
          <cell r="J30">
            <v>1.8</v>
          </cell>
          <cell r="K30">
            <v>3693</v>
          </cell>
          <cell r="L30">
            <v>21</v>
          </cell>
          <cell r="M30">
            <v>6.62</v>
          </cell>
        </row>
        <row r="31">
          <cell r="A31" t="str">
            <v>YZ5060B2M</v>
          </cell>
          <cell r="B31">
            <v>13436</v>
          </cell>
          <cell r="C31">
            <v>39</v>
          </cell>
          <cell r="D31">
            <v>10.24</v>
          </cell>
          <cell r="E31">
            <v>0</v>
          </cell>
          <cell r="F31">
            <v>0</v>
          </cell>
          <cell r="G31">
            <v>0</v>
          </cell>
          <cell r="H31">
            <v>9185</v>
          </cell>
          <cell r="I31">
            <v>45</v>
          </cell>
          <cell r="J31">
            <v>11.8</v>
          </cell>
          <cell r="K31">
            <v>21180</v>
          </cell>
          <cell r="L31">
            <v>71</v>
          </cell>
          <cell r="M31">
            <v>18.95</v>
          </cell>
        </row>
        <row r="32">
          <cell r="A32" t="str">
            <v>YZ-BS5119ZL5XL</v>
          </cell>
          <cell r="B32">
            <v>7753</v>
          </cell>
          <cell r="C32">
            <v>12</v>
          </cell>
          <cell r="D32">
            <v>4.57</v>
          </cell>
          <cell r="E32">
            <v>0</v>
          </cell>
          <cell r="F32">
            <v>0</v>
          </cell>
          <cell r="G32">
            <v>0</v>
          </cell>
          <cell r="H32">
            <v>7068</v>
          </cell>
          <cell r="I32">
            <v>41</v>
          </cell>
          <cell r="J32">
            <v>20.78</v>
          </cell>
          <cell r="K32">
            <v>9140</v>
          </cell>
          <cell r="L32">
            <v>30</v>
          </cell>
          <cell r="M32">
            <v>15.39</v>
          </cell>
        </row>
        <row r="33">
          <cell r="A33" t="str">
            <v>XZ-2116Pi38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2</v>
          </cell>
          <cell r="I33">
            <v>0</v>
          </cell>
          <cell r="J33">
            <v>0</v>
          </cell>
          <cell r="K33">
            <v>27</v>
          </cell>
          <cell r="L33">
            <v>0</v>
          </cell>
          <cell r="M33">
            <v>0</v>
          </cell>
        </row>
        <row r="34">
          <cell r="A34" t="str">
            <v>YZ-BSLLIT4XL</v>
          </cell>
          <cell r="B34">
            <v>5173</v>
          </cell>
          <cell r="C34">
            <v>48</v>
          </cell>
          <cell r="D34">
            <v>9.66</v>
          </cell>
          <cell r="E34">
            <v>0</v>
          </cell>
          <cell r="F34">
            <v>0</v>
          </cell>
          <cell r="G34">
            <v>0</v>
          </cell>
          <cell r="H34">
            <v>14163</v>
          </cell>
          <cell r="I34">
            <v>102</v>
          </cell>
          <cell r="J34">
            <v>31.83</v>
          </cell>
          <cell r="K34">
            <v>17925</v>
          </cell>
          <cell r="L34">
            <v>137</v>
          </cell>
          <cell r="M34">
            <v>41.64</v>
          </cell>
        </row>
        <row r="35">
          <cell r="A35" t="str">
            <v>DK-HM1789-K0-L</v>
          </cell>
          <cell r="B35">
            <v>16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30</v>
          </cell>
          <cell r="I35">
            <v>0</v>
          </cell>
          <cell r="J35">
            <v>0</v>
          </cell>
          <cell r="K35">
            <v>140</v>
          </cell>
          <cell r="L35">
            <v>0</v>
          </cell>
          <cell r="M35">
            <v>0</v>
          </cell>
        </row>
        <row r="36">
          <cell r="A36" t="str">
            <v>XZ-HMMX360-GR-4041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46</v>
          </cell>
          <cell r="I36">
            <v>0</v>
          </cell>
          <cell r="J36">
            <v>0</v>
          </cell>
          <cell r="K36">
            <v>143</v>
          </cell>
          <cell r="L36">
            <v>0</v>
          </cell>
          <cell r="M36">
            <v>0</v>
          </cell>
        </row>
        <row r="37">
          <cell r="A37" t="str">
            <v>XZ-ZQCB3056-R2-25</v>
          </cell>
          <cell r="B37">
            <v>7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</v>
          </cell>
          <cell r="I37">
            <v>0</v>
          </cell>
          <cell r="J37">
            <v>0</v>
          </cell>
          <cell r="K37">
            <v>7</v>
          </cell>
          <cell r="L37">
            <v>0</v>
          </cell>
          <cell r="M37">
            <v>0</v>
          </cell>
        </row>
        <row r="38">
          <cell r="A38" t="str">
            <v>XZ-ZQ6102-N0-4041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15</v>
          </cell>
          <cell r="I38">
            <v>0</v>
          </cell>
          <cell r="J38">
            <v>0</v>
          </cell>
          <cell r="K38">
            <v>6</v>
          </cell>
          <cell r="L38">
            <v>0</v>
          </cell>
          <cell r="M38">
            <v>0</v>
          </cell>
        </row>
        <row r="39">
          <cell r="A39" t="str">
            <v>DK-HM1789-R2-S</v>
          </cell>
          <cell r="B39">
            <v>14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28</v>
          </cell>
          <cell r="I39">
            <v>0</v>
          </cell>
          <cell r="J39">
            <v>0</v>
          </cell>
          <cell r="K39">
            <v>47</v>
          </cell>
          <cell r="L39">
            <v>0</v>
          </cell>
          <cell r="M39">
            <v>0</v>
          </cell>
        </row>
        <row r="40">
          <cell r="A40" t="str">
            <v>DK-HM1789-ZL-M</v>
          </cell>
          <cell r="B40">
            <v>242</v>
          </cell>
          <cell r="C40">
            <v>2</v>
          </cell>
          <cell r="D40">
            <v>0.94</v>
          </cell>
          <cell r="E40">
            <v>0</v>
          </cell>
          <cell r="F40">
            <v>0</v>
          </cell>
          <cell r="G40">
            <v>0</v>
          </cell>
          <cell r="H40">
            <v>399</v>
          </cell>
          <cell r="I40">
            <v>4</v>
          </cell>
          <cell r="J40">
            <v>1.59</v>
          </cell>
          <cell r="K40">
            <v>515</v>
          </cell>
          <cell r="L40">
            <v>4</v>
          </cell>
          <cell r="M40">
            <v>1.3</v>
          </cell>
        </row>
        <row r="41">
          <cell r="A41" t="str">
            <v>XZ-HMXX018-Y0-3940</v>
          </cell>
          <cell r="B41">
            <v>17942</v>
          </cell>
          <cell r="C41">
            <v>50</v>
          </cell>
          <cell r="D41">
            <v>15.74</v>
          </cell>
          <cell r="E41">
            <v>0</v>
          </cell>
          <cell r="F41">
            <v>0</v>
          </cell>
          <cell r="G41">
            <v>0</v>
          </cell>
          <cell r="H41">
            <v>485</v>
          </cell>
          <cell r="I41">
            <v>1</v>
          </cell>
          <cell r="J41">
            <v>0.29</v>
          </cell>
          <cell r="K41">
            <v>6624</v>
          </cell>
          <cell r="L41">
            <v>24</v>
          </cell>
          <cell r="M41">
            <v>7.3</v>
          </cell>
        </row>
        <row r="42">
          <cell r="A42" t="str">
            <v>YZ-HE9007Sa7L</v>
          </cell>
          <cell r="B42">
            <v>14614</v>
          </cell>
          <cell r="C42">
            <v>79</v>
          </cell>
          <cell r="D42">
            <v>21.12</v>
          </cell>
          <cell r="E42">
            <v>0</v>
          </cell>
          <cell r="F42">
            <v>0</v>
          </cell>
          <cell r="G42">
            <v>0</v>
          </cell>
          <cell r="H42">
            <v>4677</v>
          </cell>
          <cell r="I42">
            <v>32</v>
          </cell>
          <cell r="J42">
            <v>10.11</v>
          </cell>
          <cell r="K42">
            <v>12389</v>
          </cell>
          <cell r="L42">
            <v>54</v>
          </cell>
          <cell r="M42">
            <v>15.44</v>
          </cell>
        </row>
        <row r="43">
          <cell r="A43" t="str">
            <v>YZ-HE9007Se7L</v>
          </cell>
          <cell r="B43">
            <v>10927</v>
          </cell>
          <cell r="C43">
            <v>66</v>
          </cell>
          <cell r="D43">
            <v>16.81</v>
          </cell>
          <cell r="E43">
            <v>0</v>
          </cell>
          <cell r="F43">
            <v>0</v>
          </cell>
          <cell r="G43">
            <v>0</v>
          </cell>
          <cell r="H43">
            <v>2800</v>
          </cell>
          <cell r="I43">
            <v>22</v>
          </cell>
          <cell r="J43">
            <v>5.08</v>
          </cell>
          <cell r="K43">
            <v>7695</v>
          </cell>
          <cell r="L43">
            <v>47</v>
          </cell>
          <cell r="M43">
            <v>13.72</v>
          </cell>
        </row>
        <row r="44">
          <cell r="A44" t="str">
            <v>YZ-HE9008Sa9L</v>
          </cell>
          <cell r="B44">
            <v>12204</v>
          </cell>
          <cell r="C44">
            <v>112</v>
          </cell>
          <cell r="D44">
            <v>32.92</v>
          </cell>
          <cell r="E44">
            <v>0</v>
          </cell>
          <cell r="F44">
            <v>0</v>
          </cell>
          <cell r="G44">
            <v>0</v>
          </cell>
          <cell r="H44">
            <v>25540</v>
          </cell>
          <cell r="I44">
            <v>177</v>
          </cell>
          <cell r="J44">
            <v>57.61</v>
          </cell>
          <cell r="K44">
            <v>40502</v>
          </cell>
          <cell r="L44">
            <v>226</v>
          </cell>
          <cell r="M44">
            <v>74.7</v>
          </cell>
        </row>
        <row r="45">
          <cell r="A45" t="str">
            <v>YZ-HE9008Se8L</v>
          </cell>
          <cell r="B45">
            <v>60985</v>
          </cell>
          <cell r="C45">
            <v>293</v>
          </cell>
          <cell r="D45">
            <v>80.75</v>
          </cell>
          <cell r="E45">
            <v>0</v>
          </cell>
          <cell r="F45">
            <v>0</v>
          </cell>
          <cell r="G45">
            <v>0</v>
          </cell>
          <cell r="H45">
            <v>40067</v>
          </cell>
          <cell r="I45">
            <v>211</v>
          </cell>
          <cell r="J45">
            <v>61.73</v>
          </cell>
          <cell r="K45">
            <v>69404</v>
          </cell>
          <cell r="L45">
            <v>290</v>
          </cell>
          <cell r="M45">
            <v>82.03</v>
          </cell>
        </row>
        <row r="46">
          <cell r="A46" t="str">
            <v>GM-SJ002BW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</v>
          </cell>
          <cell r="I46">
            <v>0</v>
          </cell>
          <cell r="J46">
            <v>0</v>
          </cell>
          <cell r="K46">
            <v>14</v>
          </cell>
          <cell r="L46">
            <v>2</v>
          </cell>
          <cell r="M46">
            <v>0.04</v>
          </cell>
        </row>
        <row r="47">
          <cell r="A47" t="str">
            <v>DK-HM1789-W0-2XL</v>
          </cell>
          <cell r="B47">
            <v>73</v>
          </cell>
          <cell r="C47">
            <v>1</v>
          </cell>
          <cell r="D47">
            <v>0.49</v>
          </cell>
          <cell r="E47">
            <v>0</v>
          </cell>
          <cell r="F47">
            <v>0</v>
          </cell>
          <cell r="G47">
            <v>0</v>
          </cell>
          <cell r="H47">
            <v>465</v>
          </cell>
          <cell r="I47">
            <v>3</v>
          </cell>
          <cell r="J47">
            <v>1.11</v>
          </cell>
          <cell r="K47">
            <v>397</v>
          </cell>
          <cell r="L47">
            <v>0</v>
          </cell>
          <cell r="M47">
            <v>0</v>
          </cell>
        </row>
        <row r="48">
          <cell r="A48" t="str">
            <v>YZ-KL5020FL2L</v>
          </cell>
          <cell r="B48">
            <v>30002</v>
          </cell>
          <cell r="C48">
            <v>125</v>
          </cell>
          <cell r="D48">
            <v>41.86</v>
          </cell>
          <cell r="E48">
            <v>0</v>
          </cell>
          <cell r="F48">
            <v>0</v>
          </cell>
          <cell r="G48">
            <v>0</v>
          </cell>
          <cell r="H48">
            <v>181427</v>
          </cell>
          <cell r="I48">
            <v>803</v>
          </cell>
          <cell r="J48">
            <v>270.33</v>
          </cell>
          <cell r="K48">
            <v>179290</v>
          </cell>
          <cell r="L48">
            <v>924</v>
          </cell>
          <cell r="M48">
            <v>311.27</v>
          </cell>
        </row>
        <row r="49">
          <cell r="A49" t="str">
            <v>YZ-KL5020ST4L</v>
          </cell>
          <cell r="B49">
            <v>20062</v>
          </cell>
          <cell r="C49">
            <v>92</v>
          </cell>
          <cell r="D49">
            <v>27.57</v>
          </cell>
          <cell r="E49">
            <v>0</v>
          </cell>
          <cell r="F49">
            <v>0</v>
          </cell>
          <cell r="G49">
            <v>0</v>
          </cell>
          <cell r="H49">
            <v>13243</v>
          </cell>
          <cell r="I49">
            <v>98</v>
          </cell>
          <cell r="J49">
            <v>30.97</v>
          </cell>
          <cell r="K49">
            <v>7671</v>
          </cell>
          <cell r="L49">
            <v>73</v>
          </cell>
          <cell r="M49">
            <v>25.04</v>
          </cell>
        </row>
        <row r="50">
          <cell r="A50" t="str">
            <v>YZ-KL5020TW1L</v>
          </cell>
          <cell r="B50">
            <v>103737</v>
          </cell>
          <cell r="C50">
            <v>707</v>
          </cell>
          <cell r="D50">
            <v>216.8</v>
          </cell>
          <cell r="E50">
            <v>0</v>
          </cell>
          <cell r="F50">
            <v>0</v>
          </cell>
          <cell r="G50">
            <v>0</v>
          </cell>
          <cell r="H50">
            <v>96526</v>
          </cell>
          <cell r="I50">
            <v>647</v>
          </cell>
          <cell r="J50">
            <v>207.28</v>
          </cell>
          <cell r="K50">
            <v>88530</v>
          </cell>
          <cell r="L50">
            <v>586</v>
          </cell>
          <cell r="M50">
            <v>180.87</v>
          </cell>
        </row>
        <row r="51">
          <cell r="A51" t="str">
            <v>YZ-KL5020YH2L</v>
          </cell>
          <cell r="B51">
            <v>79070</v>
          </cell>
          <cell r="C51">
            <v>317</v>
          </cell>
          <cell r="D51">
            <v>115.11</v>
          </cell>
          <cell r="E51">
            <v>0</v>
          </cell>
          <cell r="F51">
            <v>0</v>
          </cell>
          <cell r="G51">
            <v>0</v>
          </cell>
          <cell r="H51">
            <v>28786</v>
          </cell>
          <cell r="I51">
            <v>103</v>
          </cell>
          <cell r="J51">
            <v>35.6</v>
          </cell>
          <cell r="K51">
            <v>53956</v>
          </cell>
          <cell r="L51">
            <v>178</v>
          </cell>
          <cell r="M51">
            <v>64.36</v>
          </cell>
        </row>
        <row r="52">
          <cell r="A52" t="str">
            <v>YZ1458FB3XL</v>
          </cell>
          <cell r="B52">
            <v>67068</v>
          </cell>
          <cell r="C52">
            <v>547</v>
          </cell>
          <cell r="D52">
            <v>87.25</v>
          </cell>
          <cell r="E52">
            <v>0</v>
          </cell>
          <cell r="F52">
            <v>0</v>
          </cell>
          <cell r="G52">
            <v>0</v>
          </cell>
          <cell r="H52">
            <v>32400</v>
          </cell>
          <cell r="I52">
            <v>292</v>
          </cell>
          <cell r="J52">
            <v>47.69</v>
          </cell>
          <cell r="K52">
            <v>53121</v>
          </cell>
          <cell r="L52">
            <v>389</v>
          </cell>
          <cell r="M52">
            <v>63.29</v>
          </cell>
        </row>
        <row r="53">
          <cell r="A53" t="str">
            <v>YZ1458K04XL</v>
          </cell>
          <cell r="B53">
            <v>22923</v>
          </cell>
          <cell r="C53">
            <v>166</v>
          </cell>
          <cell r="D53">
            <v>26.71</v>
          </cell>
          <cell r="E53">
            <v>0</v>
          </cell>
          <cell r="F53">
            <v>0</v>
          </cell>
          <cell r="G53">
            <v>0</v>
          </cell>
          <cell r="H53">
            <v>7683</v>
          </cell>
          <cell r="I53">
            <v>77</v>
          </cell>
          <cell r="J53">
            <v>13.52</v>
          </cell>
          <cell r="K53">
            <v>7219</v>
          </cell>
          <cell r="L53">
            <v>58</v>
          </cell>
          <cell r="M53">
            <v>9.68</v>
          </cell>
        </row>
        <row r="54">
          <cell r="A54" t="str">
            <v>YZ1458R24XL</v>
          </cell>
          <cell r="B54">
            <v>6244</v>
          </cell>
          <cell r="C54">
            <v>60</v>
          </cell>
          <cell r="D54">
            <v>9.52</v>
          </cell>
          <cell r="E54">
            <v>0</v>
          </cell>
          <cell r="F54">
            <v>0</v>
          </cell>
          <cell r="G54">
            <v>0</v>
          </cell>
          <cell r="H54">
            <v>13284</v>
          </cell>
          <cell r="I54">
            <v>109</v>
          </cell>
          <cell r="J54">
            <v>21.07</v>
          </cell>
          <cell r="K54">
            <v>6370</v>
          </cell>
          <cell r="L54">
            <v>54</v>
          </cell>
          <cell r="M54">
            <v>10.48</v>
          </cell>
        </row>
        <row r="55">
          <cell r="A55" t="str">
            <v>YZ-BShyl5119-YH-5XL</v>
          </cell>
          <cell r="B55">
            <v>71904</v>
          </cell>
          <cell r="C55">
            <v>370</v>
          </cell>
          <cell r="D55">
            <v>152.34</v>
          </cell>
          <cell r="E55">
            <v>0</v>
          </cell>
          <cell r="F55">
            <v>0</v>
          </cell>
          <cell r="G55">
            <v>0</v>
          </cell>
          <cell r="H55">
            <v>108577</v>
          </cell>
          <cell r="I55">
            <v>423</v>
          </cell>
          <cell r="J55">
            <v>196.55</v>
          </cell>
          <cell r="K55">
            <v>82780</v>
          </cell>
          <cell r="L55">
            <v>414</v>
          </cell>
          <cell r="M55">
            <v>187.09</v>
          </cell>
        </row>
        <row r="56">
          <cell r="A56" t="str">
            <v>YZ-HE13037EZ8L</v>
          </cell>
          <cell r="B56">
            <v>13141</v>
          </cell>
          <cell r="C56">
            <v>51</v>
          </cell>
          <cell r="D56">
            <v>29.64</v>
          </cell>
          <cell r="E56">
            <v>0</v>
          </cell>
          <cell r="F56">
            <v>0</v>
          </cell>
          <cell r="G56">
            <v>0</v>
          </cell>
          <cell r="H56">
            <v>4316</v>
          </cell>
          <cell r="I56">
            <v>34</v>
          </cell>
          <cell r="J56">
            <v>20.99</v>
          </cell>
          <cell r="K56">
            <v>8554</v>
          </cell>
          <cell r="L56">
            <v>60</v>
          </cell>
          <cell r="M56">
            <v>39</v>
          </cell>
        </row>
        <row r="57">
          <cell r="A57" t="str">
            <v>YZ-HE13037Or9L</v>
          </cell>
          <cell r="B57">
            <v>9626</v>
          </cell>
          <cell r="C57">
            <v>42</v>
          </cell>
          <cell r="D57">
            <v>22.15</v>
          </cell>
          <cell r="E57">
            <v>0</v>
          </cell>
          <cell r="F57">
            <v>0</v>
          </cell>
          <cell r="G57">
            <v>0</v>
          </cell>
          <cell r="H57">
            <v>5477</v>
          </cell>
          <cell r="I57">
            <v>36</v>
          </cell>
          <cell r="J57">
            <v>22.81</v>
          </cell>
          <cell r="K57">
            <v>8235</v>
          </cell>
          <cell r="L57">
            <v>52</v>
          </cell>
          <cell r="M57">
            <v>30.36</v>
          </cell>
        </row>
        <row r="58">
          <cell r="A58" t="str">
            <v>YZ-HE13037Pu9L</v>
          </cell>
          <cell r="B58">
            <v>55431</v>
          </cell>
          <cell r="C58">
            <v>172</v>
          </cell>
          <cell r="D58">
            <v>100.44</v>
          </cell>
          <cell r="E58">
            <v>0</v>
          </cell>
          <cell r="F58">
            <v>0</v>
          </cell>
          <cell r="G58">
            <v>0</v>
          </cell>
          <cell r="H58">
            <v>33636</v>
          </cell>
          <cell r="I58">
            <v>117</v>
          </cell>
          <cell r="J58">
            <v>69.73</v>
          </cell>
          <cell r="K58">
            <v>23764</v>
          </cell>
          <cell r="L58">
            <v>84</v>
          </cell>
          <cell r="M58">
            <v>54.89</v>
          </cell>
        </row>
        <row r="59">
          <cell r="A59" t="str">
            <v>YZ-HE13037Wi8L</v>
          </cell>
          <cell r="B59">
            <v>14199</v>
          </cell>
          <cell r="C59">
            <v>53</v>
          </cell>
          <cell r="D59">
            <v>25.94</v>
          </cell>
          <cell r="E59">
            <v>0</v>
          </cell>
          <cell r="F59">
            <v>0</v>
          </cell>
          <cell r="G59">
            <v>0</v>
          </cell>
          <cell r="H59">
            <v>14061</v>
          </cell>
          <cell r="I59">
            <v>100</v>
          </cell>
          <cell r="J59">
            <v>75.74</v>
          </cell>
          <cell r="K59">
            <v>15030</v>
          </cell>
          <cell r="L59">
            <v>110</v>
          </cell>
          <cell r="M59">
            <v>83.7</v>
          </cell>
        </row>
        <row r="60">
          <cell r="A60" t="str">
            <v>YZ-JG2631002L</v>
          </cell>
          <cell r="B60">
            <v>79811</v>
          </cell>
          <cell r="C60">
            <v>320</v>
          </cell>
          <cell r="D60">
            <v>125.66</v>
          </cell>
          <cell r="E60">
            <v>0</v>
          </cell>
          <cell r="F60">
            <v>0</v>
          </cell>
          <cell r="G60">
            <v>0</v>
          </cell>
          <cell r="H60">
            <v>135705</v>
          </cell>
          <cell r="I60">
            <v>469</v>
          </cell>
          <cell r="J60">
            <v>213.79</v>
          </cell>
          <cell r="K60">
            <v>184903</v>
          </cell>
          <cell r="L60">
            <v>513</v>
          </cell>
          <cell r="M60">
            <v>237.19</v>
          </cell>
        </row>
        <row r="61">
          <cell r="A61" t="str">
            <v>YZ-JG2631HSL</v>
          </cell>
          <cell r="B61">
            <v>232</v>
          </cell>
          <cell r="C61">
            <v>5</v>
          </cell>
          <cell r="D61">
            <v>2.13</v>
          </cell>
          <cell r="E61">
            <v>0</v>
          </cell>
          <cell r="F61">
            <v>0</v>
          </cell>
          <cell r="G61">
            <v>0</v>
          </cell>
          <cell r="H61">
            <v>1152</v>
          </cell>
          <cell r="I61">
            <v>3</v>
          </cell>
          <cell r="J61">
            <v>1.2</v>
          </cell>
          <cell r="K61">
            <v>694</v>
          </cell>
          <cell r="L61">
            <v>1</v>
          </cell>
          <cell r="M61">
            <v>0.33</v>
          </cell>
        </row>
        <row r="62">
          <cell r="A62" t="str">
            <v>YZ-JG2631K01L</v>
          </cell>
          <cell r="B62">
            <v>44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476</v>
          </cell>
          <cell r="I62">
            <v>5</v>
          </cell>
          <cell r="J62">
            <v>1.02</v>
          </cell>
          <cell r="K62">
            <v>512</v>
          </cell>
          <cell r="L62">
            <v>3</v>
          </cell>
          <cell r="M62">
            <v>0.76</v>
          </cell>
        </row>
        <row r="63">
          <cell r="A63" t="str">
            <v>YZ-JG2631R0M</v>
          </cell>
          <cell r="B63">
            <v>85</v>
          </cell>
          <cell r="C63">
            <v>1</v>
          </cell>
          <cell r="D63">
            <v>0.29</v>
          </cell>
          <cell r="E63">
            <v>0</v>
          </cell>
          <cell r="F63">
            <v>0</v>
          </cell>
          <cell r="G63">
            <v>0</v>
          </cell>
          <cell r="H63">
            <v>185</v>
          </cell>
          <cell r="I63">
            <v>0</v>
          </cell>
          <cell r="J63">
            <v>0</v>
          </cell>
          <cell r="K63">
            <v>229</v>
          </cell>
          <cell r="L63">
            <v>1</v>
          </cell>
          <cell r="M63">
            <v>0.32</v>
          </cell>
        </row>
        <row r="64">
          <cell r="A64" t="str">
            <v>YZ-HE9007Sa8L</v>
          </cell>
          <cell r="B64">
            <v>3877</v>
          </cell>
          <cell r="C64">
            <v>26</v>
          </cell>
          <cell r="D64">
            <v>13.43</v>
          </cell>
          <cell r="E64">
            <v>0</v>
          </cell>
          <cell r="F64">
            <v>0</v>
          </cell>
          <cell r="G64">
            <v>0</v>
          </cell>
          <cell r="H64">
            <v>3176</v>
          </cell>
          <cell r="I64">
            <v>26</v>
          </cell>
          <cell r="J64">
            <v>13.68</v>
          </cell>
          <cell r="K64">
            <v>3011</v>
          </cell>
          <cell r="L64">
            <v>16</v>
          </cell>
          <cell r="M64">
            <v>9.38</v>
          </cell>
        </row>
        <row r="65">
          <cell r="A65" t="str">
            <v>YZ-HE9007Se6L</v>
          </cell>
          <cell r="B65">
            <v>16043</v>
          </cell>
          <cell r="C65">
            <v>97</v>
          </cell>
          <cell r="D65">
            <v>44.8</v>
          </cell>
          <cell r="E65">
            <v>0</v>
          </cell>
          <cell r="F65">
            <v>0</v>
          </cell>
          <cell r="G65">
            <v>0</v>
          </cell>
          <cell r="H65">
            <v>17932</v>
          </cell>
          <cell r="I65">
            <v>85</v>
          </cell>
          <cell r="J65">
            <v>48.85</v>
          </cell>
          <cell r="K65">
            <v>18331</v>
          </cell>
          <cell r="L65">
            <v>94</v>
          </cell>
          <cell r="M65">
            <v>46.81</v>
          </cell>
        </row>
        <row r="66">
          <cell r="A66" t="str">
            <v>YZ5060R21L</v>
          </cell>
          <cell r="B66">
            <v>13258</v>
          </cell>
          <cell r="C66">
            <v>82</v>
          </cell>
          <cell r="D66">
            <v>21.86</v>
          </cell>
          <cell r="E66">
            <v>0</v>
          </cell>
          <cell r="F66">
            <v>0</v>
          </cell>
          <cell r="G66">
            <v>0</v>
          </cell>
          <cell r="H66">
            <v>25753</v>
          </cell>
          <cell r="I66">
            <v>74</v>
          </cell>
          <cell r="J66">
            <v>22.18</v>
          </cell>
          <cell r="K66">
            <v>26916</v>
          </cell>
          <cell r="L66">
            <v>148</v>
          </cell>
          <cell r="M66">
            <v>41.97</v>
          </cell>
        </row>
        <row r="67">
          <cell r="A67" t="str">
            <v>YZ5060Y0L</v>
          </cell>
          <cell r="B67">
            <v>3665</v>
          </cell>
          <cell r="C67">
            <v>12</v>
          </cell>
          <cell r="D67">
            <v>4.5</v>
          </cell>
          <cell r="E67">
            <v>0</v>
          </cell>
          <cell r="F67">
            <v>0</v>
          </cell>
          <cell r="G67">
            <v>0</v>
          </cell>
          <cell r="H67">
            <v>2772</v>
          </cell>
          <cell r="I67">
            <v>13</v>
          </cell>
          <cell r="J67">
            <v>4.26</v>
          </cell>
          <cell r="K67">
            <v>2966</v>
          </cell>
          <cell r="L67">
            <v>17</v>
          </cell>
          <cell r="M67">
            <v>6.08</v>
          </cell>
        </row>
        <row r="68">
          <cell r="A68" t="str">
            <v>YZ-KL5020ST1L</v>
          </cell>
          <cell r="B68">
            <v>3563</v>
          </cell>
          <cell r="C68">
            <v>44</v>
          </cell>
          <cell r="D68">
            <v>15.9</v>
          </cell>
          <cell r="E68">
            <v>0</v>
          </cell>
          <cell r="F68">
            <v>0</v>
          </cell>
          <cell r="G68">
            <v>0</v>
          </cell>
          <cell r="H68">
            <v>1427</v>
          </cell>
          <cell r="I68">
            <v>17</v>
          </cell>
          <cell r="J68">
            <v>7.49</v>
          </cell>
          <cell r="K68">
            <v>2990</v>
          </cell>
          <cell r="L68">
            <v>24</v>
          </cell>
          <cell r="M68">
            <v>7.72</v>
          </cell>
        </row>
        <row r="69">
          <cell r="A69" t="str">
            <v>YZ-KL5020YH3L</v>
          </cell>
          <cell r="B69">
            <v>1105</v>
          </cell>
          <cell r="C69">
            <v>6</v>
          </cell>
          <cell r="D69">
            <v>2.2</v>
          </cell>
          <cell r="E69">
            <v>0</v>
          </cell>
          <cell r="F69">
            <v>0</v>
          </cell>
          <cell r="G69">
            <v>0</v>
          </cell>
          <cell r="H69">
            <v>406</v>
          </cell>
          <cell r="I69">
            <v>8</v>
          </cell>
          <cell r="J69">
            <v>3.52</v>
          </cell>
          <cell r="K69">
            <v>540</v>
          </cell>
          <cell r="L69">
            <v>3</v>
          </cell>
          <cell r="M69">
            <v>0.81</v>
          </cell>
        </row>
        <row r="70">
          <cell r="A70" t="str">
            <v>YZ-KL5020YH5L</v>
          </cell>
          <cell r="B70">
            <v>189</v>
          </cell>
          <cell r="C70">
            <v>2</v>
          </cell>
          <cell r="D70">
            <v>0.7</v>
          </cell>
          <cell r="E70">
            <v>0</v>
          </cell>
          <cell r="F70">
            <v>0</v>
          </cell>
          <cell r="G70">
            <v>0</v>
          </cell>
          <cell r="H70">
            <v>92</v>
          </cell>
          <cell r="I70">
            <v>1</v>
          </cell>
          <cell r="J70">
            <v>0.07</v>
          </cell>
          <cell r="K70">
            <v>320</v>
          </cell>
          <cell r="L70">
            <v>1</v>
          </cell>
          <cell r="M70">
            <v>0.27</v>
          </cell>
        </row>
        <row r="71">
          <cell r="A71" t="str">
            <v>YZ-MYQZ1709-K0-3XL</v>
          </cell>
          <cell r="B71">
            <v>22565</v>
          </cell>
          <cell r="C71">
            <v>190</v>
          </cell>
          <cell r="D71">
            <v>82.21</v>
          </cell>
          <cell r="E71">
            <v>0</v>
          </cell>
          <cell r="F71">
            <v>0</v>
          </cell>
          <cell r="G71">
            <v>0</v>
          </cell>
          <cell r="H71">
            <v>22911</v>
          </cell>
          <cell r="I71">
            <v>152</v>
          </cell>
          <cell r="J71">
            <v>69.1</v>
          </cell>
          <cell r="K71">
            <v>19672</v>
          </cell>
          <cell r="L71">
            <v>119</v>
          </cell>
          <cell r="M71">
            <v>49.6</v>
          </cell>
        </row>
        <row r="72">
          <cell r="A72" t="str">
            <v>YZ-MYQZ1709-R0-XL</v>
          </cell>
          <cell r="B72">
            <v>6261</v>
          </cell>
          <cell r="C72">
            <v>23</v>
          </cell>
          <cell r="D72">
            <v>10.5</v>
          </cell>
          <cell r="E72">
            <v>0</v>
          </cell>
          <cell r="F72">
            <v>0</v>
          </cell>
          <cell r="G72">
            <v>0</v>
          </cell>
          <cell r="H72">
            <v>4323</v>
          </cell>
          <cell r="I72">
            <v>23</v>
          </cell>
          <cell r="J72">
            <v>10.45</v>
          </cell>
          <cell r="K72">
            <v>10287</v>
          </cell>
          <cell r="L72">
            <v>29</v>
          </cell>
          <cell r="M72">
            <v>11.56</v>
          </cell>
        </row>
        <row r="73">
          <cell r="A73" t="str">
            <v>YZ-BD1704-K0-2XL</v>
          </cell>
          <cell r="B73">
            <v>5575</v>
          </cell>
          <cell r="C73">
            <v>50</v>
          </cell>
          <cell r="D73">
            <v>11.7</v>
          </cell>
          <cell r="E73">
            <v>0</v>
          </cell>
          <cell r="F73">
            <v>0</v>
          </cell>
          <cell r="G73">
            <v>0</v>
          </cell>
          <cell r="H73">
            <v>6756</v>
          </cell>
          <cell r="I73">
            <v>50</v>
          </cell>
          <cell r="J73">
            <v>13.82</v>
          </cell>
          <cell r="K73">
            <v>5288</v>
          </cell>
          <cell r="L73">
            <v>46</v>
          </cell>
          <cell r="M73">
            <v>12.89</v>
          </cell>
        </row>
        <row r="74">
          <cell r="A74" t="str">
            <v>YZ-BD1704-K0-L</v>
          </cell>
          <cell r="B74">
            <v>880</v>
          </cell>
          <cell r="C74">
            <v>9</v>
          </cell>
          <cell r="D74">
            <v>2.7</v>
          </cell>
          <cell r="E74">
            <v>0</v>
          </cell>
          <cell r="F74">
            <v>0</v>
          </cell>
          <cell r="G74">
            <v>0</v>
          </cell>
          <cell r="H74">
            <v>942</v>
          </cell>
          <cell r="I74">
            <v>6</v>
          </cell>
          <cell r="J74">
            <v>1.23</v>
          </cell>
          <cell r="K74">
            <v>1292</v>
          </cell>
          <cell r="L74">
            <v>10</v>
          </cell>
          <cell r="M74">
            <v>2.46</v>
          </cell>
        </row>
        <row r="75">
          <cell r="A75" t="str">
            <v>YZ-BD1704-K0-XL</v>
          </cell>
          <cell r="B75">
            <v>1893</v>
          </cell>
          <cell r="C75">
            <v>33</v>
          </cell>
          <cell r="D75">
            <v>8.31</v>
          </cell>
          <cell r="E75">
            <v>0</v>
          </cell>
          <cell r="F75">
            <v>0</v>
          </cell>
          <cell r="G75">
            <v>0</v>
          </cell>
          <cell r="H75">
            <v>2169</v>
          </cell>
          <cell r="I75">
            <v>29</v>
          </cell>
          <cell r="J75">
            <v>9.8</v>
          </cell>
          <cell r="K75">
            <v>1883</v>
          </cell>
          <cell r="L75">
            <v>37</v>
          </cell>
          <cell r="M75">
            <v>12.32</v>
          </cell>
        </row>
        <row r="76">
          <cell r="A76" t="str">
            <v>YZ-BShyl5119-YH-4XL</v>
          </cell>
          <cell r="B76">
            <v>1254</v>
          </cell>
          <cell r="C76">
            <v>10</v>
          </cell>
          <cell r="D76">
            <v>5.62</v>
          </cell>
          <cell r="E76">
            <v>0</v>
          </cell>
          <cell r="F76">
            <v>0</v>
          </cell>
          <cell r="G76">
            <v>0</v>
          </cell>
          <cell r="H76">
            <v>880</v>
          </cell>
          <cell r="I76">
            <v>5</v>
          </cell>
          <cell r="J76">
            <v>3.91</v>
          </cell>
          <cell r="K76">
            <v>1117</v>
          </cell>
          <cell r="L76">
            <v>8</v>
          </cell>
          <cell r="M76">
            <v>4.4</v>
          </cell>
        </row>
        <row r="77">
          <cell r="A77" t="str">
            <v>YZ-BShyl5119-YT-3XL</v>
          </cell>
          <cell r="B77">
            <v>10739</v>
          </cell>
          <cell r="C77">
            <v>51</v>
          </cell>
          <cell r="D77">
            <v>23.33</v>
          </cell>
          <cell r="E77">
            <v>0</v>
          </cell>
          <cell r="F77">
            <v>0</v>
          </cell>
          <cell r="G77">
            <v>0</v>
          </cell>
          <cell r="H77">
            <v>6998</v>
          </cell>
          <cell r="I77">
            <v>51</v>
          </cell>
          <cell r="J77">
            <v>23.38</v>
          </cell>
          <cell r="K77">
            <v>4779</v>
          </cell>
          <cell r="L77">
            <v>46</v>
          </cell>
          <cell r="M77">
            <v>20.96</v>
          </cell>
        </row>
        <row r="78">
          <cell r="A78" t="str">
            <v>YZ-BShyl5119K0L</v>
          </cell>
          <cell r="B78">
            <v>1979</v>
          </cell>
          <cell r="C78">
            <v>5</v>
          </cell>
          <cell r="D78">
            <v>2.21</v>
          </cell>
          <cell r="E78">
            <v>0</v>
          </cell>
          <cell r="F78">
            <v>0</v>
          </cell>
          <cell r="G78">
            <v>0</v>
          </cell>
          <cell r="H78">
            <v>3297</v>
          </cell>
          <cell r="I78">
            <v>15</v>
          </cell>
          <cell r="J78">
            <v>7.76</v>
          </cell>
          <cell r="K78">
            <v>4997</v>
          </cell>
          <cell r="L78">
            <v>23</v>
          </cell>
          <cell r="M78">
            <v>11.16</v>
          </cell>
        </row>
        <row r="79">
          <cell r="A79" t="str">
            <v>YZ-HE13037EZ6L</v>
          </cell>
          <cell r="B79">
            <v>8234</v>
          </cell>
          <cell r="C79">
            <v>6</v>
          </cell>
          <cell r="D79">
            <v>2.89</v>
          </cell>
          <cell r="E79">
            <v>0</v>
          </cell>
          <cell r="F79">
            <v>0</v>
          </cell>
          <cell r="G79">
            <v>0</v>
          </cell>
          <cell r="H79">
            <v>2221</v>
          </cell>
          <cell r="I79">
            <v>14</v>
          </cell>
          <cell r="J79">
            <v>6.71</v>
          </cell>
          <cell r="K79">
            <v>3921</v>
          </cell>
          <cell r="L79">
            <v>37</v>
          </cell>
          <cell r="M79">
            <v>21.16</v>
          </cell>
        </row>
        <row r="80">
          <cell r="A80" t="str">
            <v>YZ-HE13037Or7L</v>
          </cell>
          <cell r="B80">
            <v>24596</v>
          </cell>
          <cell r="C80">
            <v>153</v>
          </cell>
          <cell r="D80">
            <v>102.85</v>
          </cell>
          <cell r="E80">
            <v>0</v>
          </cell>
          <cell r="F80">
            <v>0</v>
          </cell>
          <cell r="G80">
            <v>0</v>
          </cell>
          <cell r="H80">
            <v>13699</v>
          </cell>
          <cell r="I80">
            <v>136</v>
          </cell>
          <cell r="J80">
            <v>102.67</v>
          </cell>
          <cell r="K80">
            <v>13145</v>
          </cell>
          <cell r="L80">
            <v>130</v>
          </cell>
          <cell r="M80">
            <v>104.12</v>
          </cell>
        </row>
        <row r="81">
          <cell r="A81" t="str">
            <v>YZ-HE13037Pu5L</v>
          </cell>
          <cell r="B81">
            <v>2063</v>
          </cell>
          <cell r="C81">
            <v>11</v>
          </cell>
          <cell r="D81">
            <v>5.28</v>
          </cell>
          <cell r="E81">
            <v>0</v>
          </cell>
          <cell r="F81">
            <v>0</v>
          </cell>
          <cell r="G81">
            <v>0</v>
          </cell>
          <cell r="H81">
            <v>2142</v>
          </cell>
          <cell r="I81">
            <v>11</v>
          </cell>
          <cell r="J81">
            <v>5.91</v>
          </cell>
          <cell r="K81">
            <v>3950</v>
          </cell>
          <cell r="L81">
            <v>20</v>
          </cell>
          <cell r="M81">
            <v>11.04</v>
          </cell>
        </row>
        <row r="82">
          <cell r="A82" t="str">
            <v>YZ-JG2631HSM</v>
          </cell>
          <cell r="B82">
            <v>5604</v>
          </cell>
          <cell r="C82">
            <v>41</v>
          </cell>
          <cell r="D82">
            <v>14.64</v>
          </cell>
          <cell r="E82">
            <v>0</v>
          </cell>
          <cell r="F82">
            <v>0</v>
          </cell>
          <cell r="G82">
            <v>0</v>
          </cell>
          <cell r="H82">
            <v>6316</v>
          </cell>
          <cell r="I82">
            <v>49</v>
          </cell>
          <cell r="J82">
            <v>16.46</v>
          </cell>
          <cell r="K82">
            <v>5618</v>
          </cell>
          <cell r="L82">
            <v>43</v>
          </cell>
          <cell r="M82">
            <v>16.2</v>
          </cell>
        </row>
        <row r="83">
          <cell r="A83" t="str">
            <v>YZ-JG2631K0M</v>
          </cell>
          <cell r="B83">
            <v>1126</v>
          </cell>
          <cell r="C83">
            <v>5</v>
          </cell>
          <cell r="D83">
            <v>1.47</v>
          </cell>
          <cell r="E83">
            <v>0</v>
          </cell>
          <cell r="F83">
            <v>0</v>
          </cell>
          <cell r="G83">
            <v>0</v>
          </cell>
          <cell r="H83">
            <v>1285</v>
          </cell>
          <cell r="I83">
            <v>4</v>
          </cell>
          <cell r="J83">
            <v>1.34</v>
          </cell>
          <cell r="K83">
            <v>1538</v>
          </cell>
          <cell r="L83">
            <v>3</v>
          </cell>
          <cell r="M83">
            <v>1.9</v>
          </cell>
        </row>
        <row r="84">
          <cell r="A84" t="str">
            <v>YZ-JG2631R0XS</v>
          </cell>
          <cell r="B84">
            <v>540</v>
          </cell>
          <cell r="C84">
            <v>1</v>
          </cell>
          <cell r="D84">
            <v>0.29</v>
          </cell>
          <cell r="E84">
            <v>0</v>
          </cell>
          <cell r="F84">
            <v>0</v>
          </cell>
          <cell r="G84">
            <v>0</v>
          </cell>
          <cell r="H84">
            <v>316</v>
          </cell>
          <cell r="I84">
            <v>2</v>
          </cell>
          <cell r="J84">
            <v>0.68</v>
          </cell>
          <cell r="K84">
            <v>356</v>
          </cell>
          <cell r="L84">
            <v>3</v>
          </cell>
          <cell r="M84">
            <v>1.32</v>
          </cell>
        </row>
        <row r="85">
          <cell r="A85" t="str">
            <v>YZ-JG2631ZLM</v>
          </cell>
          <cell r="B85">
            <v>5223</v>
          </cell>
          <cell r="C85">
            <v>27</v>
          </cell>
          <cell r="D85">
            <v>9.52</v>
          </cell>
          <cell r="E85">
            <v>0</v>
          </cell>
          <cell r="F85">
            <v>0</v>
          </cell>
          <cell r="G85">
            <v>0</v>
          </cell>
          <cell r="H85">
            <v>3145</v>
          </cell>
          <cell r="I85">
            <v>16</v>
          </cell>
          <cell r="J85">
            <v>7.28</v>
          </cell>
          <cell r="K85">
            <v>4092</v>
          </cell>
          <cell r="L85">
            <v>20</v>
          </cell>
          <cell r="M85">
            <v>7.93</v>
          </cell>
        </row>
        <row r="86">
          <cell r="A86" t="str">
            <v>YZ-HE9007Sa9L</v>
          </cell>
          <cell r="B86">
            <v>491</v>
          </cell>
          <cell r="C86">
            <v>4</v>
          </cell>
          <cell r="D86">
            <v>1.18</v>
          </cell>
          <cell r="E86">
            <v>0</v>
          </cell>
          <cell r="F86">
            <v>0</v>
          </cell>
          <cell r="G86">
            <v>0</v>
          </cell>
          <cell r="H86">
            <v>485</v>
          </cell>
          <cell r="I86">
            <v>6</v>
          </cell>
          <cell r="J86">
            <v>1.88</v>
          </cell>
          <cell r="K86">
            <v>762</v>
          </cell>
          <cell r="L86">
            <v>4</v>
          </cell>
          <cell r="M86">
            <v>1.13</v>
          </cell>
        </row>
        <row r="87">
          <cell r="A87" t="str">
            <v>YZ-HE9007Se8L</v>
          </cell>
          <cell r="B87">
            <v>6262</v>
          </cell>
          <cell r="C87">
            <v>46</v>
          </cell>
          <cell r="D87">
            <v>14.87</v>
          </cell>
          <cell r="E87">
            <v>0</v>
          </cell>
          <cell r="F87">
            <v>0</v>
          </cell>
          <cell r="G87">
            <v>0</v>
          </cell>
          <cell r="H87">
            <v>4495</v>
          </cell>
          <cell r="I87">
            <v>25</v>
          </cell>
          <cell r="J87">
            <v>9.7</v>
          </cell>
          <cell r="K87">
            <v>2737</v>
          </cell>
          <cell r="L87">
            <v>15</v>
          </cell>
          <cell r="M87">
            <v>5.16</v>
          </cell>
        </row>
        <row r="88">
          <cell r="A88" t="str">
            <v>YZ-HE9008Sa2L</v>
          </cell>
          <cell r="B88">
            <v>284</v>
          </cell>
          <cell r="C88">
            <v>2</v>
          </cell>
          <cell r="D88">
            <v>0.5</v>
          </cell>
          <cell r="E88">
            <v>0</v>
          </cell>
          <cell r="F88">
            <v>0</v>
          </cell>
          <cell r="G88">
            <v>0</v>
          </cell>
          <cell r="H88">
            <v>209</v>
          </cell>
          <cell r="I88">
            <v>2</v>
          </cell>
          <cell r="J88">
            <v>0.17</v>
          </cell>
          <cell r="K88">
            <v>984</v>
          </cell>
          <cell r="L88">
            <v>4</v>
          </cell>
          <cell r="M88">
            <v>1.33</v>
          </cell>
        </row>
        <row r="89">
          <cell r="A89" t="str">
            <v>YZ-HE9008Se9L</v>
          </cell>
          <cell r="B89">
            <v>12847</v>
          </cell>
          <cell r="C89">
            <v>90</v>
          </cell>
          <cell r="D89">
            <v>43.44</v>
          </cell>
          <cell r="E89">
            <v>0</v>
          </cell>
          <cell r="F89">
            <v>0</v>
          </cell>
          <cell r="G89">
            <v>0</v>
          </cell>
          <cell r="H89">
            <v>2454</v>
          </cell>
          <cell r="I89">
            <v>41</v>
          </cell>
          <cell r="J89">
            <v>21.37</v>
          </cell>
          <cell r="K89">
            <v>2241</v>
          </cell>
          <cell r="L89">
            <v>16</v>
          </cell>
          <cell r="M89">
            <v>9.87</v>
          </cell>
        </row>
        <row r="90">
          <cell r="A90" t="str">
            <v>YZ5060B2</v>
          </cell>
          <cell r="B90">
            <v>18212</v>
          </cell>
          <cell r="C90">
            <v>109</v>
          </cell>
          <cell r="D90">
            <v>33.49</v>
          </cell>
          <cell r="E90">
            <v>0</v>
          </cell>
          <cell r="F90">
            <v>0</v>
          </cell>
          <cell r="G90">
            <v>0</v>
          </cell>
          <cell r="H90">
            <v>13613</v>
          </cell>
          <cell r="I90">
            <v>95</v>
          </cell>
          <cell r="J90">
            <v>37.7</v>
          </cell>
          <cell r="K90">
            <v>11356</v>
          </cell>
          <cell r="L90">
            <v>79</v>
          </cell>
          <cell r="M90">
            <v>28.84</v>
          </cell>
        </row>
        <row r="91">
          <cell r="A91" t="str">
            <v>YZ5060R2M</v>
          </cell>
          <cell r="B91">
            <v>17971</v>
          </cell>
          <cell r="C91">
            <v>92</v>
          </cell>
          <cell r="D91">
            <v>26.58</v>
          </cell>
          <cell r="E91">
            <v>0</v>
          </cell>
          <cell r="F91">
            <v>0</v>
          </cell>
          <cell r="G91">
            <v>0</v>
          </cell>
          <cell r="H91">
            <v>11406</v>
          </cell>
          <cell r="I91">
            <v>64</v>
          </cell>
          <cell r="J91">
            <v>18.58</v>
          </cell>
          <cell r="K91">
            <v>15986</v>
          </cell>
          <cell r="L91">
            <v>76</v>
          </cell>
          <cell r="M91">
            <v>21.82</v>
          </cell>
        </row>
        <row r="92">
          <cell r="A92" t="str">
            <v>YZ5060Y0M</v>
          </cell>
          <cell r="B92">
            <v>9488</v>
          </cell>
          <cell r="C92">
            <v>32</v>
          </cell>
          <cell r="D92">
            <v>8.15</v>
          </cell>
          <cell r="E92">
            <v>0</v>
          </cell>
          <cell r="F92">
            <v>0</v>
          </cell>
          <cell r="G92">
            <v>0</v>
          </cell>
          <cell r="H92">
            <v>1895</v>
          </cell>
          <cell r="I92">
            <v>12</v>
          </cell>
          <cell r="J92">
            <v>3.57</v>
          </cell>
          <cell r="K92">
            <v>3026</v>
          </cell>
          <cell r="L92">
            <v>26</v>
          </cell>
          <cell r="M92">
            <v>6.62</v>
          </cell>
        </row>
        <row r="93">
          <cell r="A93" t="str">
            <v>YZ-KL5020FL5L</v>
          </cell>
          <cell r="B93">
            <v>14993</v>
          </cell>
          <cell r="C93">
            <v>66</v>
          </cell>
          <cell r="D93">
            <v>23.15</v>
          </cell>
          <cell r="E93">
            <v>0</v>
          </cell>
          <cell r="F93">
            <v>0</v>
          </cell>
          <cell r="G93">
            <v>0</v>
          </cell>
          <cell r="H93">
            <v>31541</v>
          </cell>
          <cell r="I93">
            <v>127</v>
          </cell>
          <cell r="J93">
            <v>46.13</v>
          </cell>
          <cell r="K93">
            <v>36187</v>
          </cell>
          <cell r="L93">
            <v>172</v>
          </cell>
          <cell r="M93">
            <v>62.37</v>
          </cell>
        </row>
        <row r="94">
          <cell r="A94" t="str">
            <v>YZ-MYQZ1709-R0-L</v>
          </cell>
          <cell r="B94">
            <v>66353</v>
          </cell>
          <cell r="C94">
            <v>226</v>
          </cell>
          <cell r="D94">
            <v>86.8</v>
          </cell>
          <cell r="E94">
            <v>0</v>
          </cell>
          <cell r="F94">
            <v>0</v>
          </cell>
          <cell r="G94">
            <v>0</v>
          </cell>
          <cell r="H94">
            <v>27582</v>
          </cell>
          <cell r="I94">
            <v>123</v>
          </cell>
          <cell r="J94">
            <v>52.26</v>
          </cell>
          <cell r="K94">
            <v>15975</v>
          </cell>
          <cell r="L94">
            <v>79</v>
          </cell>
          <cell r="M94">
            <v>31.62</v>
          </cell>
        </row>
        <row r="95">
          <cell r="A95" t="str">
            <v>YZ5505JRM</v>
          </cell>
          <cell r="B95">
            <v>44539</v>
          </cell>
          <cell r="C95">
            <v>124</v>
          </cell>
          <cell r="D95">
            <v>72.42</v>
          </cell>
          <cell r="E95">
            <v>0</v>
          </cell>
          <cell r="F95">
            <v>0</v>
          </cell>
          <cell r="G95">
            <v>0</v>
          </cell>
          <cell r="H95">
            <v>42416</v>
          </cell>
          <cell r="I95">
            <v>117</v>
          </cell>
          <cell r="J95">
            <v>77.31</v>
          </cell>
          <cell r="K95">
            <v>19144</v>
          </cell>
          <cell r="L95">
            <v>88</v>
          </cell>
          <cell r="M95">
            <v>55.23</v>
          </cell>
        </row>
        <row r="96">
          <cell r="A96" t="str">
            <v>YZ5505K0-2XL</v>
          </cell>
          <cell r="B96">
            <v>4622</v>
          </cell>
          <cell r="C96">
            <v>62</v>
          </cell>
          <cell r="D96">
            <v>47.02</v>
          </cell>
          <cell r="E96">
            <v>0</v>
          </cell>
          <cell r="F96">
            <v>0</v>
          </cell>
          <cell r="G96">
            <v>0</v>
          </cell>
          <cell r="H96">
            <v>3414</v>
          </cell>
          <cell r="I96">
            <v>34</v>
          </cell>
          <cell r="J96">
            <v>23.58</v>
          </cell>
          <cell r="K96">
            <v>2973</v>
          </cell>
          <cell r="L96">
            <v>32</v>
          </cell>
          <cell r="M96">
            <v>22.01</v>
          </cell>
        </row>
        <row r="97">
          <cell r="A97" t="str">
            <v>YZ5505LbL</v>
          </cell>
          <cell r="B97">
            <v>31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455</v>
          </cell>
          <cell r="I97">
            <v>0</v>
          </cell>
          <cell r="J97">
            <v>0</v>
          </cell>
          <cell r="K97">
            <v>8804</v>
          </cell>
          <cell r="L97">
            <v>21</v>
          </cell>
          <cell r="M97">
            <v>14.35</v>
          </cell>
        </row>
        <row r="98">
          <cell r="A98" t="str">
            <v>YZ5505R0-L</v>
          </cell>
          <cell r="B98">
            <v>501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461</v>
          </cell>
          <cell r="I98">
            <v>0</v>
          </cell>
          <cell r="J98">
            <v>0</v>
          </cell>
          <cell r="K98">
            <v>613</v>
          </cell>
          <cell r="L98">
            <v>3</v>
          </cell>
          <cell r="M98">
            <v>1.87</v>
          </cell>
        </row>
        <row r="99">
          <cell r="A99" t="str">
            <v>YZ1458K05XL</v>
          </cell>
          <cell r="B99">
            <v>35</v>
          </cell>
          <cell r="C99">
            <v>2</v>
          </cell>
          <cell r="D99">
            <v>0.38</v>
          </cell>
          <cell r="E99">
            <v>0</v>
          </cell>
          <cell r="F99">
            <v>0</v>
          </cell>
          <cell r="G99">
            <v>0</v>
          </cell>
          <cell r="H99">
            <v>50</v>
          </cell>
          <cell r="I99">
            <v>1</v>
          </cell>
          <cell r="J99">
            <v>0.24</v>
          </cell>
          <cell r="K99">
            <v>17</v>
          </cell>
          <cell r="L99">
            <v>0</v>
          </cell>
          <cell r="M99">
            <v>0</v>
          </cell>
        </row>
        <row r="100">
          <cell r="A100" t="str">
            <v>YZ1458R25XL</v>
          </cell>
          <cell r="B100">
            <v>25</v>
          </cell>
          <cell r="C100">
            <v>1</v>
          </cell>
          <cell r="D100">
            <v>0.21</v>
          </cell>
          <cell r="E100">
            <v>0</v>
          </cell>
          <cell r="F100">
            <v>0</v>
          </cell>
          <cell r="G100">
            <v>0</v>
          </cell>
          <cell r="H100">
            <v>65</v>
          </cell>
          <cell r="I100">
            <v>0</v>
          </cell>
          <cell r="J100">
            <v>0</v>
          </cell>
          <cell r="K100">
            <v>29</v>
          </cell>
          <cell r="L100">
            <v>0</v>
          </cell>
          <cell r="M100">
            <v>0</v>
          </cell>
        </row>
        <row r="101">
          <cell r="A101" t="str">
            <v>SJ-ZZN204B0-2XL</v>
          </cell>
          <cell r="B101">
            <v>459</v>
          </cell>
          <cell r="C101">
            <v>5</v>
          </cell>
          <cell r="D101">
            <v>0.99</v>
          </cell>
          <cell r="E101">
            <v>0</v>
          </cell>
          <cell r="F101">
            <v>0</v>
          </cell>
          <cell r="G101">
            <v>0</v>
          </cell>
          <cell r="H101">
            <v>1452</v>
          </cell>
          <cell r="I101">
            <v>1</v>
          </cell>
          <cell r="J101">
            <v>0.28</v>
          </cell>
          <cell r="K101">
            <v>1516</v>
          </cell>
          <cell r="L101">
            <v>7</v>
          </cell>
          <cell r="M101">
            <v>1.54</v>
          </cell>
        </row>
        <row r="102">
          <cell r="A102" t="str">
            <v>SJ-ZZN204G0</v>
          </cell>
          <cell r="B102">
            <v>5228</v>
          </cell>
          <cell r="C102">
            <v>41</v>
          </cell>
          <cell r="D102">
            <v>9.38</v>
          </cell>
          <cell r="E102">
            <v>0</v>
          </cell>
          <cell r="F102">
            <v>0</v>
          </cell>
          <cell r="G102">
            <v>0</v>
          </cell>
          <cell r="H102">
            <v>9093</v>
          </cell>
          <cell r="I102">
            <v>58</v>
          </cell>
          <cell r="J102">
            <v>14.81</v>
          </cell>
          <cell r="K102">
            <v>7867</v>
          </cell>
          <cell r="L102">
            <v>64</v>
          </cell>
          <cell r="M102">
            <v>14.96</v>
          </cell>
        </row>
        <row r="103">
          <cell r="A103" t="str">
            <v>SJ-ZZN204K03L</v>
          </cell>
          <cell r="B103">
            <v>35070</v>
          </cell>
          <cell r="C103">
            <v>223</v>
          </cell>
          <cell r="D103">
            <v>55.35</v>
          </cell>
          <cell r="E103">
            <v>0</v>
          </cell>
          <cell r="F103">
            <v>0</v>
          </cell>
          <cell r="G103">
            <v>0</v>
          </cell>
          <cell r="H103">
            <v>50053</v>
          </cell>
          <cell r="I103">
            <v>294</v>
          </cell>
          <cell r="J103">
            <v>81.87</v>
          </cell>
          <cell r="K103">
            <v>83925</v>
          </cell>
          <cell r="L103">
            <v>564</v>
          </cell>
          <cell r="M103">
            <v>147.22</v>
          </cell>
        </row>
        <row r="104">
          <cell r="A104" t="str">
            <v>SJ-ZZN204R03L</v>
          </cell>
          <cell r="B104">
            <v>16545</v>
          </cell>
          <cell r="C104">
            <v>92</v>
          </cell>
          <cell r="D104">
            <v>20.39</v>
          </cell>
          <cell r="E104">
            <v>0</v>
          </cell>
          <cell r="F104">
            <v>0</v>
          </cell>
          <cell r="G104">
            <v>0</v>
          </cell>
          <cell r="H104">
            <v>29634</v>
          </cell>
          <cell r="I104">
            <v>154</v>
          </cell>
          <cell r="J104">
            <v>37.93</v>
          </cell>
          <cell r="K104">
            <v>25408</v>
          </cell>
          <cell r="L104">
            <v>153</v>
          </cell>
          <cell r="M104">
            <v>36.78</v>
          </cell>
        </row>
        <row r="105">
          <cell r="A105" t="str">
            <v>SJ-ZZN204W0L</v>
          </cell>
          <cell r="B105">
            <v>11332</v>
          </cell>
          <cell r="C105">
            <v>47</v>
          </cell>
          <cell r="D105">
            <v>11.45</v>
          </cell>
          <cell r="E105">
            <v>0</v>
          </cell>
          <cell r="F105">
            <v>0</v>
          </cell>
          <cell r="G105">
            <v>0</v>
          </cell>
          <cell r="H105">
            <v>15449</v>
          </cell>
          <cell r="I105">
            <v>80</v>
          </cell>
          <cell r="J105">
            <v>20.14</v>
          </cell>
          <cell r="K105">
            <v>13744</v>
          </cell>
          <cell r="L105">
            <v>54</v>
          </cell>
          <cell r="M105">
            <v>12.92</v>
          </cell>
        </row>
        <row r="106">
          <cell r="A106" t="str">
            <v>YZ5505JR2L</v>
          </cell>
          <cell r="B106">
            <v>12023</v>
          </cell>
          <cell r="C106">
            <v>25</v>
          </cell>
          <cell r="D106">
            <v>9.92</v>
          </cell>
          <cell r="E106">
            <v>0</v>
          </cell>
          <cell r="F106">
            <v>0</v>
          </cell>
          <cell r="G106">
            <v>0</v>
          </cell>
          <cell r="H106">
            <v>9423</v>
          </cell>
          <cell r="I106">
            <v>26</v>
          </cell>
          <cell r="J106">
            <v>11.29</v>
          </cell>
          <cell r="K106">
            <v>4776</v>
          </cell>
          <cell r="L106">
            <v>18</v>
          </cell>
          <cell r="M106">
            <v>8.63</v>
          </cell>
        </row>
        <row r="107">
          <cell r="A107" t="str">
            <v>YZ5505K0-L</v>
          </cell>
          <cell r="B107">
            <v>268126</v>
          </cell>
          <cell r="C107">
            <v>1018</v>
          </cell>
          <cell r="D107">
            <v>524.52</v>
          </cell>
          <cell r="E107">
            <v>0</v>
          </cell>
          <cell r="F107">
            <v>0</v>
          </cell>
          <cell r="G107">
            <v>0</v>
          </cell>
          <cell r="H107">
            <v>477891</v>
          </cell>
          <cell r="I107">
            <v>1478</v>
          </cell>
          <cell r="J107">
            <v>797.76</v>
          </cell>
          <cell r="K107">
            <v>676420</v>
          </cell>
          <cell r="L107">
            <v>2438</v>
          </cell>
          <cell r="M107">
            <v>1291.97</v>
          </cell>
        </row>
        <row r="108">
          <cell r="A108" t="str">
            <v>YZ5505R0-2X</v>
          </cell>
          <cell r="B108">
            <v>520</v>
          </cell>
          <cell r="C108">
            <v>2</v>
          </cell>
          <cell r="D108">
            <v>0.79</v>
          </cell>
          <cell r="E108">
            <v>0</v>
          </cell>
          <cell r="F108">
            <v>0</v>
          </cell>
          <cell r="G108">
            <v>0</v>
          </cell>
          <cell r="H108">
            <v>875</v>
          </cell>
          <cell r="I108">
            <v>2</v>
          </cell>
          <cell r="J108">
            <v>0.83</v>
          </cell>
          <cell r="K108">
            <v>733</v>
          </cell>
          <cell r="L108">
            <v>7</v>
          </cell>
          <cell r="M108">
            <v>3.61</v>
          </cell>
        </row>
        <row r="109">
          <cell r="A109" t="str">
            <v>YZ-MYQZ1709-K0-2XL</v>
          </cell>
          <cell r="B109">
            <v>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2</v>
          </cell>
          <cell r="I109">
            <v>0</v>
          </cell>
          <cell r="J109">
            <v>0</v>
          </cell>
          <cell r="K109">
            <v>16462</v>
          </cell>
          <cell r="L109">
            <v>82</v>
          </cell>
          <cell r="M109">
            <v>28.01</v>
          </cell>
        </row>
        <row r="110">
          <cell r="A110" t="str">
            <v>YZ-MYQZ1709-K0-S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2</v>
          </cell>
          <cell r="I110">
            <v>0</v>
          </cell>
          <cell r="J110">
            <v>0</v>
          </cell>
          <cell r="K110">
            <v>1247</v>
          </cell>
          <cell r="L110">
            <v>10</v>
          </cell>
          <cell r="M110">
            <v>3.3</v>
          </cell>
        </row>
        <row r="111">
          <cell r="A111" t="str">
            <v>YZ-BD1704-K0-M</v>
          </cell>
          <cell r="B111">
            <v>9188</v>
          </cell>
          <cell r="C111">
            <v>75</v>
          </cell>
          <cell r="D111">
            <v>16.3</v>
          </cell>
          <cell r="E111">
            <v>0</v>
          </cell>
          <cell r="F111">
            <v>0</v>
          </cell>
          <cell r="G111">
            <v>0</v>
          </cell>
          <cell r="H111">
            <v>8005</v>
          </cell>
          <cell r="I111">
            <v>55</v>
          </cell>
          <cell r="J111">
            <v>13.66</v>
          </cell>
          <cell r="K111">
            <v>4687</v>
          </cell>
          <cell r="L111">
            <v>52</v>
          </cell>
          <cell r="M111">
            <v>11.83</v>
          </cell>
        </row>
        <row r="112">
          <cell r="A112" t="str">
            <v>TK-Ad413-GR-2XL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0</v>
          </cell>
          <cell r="K112">
            <v>8</v>
          </cell>
          <cell r="L112">
            <v>0</v>
          </cell>
          <cell r="M112">
            <v>0</v>
          </cell>
        </row>
        <row r="113">
          <cell r="A113" t="str">
            <v>TK-Ad413-K0-2XL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27</v>
          </cell>
          <cell r="I113">
            <v>0</v>
          </cell>
          <cell r="J113">
            <v>0</v>
          </cell>
          <cell r="K113">
            <v>18</v>
          </cell>
          <cell r="L113">
            <v>0</v>
          </cell>
          <cell r="M113">
            <v>0</v>
          </cell>
        </row>
        <row r="114">
          <cell r="A114" t="str">
            <v>TK-Ad413-SH-L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5</v>
          </cell>
          <cell r="L114">
            <v>0</v>
          </cell>
          <cell r="M114">
            <v>0</v>
          </cell>
        </row>
        <row r="115">
          <cell r="A115" t="str">
            <v>TK-C412H-GR-2XL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TK-C412H-K0-L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3</v>
          </cell>
          <cell r="I116">
            <v>0</v>
          </cell>
          <cell r="J116">
            <v>0</v>
          </cell>
          <cell r="K116">
            <v>7</v>
          </cell>
          <cell r="L116">
            <v>0</v>
          </cell>
          <cell r="M116">
            <v>0</v>
          </cell>
        </row>
        <row r="117">
          <cell r="A117" t="str">
            <v>TK-C412H-SH-L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3</v>
          </cell>
          <cell r="I117">
            <v>0</v>
          </cell>
          <cell r="J117">
            <v>0</v>
          </cell>
          <cell r="K117">
            <v>4</v>
          </cell>
          <cell r="L117">
            <v>0</v>
          </cell>
          <cell r="M117">
            <v>0</v>
          </cell>
        </row>
        <row r="118">
          <cell r="A118" t="str">
            <v>TK-J01H-K0-14/16</v>
          </cell>
          <cell r="B118">
            <v>209</v>
          </cell>
          <cell r="C118">
            <v>6</v>
          </cell>
          <cell r="D118">
            <v>1.87</v>
          </cell>
          <cell r="E118">
            <v>0</v>
          </cell>
          <cell r="F118">
            <v>0</v>
          </cell>
          <cell r="G118">
            <v>0</v>
          </cell>
          <cell r="H118">
            <v>2379</v>
          </cell>
          <cell r="I118">
            <v>25</v>
          </cell>
          <cell r="J118">
            <v>8.96</v>
          </cell>
          <cell r="K118">
            <v>8718</v>
          </cell>
          <cell r="L118">
            <v>37</v>
          </cell>
          <cell r="M118">
            <v>14.84</v>
          </cell>
        </row>
        <row r="119">
          <cell r="A119" t="str">
            <v>TK-J01H-SH-10/12</v>
          </cell>
          <cell r="B119">
            <v>65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12271</v>
          </cell>
          <cell r="I119">
            <v>28</v>
          </cell>
          <cell r="J119">
            <v>9.82</v>
          </cell>
          <cell r="K119">
            <v>38343</v>
          </cell>
          <cell r="L119">
            <v>74</v>
          </cell>
          <cell r="M119">
            <v>32.27</v>
          </cell>
        </row>
        <row r="120">
          <cell r="A120" t="str">
            <v>TK-J02H-K0-10/12</v>
          </cell>
          <cell r="B120">
            <v>155</v>
          </cell>
          <cell r="C120">
            <v>2</v>
          </cell>
          <cell r="D120">
            <v>0.62</v>
          </cell>
          <cell r="E120">
            <v>0</v>
          </cell>
          <cell r="F120">
            <v>0</v>
          </cell>
          <cell r="G120">
            <v>0</v>
          </cell>
          <cell r="H120">
            <v>9122</v>
          </cell>
          <cell r="I120">
            <v>13</v>
          </cell>
          <cell r="J120">
            <v>4.33</v>
          </cell>
          <cell r="K120">
            <v>13945</v>
          </cell>
          <cell r="L120">
            <v>49</v>
          </cell>
          <cell r="M120">
            <v>21.53</v>
          </cell>
        </row>
        <row r="121">
          <cell r="A121" t="str">
            <v>TK-J02H-SH-10/12</v>
          </cell>
          <cell r="B121">
            <v>15304</v>
          </cell>
          <cell r="C121">
            <v>29</v>
          </cell>
          <cell r="D121">
            <v>11.13</v>
          </cell>
          <cell r="E121">
            <v>0</v>
          </cell>
          <cell r="F121">
            <v>0</v>
          </cell>
          <cell r="G121">
            <v>0</v>
          </cell>
          <cell r="H121">
            <v>7308</v>
          </cell>
          <cell r="I121">
            <v>6</v>
          </cell>
          <cell r="J121">
            <v>1.41</v>
          </cell>
          <cell r="K121">
            <v>12507</v>
          </cell>
          <cell r="L121">
            <v>22</v>
          </cell>
          <cell r="M121">
            <v>9.19</v>
          </cell>
        </row>
        <row r="122">
          <cell r="A122" t="str">
            <v>XZ-007W0XL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16</v>
          </cell>
          <cell r="I122">
            <v>0</v>
          </cell>
          <cell r="J122">
            <v>0</v>
          </cell>
          <cell r="K122">
            <v>16</v>
          </cell>
          <cell r="L122">
            <v>0</v>
          </cell>
          <cell r="M122">
            <v>0</v>
          </cell>
        </row>
        <row r="123">
          <cell r="A123" t="str">
            <v>TK-J02H-K0-18/20</v>
          </cell>
          <cell r="B123">
            <v>79</v>
          </cell>
          <cell r="C123">
            <v>3</v>
          </cell>
          <cell r="D123">
            <v>1.06</v>
          </cell>
          <cell r="E123">
            <v>0</v>
          </cell>
          <cell r="F123">
            <v>0</v>
          </cell>
          <cell r="G123">
            <v>0</v>
          </cell>
          <cell r="H123">
            <v>4181</v>
          </cell>
          <cell r="I123">
            <v>20</v>
          </cell>
          <cell r="J123">
            <v>6.19</v>
          </cell>
          <cell r="K123">
            <v>30187</v>
          </cell>
          <cell r="L123">
            <v>64</v>
          </cell>
          <cell r="M123">
            <v>28.69</v>
          </cell>
        </row>
        <row r="124">
          <cell r="A124" t="str">
            <v>XZ-ZQ6001-R1-21</v>
          </cell>
          <cell r="B124">
            <v>6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10</v>
          </cell>
          <cell r="I124">
            <v>0</v>
          </cell>
          <cell r="J124">
            <v>0</v>
          </cell>
          <cell r="K124">
            <v>12</v>
          </cell>
          <cell r="L124">
            <v>0</v>
          </cell>
          <cell r="M124">
            <v>0</v>
          </cell>
        </row>
        <row r="125">
          <cell r="A125" t="str">
            <v>XZ-013GR3M</v>
          </cell>
          <cell r="B125">
            <v>3561</v>
          </cell>
          <cell r="C125">
            <v>23</v>
          </cell>
          <cell r="D125">
            <v>9.79</v>
          </cell>
          <cell r="E125">
            <v>0</v>
          </cell>
          <cell r="F125">
            <v>0</v>
          </cell>
          <cell r="G125">
            <v>0</v>
          </cell>
          <cell r="H125">
            <v>246</v>
          </cell>
          <cell r="I125">
            <v>1</v>
          </cell>
          <cell r="J125">
            <v>0.8</v>
          </cell>
          <cell r="K125">
            <v>30905</v>
          </cell>
          <cell r="L125">
            <v>51</v>
          </cell>
          <cell r="M125">
            <v>26.19</v>
          </cell>
        </row>
        <row r="126">
          <cell r="A126" t="str">
            <v>XZ-ZQCB1001-C0-42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1</v>
          </cell>
          <cell r="L126">
            <v>0</v>
          </cell>
          <cell r="M126">
            <v>0</v>
          </cell>
        </row>
        <row r="127">
          <cell r="A127" t="str">
            <v>XZ-ZQCB1001-K0-44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2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</row>
        <row r="128">
          <cell r="A128" t="str">
            <v>XZ-ZQCB1001-R1-38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13</v>
          </cell>
          <cell r="I128">
            <v>0</v>
          </cell>
          <cell r="J128">
            <v>0</v>
          </cell>
          <cell r="K128">
            <v>13</v>
          </cell>
          <cell r="L128">
            <v>0</v>
          </cell>
          <cell r="M128">
            <v>0</v>
          </cell>
        </row>
        <row r="129">
          <cell r="A129" t="str">
            <v>XZ-ZQCB1001-R1-40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XZ-ZQCB1001-R2-36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3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XZ-ZQCB1001-R2-40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1</v>
          </cell>
          <cell r="L131">
            <v>0</v>
          </cell>
          <cell r="M131">
            <v>0</v>
          </cell>
        </row>
        <row r="132">
          <cell r="A132" t="str">
            <v>XZ-ZQCB2002-C0-42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A133" t="str">
            <v>XZ-ZQCB2002-C0-44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3</v>
          </cell>
          <cell r="I133">
            <v>0</v>
          </cell>
          <cell r="J133">
            <v>0</v>
          </cell>
          <cell r="K133">
            <v>3</v>
          </cell>
          <cell r="L133">
            <v>0</v>
          </cell>
          <cell r="M133">
            <v>0</v>
          </cell>
        </row>
        <row r="134">
          <cell r="A134" t="str">
            <v>XZ-ZQCB2002-K0-36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5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XZ-ZQCB2002-R1-38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A136" t="str">
            <v>XZ-ZQCB2002-R2-38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4</v>
          </cell>
          <cell r="I136">
            <v>0</v>
          </cell>
          <cell r="J136">
            <v>0</v>
          </cell>
          <cell r="K136">
            <v>10</v>
          </cell>
          <cell r="L136">
            <v>0</v>
          </cell>
          <cell r="M136">
            <v>0</v>
          </cell>
        </row>
        <row r="137">
          <cell r="A137" t="str">
            <v>XZ-ZQCB2002-R2-40</v>
          </cell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13</v>
          </cell>
          <cell r="I137">
            <v>0</v>
          </cell>
          <cell r="J137">
            <v>0</v>
          </cell>
          <cell r="K137">
            <v>1</v>
          </cell>
          <cell r="L137">
            <v>0</v>
          </cell>
          <cell r="M137">
            <v>0</v>
          </cell>
        </row>
        <row r="138">
          <cell r="A138" t="str">
            <v>XZ-2116R040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14</v>
          </cell>
          <cell r="I138">
            <v>0</v>
          </cell>
          <cell r="J138">
            <v>0</v>
          </cell>
          <cell r="K138">
            <v>18</v>
          </cell>
          <cell r="L138">
            <v>0</v>
          </cell>
          <cell r="M138">
            <v>0</v>
          </cell>
        </row>
        <row r="139">
          <cell r="A139" t="str">
            <v>XZ-2115Gr35</v>
          </cell>
          <cell r="B139">
            <v>6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42</v>
          </cell>
          <cell r="I139">
            <v>0</v>
          </cell>
          <cell r="J139">
            <v>0</v>
          </cell>
          <cell r="K139">
            <v>38</v>
          </cell>
          <cell r="L139">
            <v>0</v>
          </cell>
          <cell r="M139">
            <v>0</v>
          </cell>
        </row>
        <row r="140">
          <cell r="A140" t="str">
            <v>XZ-013GR1L</v>
          </cell>
          <cell r="B140">
            <v>1073</v>
          </cell>
          <cell r="C140">
            <v>3</v>
          </cell>
          <cell r="D140">
            <v>1.01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11221</v>
          </cell>
          <cell r="L140">
            <v>17</v>
          </cell>
          <cell r="M140">
            <v>8.78</v>
          </cell>
        </row>
        <row r="141">
          <cell r="A141" t="str">
            <v>XZ-013WH1M</v>
          </cell>
          <cell r="B141">
            <v>2171</v>
          </cell>
          <cell r="C141">
            <v>12</v>
          </cell>
          <cell r="D141">
            <v>2.49</v>
          </cell>
          <cell r="E141">
            <v>0</v>
          </cell>
          <cell r="F141">
            <v>0</v>
          </cell>
          <cell r="G141">
            <v>0</v>
          </cell>
          <cell r="H141">
            <v>633</v>
          </cell>
          <cell r="I141">
            <v>6</v>
          </cell>
          <cell r="J141">
            <v>0.78</v>
          </cell>
          <cell r="K141">
            <v>819</v>
          </cell>
          <cell r="L141">
            <v>6</v>
          </cell>
          <cell r="M141">
            <v>1.76</v>
          </cell>
        </row>
        <row r="142">
          <cell r="A142" t="str">
            <v>XZ-YG7223Co4445</v>
          </cell>
          <cell r="B142">
            <v>5720</v>
          </cell>
          <cell r="C142">
            <v>23</v>
          </cell>
          <cell r="D142">
            <v>11.55</v>
          </cell>
          <cell r="E142">
            <v>0</v>
          </cell>
          <cell r="F142">
            <v>0</v>
          </cell>
          <cell r="G142">
            <v>0</v>
          </cell>
          <cell r="H142">
            <v>3736</v>
          </cell>
          <cell r="I142">
            <v>16</v>
          </cell>
          <cell r="J142">
            <v>6.59</v>
          </cell>
          <cell r="K142">
            <v>4328</v>
          </cell>
          <cell r="L142">
            <v>24</v>
          </cell>
          <cell r="M142">
            <v>9.77</v>
          </cell>
        </row>
        <row r="143">
          <cell r="A143" t="str">
            <v>XZ-YG7223Pu4041</v>
          </cell>
          <cell r="B143">
            <v>13827</v>
          </cell>
          <cell r="C143">
            <v>15</v>
          </cell>
          <cell r="D143">
            <v>5.7</v>
          </cell>
          <cell r="E143">
            <v>0</v>
          </cell>
          <cell r="F143">
            <v>0</v>
          </cell>
          <cell r="G143">
            <v>0</v>
          </cell>
          <cell r="H143">
            <v>2284</v>
          </cell>
          <cell r="I143">
            <v>8</v>
          </cell>
          <cell r="J143">
            <v>3</v>
          </cell>
          <cell r="K143">
            <v>5188</v>
          </cell>
          <cell r="L143">
            <v>25</v>
          </cell>
          <cell r="M143">
            <v>8.3</v>
          </cell>
        </row>
        <row r="144">
          <cell r="A144" t="str">
            <v>XZ-CL05-BE-3637</v>
          </cell>
          <cell r="B144">
            <v>19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3</v>
          </cell>
          <cell r="I144">
            <v>0</v>
          </cell>
          <cell r="J144">
            <v>0</v>
          </cell>
          <cell r="K144">
            <v>18697</v>
          </cell>
          <cell r="L144">
            <v>11</v>
          </cell>
          <cell r="M144">
            <v>8.09</v>
          </cell>
        </row>
        <row r="145">
          <cell r="A145" t="str">
            <v>XZ-CL05-BE-3839</v>
          </cell>
          <cell r="B145">
            <v>34</v>
          </cell>
          <cell r="C145">
            <v>1</v>
          </cell>
          <cell r="D145">
            <v>0.15</v>
          </cell>
          <cell r="E145">
            <v>0</v>
          </cell>
          <cell r="F145">
            <v>0</v>
          </cell>
          <cell r="G145">
            <v>0</v>
          </cell>
          <cell r="H145">
            <v>6</v>
          </cell>
          <cell r="I145">
            <v>0</v>
          </cell>
          <cell r="J145">
            <v>0</v>
          </cell>
          <cell r="K145">
            <v>299</v>
          </cell>
          <cell r="L145">
            <v>1</v>
          </cell>
          <cell r="M145">
            <v>1.01</v>
          </cell>
        </row>
        <row r="146">
          <cell r="A146" t="str">
            <v>XZ-CL05-BE-4041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0</v>
          </cell>
          <cell r="J146">
            <v>0</v>
          </cell>
          <cell r="K146">
            <v>329</v>
          </cell>
          <cell r="L146">
            <v>1</v>
          </cell>
          <cell r="M146">
            <v>0.7</v>
          </cell>
        </row>
        <row r="147">
          <cell r="A147" t="str">
            <v>XZ-HMXX018-Y0-3637</v>
          </cell>
          <cell r="B147">
            <v>78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931</v>
          </cell>
          <cell r="I147">
            <v>5</v>
          </cell>
          <cell r="J147">
            <v>2.11</v>
          </cell>
          <cell r="K147">
            <v>16146</v>
          </cell>
          <cell r="L147">
            <v>45</v>
          </cell>
          <cell r="M147">
            <v>16.87</v>
          </cell>
        </row>
        <row r="148">
          <cell r="A148" t="str">
            <v>XZ-HMXX018-Y0-3839</v>
          </cell>
          <cell r="B148">
            <v>201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3374</v>
          </cell>
          <cell r="I148">
            <v>11</v>
          </cell>
          <cell r="J148">
            <v>4.03</v>
          </cell>
          <cell r="K148">
            <v>26535</v>
          </cell>
          <cell r="L148">
            <v>85</v>
          </cell>
          <cell r="M148">
            <v>30.26</v>
          </cell>
        </row>
        <row r="149">
          <cell r="A149" t="str">
            <v>XZ-013-shark-3637</v>
          </cell>
          <cell r="B149">
            <v>4434</v>
          </cell>
          <cell r="C149">
            <v>21</v>
          </cell>
          <cell r="D149">
            <v>5.89</v>
          </cell>
          <cell r="E149">
            <v>0</v>
          </cell>
          <cell r="F149">
            <v>0</v>
          </cell>
          <cell r="G149">
            <v>0</v>
          </cell>
          <cell r="H149">
            <v>18263</v>
          </cell>
          <cell r="I149">
            <v>71</v>
          </cell>
          <cell r="J149">
            <v>63.37</v>
          </cell>
          <cell r="K149">
            <v>13263</v>
          </cell>
          <cell r="L149">
            <v>36</v>
          </cell>
          <cell r="M149">
            <v>22.98</v>
          </cell>
        </row>
        <row r="150">
          <cell r="A150" t="str">
            <v>XZ-013-shark-3839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413</v>
          </cell>
          <cell r="I150">
            <v>5</v>
          </cell>
          <cell r="J150">
            <v>5.97</v>
          </cell>
          <cell r="K150">
            <v>2447</v>
          </cell>
          <cell r="L150">
            <v>40</v>
          </cell>
          <cell r="M150">
            <v>38.06</v>
          </cell>
        </row>
        <row r="151">
          <cell r="A151" t="str">
            <v>YZ-BSLLK03XL</v>
          </cell>
          <cell r="B151">
            <v>1196</v>
          </cell>
          <cell r="C151">
            <v>8</v>
          </cell>
          <cell r="D151">
            <v>2.26</v>
          </cell>
          <cell r="E151">
            <v>0</v>
          </cell>
          <cell r="F151">
            <v>0</v>
          </cell>
          <cell r="G151">
            <v>0</v>
          </cell>
          <cell r="H151">
            <v>1609</v>
          </cell>
          <cell r="I151">
            <v>10</v>
          </cell>
          <cell r="J151">
            <v>3.63</v>
          </cell>
          <cell r="K151">
            <v>2210</v>
          </cell>
          <cell r="L151">
            <v>19</v>
          </cell>
          <cell r="M151">
            <v>6.37</v>
          </cell>
        </row>
        <row r="152">
          <cell r="A152" t="str">
            <v>YZ-TJ1245002L</v>
          </cell>
          <cell r="B152">
            <v>17167</v>
          </cell>
          <cell r="C152">
            <v>226</v>
          </cell>
          <cell r="D152">
            <v>98.12</v>
          </cell>
          <cell r="E152">
            <v>0</v>
          </cell>
          <cell r="F152">
            <v>0</v>
          </cell>
          <cell r="G152">
            <v>0</v>
          </cell>
          <cell r="H152">
            <v>18702</v>
          </cell>
          <cell r="I152">
            <v>221</v>
          </cell>
          <cell r="J152">
            <v>107.23</v>
          </cell>
          <cell r="K152">
            <v>19206</v>
          </cell>
          <cell r="L152">
            <v>277</v>
          </cell>
          <cell r="M152">
            <v>143.71</v>
          </cell>
        </row>
        <row r="153">
          <cell r="A153" t="str">
            <v>YZ-TJ1245W01L</v>
          </cell>
          <cell r="B153">
            <v>19285</v>
          </cell>
          <cell r="C153">
            <v>69</v>
          </cell>
          <cell r="D153">
            <v>27.51</v>
          </cell>
          <cell r="E153">
            <v>0</v>
          </cell>
          <cell r="F153">
            <v>0</v>
          </cell>
          <cell r="G153">
            <v>0</v>
          </cell>
          <cell r="H153">
            <v>13393</v>
          </cell>
          <cell r="I153">
            <v>97</v>
          </cell>
          <cell r="J153">
            <v>41.1</v>
          </cell>
          <cell r="K153">
            <v>8419</v>
          </cell>
          <cell r="L153">
            <v>51</v>
          </cell>
          <cell r="M153">
            <v>23.08</v>
          </cell>
        </row>
        <row r="154">
          <cell r="A154" t="str">
            <v>YZ-HE13037Or5L</v>
          </cell>
          <cell r="B154">
            <v>117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178</v>
          </cell>
          <cell r="I154">
            <v>1</v>
          </cell>
          <cell r="J154">
            <v>0.5</v>
          </cell>
          <cell r="K154">
            <v>172</v>
          </cell>
          <cell r="L154">
            <v>1</v>
          </cell>
          <cell r="M154">
            <v>1.02</v>
          </cell>
        </row>
        <row r="155">
          <cell r="A155" t="str">
            <v>YZ-HE13037Wi7L</v>
          </cell>
          <cell r="B155">
            <v>329</v>
          </cell>
          <cell r="C155">
            <v>1</v>
          </cell>
          <cell r="D155">
            <v>0.44</v>
          </cell>
          <cell r="E155">
            <v>0</v>
          </cell>
          <cell r="F155">
            <v>0</v>
          </cell>
          <cell r="G155">
            <v>0</v>
          </cell>
          <cell r="H155">
            <v>168</v>
          </cell>
          <cell r="I155">
            <v>0</v>
          </cell>
          <cell r="J155">
            <v>0</v>
          </cell>
          <cell r="K155">
            <v>130</v>
          </cell>
          <cell r="L155">
            <v>1</v>
          </cell>
          <cell r="M155">
            <v>0.48</v>
          </cell>
        </row>
        <row r="156">
          <cell r="A156" t="str">
            <v>YZ-BShyl5119K04XL</v>
          </cell>
          <cell r="B156">
            <v>1287</v>
          </cell>
          <cell r="C156">
            <v>8</v>
          </cell>
          <cell r="D156">
            <v>4.63</v>
          </cell>
          <cell r="E156">
            <v>0</v>
          </cell>
          <cell r="F156">
            <v>0</v>
          </cell>
          <cell r="G156">
            <v>0</v>
          </cell>
          <cell r="H156">
            <v>886</v>
          </cell>
          <cell r="I156">
            <v>3</v>
          </cell>
          <cell r="J156">
            <v>0.97</v>
          </cell>
          <cell r="K156">
            <v>532</v>
          </cell>
          <cell r="L156">
            <v>1</v>
          </cell>
          <cell r="M156">
            <v>0.56</v>
          </cell>
        </row>
        <row r="157">
          <cell r="A157" t="str">
            <v>YZ1458FB4XL</v>
          </cell>
          <cell r="B157">
            <v>71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108</v>
          </cell>
          <cell r="I157">
            <v>1</v>
          </cell>
          <cell r="J157">
            <v>0.08</v>
          </cell>
          <cell r="K157">
            <v>134</v>
          </cell>
          <cell r="L157">
            <v>4</v>
          </cell>
          <cell r="M157">
            <v>1.12</v>
          </cell>
        </row>
        <row r="158">
          <cell r="A158" t="str">
            <v>YZ5060R2S</v>
          </cell>
          <cell r="B158">
            <v>28870</v>
          </cell>
          <cell r="C158">
            <v>153</v>
          </cell>
          <cell r="D158">
            <v>42.72</v>
          </cell>
          <cell r="E158">
            <v>0</v>
          </cell>
          <cell r="F158">
            <v>0</v>
          </cell>
          <cell r="G158">
            <v>0</v>
          </cell>
          <cell r="H158">
            <v>23261</v>
          </cell>
          <cell r="I158">
            <v>155</v>
          </cell>
          <cell r="J158">
            <v>48.13</v>
          </cell>
          <cell r="K158">
            <v>43693</v>
          </cell>
          <cell r="L158">
            <v>239</v>
          </cell>
          <cell r="M158">
            <v>69.73</v>
          </cell>
        </row>
        <row r="159">
          <cell r="A159" t="str">
            <v>YZ5060Y01L</v>
          </cell>
          <cell r="B159">
            <v>8357</v>
          </cell>
          <cell r="C159">
            <v>58</v>
          </cell>
          <cell r="D159">
            <v>15.49</v>
          </cell>
          <cell r="E159">
            <v>0</v>
          </cell>
          <cell r="F159">
            <v>0</v>
          </cell>
          <cell r="G159">
            <v>0</v>
          </cell>
          <cell r="H159">
            <v>4722</v>
          </cell>
          <cell r="I159">
            <v>31</v>
          </cell>
          <cell r="J159">
            <v>8.67</v>
          </cell>
          <cell r="K159">
            <v>10009</v>
          </cell>
          <cell r="L159">
            <v>53</v>
          </cell>
          <cell r="M159">
            <v>14.87</v>
          </cell>
        </row>
        <row r="160">
          <cell r="A160" t="str">
            <v>YZ-HE9007Sa5L</v>
          </cell>
          <cell r="B160">
            <v>204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270</v>
          </cell>
          <cell r="I160">
            <v>4</v>
          </cell>
          <cell r="J160">
            <v>2.82</v>
          </cell>
          <cell r="K160">
            <v>237</v>
          </cell>
          <cell r="L160">
            <v>2</v>
          </cell>
          <cell r="M160">
            <v>0.95</v>
          </cell>
        </row>
        <row r="161">
          <cell r="A161" t="str">
            <v>DK-HM1789-K0-S</v>
          </cell>
          <cell r="B161">
            <v>52</v>
          </cell>
          <cell r="C161">
            <v>1</v>
          </cell>
          <cell r="D161">
            <v>0.5</v>
          </cell>
          <cell r="E161">
            <v>0</v>
          </cell>
          <cell r="F161">
            <v>0</v>
          </cell>
          <cell r="G161">
            <v>0</v>
          </cell>
          <cell r="H161">
            <v>190</v>
          </cell>
          <cell r="I161">
            <v>0</v>
          </cell>
          <cell r="J161">
            <v>0</v>
          </cell>
          <cell r="K161">
            <v>637</v>
          </cell>
          <cell r="L161">
            <v>3</v>
          </cell>
          <cell r="M161">
            <v>0.92</v>
          </cell>
        </row>
        <row r="162">
          <cell r="A162" t="str">
            <v>DK-HM1789-K0-XL</v>
          </cell>
          <cell r="B162">
            <v>10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65</v>
          </cell>
          <cell r="I162">
            <v>0</v>
          </cell>
          <cell r="J162">
            <v>0</v>
          </cell>
          <cell r="K162">
            <v>50</v>
          </cell>
          <cell r="L162">
            <v>0</v>
          </cell>
          <cell r="M162">
            <v>0</v>
          </cell>
        </row>
        <row r="163">
          <cell r="A163" t="str">
            <v>YZ-TJ1245001L</v>
          </cell>
          <cell r="B163">
            <v>3720</v>
          </cell>
          <cell r="C163">
            <v>13</v>
          </cell>
          <cell r="D163">
            <v>7.38</v>
          </cell>
          <cell r="E163">
            <v>0</v>
          </cell>
          <cell r="F163">
            <v>0</v>
          </cell>
          <cell r="G163">
            <v>0</v>
          </cell>
          <cell r="H163">
            <v>3429</v>
          </cell>
          <cell r="I163">
            <v>34</v>
          </cell>
          <cell r="J163">
            <v>22.98</v>
          </cell>
          <cell r="K163">
            <v>1789</v>
          </cell>
          <cell r="L163">
            <v>12</v>
          </cell>
          <cell r="M163">
            <v>6.22</v>
          </cell>
        </row>
        <row r="164">
          <cell r="A164" t="str">
            <v>YZ-TJ124500L</v>
          </cell>
          <cell r="B164">
            <v>3802</v>
          </cell>
          <cell r="C164">
            <v>6</v>
          </cell>
          <cell r="D164">
            <v>2.89</v>
          </cell>
          <cell r="E164">
            <v>0</v>
          </cell>
          <cell r="F164">
            <v>0</v>
          </cell>
          <cell r="G164">
            <v>0</v>
          </cell>
          <cell r="H164">
            <v>1812</v>
          </cell>
          <cell r="I164">
            <v>3</v>
          </cell>
          <cell r="J164">
            <v>1.65</v>
          </cell>
          <cell r="K164">
            <v>1260</v>
          </cell>
          <cell r="L164">
            <v>13</v>
          </cell>
          <cell r="M164">
            <v>10.88</v>
          </cell>
        </row>
        <row r="165">
          <cell r="A165" t="str">
            <v>YZ-TJ124500M</v>
          </cell>
          <cell r="B165">
            <v>61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92</v>
          </cell>
          <cell r="I165">
            <v>0</v>
          </cell>
          <cell r="J165">
            <v>0</v>
          </cell>
          <cell r="K165">
            <v>125</v>
          </cell>
          <cell r="L165">
            <v>0</v>
          </cell>
          <cell r="M165">
            <v>0</v>
          </cell>
        </row>
        <row r="166">
          <cell r="A166" t="str">
            <v>YZ-TJ1245G01L</v>
          </cell>
          <cell r="B166">
            <v>14348</v>
          </cell>
          <cell r="C166">
            <v>81</v>
          </cell>
          <cell r="D166">
            <v>59.54</v>
          </cell>
          <cell r="E166">
            <v>0</v>
          </cell>
          <cell r="F166">
            <v>0</v>
          </cell>
          <cell r="G166">
            <v>0</v>
          </cell>
          <cell r="H166">
            <v>21910</v>
          </cell>
          <cell r="I166">
            <v>116</v>
          </cell>
          <cell r="J166">
            <v>67.27</v>
          </cell>
          <cell r="K166">
            <v>13994</v>
          </cell>
          <cell r="L166">
            <v>76</v>
          </cell>
          <cell r="M166">
            <v>40.27</v>
          </cell>
        </row>
        <row r="167">
          <cell r="A167" t="str">
            <v>YZ-TJ1245G03L</v>
          </cell>
          <cell r="B167">
            <v>111</v>
          </cell>
          <cell r="C167">
            <v>2</v>
          </cell>
          <cell r="D167">
            <v>0.76</v>
          </cell>
          <cell r="E167">
            <v>0</v>
          </cell>
          <cell r="F167">
            <v>0</v>
          </cell>
          <cell r="G167">
            <v>0</v>
          </cell>
          <cell r="H167">
            <v>150</v>
          </cell>
          <cell r="I167">
            <v>0</v>
          </cell>
          <cell r="J167">
            <v>0</v>
          </cell>
          <cell r="K167">
            <v>165</v>
          </cell>
          <cell r="L167">
            <v>0</v>
          </cell>
          <cell r="M167">
            <v>0</v>
          </cell>
        </row>
        <row r="168">
          <cell r="A168" t="str">
            <v>YZ-TJ1245G0L</v>
          </cell>
          <cell r="B168">
            <v>310</v>
          </cell>
          <cell r="C168">
            <v>3</v>
          </cell>
          <cell r="D168">
            <v>1.79</v>
          </cell>
          <cell r="E168">
            <v>0</v>
          </cell>
          <cell r="F168">
            <v>0</v>
          </cell>
          <cell r="G168">
            <v>0</v>
          </cell>
          <cell r="H168">
            <v>451</v>
          </cell>
          <cell r="I168">
            <v>4</v>
          </cell>
          <cell r="J168">
            <v>1.91</v>
          </cell>
          <cell r="K168">
            <v>725</v>
          </cell>
          <cell r="L168">
            <v>5</v>
          </cell>
          <cell r="M168">
            <v>3.03</v>
          </cell>
        </row>
        <row r="169">
          <cell r="A169" t="str">
            <v>YZ-TJ1245G0M</v>
          </cell>
          <cell r="B169">
            <v>107</v>
          </cell>
          <cell r="C169">
            <v>1</v>
          </cell>
          <cell r="D169">
            <v>0.63</v>
          </cell>
          <cell r="E169">
            <v>0</v>
          </cell>
          <cell r="F169">
            <v>0</v>
          </cell>
          <cell r="G169">
            <v>0</v>
          </cell>
          <cell r="H169">
            <v>111</v>
          </cell>
          <cell r="I169">
            <v>2</v>
          </cell>
          <cell r="J169">
            <v>1.09</v>
          </cell>
          <cell r="K169">
            <v>115</v>
          </cell>
          <cell r="L169">
            <v>0</v>
          </cell>
          <cell r="M169">
            <v>0</v>
          </cell>
        </row>
        <row r="170">
          <cell r="A170" t="str">
            <v>YZ-TJ1245W02L</v>
          </cell>
          <cell r="B170">
            <v>898</v>
          </cell>
          <cell r="C170">
            <v>11</v>
          </cell>
          <cell r="D170">
            <v>6.82</v>
          </cell>
          <cell r="E170">
            <v>0</v>
          </cell>
          <cell r="F170">
            <v>0</v>
          </cell>
          <cell r="G170">
            <v>0</v>
          </cell>
          <cell r="H170">
            <v>4441</v>
          </cell>
          <cell r="I170">
            <v>81</v>
          </cell>
          <cell r="J170">
            <v>50.68</v>
          </cell>
          <cell r="K170">
            <v>15098</v>
          </cell>
          <cell r="L170">
            <v>165</v>
          </cell>
          <cell r="M170">
            <v>93.92</v>
          </cell>
        </row>
        <row r="171">
          <cell r="A171" t="str">
            <v>YZ-TJ1245W0L</v>
          </cell>
          <cell r="B171">
            <v>465</v>
          </cell>
          <cell r="C171">
            <v>2</v>
          </cell>
          <cell r="D171">
            <v>1.06</v>
          </cell>
          <cell r="E171">
            <v>0</v>
          </cell>
          <cell r="F171">
            <v>0</v>
          </cell>
          <cell r="G171">
            <v>0</v>
          </cell>
          <cell r="H171">
            <v>372</v>
          </cell>
          <cell r="I171">
            <v>3</v>
          </cell>
          <cell r="J171">
            <v>1.05</v>
          </cell>
          <cell r="K171">
            <v>296</v>
          </cell>
          <cell r="L171">
            <v>0</v>
          </cell>
          <cell r="M171">
            <v>0</v>
          </cell>
        </row>
        <row r="172">
          <cell r="A172" t="str">
            <v>YZ-TJ1245W0M</v>
          </cell>
          <cell r="B172">
            <v>43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60</v>
          </cell>
          <cell r="I172">
            <v>0</v>
          </cell>
          <cell r="J172">
            <v>0</v>
          </cell>
          <cell r="K172">
            <v>74</v>
          </cell>
          <cell r="L172">
            <v>0</v>
          </cell>
          <cell r="M172">
            <v>0</v>
          </cell>
        </row>
        <row r="173">
          <cell r="A173" t="str">
            <v>DK-HM1789-K0-M</v>
          </cell>
          <cell r="B173">
            <v>205</v>
          </cell>
          <cell r="C173">
            <v>2</v>
          </cell>
          <cell r="D173">
            <v>0.75</v>
          </cell>
          <cell r="E173">
            <v>0</v>
          </cell>
          <cell r="F173">
            <v>0</v>
          </cell>
          <cell r="G173">
            <v>0</v>
          </cell>
          <cell r="H173">
            <v>1000</v>
          </cell>
          <cell r="I173">
            <v>3</v>
          </cell>
          <cell r="J173">
            <v>1.25</v>
          </cell>
          <cell r="K173">
            <v>11076</v>
          </cell>
          <cell r="L173">
            <v>17</v>
          </cell>
          <cell r="M173">
            <v>7.15</v>
          </cell>
        </row>
        <row r="174">
          <cell r="A174" t="str">
            <v>DK-HM1789-K0-2XL</v>
          </cell>
          <cell r="B174">
            <v>1845</v>
          </cell>
          <cell r="C174">
            <v>3</v>
          </cell>
          <cell r="D174">
            <v>1.27</v>
          </cell>
          <cell r="E174">
            <v>0</v>
          </cell>
          <cell r="F174">
            <v>0</v>
          </cell>
          <cell r="G174">
            <v>0</v>
          </cell>
          <cell r="H174">
            <v>9062</v>
          </cell>
          <cell r="I174">
            <v>30</v>
          </cell>
          <cell r="J174">
            <v>11.46</v>
          </cell>
          <cell r="K174">
            <v>7594</v>
          </cell>
          <cell r="L174">
            <v>32</v>
          </cell>
          <cell r="M174">
            <v>12.68</v>
          </cell>
        </row>
        <row r="175">
          <cell r="A175" t="str">
            <v>YZ-MU511-ZLBD-M</v>
          </cell>
          <cell r="B175">
            <v>141318</v>
          </cell>
          <cell r="C175">
            <v>345</v>
          </cell>
          <cell r="D175">
            <v>150.32</v>
          </cell>
          <cell r="E175">
            <v>0</v>
          </cell>
          <cell r="F175">
            <v>0</v>
          </cell>
          <cell r="G175">
            <v>0</v>
          </cell>
          <cell r="H175">
            <v>105121</v>
          </cell>
          <cell r="I175">
            <v>258</v>
          </cell>
          <cell r="J175">
            <v>117.3</v>
          </cell>
          <cell r="K175">
            <v>139382</v>
          </cell>
          <cell r="L175">
            <v>341</v>
          </cell>
          <cell r="M175">
            <v>151.44</v>
          </cell>
        </row>
        <row r="176">
          <cell r="A176" t="str">
            <v>YZ-MU511-K0BD-M</v>
          </cell>
          <cell r="B176">
            <v>120487</v>
          </cell>
          <cell r="C176">
            <v>379</v>
          </cell>
          <cell r="D176">
            <v>172.11</v>
          </cell>
          <cell r="E176">
            <v>0</v>
          </cell>
          <cell r="F176">
            <v>0</v>
          </cell>
          <cell r="G176">
            <v>0</v>
          </cell>
          <cell r="H176">
            <v>85237</v>
          </cell>
          <cell r="I176">
            <v>260</v>
          </cell>
          <cell r="J176">
            <v>128.02</v>
          </cell>
          <cell r="K176">
            <v>55175</v>
          </cell>
          <cell r="L176">
            <v>212</v>
          </cell>
          <cell r="M176">
            <v>103.77</v>
          </cell>
        </row>
        <row r="177">
          <cell r="A177" t="str">
            <v>YZ5060B21L</v>
          </cell>
          <cell r="B177">
            <v>2317</v>
          </cell>
          <cell r="C177">
            <v>4</v>
          </cell>
          <cell r="D177">
            <v>1.17</v>
          </cell>
          <cell r="E177">
            <v>0</v>
          </cell>
          <cell r="F177">
            <v>0</v>
          </cell>
          <cell r="G177">
            <v>0</v>
          </cell>
          <cell r="H177">
            <v>541</v>
          </cell>
          <cell r="I177">
            <v>2</v>
          </cell>
          <cell r="J177">
            <v>0.3</v>
          </cell>
          <cell r="K177">
            <v>707</v>
          </cell>
          <cell r="L177">
            <v>3</v>
          </cell>
          <cell r="M177">
            <v>0.84</v>
          </cell>
        </row>
        <row r="178">
          <cell r="A178" t="str">
            <v>YZ5060B2S</v>
          </cell>
          <cell r="B178">
            <v>616</v>
          </cell>
          <cell r="C178">
            <v>2</v>
          </cell>
          <cell r="D178">
            <v>0.64</v>
          </cell>
          <cell r="E178">
            <v>0</v>
          </cell>
          <cell r="F178">
            <v>0</v>
          </cell>
          <cell r="G178">
            <v>0</v>
          </cell>
          <cell r="H178">
            <v>982</v>
          </cell>
          <cell r="I178">
            <v>1</v>
          </cell>
          <cell r="J178">
            <v>0.34</v>
          </cell>
          <cell r="K178">
            <v>965</v>
          </cell>
          <cell r="L178">
            <v>1</v>
          </cell>
          <cell r="M178">
            <v>0.33</v>
          </cell>
        </row>
        <row r="179">
          <cell r="A179" t="str">
            <v>YZ5060R2</v>
          </cell>
          <cell r="B179">
            <v>6510</v>
          </cell>
          <cell r="C179">
            <v>13</v>
          </cell>
          <cell r="D179">
            <v>3.75</v>
          </cell>
          <cell r="E179">
            <v>0</v>
          </cell>
          <cell r="F179">
            <v>0</v>
          </cell>
          <cell r="G179">
            <v>0</v>
          </cell>
          <cell r="H179">
            <v>5757</v>
          </cell>
          <cell r="I179">
            <v>10</v>
          </cell>
          <cell r="J179">
            <v>2.25</v>
          </cell>
          <cell r="K179">
            <v>5941</v>
          </cell>
          <cell r="L179">
            <v>11</v>
          </cell>
          <cell r="M179">
            <v>2.73</v>
          </cell>
        </row>
        <row r="180">
          <cell r="A180" t="str">
            <v>YZ5060R2L</v>
          </cell>
          <cell r="B180">
            <v>14953</v>
          </cell>
          <cell r="C180">
            <v>81</v>
          </cell>
          <cell r="D180">
            <v>21.96</v>
          </cell>
          <cell r="E180">
            <v>0</v>
          </cell>
          <cell r="F180">
            <v>0</v>
          </cell>
          <cell r="G180">
            <v>0</v>
          </cell>
          <cell r="H180">
            <v>8364</v>
          </cell>
          <cell r="I180">
            <v>40</v>
          </cell>
          <cell r="J180">
            <v>9.91</v>
          </cell>
          <cell r="K180">
            <v>6641</v>
          </cell>
          <cell r="L180">
            <v>40</v>
          </cell>
          <cell r="M180">
            <v>11.03</v>
          </cell>
        </row>
        <row r="181">
          <cell r="A181" t="str">
            <v>YZ5060Y0</v>
          </cell>
          <cell r="B181">
            <v>14838</v>
          </cell>
          <cell r="C181">
            <v>82</v>
          </cell>
          <cell r="D181">
            <v>23.14</v>
          </cell>
          <cell r="E181">
            <v>0</v>
          </cell>
          <cell r="F181">
            <v>0</v>
          </cell>
          <cell r="G181">
            <v>0</v>
          </cell>
          <cell r="H181">
            <v>2089</v>
          </cell>
          <cell r="I181">
            <v>12</v>
          </cell>
          <cell r="J181">
            <v>3.36</v>
          </cell>
          <cell r="K181">
            <v>2316</v>
          </cell>
          <cell r="L181">
            <v>16</v>
          </cell>
          <cell r="M181">
            <v>3.95</v>
          </cell>
        </row>
        <row r="182">
          <cell r="A182" t="str">
            <v>YZ5060Y0S</v>
          </cell>
          <cell r="B182">
            <v>65302</v>
          </cell>
          <cell r="C182">
            <v>339</v>
          </cell>
          <cell r="D182">
            <v>95.64</v>
          </cell>
          <cell r="E182">
            <v>0</v>
          </cell>
          <cell r="F182">
            <v>0</v>
          </cell>
          <cell r="G182">
            <v>0</v>
          </cell>
          <cell r="H182">
            <v>50085</v>
          </cell>
          <cell r="I182">
            <v>321</v>
          </cell>
          <cell r="J182">
            <v>90.27</v>
          </cell>
          <cell r="K182">
            <v>42885</v>
          </cell>
          <cell r="L182">
            <v>230</v>
          </cell>
          <cell r="M182">
            <v>65.84</v>
          </cell>
        </row>
        <row r="183">
          <cell r="A183" t="str">
            <v>YZ-BSLLHT2XL</v>
          </cell>
          <cell r="B183">
            <v>138</v>
          </cell>
          <cell r="C183">
            <v>2</v>
          </cell>
          <cell r="D183">
            <v>0.63</v>
          </cell>
          <cell r="E183">
            <v>0</v>
          </cell>
          <cell r="F183">
            <v>0</v>
          </cell>
          <cell r="G183">
            <v>0</v>
          </cell>
          <cell r="H183">
            <v>143</v>
          </cell>
          <cell r="I183">
            <v>0</v>
          </cell>
          <cell r="J183">
            <v>0</v>
          </cell>
          <cell r="K183">
            <v>125</v>
          </cell>
          <cell r="L183">
            <v>0</v>
          </cell>
          <cell r="M183">
            <v>0</v>
          </cell>
        </row>
        <row r="184">
          <cell r="A184" t="str">
            <v>YZ-BSLLHTL</v>
          </cell>
          <cell r="B184">
            <v>512</v>
          </cell>
          <cell r="C184">
            <v>2</v>
          </cell>
          <cell r="D184">
            <v>1.11</v>
          </cell>
          <cell r="E184">
            <v>0</v>
          </cell>
          <cell r="F184">
            <v>0</v>
          </cell>
          <cell r="G184">
            <v>0</v>
          </cell>
          <cell r="H184">
            <v>598</v>
          </cell>
          <cell r="I184">
            <v>3</v>
          </cell>
          <cell r="J184">
            <v>1.04</v>
          </cell>
          <cell r="K184">
            <v>400</v>
          </cell>
          <cell r="L184">
            <v>2</v>
          </cell>
          <cell r="M184">
            <v>0.98</v>
          </cell>
        </row>
        <row r="185">
          <cell r="A185" t="str">
            <v>YZ-BSLLHTM</v>
          </cell>
          <cell r="B185">
            <v>242</v>
          </cell>
          <cell r="C185">
            <v>1</v>
          </cell>
          <cell r="D185">
            <v>0.31</v>
          </cell>
          <cell r="E185">
            <v>0</v>
          </cell>
          <cell r="F185">
            <v>0</v>
          </cell>
          <cell r="G185">
            <v>0</v>
          </cell>
          <cell r="H185">
            <v>268</v>
          </cell>
          <cell r="I185">
            <v>3</v>
          </cell>
          <cell r="J185">
            <v>1.25</v>
          </cell>
          <cell r="K185">
            <v>212</v>
          </cell>
          <cell r="L185">
            <v>3</v>
          </cell>
          <cell r="M185">
            <v>1.25</v>
          </cell>
        </row>
        <row r="186">
          <cell r="A186" t="str">
            <v>YZ-BSLLIT2XL</v>
          </cell>
          <cell r="B186">
            <v>243</v>
          </cell>
          <cell r="C186">
            <v>3</v>
          </cell>
          <cell r="D186">
            <v>0.99</v>
          </cell>
          <cell r="E186">
            <v>0</v>
          </cell>
          <cell r="F186">
            <v>0</v>
          </cell>
          <cell r="G186">
            <v>0</v>
          </cell>
          <cell r="H186">
            <v>501</v>
          </cell>
          <cell r="I186">
            <v>4</v>
          </cell>
          <cell r="J186">
            <v>1.27</v>
          </cell>
          <cell r="K186">
            <v>257</v>
          </cell>
          <cell r="L186">
            <v>2</v>
          </cell>
          <cell r="M186">
            <v>0.28</v>
          </cell>
        </row>
        <row r="187">
          <cell r="A187" t="str">
            <v>YZ-BSLLITL</v>
          </cell>
          <cell r="B187">
            <v>25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38</v>
          </cell>
          <cell r="I187">
            <v>0</v>
          </cell>
          <cell r="J187">
            <v>0</v>
          </cell>
          <cell r="K187">
            <v>30</v>
          </cell>
          <cell r="L187">
            <v>1</v>
          </cell>
          <cell r="M187">
            <v>0.38</v>
          </cell>
        </row>
        <row r="188">
          <cell r="A188" t="str">
            <v>YZ-BSLLITM</v>
          </cell>
          <cell r="B188">
            <v>104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251</v>
          </cell>
          <cell r="I188">
            <v>0</v>
          </cell>
          <cell r="J188">
            <v>0</v>
          </cell>
          <cell r="K188">
            <v>229</v>
          </cell>
          <cell r="L188">
            <v>2</v>
          </cell>
          <cell r="M188">
            <v>1.05</v>
          </cell>
        </row>
        <row r="189">
          <cell r="A189" t="str">
            <v>YZ-BSLLK02XL</v>
          </cell>
          <cell r="B189">
            <v>29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36</v>
          </cell>
          <cell r="I189">
            <v>0</v>
          </cell>
          <cell r="J189">
            <v>0</v>
          </cell>
          <cell r="K189">
            <v>46</v>
          </cell>
          <cell r="L189">
            <v>0</v>
          </cell>
          <cell r="M189">
            <v>0</v>
          </cell>
        </row>
        <row r="190">
          <cell r="A190" t="str">
            <v>YZ-BSLLK04XL</v>
          </cell>
          <cell r="B190">
            <v>34</v>
          </cell>
          <cell r="C190">
            <v>1</v>
          </cell>
          <cell r="D190">
            <v>0.13</v>
          </cell>
          <cell r="E190">
            <v>0</v>
          </cell>
          <cell r="F190">
            <v>0</v>
          </cell>
          <cell r="G190">
            <v>0</v>
          </cell>
          <cell r="H190">
            <v>57</v>
          </cell>
          <cell r="I190">
            <v>0</v>
          </cell>
          <cell r="J190">
            <v>0</v>
          </cell>
          <cell r="K190">
            <v>45</v>
          </cell>
          <cell r="L190">
            <v>0</v>
          </cell>
          <cell r="M190">
            <v>0</v>
          </cell>
        </row>
        <row r="191">
          <cell r="A191" t="str">
            <v>YZ-BSLLK0L</v>
          </cell>
          <cell r="B191">
            <v>50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72</v>
          </cell>
          <cell r="I191">
            <v>0</v>
          </cell>
          <cell r="J191">
            <v>0</v>
          </cell>
          <cell r="K191">
            <v>58</v>
          </cell>
          <cell r="L191">
            <v>1</v>
          </cell>
          <cell r="M191">
            <v>0.5</v>
          </cell>
        </row>
        <row r="192">
          <cell r="A192" t="str">
            <v>YZ-BSLLK0XL</v>
          </cell>
          <cell r="B192">
            <v>104</v>
          </cell>
          <cell r="C192">
            <v>1</v>
          </cell>
          <cell r="D192">
            <v>0.44</v>
          </cell>
          <cell r="E192">
            <v>0</v>
          </cell>
          <cell r="F192">
            <v>0</v>
          </cell>
          <cell r="G192">
            <v>0</v>
          </cell>
          <cell r="H192">
            <v>118</v>
          </cell>
          <cell r="I192">
            <v>0</v>
          </cell>
          <cell r="J192">
            <v>0</v>
          </cell>
          <cell r="K192">
            <v>151</v>
          </cell>
          <cell r="L192">
            <v>0</v>
          </cell>
          <cell r="M192">
            <v>0</v>
          </cell>
        </row>
        <row r="193">
          <cell r="A193" t="str">
            <v>YZ5505R0-XL</v>
          </cell>
          <cell r="B193">
            <v>39490</v>
          </cell>
          <cell r="C193">
            <v>98</v>
          </cell>
          <cell r="D193">
            <v>49.28</v>
          </cell>
          <cell r="E193">
            <v>0</v>
          </cell>
          <cell r="F193">
            <v>0</v>
          </cell>
          <cell r="G193">
            <v>0</v>
          </cell>
          <cell r="H193">
            <v>91417</v>
          </cell>
          <cell r="I193">
            <v>210</v>
          </cell>
          <cell r="J193">
            <v>115.47</v>
          </cell>
          <cell r="K193">
            <v>134769</v>
          </cell>
          <cell r="L193">
            <v>302</v>
          </cell>
          <cell r="M193">
            <v>165.1</v>
          </cell>
        </row>
        <row r="194">
          <cell r="A194" t="str">
            <v>DK-HM1789-B0TW-2XL</v>
          </cell>
          <cell r="B194">
            <v>11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43</v>
          </cell>
          <cell r="I194">
            <v>1</v>
          </cell>
          <cell r="J194">
            <v>0.34</v>
          </cell>
          <cell r="K194">
            <v>63</v>
          </cell>
          <cell r="L194">
            <v>0</v>
          </cell>
          <cell r="M194">
            <v>0</v>
          </cell>
        </row>
        <row r="195">
          <cell r="A195" t="str">
            <v>DK-HM1789-B2-2XL</v>
          </cell>
          <cell r="B195">
            <v>46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112</v>
          </cell>
          <cell r="I195">
            <v>0</v>
          </cell>
          <cell r="J195">
            <v>0</v>
          </cell>
          <cell r="K195">
            <v>144</v>
          </cell>
          <cell r="L195">
            <v>1</v>
          </cell>
          <cell r="M195">
            <v>0.22</v>
          </cell>
        </row>
        <row r="196">
          <cell r="A196" t="str">
            <v>DK-HM1789-B2-L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5</v>
          </cell>
          <cell r="I196">
            <v>0</v>
          </cell>
          <cell r="J196">
            <v>0</v>
          </cell>
          <cell r="K196">
            <v>6</v>
          </cell>
          <cell r="L196">
            <v>0</v>
          </cell>
          <cell r="M196">
            <v>0</v>
          </cell>
        </row>
        <row r="197">
          <cell r="A197" t="str">
            <v>DK-HM1789-B2-M</v>
          </cell>
          <cell r="B197">
            <v>42424</v>
          </cell>
          <cell r="C197">
            <v>198</v>
          </cell>
          <cell r="D197">
            <v>72.34</v>
          </cell>
          <cell r="E197">
            <v>0</v>
          </cell>
          <cell r="F197">
            <v>0</v>
          </cell>
          <cell r="G197">
            <v>0</v>
          </cell>
          <cell r="H197">
            <v>56851</v>
          </cell>
          <cell r="I197">
            <v>194</v>
          </cell>
          <cell r="J197">
            <v>70.57</v>
          </cell>
          <cell r="K197">
            <v>7036</v>
          </cell>
          <cell r="L197">
            <v>53</v>
          </cell>
          <cell r="M197">
            <v>14.02</v>
          </cell>
        </row>
        <row r="198">
          <cell r="A198" t="str">
            <v>DK-HM1789-B2-S</v>
          </cell>
          <cell r="B198">
            <v>73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69</v>
          </cell>
          <cell r="I198">
            <v>3</v>
          </cell>
          <cell r="J198">
            <v>0.75</v>
          </cell>
          <cell r="K198">
            <v>139</v>
          </cell>
          <cell r="L198">
            <v>1</v>
          </cell>
          <cell r="M198">
            <v>0.24</v>
          </cell>
        </row>
        <row r="199">
          <cell r="A199" t="str">
            <v>DK-HM1789-B2-XL</v>
          </cell>
          <cell r="B199">
            <v>14505</v>
          </cell>
          <cell r="C199">
            <v>81</v>
          </cell>
          <cell r="D199">
            <v>26.4</v>
          </cell>
          <cell r="E199">
            <v>0</v>
          </cell>
          <cell r="F199">
            <v>0</v>
          </cell>
          <cell r="G199">
            <v>0</v>
          </cell>
          <cell r="H199">
            <v>24202</v>
          </cell>
          <cell r="I199">
            <v>127</v>
          </cell>
          <cell r="J199">
            <v>44.22</v>
          </cell>
          <cell r="K199">
            <v>14432</v>
          </cell>
          <cell r="L199">
            <v>77</v>
          </cell>
          <cell r="M199">
            <v>24.37</v>
          </cell>
        </row>
        <row r="200">
          <cell r="A200" t="str">
            <v>DK-HM1789-FL-2XL</v>
          </cell>
          <cell r="B200">
            <v>59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169</v>
          </cell>
          <cell r="I200">
            <v>1</v>
          </cell>
          <cell r="J200">
            <v>0.26</v>
          </cell>
          <cell r="K200">
            <v>299</v>
          </cell>
          <cell r="L200">
            <v>1</v>
          </cell>
          <cell r="M200">
            <v>0.3</v>
          </cell>
        </row>
        <row r="201">
          <cell r="A201" t="str">
            <v>DK-HM1789-FL-M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95</v>
          </cell>
          <cell r="L201">
            <v>2</v>
          </cell>
          <cell r="M201">
            <v>0.6</v>
          </cell>
        </row>
        <row r="202">
          <cell r="A202" t="str">
            <v>DK-HM1789-FL-XL</v>
          </cell>
          <cell r="B202">
            <v>38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180</v>
          </cell>
          <cell r="I202">
            <v>0</v>
          </cell>
          <cell r="J202">
            <v>0</v>
          </cell>
          <cell r="K202">
            <v>370</v>
          </cell>
          <cell r="L202">
            <v>1</v>
          </cell>
          <cell r="M202">
            <v>0.05</v>
          </cell>
        </row>
        <row r="203">
          <cell r="A203" t="str">
            <v>DK-HM1789-GZ-2XL</v>
          </cell>
          <cell r="B203">
            <v>106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213</v>
          </cell>
          <cell r="I203">
            <v>0</v>
          </cell>
          <cell r="J203">
            <v>0</v>
          </cell>
          <cell r="K203">
            <v>406</v>
          </cell>
          <cell r="L203">
            <v>3</v>
          </cell>
          <cell r="M203">
            <v>0.7</v>
          </cell>
        </row>
        <row r="204">
          <cell r="A204" t="str">
            <v>DK-HM1789-GZ-S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81</v>
          </cell>
          <cell r="L204">
            <v>0</v>
          </cell>
          <cell r="M204">
            <v>0</v>
          </cell>
        </row>
        <row r="205">
          <cell r="A205" t="str">
            <v>DK-HM1789-GrTW-2XL</v>
          </cell>
          <cell r="B205">
            <v>15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42</v>
          </cell>
          <cell r="I205">
            <v>0</v>
          </cell>
          <cell r="J205">
            <v>0</v>
          </cell>
          <cell r="K205">
            <v>83</v>
          </cell>
          <cell r="L205">
            <v>0</v>
          </cell>
          <cell r="M205">
            <v>0</v>
          </cell>
        </row>
        <row r="206">
          <cell r="A206" t="str">
            <v>DK-HM1789-GrTW-L</v>
          </cell>
          <cell r="B206">
            <v>48</v>
          </cell>
          <cell r="C206">
            <v>1</v>
          </cell>
          <cell r="D206">
            <v>0.18</v>
          </cell>
          <cell r="E206">
            <v>0</v>
          </cell>
          <cell r="F206">
            <v>0</v>
          </cell>
          <cell r="G206">
            <v>0</v>
          </cell>
          <cell r="H206">
            <v>146</v>
          </cell>
          <cell r="I206">
            <v>1</v>
          </cell>
          <cell r="J206">
            <v>0.39</v>
          </cell>
          <cell r="K206">
            <v>378</v>
          </cell>
          <cell r="L206">
            <v>2</v>
          </cell>
          <cell r="M206">
            <v>0.57</v>
          </cell>
        </row>
        <row r="207">
          <cell r="A207" t="str">
            <v>DK-HM1789-GrTW-M</v>
          </cell>
          <cell r="B207">
            <v>635</v>
          </cell>
          <cell r="C207">
            <v>8</v>
          </cell>
          <cell r="D207">
            <v>1.93</v>
          </cell>
          <cell r="E207">
            <v>0</v>
          </cell>
          <cell r="F207">
            <v>0</v>
          </cell>
          <cell r="G207">
            <v>0</v>
          </cell>
          <cell r="H207">
            <v>307</v>
          </cell>
          <cell r="I207">
            <v>3</v>
          </cell>
          <cell r="J207">
            <v>0.83</v>
          </cell>
          <cell r="K207">
            <v>17</v>
          </cell>
          <cell r="L207">
            <v>0</v>
          </cell>
          <cell r="M207">
            <v>0</v>
          </cell>
        </row>
        <row r="208">
          <cell r="A208" t="str">
            <v>DK-HM1789-GrTW-XL</v>
          </cell>
          <cell r="B208">
            <v>49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126</v>
          </cell>
          <cell r="I208">
            <v>1</v>
          </cell>
          <cell r="J208">
            <v>0.22</v>
          </cell>
          <cell r="K208">
            <v>257</v>
          </cell>
          <cell r="L208">
            <v>0</v>
          </cell>
          <cell r="M208">
            <v>0</v>
          </cell>
        </row>
        <row r="209">
          <cell r="A209" t="str">
            <v>DK-HM1789-PI-2XL</v>
          </cell>
          <cell r="B209">
            <v>239</v>
          </cell>
          <cell r="C209">
            <v>1</v>
          </cell>
          <cell r="D209">
            <v>0.47</v>
          </cell>
          <cell r="E209">
            <v>0</v>
          </cell>
          <cell r="F209">
            <v>0</v>
          </cell>
          <cell r="G209">
            <v>0</v>
          </cell>
          <cell r="H209">
            <v>818</v>
          </cell>
          <cell r="I209">
            <v>3</v>
          </cell>
          <cell r="J209">
            <v>0.98</v>
          </cell>
          <cell r="K209">
            <v>1951</v>
          </cell>
          <cell r="L209">
            <v>11</v>
          </cell>
          <cell r="M209">
            <v>3.01</v>
          </cell>
        </row>
        <row r="210">
          <cell r="A210" t="str">
            <v>DK-HM1789-PI-L</v>
          </cell>
          <cell r="B210">
            <v>23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66</v>
          </cell>
          <cell r="I210">
            <v>0</v>
          </cell>
          <cell r="J210">
            <v>0</v>
          </cell>
          <cell r="K210">
            <v>72</v>
          </cell>
          <cell r="L210">
            <v>0</v>
          </cell>
          <cell r="M210">
            <v>0</v>
          </cell>
        </row>
        <row r="211">
          <cell r="A211" t="str">
            <v>DK-HM1789-PI-M</v>
          </cell>
          <cell r="B211">
            <v>56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65</v>
          </cell>
          <cell r="I211">
            <v>0</v>
          </cell>
          <cell r="J211">
            <v>0</v>
          </cell>
          <cell r="K211">
            <v>162</v>
          </cell>
          <cell r="L211">
            <v>1</v>
          </cell>
          <cell r="M211">
            <v>0.37</v>
          </cell>
        </row>
        <row r="212">
          <cell r="A212" t="str">
            <v>DK-HM1789-PI-S</v>
          </cell>
          <cell r="B212">
            <v>222</v>
          </cell>
          <cell r="C212">
            <v>1</v>
          </cell>
          <cell r="D212">
            <v>0.34</v>
          </cell>
          <cell r="E212">
            <v>0</v>
          </cell>
          <cell r="F212">
            <v>0</v>
          </cell>
          <cell r="G212">
            <v>0</v>
          </cell>
          <cell r="H212">
            <v>1029</v>
          </cell>
          <cell r="I212">
            <v>3</v>
          </cell>
          <cell r="J212">
            <v>0.69</v>
          </cell>
          <cell r="K212">
            <v>1646</v>
          </cell>
          <cell r="L212">
            <v>7</v>
          </cell>
          <cell r="M212">
            <v>2.83</v>
          </cell>
        </row>
        <row r="213">
          <cell r="A213" t="str">
            <v>DK-HM1789-PI-XL</v>
          </cell>
          <cell r="B213">
            <v>691</v>
          </cell>
          <cell r="C213">
            <v>4</v>
          </cell>
          <cell r="D213">
            <v>1.96</v>
          </cell>
          <cell r="E213">
            <v>0</v>
          </cell>
          <cell r="F213">
            <v>0</v>
          </cell>
          <cell r="G213">
            <v>0</v>
          </cell>
          <cell r="H213">
            <v>2443</v>
          </cell>
          <cell r="I213">
            <v>10</v>
          </cell>
          <cell r="J213">
            <v>4.2</v>
          </cell>
          <cell r="K213">
            <v>1503</v>
          </cell>
          <cell r="L213">
            <v>12</v>
          </cell>
          <cell r="M213">
            <v>4.94</v>
          </cell>
        </row>
        <row r="214">
          <cell r="A214" t="str">
            <v>DK-HM1789-PP-2XL</v>
          </cell>
          <cell r="B214">
            <v>5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46</v>
          </cell>
          <cell r="I214">
            <v>0</v>
          </cell>
          <cell r="J214">
            <v>0</v>
          </cell>
          <cell r="K214">
            <v>102</v>
          </cell>
          <cell r="L214">
            <v>0</v>
          </cell>
          <cell r="M214">
            <v>0</v>
          </cell>
        </row>
        <row r="215">
          <cell r="A215" t="str">
            <v>DK-HM1789-PP-S</v>
          </cell>
          <cell r="B215">
            <v>4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9</v>
          </cell>
          <cell r="I215">
            <v>0</v>
          </cell>
          <cell r="J215">
            <v>0</v>
          </cell>
          <cell r="K215">
            <v>5</v>
          </cell>
          <cell r="L215">
            <v>0</v>
          </cell>
          <cell r="M215">
            <v>0</v>
          </cell>
        </row>
        <row r="216">
          <cell r="A216" t="str">
            <v>DK-HM1789-PP-XL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8</v>
          </cell>
          <cell r="I216">
            <v>0</v>
          </cell>
          <cell r="J216">
            <v>0</v>
          </cell>
          <cell r="K216">
            <v>51</v>
          </cell>
          <cell r="L216">
            <v>0</v>
          </cell>
          <cell r="M216">
            <v>0</v>
          </cell>
        </row>
        <row r="217">
          <cell r="A217" t="str">
            <v>DK-HM1789-PiTW-2XL</v>
          </cell>
          <cell r="B217">
            <v>38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66</v>
          </cell>
          <cell r="I217">
            <v>1</v>
          </cell>
          <cell r="J217">
            <v>0.35</v>
          </cell>
          <cell r="K217">
            <v>263</v>
          </cell>
          <cell r="L217">
            <v>3</v>
          </cell>
          <cell r="M217">
            <v>0.99</v>
          </cell>
        </row>
        <row r="218">
          <cell r="A218" t="str">
            <v>DK-HM1789-PiTW-L</v>
          </cell>
          <cell r="B218">
            <v>41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76</v>
          </cell>
          <cell r="I218">
            <v>0</v>
          </cell>
          <cell r="J218">
            <v>0</v>
          </cell>
          <cell r="K218">
            <v>164</v>
          </cell>
          <cell r="L218">
            <v>2</v>
          </cell>
          <cell r="M218">
            <v>0.8</v>
          </cell>
        </row>
        <row r="219">
          <cell r="A219" t="str">
            <v>DK-HM1789-PiTW-S</v>
          </cell>
          <cell r="B219">
            <v>14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17</v>
          </cell>
          <cell r="I219">
            <v>0</v>
          </cell>
          <cell r="J219">
            <v>0</v>
          </cell>
          <cell r="K219">
            <v>29</v>
          </cell>
          <cell r="L219">
            <v>0</v>
          </cell>
          <cell r="M219">
            <v>0</v>
          </cell>
        </row>
        <row r="220">
          <cell r="A220" t="str">
            <v>DK-HM1789-PiTW-XL</v>
          </cell>
          <cell r="B220">
            <v>39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102</v>
          </cell>
          <cell r="I220">
            <v>0</v>
          </cell>
          <cell r="J220">
            <v>0</v>
          </cell>
          <cell r="K220">
            <v>366</v>
          </cell>
          <cell r="L220">
            <v>2</v>
          </cell>
          <cell r="M220">
            <v>0.42</v>
          </cell>
        </row>
        <row r="221">
          <cell r="A221" t="str">
            <v>DK-HM1789-R2-2XL</v>
          </cell>
          <cell r="B221">
            <v>269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1416</v>
          </cell>
          <cell r="I221">
            <v>9</v>
          </cell>
          <cell r="J221">
            <v>3.17</v>
          </cell>
          <cell r="K221">
            <v>5067</v>
          </cell>
          <cell r="L221">
            <v>15</v>
          </cell>
          <cell r="M221">
            <v>4.97</v>
          </cell>
        </row>
        <row r="222">
          <cell r="A222" t="str">
            <v>DK-HM1789-R2-L</v>
          </cell>
          <cell r="B222">
            <v>29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124</v>
          </cell>
          <cell r="I222">
            <v>0</v>
          </cell>
          <cell r="J222">
            <v>0</v>
          </cell>
          <cell r="K222">
            <v>297</v>
          </cell>
          <cell r="L222">
            <v>0</v>
          </cell>
          <cell r="M222">
            <v>0</v>
          </cell>
        </row>
        <row r="223">
          <cell r="A223" t="str">
            <v>DK-HM1789-R2-M</v>
          </cell>
          <cell r="B223">
            <v>225</v>
          </cell>
          <cell r="C223">
            <v>2</v>
          </cell>
          <cell r="D223">
            <v>0.93</v>
          </cell>
          <cell r="E223">
            <v>0</v>
          </cell>
          <cell r="F223">
            <v>0</v>
          </cell>
          <cell r="G223">
            <v>0</v>
          </cell>
          <cell r="H223">
            <v>81</v>
          </cell>
          <cell r="I223">
            <v>1</v>
          </cell>
          <cell r="J223">
            <v>0.48</v>
          </cell>
          <cell r="K223">
            <v>98</v>
          </cell>
          <cell r="L223">
            <v>0</v>
          </cell>
          <cell r="M223">
            <v>0</v>
          </cell>
        </row>
        <row r="224">
          <cell r="A224" t="str">
            <v>DK-HM1789-R2-XL</v>
          </cell>
          <cell r="B224">
            <v>68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158</v>
          </cell>
          <cell r="I224">
            <v>3</v>
          </cell>
          <cell r="J224">
            <v>0.98</v>
          </cell>
          <cell r="K224">
            <v>77</v>
          </cell>
          <cell r="L224">
            <v>2</v>
          </cell>
          <cell r="M224">
            <v>0.71</v>
          </cell>
        </row>
        <row r="225">
          <cell r="A225" t="str">
            <v>DK-HM1789-W0-L</v>
          </cell>
          <cell r="B225">
            <v>693</v>
          </cell>
          <cell r="C225">
            <v>1</v>
          </cell>
          <cell r="D225">
            <v>0.28</v>
          </cell>
          <cell r="E225">
            <v>0</v>
          </cell>
          <cell r="F225">
            <v>0</v>
          </cell>
          <cell r="G225">
            <v>0</v>
          </cell>
          <cell r="H225">
            <v>1550</v>
          </cell>
          <cell r="I225">
            <v>11</v>
          </cell>
          <cell r="J225">
            <v>4.01</v>
          </cell>
          <cell r="K225">
            <v>2014</v>
          </cell>
          <cell r="L225">
            <v>8</v>
          </cell>
          <cell r="M225">
            <v>3.63</v>
          </cell>
        </row>
        <row r="226">
          <cell r="A226" t="str">
            <v>DK-HM1789-W0-M</v>
          </cell>
          <cell r="B226">
            <v>199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327</v>
          </cell>
          <cell r="I226">
            <v>0</v>
          </cell>
          <cell r="J226">
            <v>0</v>
          </cell>
          <cell r="K226">
            <v>559</v>
          </cell>
          <cell r="L226">
            <v>3</v>
          </cell>
          <cell r="M226">
            <v>0.88</v>
          </cell>
        </row>
        <row r="227">
          <cell r="A227" t="str">
            <v>DK-HM1789-W0-S</v>
          </cell>
          <cell r="B227">
            <v>26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100</v>
          </cell>
          <cell r="I227">
            <v>1</v>
          </cell>
          <cell r="J227">
            <v>0.34</v>
          </cell>
          <cell r="K227">
            <v>241</v>
          </cell>
          <cell r="L227">
            <v>0</v>
          </cell>
          <cell r="M227">
            <v>0</v>
          </cell>
        </row>
        <row r="228">
          <cell r="A228" t="str">
            <v>DK-HM1789-W0-XL</v>
          </cell>
          <cell r="B228">
            <v>67</v>
          </cell>
          <cell r="C228">
            <v>1</v>
          </cell>
          <cell r="D228">
            <v>0.46</v>
          </cell>
          <cell r="E228">
            <v>0</v>
          </cell>
          <cell r="F228">
            <v>0</v>
          </cell>
          <cell r="G228">
            <v>0</v>
          </cell>
          <cell r="H228">
            <v>134</v>
          </cell>
          <cell r="I228">
            <v>0</v>
          </cell>
          <cell r="J228">
            <v>0</v>
          </cell>
          <cell r="K228">
            <v>324</v>
          </cell>
          <cell r="L228">
            <v>4</v>
          </cell>
          <cell r="M228">
            <v>1.11</v>
          </cell>
        </row>
        <row r="229">
          <cell r="A229" t="str">
            <v>DK-HM1789-Y0-L</v>
          </cell>
          <cell r="B229">
            <v>30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657</v>
          </cell>
          <cell r="I229">
            <v>3</v>
          </cell>
          <cell r="J229">
            <v>0.78</v>
          </cell>
          <cell r="K229">
            <v>4175</v>
          </cell>
          <cell r="L229">
            <v>11</v>
          </cell>
          <cell r="M229">
            <v>2.92</v>
          </cell>
        </row>
        <row r="230">
          <cell r="A230" t="str">
            <v>DK-HM1789-Y0-S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79</v>
          </cell>
          <cell r="I230">
            <v>0</v>
          </cell>
          <cell r="J230">
            <v>0</v>
          </cell>
          <cell r="K230">
            <v>274</v>
          </cell>
          <cell r="L230">
            <v>1</v>
          </cell>
          <cell r="M230">
            <v>0.34</v>
          </cell>
        </row>
        <row r="231">
          <cell r="A231" t="str">
            <v>DK-HM1789-ZL-2XL</v>
          </cell>
          <cell r="B231">
            <v>7267</v>
          </cell>
          <cell r="C231">
            <v>28</v>
          </cell>
          <cell r="D231">
            <v>11.4</v>
          </cell>
          <cell r="E231">
            <v>0</v>
          </cell>
          <cell r="F231">
            <v>0</v>
          </cell>
          <cell r="G231">
            <v>0</v>
          </cell>
          <cell r="H231">
            <v>9038</v>
          </cell>
          <cell r="I231">
            <v>51</v>
          </cell>
          <cell r="J231">
            <v>13.92</v>
          </cell>
          <cell r="K231">
            <v>9836</v>
          </cell>
          <cell r="L231">
            <v>55</v>
          </cell>
          <cell r="M231">
            <v>16.87</v>
          </cell>
        </row>
        <row r="232">
          <cell r="A232" t="str">
            <v>DK-HM1789-ZL-L</v>
          </cell>
          <cell r="B232">
            <v>189</v>
          </cell>
          <cell r="C232">
            <v>1</v>
          </cell>
          <cell r="D232">
            <v>0.33</v>
          </cell>
          <cell r="E232">
            <v>0</v>
          </cell>
          <cell r="F232">
            <v>0</v>
          </cell>
          <cell r="G232">
            <v>0</v>
          </cell>
          <cell r="H232">
            <v>173</v>
          </cell>
          <cell r="I232">
            <v>2</v>
          </cell>
          <cell r="J232">
            <v>0.84</v>
          </cell>
          <cell r="K232">
            <v>169</v>
          </cell>
          <cell r="L232">
            <v>0</v>
          </cell>
          <cell r="M232">
            <v>0</v>
          </cell>
        </row>
        <row r="233">
          <cell r="A233" t="str">
            <v>DK-HM1789-ZL-S</v>
          </cell>
          <cell r="B233">
            <v>89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254</v>
          </cell>
          <cell r="I233">
            <v>1</v>
          </cell>
          <cell r="J233">
            <v>0.45</v>
          </cell>
          <cell r="K233">
            <v>163</v>
          </cell>
          <cell r="L233">
            <v>0</v>
          </cell>
          <cell r="M233">
            <v>0</v>
          </cell>
        </row>
        <row r="234">
          <cell r="A234" t="str">
            <v>DK-HM1789-ZL-XL</v>
          </cell>
          <cell r="B234">
            <v>2019</v>
          </cell>
          <cell r="C234">
            <v>24</v>
          </cell>
          <cell r="D234">
            <v>8.94</v>
          </cell>
          <cell r="E234">
            <v>0</v>
          </cell>
          <cell r="F234">
            <v>0</v>
          </cell>
          <cell r="G234">
            <v>0</v>
          </cell>
          <cell r="H234">
            <v>9518</v>
          </cell>
          <cell r="I234">
            <v>35</v>
          </cell>
          <cell r="J234">
            <v>14.18</v>
          </cell>
          <cell r="K234">
            <v>1806</v>
          </cell>
          <cell r="L234">
            <v>17</v>
          </cell>
          <cell r="M234">
            <v>5.78</v>
          </cell>
        </row>
        <row r="235">
          <cell r="A235" t="str">
            <v>DK-MUCL315-AB-2XL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1</v>
          </cell>
          <cell r="I235">
            <v>0</v>
          </cell>
          <cell r="J235">
            <v>0</v>
          </cell>
          <cell r="K235">
            <v>3</v>
          </cell>
          <cell r="L235">
            <v>0</v>
          </cell>
          <cell r="M235">
            <v>0</v>
          </cell>
        </row>
        <row r="236">
          <cell r="A236" t="str">
            <v>DK-MUCL315-K0-2XL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4</v>
          </cell>
          <cell r="I236">
            <v>0</v>
          </cell>
          <cell r="J236">
            <v>0</v>
          </cell>
          <cell r="K236">
            <v>2</v>
          </cell>
          <cell r="L236">
            <v>0</v>
          </cell>
          <cell r="M236">
            <v>0</v>
          </cell>
        </row>
        <row r="237">
          <cell r="A237" t="str">
            <v>DK-MUCL315-R0-L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4</v>
          </cell>
          <cell r="L237">
            <v>0</v>
          </cell>
          <cell r="M237">
            <v>0</v>
          </cell>
        </row>
        <row r="238">
          <cell r="A238" t="str">
            <v>DK-MUCL315-RF-S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3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0</v>
          </cell>
        </row>
        <row r="239">
          <cell r="A239" t="str">
            <v>YZ-MU511-K0BD-3XL</v>
          </cell>
          <cell r="B239">
            <v>479</v>
          </cell>
          <cell r="C239">
            <v>3</v>
          </cell>
          <cell r="D239">
            <v>1.48</v>
          </cell>
          <cell r="E239">
            <v>0</v>
          </cell>
          <cell r="F239">
            <v>0</v>
          </cell>
          <cell r="G239">
            <v>0</v>
          </cell>
          <cell r="H239">
            <v>401</v>
          </cell>
          <cell r="I239">
            <v>2</v>
          </cell>
          <cell r="J239">
            <v>0.9</v>
          </cell>
          <cell r="K239">
            <v>220</v>
          </cell>
          <cell r="L239">
            <v>3</v>
          </cell>
          <cell r="M239">
            <v>1.74</v>
          </cell>
        </row>
        <row r="240">
          <cell r="A240" t="str">
            <v>YZ-BShyl5119K0M</v>
          </cell>
          <cell r="B240">
            <v>283</v>
          </cell>
          <cell r="C240">
            <v>1</v>
          </cell>
          <cell r="D240">
            <v>0.38</v>
          </cell>
          <cell r="E240">
            <v>0</v>
          </cell>
          <cell r="F240">
            <v>0</v>
          </cell>
          <cell r="G240">
            <v>0</v>
          </cell>
          <cell r="H240">
            <v>114</v>
          </cell>
          <cell r="I240">
            <v>0</v>
          </cell>
          <cell r="J240">
            <v>0</v>
          </cell>
          <cell r="K240">
            <v>89</v>
          </cell>
          <cell r="L240">
            <v>1</v>
          </cell>
          <cell r="M240">
            <v>0.46</v>
          </cell>
        </row>
        <row r="241">
          <cell r="A241" t="str">
            <v>YZ-BShyl5119K0S</v>
          </cell>
          <cell r="B241">
            <v>246</v>
          </cell>
          <cell r="C241">
            <v>1</v>
          </cell>
          <cell r="D241">
            <v>0.22</v>
          </cell>
          <cell r="E241">
            <v>0</v>
          </cell>
          <cell r="F241">
            <v>0</v>
          </cell>
          <cell r="G241">
            <v>0</v>
          </cell>
          <cell r="H241">
            <v>118</v>
          </cell>
          <cell r="I241">
            <v>1</v>
          </cell>
          <cell r="J241">
            <v>0.71</v>
          </cell>
          <cell r="K241">
            <v>115</v>
          </cell>
          <cell r="L241">
            <v>1</v>
          </cell>
          <cell r="M241">
            <v>0.5</v>
          </cell>
        </row>
        <row r="242">
          <cell r="A242" t="str">
            <v>YZ-BShyl5119K0XL</v>
          </cell>
          <cell r="B242">
            <v>371</v>
          </cell>
          <cell r="C242">
            <v>1</v>
          </cell>
          <cell r="D242">
            <v>0.25</v>
          </cell>
          <cell r="E242">
            <v>0</v>
          </cell>
          <cell r="F242">
            <v>0</v>
          </cell>
          <cell r="G242">
            <v>0</v>
          </cell>
          <cell r="H242">
            <v>152</v>
          </cell>
          <cell r="I242">
            <v>3</v>
          </cell>
          <cell r="J242">
            <v>0.86</v>
          </cell>
          <cell r="K242">
            <v>179</v>
          </cell>
          <cell r="L242">
            <v>0</v>
          </cell>
          <cell r="M242">
            <v>0</v>
          </cell>
        </row>
        <row r="243">
          <cell r="A243" t="str">
            <v>YZ-MU511-K0BD-2XL</v>
          </cell>
          <cell r="B243">
            <v>185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237</v>
          </cell>
          <cell r="I243">
            <v>1</v>
          </cell>
          <cell r="J243">
            <v>0.48</v>
          </cell>
          <cell r="K243">
            <v>212</v>
          </cell>
          <cell r="L243">
            <v>1</v>
          </cell>
          <cell r="M243">
            <v>0.44</v>
          </cell>
        </row>
        <row r="244">
          <cell r="A244" t="str">
            <v>YZ-MU511-K0BD-L</v>
          </cell>
          <cell r="B244">
            <v>324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217</v>
          </cell>
          <cell r="I244">
            <v>1</v>
          </cell>
          <cell r="J244">
            <v>0.2</v>
          </cell>
          <cell r="K244">
            <v>221</v>
          </cell>
          <cell r="L244">
            <v>0</v>
          </cell>
          <cell r="M244">
            <v>0</v>
          </cell>
        </row>
        <row r="245">
          <cell r="A245" t="str">
            <v>YZ-MU511-K0BD-XL</v>
          </cell>
          <cell r="B245">
            <v>118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98</v>
          </cell>
          <cell r="I245">
            <v>1</v>
          </cell>
          <cell r="J245">
            <v>0.45</v>
          </cell>
          <cell r="K245">
            <v>74</v>
          </cell>
          <cell r="L245">
            <v>0</v>
          </cell>
          <cell r="M245">
            <v>0</v>
          </cell>
        </row>
        <row r="246">
          <cell r="A246" t="str">
            <v>YZ-MU511-ZLBD-2XL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58</v>
          </cell>
          <cell r="I246">
            <v>0</v>
          </cell>
          <cell r="J246">
            <v>0</v>
          </cell>
          <cell r="K246">
            <v>8</v>
          </cell>
          <cell r="L246">
            <v>1</v>
          </cell>
          <cell r="M246">
            <v>0.79</v>
          </cell>
        </row>
        <row r="247">
          <cell r="A247" t="str">
            <v>YZ-MU511-ZLBD-3XL</v>
          </cell>
          <cell r="B247">
            <v>10935</v>
          </cell>
          <cell r="C247">
            <v>34</v>
          </cell>
          <cell r="D247">
            <v>18.32</v>
          </cell>
          <cell r="E247">
            <v>0</v>
          </cell>
          <cell r="F247">
            <v>0</v>
          </cell>
          <cell r="G247">
            <v>0</v>
          </cell>
          <cell r="H247">
            <v>460</v>
          </cell>
          <cell r="I247">
            <v>4</v>
          </cell>
          <cell r="J247">
            <v>1.57</v>
          </cell>
          <cell r="K247">
            <v>412</v>
          </cell>
          <cell r="L247">
            <v>3</v>
          </cell>
          <cell r="M247">
            <v>0.97</v>
          </cell>
        </row>
        <row r="248">
          <cell r="A248" t="str">
            <v>YZ-MU511-ZLBD-L</v>
          </cell>
          <cell r="B248">
            <v>862</v>
          </cell>
          <cell r="C248">
            <v>9</v>
          </cell>
          <cell r="D248">
            <v>4.82</v>
          </cell>
          <cell r="E248">
            <v>0</v>
          </cell>
          <cell r="F248">
            <v>0</v>
          </cell>
          <cell r="G248">
            <v>0</v>
          </cell>
          <cell r="H248">
            <v>274</v>
          </cell>
          <cell r="I248">
            <v>1</v>
          </cell>
          <cell r="J248">
            <v>0.51</v>
          </cell>
          <cell r="K248">
            <v>65</v>
          </cell>
          <cell r="L248">
            <v>1</v>
          </cell>
          <cell r="M248">
            <v>0.69</v>
          </cell>
        </row>
        <row r="249">
          <cell r="A249" t="str">
            <v>YZ-MU511-ZLBD-XL</v>
          </cell>
          <cell r="B249">
            <v>118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95</v>
          </cell>
          <cell r="I249">
            <v>0</v>
          </cell>
          <cell r="J249">
            <v>0</v>
          </cell>
          <cell r="K249">
            <v>101</v>
          </cell>
          <cell r="L249">
            <v>0</v>
          </cell>
          <cell r="M249">
            <v>0</v>
          </cell>
        </row>
        <row r="250">
          <cell r="A250" t="str">
            <v>YZ-MU511-ZLSY-2XL</v>
          </cell>
          <cell r="B250">
            <v>230</v>
          </cell>
          <cell r="C250">
            <v>3</v>
          </cell>
          <cell r="D250">
            <v>1.46</v>
          </cell>
          <cell r="E250">
            <v>0</v>
          </cell>
          <cell r="F250">
            <v>0</v>
          </cell>
          <cell r="G250">
            <v>0</v>
          </cell>
          <cell r="H250">
            <v>194</v>
          </cell>
          <cell r="I250">
            <v>1</v>
          </cell>
          <cell r="J250">
            <v>0.4</v>
          </cell>
          <cell r="K250">
            <v>218</v>
          </cell>
          <cell r="L250">
            <v>1</v>
          </cell>
          <cell r="M250">
            <v>0.24</v>
          </cell>
        </row>
        <row r="251">
          <cell r="A251" t="str">
            <v>YZ-MU511-ZLSY-3XL</v>
          </cell>
          <cell r="B251">
            <v>421</v>
          </cell>
          <cell r="C251">
            <v>6</v>
          </cell>
          <cell r="D251">
            <v>4.8</v>
          </cell>
          <cell r="E251">
            <v>0</v>
          </cell>
          <cell r="F251">
            <v>0</v>
          </cell>
          <cell r="G251">
            <v>0</v>
          </cell>
          <cell r="H251">
            <v>375</v>
          </cell>
          <cell r="I251">
            <v>6</v>
          </cell>
          <cell r="J251">
            <v>3.71</v>
          </cell>
          <cell r="K251">
            <v>177</v>
          </cell>
          <cell r="L251">
            <v>4</v>
          </cell>
          <cell r="M251">
            <v>2.16</v>
          </cell>
        </row>
        <row r="252">
          <cell r="A252" t="str">
            <v>YZ-MU511-ZLSY-M</v>
          </cell>
          <cell r="B252">
            <v>62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107</v>
          </cell>
          <cell r="I252">
            <v>1</v>
          </cell>
          <cell r="J252">
            <v>0.27</v>
          </cell>
          <cell r="K252">
            <v>118</v>
          </cell>
          <cell r="L252">
            <v>0</v>
          </cell>
          <cell r="M252">
            <v>0</v>
          </cell>
        </row>
        <row r="253">
          <cell r="A253" t="str">
            <v>YZ-MU511-ZLYH-2XL</v>
          </cell>
          <cell r="B253">
            <v>202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134</v>
          </cell>
          <cell r="I253">
            <v>1</v>
          </cell>
          <cell r="J253">
            <v>0.5</v>
          </cell>
          <cell r="K253">
            <v>137</v>
          </cell>
          <cell r="L253">
            <v>0</v>
          </cell>
          <cell r="M253">
            <v>0</v>
          </cell>
        </row>
        <row r="254">
          <cell r="A254" t="str">
            <v>YZ-MU511-ZLYH-3XL</v>
          </cell>
          <cell r="B254">
            <v>153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173</v>
          </cell>
          <cell r="I254">
            <v>1</v>
          </cell>
          <cell r="J254">
            <v>0.62</v>
          </cell>
          <cell r="K254">
            <v>367</v>
          </cell>
          <cell r="L254">
            <v>7</v>
          </cell>
          <cell r="M254">
            <v>4.88</v>
          </cell>
        </row>
        <row r="255">
          <cell r="A255" t="str">
            <v>YZ-MU511-ZLYH-L</v>
          </cell>
          <cell r="B255">
            <v>202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130</v>
          </cell>
          <cell r="I255">
            <v>1</v>
          </cell>
          <cell r="J255">
            <v>0.71</v>
          </cell>
          <cell r="K255">
            <v>96</v>
          </cell>
          <cell r="L255">
            <v>1</v>
          </cell>
          <cell r="M255">
            <v>0.27</v>
          </cell>
        </row>
        <row r="256">
          <cell r="A256" t="str">
            <v>YZ-MU511-ZLYH-M</v>
          </cell>
          <cell r="B256">
            <v>4182</v>
          </cell>
          <cell r="C256">
            <v>25</v>
          </cell>
          <cell r="D256">
            <v>13.25</v>
          </cell>
          <cell r="E256">
            <v>0</v>
          </cell>
          <cell r="F256">
            <v>0</v>
          </cell>
          <cell r="G256">
            <v>0</v>
          </cell>
          <cell r="H256">
            <v>4442</v>
          </cell>
          <cell r="I256">
            <v>38</v>
          </cell>
          <cell r="J256">
            <v>20.3</v>
          </cell>
          <cell r="K256">
            <v>3815</v>
          </cell>
          <cell r="L256">
            <v>33</v>
          </cell>
          <cell r="M256">
            <v>18.15</v>
          </cell>
        </row>
        <row r="257">
          <cell r="A257" t="str">
            <v>YZ-MU511-ZLYH-XL</v>
          </cell>
          <cell r="B257">
            <v>447</v>
          </cell>
          <cell r="C257">
            <v>3</v>
          </cell>
          <cell r="D257">
            <v>1.27</v>
          </cell>
          <cell r="E257">
            <v>0</v>
          </cell>
          <cell r="F257">
            <v>0</v>
          </cell>
          <cell r="G257">
            <v>0</v>
          </cell>
          <cell r="H257">
            <v>2065</v>
          </cell>
          <cell r="I257">
            <v>13</v>
          </cell>
          <cell r="J257">
            <v>5.41</v>
          </cell>
          <cell r="K257">
            <v>743</v>
          </cell>
          <cell r="L257">
            <v>6</v>
          </cell>
          <cell r="M257">
            <v>3.01</v>
          </cell>
        </row>
        <row r="258">
          <cell r="A258" t="str">
            <v>YZ-HE9008Sa1L</v>
          </cell>
          <cell r="B258">
            <v>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6</v>
          </cell>
          <cell r="I258">
            <v>0</v>
          </cell>
          <cell r="J258">
            <v>0</v>
          </cell>
          <cell r="K258">
            <v>11</v>
          </cell>
          <cell r="L258">
            <v>0</v>
          </cell>
          <cell r="M258">
            <v>0</v>
          </cell>
        </row>
        <row r="259">
          <cell r="A259" t="str">
            <v>YZ-HE9008Sa5L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3</v>
          </cell>
          <cell r="I259">
            <v>0</v>
          </cell>
          <cell r="J259">
            <v>0</v>
          </cell>
          <cell r="K259">
            <v>2</v>
          </cell>
          <cell r="L259">
            <v>0</v>
          </cell>
          <cell r="M259">
            <v>0</v>
          </cell>
        </row>
        <row r="260">
          <cell r="A260" t="str">
            <v>YZ-HE9008Sa6L</v>
          </cell>
          <cell r="B260">
            <v>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7</v>
          </cell>
          <cell r="I260">
            <v>0</v>
          </cell>
          <cell r="J260">
            <v>0</v>
          </cell>
          <cell r="K260">
            <v>8</v>
          </cell>
          <cell r="L260">
            <v>0</v>
          </cell>
          <cell r="M260">
            <v>0</v>
          </cell>
        </row>
        <row r="261">
          <cell r="A261" t="str">
            <v>YZ-HE9008Sa7L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3</v>
          </cell>
          <cell r="I261">
            <v>0</v>
          </cell>
          <cell r="J261">
            <v>0</v>
          </cell>
          <cell r="K261">
            <v>3</v>
          </cell>
          <cell r="L261">
            <v>0</v>
          </cell>
          <cell r="M261">
            <v>0</v>
          </cell>
        </row>
        <row r="262">
          <cell r="A262" t="str">
            <v>YZ-HE9008Sa8L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14</v>
          </cell>
          <cell r="I262">
            <v>0</v>
          </cell>
          <cell r="J262">
            <v>0</v>
          </cell>
          <cell r="K262">
            <v>21</v>
          </cell>
          <cell r="L262">
            <v>0</v>
          </cell>
          <cell r="M262">
            <v>0</v>
          </cell>
        </row>
        <row r="263">
          <cell r="A263" t="str">
            <v>YZ-HE9008Se1L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5</v>
          </cell>
          <cell r="I263">
            <v>0</v>
          </cell>
          <cell r="J263">
            <v>0</v>
          </cell>
          <cell r="K263">
            <v>6</v>
          </cell>
          <cell r="L263">
            <v>0</v>
          </cell>
          <cell r="M263">
            <v>0</v>
          </cell>
        </row>
        <row r="264">
          <cell r="A264" t="str">
            <v>YZ-HE9008Se2L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2</v>
          </cell>
          <cell r="I264">
            <v>0</v>
          </cell>
          <cell r="J264">
            <v>0</v>
          </cell>
          <cell r="K264">
            <v>1</v>
          </cell>
          <cell r="L264">
            <v>0</v>
          </cell>
          <cell r="M264">
            <v>0</v>
          </cell>
        </row>
        <row r="265">
          <cell r="A265" t="str">
            <v>YZ-HE9008Se3L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0</v>
          </cell>
          <cell r="J265">
            <v>0</v>
          </cell>
          <cell r="K265">
            <v>1</v>
          </cell>
          <cell r="L265">
            <v>0</v>
          </cell>
          <cell r="M265">
            <v>0</v>
          </cell>
        </row>
        <row r="266">
          <cell r="A266" t="str">
            <v>YZ-HE9008Se5L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5</v>
          </cell>
          <cell r="I266">
            <v>0</v>
          </cell>
          <cell r="J266">
            <v>0</v>
          </cell>
          <cell r="K266">
            <v>6</v>
          </cell>
          <cell r="L266">
            <v>0</v>
          </cell>
          <cell r="M266">
            <v>0</v>
          </cell>
        </row>
        <row r="267">
          <cell r="A267" t="str">
            <v>YZ-HE9008Se6L</v>
          </cell>
          <cell r="B267">
            <v>1</v>
          </cell>
          <cell r="C267">
            <v>1</v>
          </cell>
          <cell r="D267">
            <v>0.3</v>
          </cell>
          <cell r="E267">
            <v>0</v>
          </cell>
          <cell r="F267">
            <v>0</v>
          </cell>
          <cell r="G267">
            <v>0</v>
          </cell>
          <cell r="H267">
            <v>4</v>
          </cell>
          <cell r="I267">
            <v>0</v>
          </cell>
          <cell r="J267">
            <v>0</v>
          </cell>
          <cell r="K267">
            <v>1</v>
          </cell>
          <cell r="L267">
            <v>0</v>
          </cell>
          <cell r="M267">
            <v>0</v>
          </cell>
        </row>
        <row r="268">
          <cell r="A268" t="str">
            <v>YZ-HE9008Se7L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</v>
          </cell>
          <cell r="I268">
            <v>0</v>
          </cell>
          <cell r="J268">
            <v>0</v>
          </cell>
          <cell r="K268">
            <v>2</v>
          </cell>
          <cell r="L268">
            <v>0</v>
          </cell>
          <cell r="M268">
            <v>0</v>
          </cell>
        </row>
        <row r="269">
          <cell r="A269" t="str">
            <v>YZ-MUYF183-TW-L</v>
          </cell>
          <cell r="B269">
            <v>316</v>
          </cell>
          <cell r="C269">
            <v>1</v>
          </cell>
          <cell r="D269">
            <v>0.23</v>
          </cell>
          <cell r="E269">
            <v>0</v>
          </cell>
          <cell r="F269">
            <v>0</v>
          </cell>
          <cell r="G269">
            <v>0</v>
          </cell>
          <cell r="H269">
            <v>672</v>
          </cell>
          <cell r="I269">
            <v>1</v>
          </cell>
          <cell r="J269">
            <v>0.24</v>
          </cell>
          <cell r="K269">
            <v>850</v>
          </cell>
          <cell r="L269">
            <v>9</v>
          </cell>
          <cell r="M269">
            <v>2.17</v>
          </cell>
        </row>
        <row r="270">
          <cell r="A270" t="str">
            <v>YZ-MUYF183-TW-M</v>
          </cell>
          <cell r="B270">
            <v>1161</v>
          </cell>
          <cell r="C270">
            <v>4</v>
          </cell>
          <cell r="D270">
            <v>1.12</v>
          </cell>
          <cell r="E270">
            <v>0</v>
          </cell>
          <cell r="F270">
            <v>0</v>
          </cell>
          <cell r="G270">
            <v>0</v>
          </cell>
          <cell r="H270">
            <v>770</v>
          </cell>
          <cell r="I270">
            <v>6</v>
          </cell>
          <cell r="J270">
            <v>1.93</v>
          </cell>
          <cell r="K270">
            <v>597</v>
          </cell>
          <cell r="L270">
            <v>5</v>
          </cell>
          <cell r="M270">
            <v>1.07</v>
          </cell>
        </row>
        <row r="271">
          <cell r="A271" t="str">
            <v>YZ-MUYF183-TW-XL</v>
          </cell>
          <cell r="B271">
            <v>1781</v>
          </cell>
          <cell r="C271">
            <v>10</v>
          </cell>
          <cell r="D271">
            <v>2.91</v>
          </cell>
          <cell r="E271">
            <v>0</v>
          </cell>
          <cell r="F271">
            <v>0</v>
          </cell>
          <cell r="G271">
            <v>0</v>
          </cell>
          <cell r="H271">
            <v>1791</v>
          </cell>
          <cell r="I271">
            <v>15</v>
          </cell>
          <cell r="J271">
            <v>4.79</v>
          </cell>
          <cell r="K271">
            <v>1283</v>
          </cell>
          <cell r="L271">
            <v>10</v>
          </cell>
          <cell r="M271">
            <v>2.32</v>
          </cell>
        </row>
        <row r="272">
          <cell r="A272" t="str">
            <v>YZ-MUYF181-B0-2XL</v>
          </cell>
          <cell r="B272">
            <v>6731</v>
          </cell>
          <cell r="C272">
            <v>6</v>
          </cell>
          <cell r="D272">
            <v>4.06</v>
          </cell>
          <cell r="E272">
            <v>0</v>
          </cell>
          <cell r="F272">
            <v>0</v>
          </cell>
          <cell r="G272">
            <v>0</v>
          </cell>
          <cell r="H272">
            <v>355</v>
          </cell>
          <cell r="I272">
            <v>1</v>
          </cell>
          <cell r="J272">
            <v>0.25</v>
          </cell>
          <cell r="K272">
            <v>1353</v>
          </cell>
          <cell r="L272">
            <v>3</v>
          </cell>
          <cell r="M272">
            <v>1.04</v>
          </cell>
        </row>
        <row r="273">
          <cell r="A273" t="str">
            <v>YZ-MUYF181-B0-L</v>
          </cell>
          <cell r="B273">
            <v>4238</v>
          </cell>
          <cell r="C273">
            <v>13</v>
          </cell>
          <cell r="D273">
            <v>6.95</v>
          </cell>
          <cell r="E273">
            <v>0</v>
          </cell>
          <cell r="F273">
            <v>0</v>
          </cell>
          <cell r="G273">
            <v>0</v>
          </cell>
          <cell r="H273">
            <v>309</v>
          </cell>
          <cell r="I273">
            <v>1</v>
          </cell>
          <cell r="J273">
            <v>0.21</v>
          </cell>
          <cell r="K273">
            <v>464</v>
          </cell>
          <cell r="L273">
            <v>4</v>
          </cell>
          <cell r="M273">
            <v>1.27</v>
          </cell>
        </row>
        <row r="274">
          <cell r="A274" t="str">
            <v>YZ-MUYF181-B0-M</v>
          </cell>
          <cell r="B274">
            <v>4360</v>
          </cell>
          <cell r="C274">
            <v>23</v>
          </cell>
          <cell r="D274">
            <v>16.21</v>
          </cell>
          <cell r="E274">
            <v>0</v>
          </cell>
          <cell r="F274">
            <v>0</v>
          </cell>
          <cell r="G274">
            <v>0</v>
          </cell>
          <cell r="H274">
            <v>260</v>
          </cell>
          <cell r="I274">
            <v>0</v>
          </cell>
          <cell r="J274">
            <v>0</v>
          </cell>
          <cell r="K274">
            <v>2324</v>
          </cell>
          <cell r="L274">
            <v>24</v>
          </cell>
          <cell r="M274">
            <v>7.27</v>
          </cell>
        </row>
        <row r="275">
          <cell r="A275" t="str">
            <v>YZ-MUYF181-B0-S</v>
          </cell>
          <cell r="B275">
            <v>16755</v>
          </cell>
          <cell r="C275">
            <v>58</v>
          </cell>
          <cell r="D275">
            <v>29.9</v>
          </cell>
          <cell r="E275">
            <v>0</v>
          </cell>
          <cell r="F275">
            <v>0</v>
          </cell>
          <cell r="G275">
            <v>0</v>
          </cell>
          <cell r="H275">
            <v>4285</v>
          </cell>
          <cell r="I275">
            <v>28</v>
          </cell>
          <cell r="J275">
            <v>13.15</v>
          </cell>
          <cell r="K275">
            <v>5101</v>
          </cell>
          <cell r="L275">
            <v>47</v>
          </cell>
          <cell r="M275">
            <v>16.56</v>
          </cell>
        </row>
        <row r="276">
          <cell r="A276" t="str">
            <v>YZ-MUYF181-B0-XL</v>
          </cell>
          <cell r="B276">
            <v>23514</v>
          </cell>
          <cell r="C276">
            <v>27</v>
          </cell>
          <cell r="D276">
            <v>17.42</v>
          </cell>
          <cell r="E276">
            <v>0</v>
          </cell>
          <cell r="F276">
            <v>0</v>
          </cell>
          <cell r="G276">
            <v>0</v>
          </cell>
          <cell r="H276">
            <v>1363</v>
          </cell>
          <cell r="I276">
            <v>3</v>
          </cell>
          <cell r="J276">
            <v>0.74</v>
          </cell>
          <cell r="K276">
            <v>4251</v>
          </cell>
          <cell r="L276">
            <v>34</v>
          </cell>
          <cell r="M276">
            <v>11.31</v>
          </cell>
        </row>
        <row r="277">
          <cell r="A277" t="str">
            <v>YZ-MUYF181-G0-2XL</v>
          </cell>
          <cell r="B277">
            <v>24180</v>
          </cell>
          <cell r="C277">
            <v>42</v>
          </cell>
          <cell r="D277">
            <v>22</v>
          </cell>
          <cell r="E277">
            <v>0</v>
          </cell>
          <cell r="F277">
            <v>0</v>
          </cell>
          <cell r="G277">
            <v>0</v>
          </cell>
          <cell r="H277">
            <v>1088</v>
          </cell>
          <cell r="I277">
            <v>4</v>
          </cell>
          <cell r="J277">
            <v>1.3</v>
          </cell>
          <cell r="K277">
            <v>1959</v>
          </cell>
          <cell r="L277">
            <v>11</v>
          </cell>
          <cell r="M277">
            <v>3.36</v>
          </cell>
        </row>
        <row r="278">
          <cell r="A278" t="str">
            <v>YZ-MUYF181-G0-L</v>
          </cell>
          <cell r="B278">
            <v>23256</v>
          </cell>
          <cell r="C278">
            <v>131</v>
          </cell>
          <cell r="D278">
            <v>78.99</v>
          </cell>
          <cell r="E278">
            <v>0</v>
          </cell>
          <cell r="F278">
            <v>0</v>
          </cell>
          <cell r="G278">
            <v>0</v>
          </cell>
          <cell r="H278">
            <v>6127</v>
          </cell>
          <cell r="I278">
            <v>25</v>
          </cell>
          <cell r="J278">
            <v>10.86</v>
          </cell>
          <cell r="K278">
            <v>461</v>
          </cell>
          <cell r="L278">
            <v>8</v>
          </cell>
          <cell r="M278">
            <v>2.67</v>
          </cell>
        </row>
        <row r="279">
          <cell r="A279" t="str">
            <v>YZ-MUYF181-G0-M</v>
          </cell>
          <cell r="B279">
            <v>1185</v>
          </cell>
          <cell r="C279">
            <v>5</v>
          </cell>
          <cell r="D279">
            <v>2.83</v>
          </cell>
          <cell r="E279">
            <v>0</v>
          </cell>
          <cell r="F279">
            <v>0</v>
          </cell>
          <cell r="G279">
            <v>0</v>
          </cell>
          <cell r="H279">
            <v>1007</v>
          </cell>
          <cell r="I279">
            <v>4</v>
          </cell>
          <cell r="J279">
            <v>1.99</v>
          </cell>
          <cell r="K279">
            <v>1355</v>
          </cell>
          <cell r="L279">
            <v>14</v>
          </cell>
          <cell r="M279">
            <v>4.6</v>
          </cell>
        </row>
        <row r="280">
          <cell r="A280" t="str">
            <v>YZ-MUYF181-G0-S</v>
          </cell>
          <cell r="B280">
            <v>7578</v>
          </cell>
          <cell r="C280">
            <v>11</v>
          </cell>
          <cell r="D280">
            <v>7.63</v>
          </cell>
          <cell r="E280">
            <v>0</v>
          </cell>
          <cell r="F280">
            <v>0</v>
          </cell>
          <cell r="G280">
            <v>0</v>
          </cell>
          <cell r="H280">
            <v>532</v>
          </cell>
          <cell r="I280">
            <v>4</v>
          </cell>
          <cell r="J280">
            <v>1.69</v>
          </cell>
          <cell r="K280">
            <v>765</v>
          </cell>
          <cell r="L280">
            <v>3</v>
          </cell>
          <cell r="M280">
            <v>1.11</v>
          </cell>
        </row>
        <row r="281">
          <cell r="A281" t="str">
            <v>YZ-MUYF181-G0-XL</v>
          </cell>
          <cell r="B281">
            <v>7424</v>
          </cell>
          <cell r="C281">
            <v>16</v>
          </cell>
          <cell r="D281">
            <v>10.14</v>
          </cell>
          <cell r="E281">
            <v>0</v>
          </cell>
          <cell r="F281">
            <v>0</v>
          </cell>
          <cell r="G281">
            <v>0</v>
          </cell>
          <cell r="H281">
            <v>7348</v>
          </cell>
          <cell r="I281">
            <v>29</v>
          </cell>
          <cell r="J281">
            <v>10.91</v>
          </cell>
          <cell r="K281">
            <v>7848</v>
          </cell>
          <cell r="L281">
            <v>26</v>
          </cell>
          <cell r="M281">
            <v>9.17</v>
          </cell>
        </row>
        <row r="282">
          <cell r="A282" t="str">
            <v>YZ-MUYF181-PI-2XL</v>
          </cell>
          <cell r="B282">
            <v>9143</v>
          </cell>
          <cell r="C282">
            <v>35</v>
          </cell>
          <cell r="D282">
            <v>18.31</v>
          </cell>
          <cell r="E282">
            <v>0</v>
          </cell>
          <cell r="F282">
            <v>0</v>
          </cell>
          <cell r="G282">
            <v>0</v>
          </cell>
          <cell r="H282">
            <v>1273</v>
          </cell>
          <cell r="I282">
            <v>2</v>
          </cell>
          <cell r="J282">
            <v>0.85</v>
          </cell>
          <cell r="K282">
            <v>6252</v>
          </cell>
          <cell r="L282">
            <v>47</v>
          </cell>
          <cell r="M282">
            <v>18.4</v>
          </cell>
        </row>
        <row r="283">
          <cell r="A283" t="str">
            <v>YZ-MUYF181-PI-L</v>
          </cell>
          <cell r="B283">
            <v>12264</v>
          </cell>
          <cell r="C283">
            <v>14</v>
          </cell>
          <cell r="D283">
            <v>7.92</v>
          </cell>
          <cell r="E283">
            <v>0</v>
          </cell>
          <cell r="F283">
            <v>0</v>
          </cell>
          <cell r="G283">
            <v>0</v>
          </cell>
          <cell r="H283">
            <v>1149</v>
          </cell>
          <cell r="I283">
            <v>10</v>
          </cell>
          <cell r="J283">
            <v>3.56</v>
          </cell>
          <cell r="K283">
            <v>1265</v>
          </cell>
          <cell r="L283">
            <v>12</v>
          </cell>
          <cell r="M283">
            <v>3.5</v>
          </cell>
        </row>
        <row r="284">
          <cell r="A284" t="str">
            <v>YZ-MUYF181-PI-M</v>
          </cell>
          <cell r="B284">
            <v>6426</v>
          </cell>
          <cell r="C284">
            <v>9</v>
          </cell>
          <cell r="D284">
            <v>5.19</v>
          </cell>
          <cell r="E284">
            <v>0</v>
          </cell>
          <cell r="F284">
            <v>0</v>
          </cell>
          <cell r="G284">
            <v>0</v>
          </cell>
          <cell r="H284">
            <v>713</v>
          </cell>
          <cell r="I284">
            <v>6</v>
          </cell>
          <cell r="J284">
            <v>1.52</v>
          </cell>
          <cell r="K284">
            <v>19805</v>
          </cell>
          <cell r="L284">
            <v>133</v>
          </cell>
          <cell r="M284">
            <v>53.5</v>
          </cell>
        </row>
        <row r="285">
          <cell r="A285" t="str">
            <v>YZ-MUYF181-PI-S</v>
          </cell>
          <cell r="B285">
            <v>11247</v>
          </cell>
          <cell r="C285">
            <v>44</v>
          </cell>
          <cell r="D285">
            <v>30.55</v>
          </cell>
          <cell r="E285">
            <v>0</v>
          </cell>
          <cell r="F285">
            <v>0</v>
          </cell>
          <cell r="G285">
            <v>0</v>
          </cell>
          <cell r="H285">
            <v>519</v>
          </cell>
          <cell r="I285">
            <v>7</v>
          </cell>
          <cell r="J285">
            <v>3.13</v>
          </cell>
          <cell r="K285">
            <v>4988</v>
          </cell>
          <cell r="L285">
            <v>41</v>
          </cell>
          <cell r="M285">
            <v>13.32</v>
          </cell>
        </row>
        <row r="286">
          <cell r="A286" t="str">
            <v>YZ-MUYF181-PI-XL</v>
          </cell>
          <cell r="B286">
            <v>1925</v>
          </cell>
          <cell r="C286">
            <v>3</v>
          </cell>
          <cell r="D286">
            <v>1.92</v>
          </cell>
          <cell r="E286">
            <v>0</v>
          </cell>
          <cell r="F286">
            <v>0</v>
          </cell>
          <cell r="G286">
            <v>0</v>
          </cell>
          <cell r="H286">
            <v>121</v>
          </cell>
          <cell r="I286">
            <v>2</v>
          </cell>
          <cell r="J286">
            <v>0.55</v>
          </cell>
          <cell r="K286">
            <v>304</v>
          </cell>
          <cell r="L286">
            <v>6</v>
          </cell>
          <cell r="M286">
            <v>2.11</v>
          </cell>
        </row>
        <row r="287">
          <cell r="A287" t="str">
            <v>YZ-MUCS186-G0-L</v>
          </cell>
          <cell r="B287">
            <v>14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1</v>
          </cell>
          <cell r="I287">
            <v>0</v>
          </cell>
          <cell r="J287">
            <v>0</v>
          </cell>
          <cell r="K287">
            <v>6428</v>
          </cell>
          <cell r="L287">
            <v>43</v>
          </cell>
          <cell r="M287">
            <v>11.04</v>
          </cell>
        </row>
        <row r="288">
          <cell r="A288" t="str">
            <v>YZ-MUCS186-OR-XL</v>
          </cell>
          <cell r="B288">
            <v>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8</v>
          </cell>
          <cell r="I288">
            <v>0</v>
          </cell>
          <cell r="J288">
            <v>0</v>
          </cell>
          <cell r="K288">
            <v>9782</v>
          </cell>
          <cell r="L288">
            <v>71</v>
          </cell>
          <cell r="M288">
            <v>18.87</v>
          </cell>
        </row>
        <row r="289">
          <cell r="A289" t="str">
            <v>YZ-MUYF184-B0-L</v>
          </cell>
          <cell r="B289">
            <v>1603</v>
          </cell>
          <cell r="C289">
            <v>7</v>
          </cell>
          <cell r="D289">
            <v>1.51</v>
          </cell>
          <cell r="E289">
            <v>0</v>
          </cell>
          <cell r="F289">
            <v>0</v>
          </cell>
          <cell r="G289">
            <v>0</v>
          </cell>
          <cell r="H289">
            <v>1558</v>
          </cell>
          <cell r="I289">
            <v>13</v>
          </cell>
          <cell r="J289">
            <v>3.65</v>
          </cell>
          <cell r="K289">
            <v>820</v>
          </cell>
          <cell r="L289">
            <v>8</v>
          </cell>
          <cell r="M289">
            <v>2.07</v>
          </cell>
        </row>
        <row r="290">
          <cell r="A290" t="str">
            <v>YZ-MUYF184-B0-M</v>
          </cell>
          <cell r="B290">
            <v>153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419</v>
          </cell>
          <cell r="I290">
            <v>4</v>
          </cell>
          <cell r="J290">
            <v>1.25</v>
          </cell>
          <cell r="K290">
            <v>110</v>
          </cell>
          <cell r="L290">
            <v>0</v>
          </cell>
          <cell r="M290">
            <v>0</v>
          </cell>
        </row>
        <row r="291">
          <cell r="A291" t="str">
            <v>YZ-MUYF184-B0-XL</v>
          </cell>
          <cell r="B291">
            <v>8465</v>
          </cell>
          <cell r="C291">
            <v>44</v>
          </cell>
          <cell r="D291">
            <v>13.65</v>
          </cell>
          <cell r="E291">
            <v>0</v>
          </cell>
          <cell r="F291">
            <v>0</v>
          </cell>
          <cell r="G291">
            <v>0</v>
          </cell>
          <cell r="H291">
            <v>12829</v>
          </cell>
          <cell r="I291">
            <v>94</v>
          </cell>
          <cell r="J291">
            <v>27.31</v>
          </cell>
          <cell r="K291">
            <v>18869</v>
          </cell>
          <cell r="L291">
            <v>184</v>
          </cell>
          <cell r="M291">
            <v>51.4</v>
          </cell>
        </row>
        <row r="292">
          <cell r="A292" t="str">
            <v>YZ-MUBD001-R0-M</v>
          </cell>
          <cell r="B292">
            <v>419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2203</v>
          </cell>
          <cell r="I292">
            <v>7</v>
          </cell>
          <cell r="J292">
            <v>1.47</v>
          </cell>
          <cell r="K292">
            <v>695</v>
          </cell>
          <cell r="L292">
            <v>1</v>
          </cell>
          <cell r="M292">
            <v>0.28</v>
          </cell>
        </row>
        <row r="293">
          <cell r="A293" t="str">
            <v>YZ-MULE001-W0-L</v>
          </cell>
          <cell r="B293">
            <v>22307</v>
          </cell>
          <cell r="C293">
            <v>142</v>
          </cell>
          <cell r="D293">
            <v>47.49</v>
          </cell>
          <cell r="E293">
            <v>0</v>
          </cell>
          <cell r="F293">
            <v>0</v>
          </cell>
          <cell r="G293">
            <v>0</v>
          </cell>
          <cell r="H293">
            <v>64636</v>
          </cell>
          <cell r="I293">
            <v>357</v>
          </cell>
          <cell r="J293">
            <v>113.33</v>
          </cell>
          <cell r="K293">
            <v>47523</v>
          </cell>
          <cell r="L293">
            <v>266</v>
          </cell>
          <cell r="M293">
            <v>79.27</v>
          </cell>
        </row>
        <row r="294">
          <cell r="A294" t="str">
            <v>YZ-MUYF182-R0-L</v>
          </cell>
          <cell r="B294">
            <v>11286</v>
          </cell>
          <cell r="C294">
            <v>54</v>
          </cell>
          <cell r="D294">
            <v>23.4</v>
          </cell>
          <cell r="E294">
            <v>0</v>
          </cell>
          <cell r="F294">
            <v>0</v>
          </cell>
          <cell r="G294">
            <v>0</v>
          </cell>
          <cell r="H294">
            <v>21900</v>
          </cell>
          <cell r="I294">
            <v>146</v>
          </cell>
          <cell r="J294">
            <v>59.15</v>
          </cell>
          <cell r="K294">
            <v>7965</v>
          </cell>
          <cell r="L294">
            <v>74</v>
          </cell>
          <cell r="M294">
            <v>25.31</v>
          </cell>
        </row>
        <row r="295">
          <cell r="A295" t="str">
            <v>YZ-MUYF182-R0-M</v>
          </cell>
          <cell r="B295">
            <v>5876</v>
          </cell>
          <cell r="C295">
            <v>14</v>
          </cell>
          <cell r="D295">
            <v>9</v>
          </cell>
          <cell r="E295">
            <v>0</v>
          </cell>
          <cell r="F295">
            <v>0</v>
          </cell>
          <cell r="G295">
            <v>0</v>
          </cell>
          <cell r="H295">
            <v>12302</v>
          </cell>
          <cell r="I295">
            <v>49</v>
          </cell>
          <cell r="J295">
            <v>26.81</v>
          </cell>
          <cell r="K295">
            <v>12425</v>
          </cell>
          <cell r="L295">
            <v>47</v>
          </cell>
          <cell r="M295">
            <v>19.47</v>
          </cell>
        </row>
        <row r="296">
          <cell r="A296" t="str">
            <v>YZ-MUYF182-R0-XL</v>
          </cell>
          <cell r="B296">
            <v>6463</v>
          </cell>
          <cell r="C296">
            <v>44</v>
          </cell>
          <cell r="D296">
            <v>19.65</v>
          </cell>
          <cell r="E296">
            <v>0</v>
          </cell>
          <cell r="F296">
            <v>0</v>
          </cell>
          <cell r="G296">
            <v>0</v>
          </cell>
          <cell r="H296">
            <v>5467</v>
          </cell>
          <cell r="I296">
            <v>44</v>
          </cell>
          <cell r="J296">
            <v>16.67</v>
          </cell>
          <cell r="K296">
            <v>12513</v>
          </cell>
          <cell r="L296">
            <v>56</v>
          </cell>
          <cell r="M296">
            <v>22.99</v>
          </cell>
        </row>
        <row r="297">
          <cell r="A297" t="str">
            <v>YZ-MUSM807-K0-M</v>
          </cell>
          <cell r="B297">
            <v>144</v>
          </cell>
          <cell r="C297">
            <v>3</v>
          </cell>
          <cell r="D297">
            <v>1.11</v>
          </cell>
          <cell r="E297">
            <v>0</v>
          </cell>
          <cell r="F297">
            <v>0</v>
          </cell>
          <cell r="G297">
            <v>0</v>
          </cell>
          <cell r="H297">
            <v>95</v>
          </cell>
          <cell r="I297">
            <v>1</v>
          </cell>
          <cell r="J297">
            <v>0.4</v>
          </cell>
          <cell r="K297">
            <v>61</v>
          </cell>
          <cell r="L297">
            <v>1</v>
          </cell>
          <cell r="M297">
            <v>0.28</v>
          </cell>
        </row>
        <row r="298">
          <cell r="A298" t="str">
            <v>YZ-MUBK187-BD-XL</v>
          </cell>
          <cell r="B298">
            <v>332</v>
          </cell>
          <cell r="C298">
            <v>3</v>
          </cell>
          <cell r="D298">
            <v>1.26</v>
          </cell>
          <cell r="E298">
            <v>0</v>
          </cell>
          <cell r="F298">
            <v>0</v>
          </cell>
          <cell r="G298">
            <v>0</v>
          </cell>
          <cell r="H298">
            <v>183</v>
          </cell>
          <cell r="I298">
            <v>1</v>
          </cell>
          <cell r="J298">
            <v>0.35</v>
          </cell>
          <cell r="K298">
            <v>990</v>
          </cell>
          <cell r="L298">
            <v>5</v>
          </cell>
          <cell r="M298">
            <v>2.47</v>
          </cell>
        </row>
        <row r="299">
          <cell r="A299" t="str">
            <v>YZ-MUBK187-G7-XL</v>
          </cell>
          <cell r="B299">
            <v>3641</v>
          </cell>
          <cell r="C299">
            <v>32</v>
          </cell>
          <cell r="D299">
            <v>13.65</v>
          </cell>
          <cell r="E299">
            <v>0</v>
          </cell>
          <cell r="F299">
            <v>0</v>
          </cell>
          <cell r="G299">
            <v>0</v>
          </cell>
          <cell r="H299">
            <v>1327</v>
          </cell>
          <cell r="I299">
            <v>15</v>
          </cell>
          <cell r="J299">
            <v>5.97</v>
          </cell>
          <cell r="K299">
            <v>3509</v>
          </cell>
          <cell r="L299">
            <v>49</v>
          </cell>
          <cell r="M299">
            <v>25.64</v>
          </cell>
        </row>
        <row r="300">
          <cell r="A300" t="str">
            <v>YZ-MUBK187-K0-M</v>
          </cell>
          <cell r="B300">
            <v>2526</v>
          </cell>
          <cell r="C300">
            <v>21</v>
          </cell>
          <cell r="D300">
            <v>8.08</v>
          </cell>
          <cell r="E300">
            <v>0</v>
          </cell>
          <cell r="F300">
            <v>0</v>
          </cell>
          <cell r="G300">
            <v>0</v>
          </cell>
          <cell r="H300">
            <v>1597</v>
          </cell>
          <cell r="I300">
            <v>12</v>
          </cell>
          <cell r="J300">
            <v>3.99</v>
          </cell>
          <cell r="K300">
            <v>3116</v>
          </cell>
          <cell r="L300">
            <v>24</v>
          </cell>
          <cell r="M300">
            <v>10.24</v>
          </cell>
        </row>
        <row r="301">
          <cell r="A301" t="str">
            <v>YZ-MUBK187-OR-L</v>
          </cell>
          <cell r="B301">
            <v>5292</v>
          </cell>
          <cell r="C301">
            <v>37</v>
          </cell>
          <cell r="D301">
            <v>10.85</v>
          </cell>
          <cell r="E301">
            <v>0</v>
          </cell>
          <cell r="F301">
            <v>0</v>
          </cell>
          <cell r="G301">
            <v>0</v>
          </cell>
          <cell r="H301">
            <v>2458</v>
          </cell>
          <cell r="I301">
            <v>17</v>
          </cell>
          <cell r="J301">
            <v>5.52</v>
          </cell>
          <cell r="K301">
            <v>12913</v>
          </cell>
          <cell r="L301">
            <v>40</v>
          </cell>
          <cell r="M301">
            <v>15.87</v>
          </cell>
        </row>
        <row r="302">
          <cell r="A302" t="str">
            <v>YZ-MUBK187-P0-S</v>
          </cell>
          <cell r="B302">
            <v>2344</v>
          </cell>
          <cell r="C302">
            <v>11</v>
          </cell>
          <cell r="D302">
            <v>3.5</v>
          </cell>
          <cell r="E302">
            <v>0</v>
          </cell>
          <cell r="F302">
            <v>0</v>
          </cell>
          <cell r="G302">
            <v>0</v>
          </cell>
          <cell r="H302">
            <v>1025</v>
          </cell>
          <cell r="I302">
            <v>1</v>
          </cell>
          <cell r="J302">
            <v>0.42</v>
          </cell>
          <cell r="K302">
            <v>3149</v>
          </cell>
          <cell r="L302">
            <v>11</v>
          </cell>
          <cell r="M302">
            <v>4.48</v>
          </cell>
        </row>
        <row r="303">
          <cell r="A303" t="str">
            <v>YZ-MULK185-B0-2XL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3</v>
          </cell>
          <cell r="I303">
            <v>0</v>
          </cell>
          <cell r="J303">
            <v>0</v>
          </cell>
          <cell r="K303">
            <v>1898</v>
          </cell>
          <cell r="L303">
            <v>7</v>
          </cell>
          <cell r="M303">
            <v>2.42</v>
          </cell>
        </row>
        <row r="304">
          <cell r="A304" t="str">
            <v>YZ-MULK185-K0-M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574</v>
          </cell>
          <cell r="L304">
            <v>6</v>
          </cell>
          <cell r="M304">
            <v>1.64</v>
          </cell>
        </row>
        <row r="305">
          <cell r="A305" t="str">
            <v>YZ-MULK185-Y9-L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3</v>
          </cell>
          <cell r="I305">
            <v>0</v>
          </cell>
          <cell r="J305">
            <v>0</v>
          </cell>
          <cell r="K305">
            <v>468</v>
          </cell>
          <cell r="L305">
            <v>6</v>
          </cell>
          <cell r="M305">
            <v>1.34</v>
          </cell>
        </row>
        <row r="306">
          <cell r="A306" t="str">
            <v>YZ-MUCS186-OR-2XL</v>
          </cell>
          <cell r="B306">
            <v>5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4376</v>
          </cell>
          <cell r="L306">
            <v>25</v>
          </cell>
          <cell r="M306">
            <v>6.01</v>
          </cell>
        </row>
        <row r="307">
          <cell r="A307" t="str">
            <v>YZ-HMTW001-K0-XL</v>
          </cell>
          <cell r="B307">
            <v>18708</v>
          </cell>
          <cell r="C307">
            <v>82</v>
          </cell>
          <cell r="D307">
            <v>37.42</v>
          </cell>
          <cell r="E307">
            <v>0</v>
          </cell>
          <cell r="F307">
            <v>0</v>
          </cell>
          <cell r="G307">
            <v>0</v>
          </cell>
          <cell r="H307">
            <v>45049</v>
          </cell>
          <cell r="I307">
            <v>92</v>
          </cell>
          <cell r="J307">
            <v>31.81</v>
          </cell>
          <cell r="K307">
            <v>34828</v>
          </cell>
          <cell r="L307">
            <v>73</v>
          </cell>
          <cell r="M307">
            <v>26.11</v>
          </cell>
        </row>
        <row r="308">
          <cell r="A308" t="str">
            <v>YZ-MUCS186-G0-2XL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1519</v>
          </cell>
          <cell r="L308">
            <v>11</v>
          </cell>
          <cell r="M308">
            <v>2.5</v>
          </cell>
        </row>
        <row r="309">
          <cell r="A309" t="str">
            <v>YZ-HMTW001-K0-M</v>
          </cell>
          <cell r="B309">
            <v>386</v>
          </cell>
          <cell r="C309">
            <v>2</v>
          </cell>
          <cell r="D309">
            <v>0.39</v>
          </cell>
          <cell r="E309">
            <v>0</v>
          </cell>
          <cell r="F309">
            <v>0</v>
          </cell>
          <cell r="G309">
            <v>0</v>
          </cell>
          <cell r="H309">
            <v>2432</v>
          </cell>
          <cell r="I309">
            <v>5</v>
          </cell>
          <cell r="J309">
            <v>1.09</v>
          </cell>
          <cell r="K309">
            <v>1222</v>
          </cell>
          <cell r="L309">
            <v>4</v>
          </cell>
          <cell r="M309">
            <v>1.13</v>
          </cell>
        </row>
        <row r="310">
          <cell r="A310" t="str">
            <v>YZ-MUBD001-R0-XL</v>
          </cell>
          <cell r="B310">
            <v>3129</v>
          </cell>
          <cell r="C310">
            <v>15</v>
          </cell>
          <cell r="D310">
            <v>3.86</v>
          </cell>
          <cell r="E310">
            <v>0</v>
          </cell>
          <cell r="F310">
            <v>0</v>
          </cell>
          <cell r="G310">
            <v>0</v>
          </cell>
          <cell r="H310">
            <v>26904</v>
          </cell>
          <cell r="I310">
            <v>45</v>
          </cell>
          <cell r="J310">
            <v>12.17</v>
          </cell>
          <cell r="K310">
            <v>7634</v>
          </cell>
          <cell r="L310">
            <v>27</v>
          </cell>
          <cell r="M310">
            <v>6.99</v>
          </cell>
        </row>
        <row r="311">
          <cell r="A311" t="str">
            <v>YZ-MUBD001-R0-XS</v>
          </cell>
          <cell r="B311">
            <v>5118</v>
          </cell>
          <cell r="C311">
            <v>12</v>
          </cell>
          <cell r="D311">
            <v>2.91</v>
          </cell>
          <cell r="E311">
            <v>0</v>
          </cell>
          <cell r="F311">
            <v>0</v>
          </cell>
          <cell r="G311">
            <v>0</v>
          </cell>
          <cell r="H311">
            <v>8251</v>
          </cell>
          <cell r="I311">
            <v>16</v>
          </cell>
          <cell r="J311">
            <v>3.16</v>
          </cell>
          <cell r="K311">
            <v>27900</v>
          </cell>
          <cell r="L311">
            <v>73</v>
          </cell>
          <cell r="M311">
            <v>15.48</v>
          </cell>
        </row>
        <row r="312">
          <cell r="A312" t="str">
            <v>YZ-MUCS186-G0-M</v>
          </cell>
          <cell r="B312">
            <v>6312</v>
          </cell>
          <cell r="C312">
            <v>25</v>
          </cell>
          <cell r="D312">
            <v>7.08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176</v>
          </cell>
          <cell r="L312">
            <v>2</v>
          </cell>
          <cell r="M312">
            <v>0.63</v>
          </cell>
        </row>
        <row r="313">
          <cell r="A313" t="str">
            <v>YZ-MULE001-W0-S</v>
          </cell>
          <cell r="B313">
            <v>4027</v>
          </cell>
          <cell r="C313">
            <v>9</v>
          </cell>
          <cell r="D313">
            <v>1.92</v>
          </cell>
          <cell r="E313">
            <v>0</v>
          </cell>
          <cell r="F313">
            <v>0</v>
          </cell>
          <cell r="G313">
            <v>0</v>
          </cell>
          <cell r="H313">
            <v>29201</v>
          </cell>
          <cell r="I313">
            <v>78</v>
          </cell>
          <cell r="J313">
            <v>17.85</v>
          </cell>
          <cell r="K313">
            <v>18444</v>
          </cell>
          <cell r="L313">
            <v>69</v>
          </cell>
          <cell r="M313">
            <v>14.92</v>
          </cell>
        </row>
        <row r="314">
          <cell r="A314" t="str">
            <v>YZ-HMTW001-K0-L</v>
          </cell>
          <cell r="B314">
            <v>1531</v>
          </cell>
          <cell r="C314">
            <v>2</v>
          </cell>
          <cell r="D314">
            <v>0.52</v>
          </cell>
          <cell r="E314">
            <v>0</v>
          </cell>
          <cell r="F314">
            <v>0</v>
          </cell>
          <cell r="G314">
            <v>0</v>
          </cell>
          <cell r="H314">
            <v>44</v>
          </cell>
          <cell r="I314">
            <v>1</v>
          </cell>
          <cell r="J314">
            <v>0.23</v>
          </cell>
          <cell r="K314">
            <v>2128</v>
          </cell>
          <cell r="L314">
            <v>13</v>
          </cell>
          <cell r="M314">
            <v>2.8</v>
          </cell>
        </row>
        <row r="315">
          <cell r="A315" t="str">
            <v>YZ-MUSM807-K0-S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9</v>
          </cell>
          <cell r="I315">
            <v>0</v>
          </cell>
          <cell r="J315">
            <v>0</v>
          </cell>
          <cell r="K315">
            <v>2</v>
          </cell>
          <cell r="L315">
            <v>0</v>
          </cell>
          <cell r="M315">
            <v>0</v>
          </cell>
        </row>
        <row r="316">
          <cell r="A316" t="str">
            <v>YZ-MULE001-W0-XS</v>
          </cell>
          <cell r="B316">
            <v>519</v>
          </cell>
          <cell r="C316">
            <v>3</v>
          </cell>
          <cell r="D316">
            <v>0.72</v>
          </cell>
          <cell r="E316">
            <v>0</v>
          </cell>
          <cell r="F316">
            <v>0</v>
          </cell>
          <cell r="G316">
            <v>0</v>
          </cell>
          <cell r="H316">
            <v>2833</v>
          </cell>
          <cell r="I316">
            <v>16</v>
          </cell>
          <cell r="J316">
            <v>3.12</v>
          </cell>
          <cell r="K316">
            <v>1601</v>
          </cell>
          <cell r="L316">
            <v>6</v>
          </cell>
          <cell r="M316">
            <v>1.34</v>
          </cell>
        </row>
        <row r="317">
          <cell r="A317" t="str">
            <v>YZ-MULE001-W0-XL</v>
          </cell>
          <cell r="B317">
            <v>256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1492</v>
          </cell>
          <cell r="I317">
            <v>9</v>
          </cell>
          <cell r="J317">
            <v>1.9</v>
          </cell>
          <cell r="K317">
            <v>1318</v>
          </cell>
          <cell r="L317">
            <v>3</v>
          </cell>
          <cell r="M317">
            <v>0.71</v>
          </cell>
        </row>
        <row r="318">
          <cell r="A318" t="str">
            <v>YZ-HMTW001-K0-XS</v>
          </cell>
          <cell r="B318">
            <v>606</v>
          </cell>
          <cell r="C318">
            <v>5</v>
          </cell>
          <cell r="D318">
            <v>1.14</v>
          </cell>
          <cell r="E318">
            <v>0</v>
          </cell>
          <cell r="F318">
            <v>0</v>
          </cell>
          <cell r="G318">
            <v>0</v>
          </cell>
          <cell r="H318">
            <v>4196</v>
          </cell>
          <cell r="I318">
            <v>29</v>
          </cell>
          <cell r="J318">
            <v>7.69</v>
          </cell>
          <cell r="K318">
            <v>1533</v>
          </cell>
          <cell r="L318">
            <v>9</v>
          </cell>
          <cell r="M318">
            <v>2.53</v>
          </cell>
        </row>
        <row r="319">
          <cell r="A319" t="str">
            <v>YZ-MUCS186-OR-M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2196</v>
          </cell>
          <cell r="L319">
            <v>12</v>
          </cell>
          <cell r="M319">
            <v>3.34</v>
          </cell>
        </row>
        <row r="320">
          <cell r="A320" t="str">
            <v>YZ-MUTW32-BTW-2XL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11252</v>
          </cell>
          <cell r="L320">
            <v>32</v>
          </cell>
          <cell r="M320">
            <v>10.73</v>
          </cell>
        </row>
        <row r="321">
          <cell r="A321" t="str">
            <v>YZ-MUTW32-BTW-L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11636</v>
          </cell>
          <cell r="L321">
            <v>30</v>
          </cell>
          <cell r="M321">
            <v>10.46</v>
          </cell>
        </row>
        <row r="322">
          <cell r="A322" t="str">
            <v>YZ-MUTW32-BTW-XL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1143</v>
          </cell>
          <cell r="L322">
            <v>5</v>
          </cell>
          <cell r="M322">
            <v>1.73</v>
          </cell>
        </row>
        <row r="323">
          <cell r="A323" t="str">
            <v>YZ-MUTW32-KTW-2XL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3</v>
          </cell>
          <cell r="I323">
            <v>0</v>
          </cell>
          <cell r="J323">
            <v>0</v>
          </cell>
          <cell r="K323">
            <v>578</v>
          </cell>
          <cell r="L323">
            <v>4</v>
          </cell>
          <cell r="M323">
            <v>1.27</v>
          </cell>
        </row>
        <row r="324">
          <cell r="A324" t="str">
            <v>YZ-MUTW32-KTW-L</v>
          </cell>
          <cell r="B324">
            <v>816</v>
          </cell>
          <cell r="C324">
            <v>12</v>
          </cell>
          <cell r="D324">
            <v>2.58</v>
          </cell>
          <cell r="E324">
            <v>0</v>
          </cell>
          <cell r="F324">
            <v>0</v>
          </cell>
          <cell r="G324">
            <v>0</v>
          </cell>
          <cell r="H324">
            <v>187</v>
          </cell>
          <cell r="I324">
            <v>4</v>
          </cell>
          <cell r="J324">
            <v>1.15</v>
          </cell>
          <cell r="K324">
            <v>4771</v>
          </cell>
          <cell r="L324">
            <v>8</v>
          </cell>
          <cell r="M324">
            <v>2.54</v>
          </cell>
        </row>
        <row r="325">
          <cell r="A325" t="str">
            <v>YZ-MUTW32-KTW-M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2397</v>
          </cell>
          <cell r="L325">
            <v>4</v>
          </cell>
          <cell r="M325">
            <v>1.02</v>
          </cell>
        </row>
        <row r="326">
          <cell r="A326" t="str">
            <v>YZ-MUTW32-KTW-XL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2</v>
          </cell>
          <cell r="I326">
            <v>0</v>
          </cell>
          <cell r="J326">
            <v>0</v>
          </cell>
          <cell r="K326">
            <v>29833</v>
          </cell>
          <cell r="L326">
            <v>63</v>
          </cell>
          <cell r="M326">
            <v>20.34</v>
          </cell>
        </row>
        <row r="327">
          <cell r="A327" t="str">
            <v>YZ-MUTW32-PI-L</v>
          </cell>
          <cell r="B327">
            <v>4361</v>
          </cell>
          <cell r="C327">
            <v>32</v>
          </cell>
          <cell r="D327">
            <v>8.33</v>
          </cell>
          <cell r="E327">
            <v>0</v>
          </cell>
          <cell r="F327">
            <v>0</v>
          </cell>
          <cell r="G327">
            <v>0</v>
          </cell>
          <cell r="H327">
            <v>659</v>
          </cell>
          <cell r="I327">
            <v>12</v>
          </cell>
          <cell r="J327">
            <v>4.29</v>
          </cell>
          <cell r="K327">
            <v>17002</v>
          </cell>
          <cell r="L327">
            <v>62</v>
          </cell>
          <cell r="M327">
            <v>19.98</v>
          </cell>
        </row>
        <row r="328">
          <cell r="A328" t="str">
            <v>YZ-MU180-B0-2XL</v>
          </cell>
          <cell r="B328">
            <v>54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96</v>
          </cell>
          <cell r="I328">
            <v>2</v>
          </cell>
          <cell r="J328">
            <v>0.62</v>
          </cell>
          <cell r="K328">
            <v>126</v>
          </cell>
          <cell r="L328">
            <v>0</v>
          </cell>
          <cell r="M328">
            <v>0</v>
          </cell>
        </row>
        <row r="329">
          <cell r="A329" t="str">
            <v>YZ-MU180-B0-L</v>
          </cell>
          <cell r="B329">
            <v>5373</v>
          </cell>
          <cell r="C329">
            <v>77</v>
          </cell>
          <cell r="D329">
            <v>29.48</v>
          </cell>
          <cell r="E329">
            <v>0</v>
          </cell>
          <cell r="F329">
            <v>0</v>
          </cell>
          <cell r="G329">
            <v>0</v>
          </cell>
          <cell r="H329">
            <v>6038</v>
          </cell>
          <cell r="I329">
            <v>123</v>
          </cell>
          <cell r="J329">
            <v>50.72</v>
          </cell>
          <cell r="K329">
            <v>10766</v>
          </cell>
          <cell r="L329">
            <v>123</v>
          </cell>
          <cell r="M329">
            <v>46.69</v>
          </cell>
        </row>
        <row r="330">
          <cell r="A330" t="str">
            <v>YZ-MU180-B0-M</v>
          </cell>
          <cell r="B330">
            <v>32</v>
          </cell>
          <cell r="C330">
            <v>1</v>
          </cell>
          <cell r="D330">
            <v>0.51</v>
          </cell>
          <cell r="E330">
            <v>0</v>
          </cell>
          <cell r="F330">
            <v>0</v>
          </cell>
          <cell r="G330">
            <v>0</v>
          </cell>
          <cell r="H330">
            <v>66</v>
          </cell>
          <cell r="I330">
            <v>0</v>
          </cell>
          <cell r="J330">
            <v>0</v>
          </cell>
          <cell r="K330">
            <v>65</v>
          </cell>
          <cell r="L330">
            <v>0</v>
          </cell>
          <cell r="M330">
            <v>0</v>
          </cell>
        </row>
        <row r="331">
          <cell r="A331" t="str">
            <v>YZ-MU180-B0-S</v>
          </cell>
          <cell r="B331">
            <v>163</v>
          </cell>
          <cell r="C331">
            <v>1</v>
          </cell>
          <cell r="D331">
            <v>0.43</v>
          </cell>
          <cell r="E331">
            <v>0</v>
          </cell>
          <cell r="F331">
            <v>0</v>
          </cell>
          <cell r="G331">
            <v>0</v>
          </cell>
          <cell r="H331">
            <v>262</v>
          </cell>
          <cell r="I331">
            <v>0</v>
          </cell>
          <cell r="J331">
            <v>0</v>
          </cell>
          <cell r="K331">
            <v>245</v>
          </cell>
          <cell r="L331">
            <v>8</v>
          </cell>
          <cell r="M331">
            <v>1.9</v>
          </cell>
        </row>
        <row r="332">
          <cell r="A332" t="str">
            <v>YZ-MU180-B0-XL</v>
          </cell>
          <cell r="B332">
            <v>370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767</v>
          </cell>
          <cell r="I332">
            <v>4</v>
          </cell>
          <cell r="J332">
            <v>1.93</v>
          </cell>
          <cell r="K332">
            <v>2043</v>
          </cell>
          <cell r="L332">
            <v>8</v>
          </cell>
          <cell r="M332">
            <v>2.36</v>
          </cell>
        </row>
        <row r="333">
          <cell r="A333" t="str">
            <v>YZ-MU180-E0-2XL</v>
          </cell>
          <cell r="B333">
            <v>71</v>
          </cell>
          <cell r="C333">
            <v>1</v>
          </cell>
          <cell r="D333">
            <v>0.23</v>
          </cell>
          <cell r="E333">
            <v>0</v>
          </cell>
          <cell r="F333">
            <v>0</v>
          </cell>
          <cell r="G333">
            <v>0</v>
          </cell>
          <cell r="H333">
            <v>158</v>
          </cell>
          <cell r="I333">
            <v>0</v>
          </cell>
          <cell r="J333">
            <v>0</v>
          </cell>
          <cell r="K333">
            <v>163</v>
          </cell>
          <cell r="L333">
            <v>1</v>
          </cell>
          <cell r="M333">
            <v>0.3</v>
          </cell>
        </row>
        <row r="334">
          <cell r="A334" t="str">
            <v>YZ-MU180-E0-L</v>
          </cell>
          <cell r="B334">
            <v>77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235</v>
          </cell>
          <cell r="I334">
            <v>1</v>
          </cell>
          <cell r="J334">
            <v>0.28</v>
          </cell>
          <cell r="K334">
            <v>286</v>
          </cell>
          <cell r="L334">
            <v>0</v>
          </cell>
          <cell r="M334">
            <v>0</v>
          </cell>
        </row>
        <row r="335">
          <cell r="A335" t="str">
            <v>YZ-MU180-E0-M</v>
          </cell>
          <cell r="B335">
            <v>48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198</v>
          </cell>
          <cell r="I335">
            <v>1</v>
          </cell>
          <cell r="J335">
            <v>0.12</v>
          </cell>
          <cell r="K335">
            <v>130</v>
          </cell>
          <cell r="L335">
            <v>0</v>
          </cell>
          <cell r="M335">
            <v>0</v>
          </cell>
        </row>
        <row r="336">
          <cell r="A336" t="str">
            <v>YZ-MU180-E0-S</v>
          </cell>
          <cell r="B336">
            <v>54</v>
          </cell>
          <cell r="C336">
            <v>1</v>
          </cell>
          <cell r="D336">
            <v>0.12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43</v>
          </cell>
          <cell r="L336">
            <v>0</v>
          </cell>
          <cell r="M336">
            <v>0</v>
          </cell>
        </row>
        <row r="337">
          <cell r="A337" t="str">
            <v>YZ-MU180-E0-XL</v>
          </cell>
          <cell r="B337">
            <v>932</v>
          </cell>
          <cell r="C337">
            <v>1</v>
          </cell>
          <cell r="D337">
            <v>0.05</v>
          </cell>
          <cell r="E337">
            <v>0</v>
          </cell>
          <cell r="F337">
            <v>0</v>
          </cell>
          <cell r="G337">
            <v>0</v>
          </cell>
          <cell r="H337">
            <v>2326</v>
          </cell>
          <cell r="I337">
            <v>9</v>
          </cell>
          <cell r="J337">
            <v>2.24</v>
          </cell>
          <cell r="K337">
            <v>1393</v>
          </cell>
          <cell r="L337">
            <v>4</v>
          </cell>
          <cell r="M337">
            <v>1.03</v>
          </cell>
        </row>
        <row r="338">
          <cell r="A338" t="str">
            <v>YZ-MU180-K0-2XL</v>
          </cell>
          <cell r="B338">
            <v>252</v>
          </cell>
          <cell r="C338">
            <v>1</v>
          </cell>
          <cell r="D338">
            <v>0.02</v>
          </cell>
          <cell r="E338">
            <v>0</v>
          </cell>
          <cell r="F338">
            <v>0</v>
          </cell>
          <cell r="G338">
            <v>0</v>
          </cell>
          <cell r="H338">
            <v>409</v>
          </cell>
          <cell r="I338">
            <v>10</v>
          </cell>
          <cell r="J338">
            <v>2.46</v>
          </cell>
          <cell r="K338">
            <v>563</v>
          </cell>
          <cell r="L338">
            <v>6</v>
          </cell>
          <cell r="M338">
            <v>3.25</v>
          </cell>
        </row>
        <row r="339">
          <cell r="A339" t="str">
            <v>YZ-MU180-K0-L</v>
          </cell>
          <cell r="B339">
            <v>17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17</v>
          </cell>
          <cell r="I339">
            <v>0</v>
          </cell>
          <cell r="J339">
            <v>0</v>
          </cell>
          <cell r="K339">
            <v>29</v>
          </cell>
          <cell r="L339">
            <v>1</v>
          </cell>
          <cell r="M339">
            <v>0.15</v>
          </cell>
        </row>
        <row r="340">
          <cell r="A340" t="str">
            <v>YZ-MU180-K0-M</v>
          </cell>
          <cell r="B340">
            <v>23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29</v>
          </cell>
          <cell r="I340">
            <v>0</v>
          </cell>
          <cell r="J340">
            <v>0</v>
          </cell>
          <cell r="K340">
            <v>27</v>
          </cell>
          <cell r="L340">
            <v>0</v>
          </cell>
          <cell r="M340">
            <v>0</v>
          </cell>
        </row>
        <row r="341">
          <cell r="A341" t="str">
            <v>YZ-MU180-K0-S</v>
          </cell>
          <cell r="B341">
            <v>176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479</v>
          </cell>
          <cell r="I341">
            <v>5</v>
          </cell>
          <cell r="J341">
            <v>1.26</v>
          </cell>
          <cell r="K341">
            <v>567</v>
          </cell>
          <cell r="L341">
            <v>5</v>
          </cell>
          <cell r="M341">
            <v>1.22</v>
          </cell>
        </row>
        <row r="342">
          <cell r="A342" t="str">
            <v>YZ-MU180-K0-XL</v>
          </cell>
          <cell r="B342">
            <v>72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133</v>
          </cell>
          <cell r="I342">
            <v>1</v>
          </cell>
          <cell r="J342">
            <v>0.16</v>
          </cell>
          <cell r="K342">
            <v>153</v>
          </cell>
          <cell r="L342">
            <v>1</v>
          </cell>
          <cell r="M342">
            <v>0.11</v>
          </cell>
        </row>
        <row r="343">
          <cell r="A343" t="str">
            <v>YZ-MU180-OR-2XL</v>
          </cell>
          <cell r="B343">
            <v>5246</v>
          </cell>
          <cell r="C343">
            <v>29</v>
          </cell>
          <cell r="D343">
            <v>9.06</v>
          </cell>
          <cell r="E343">
            <v>0</v>
          </cell>
          <cell r="F343">
            <v>0</v>
          </cell>
          <cell r="G343">
            <v>0</v>
          </cell>
          <cell r="H343">
            <v>663</v>
          </cell>
          <cell r="I343">
            <v>11</v>
          </cell>
          <cell r="J343">
            <v>4.15</v>
          </cell>
          <cell r="K343">
            <v>578</v>
          </cell>
          <cell r="L343">
            <v>18</v>
          </cell>
          <cell r="M343">
            <v>8.78</v>
          </cell>
        </row>
        <row r="344">
          <cell r="A344" t="str">
            <v>YZ-MU180-OR-L</v>
          </cell>
          <cell r="B344">
            <v>17105</v>
          </cell>
          <cell r="C344">
            <v>56</v>
          </cell>
          <cell r="D344">
            <v>15.4</v>
          </cell>
          <cell r="E344">
            <v>0</v>
          </cell>
          <cell r="F344">
            <v>0</v>
          </cell>
          <cell r="G344">
            <v>0</v>
          </cell>
          <cell r="H344">
            <v>35594</v>
          </cell>
          <cell r="I344">
            <v>158</v>
          </cell>
          <cell r="J344">
            <v>47.57</v>
          </cell>
          <cell r="K344">
            <v>42679</v>
          </cell>
          <cell r="L344">
            <v>194</v>
          </cell>
          <cell r="M344">
            <v>53.47</v>
          </cell>
        </row>
        <row r="345">
          <cell r="A345" t="str">
            <v>YZ-MU180-OR-M</v>
          </cell>
          <cell r="B345">
            <v>71</v>
          </cell>
          <cell r="C345">
            <v>1</v>
          </cell>
          <cell r="D345">
            <v>0.27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YZ-MU180-OR-XL</v>
          </cell>
          <cell r="B346">
            <v>13221</v>
          </cell>
          <cell r="C346">
            <v>54</v>
          </cell>
          <cell r="D346">
            <v>14.62</v>
          </cell>
          <cell r="E346">
            <v>0</v>
          </cell>
          <cell r="F346">
            <v>0</v>
          </cell>
          <cell r="G346">
            <v>0</v>
          </cell>
          <cell r="H346">
            <v>13360</v>
          </cell>
          <cell r="I346">
            <v>91</v>
          </cell>
          <cell r="J346">
            <v>25.93</v>
          </cell>
          <cell r="K346">
            <v>13407</v>
          </cell>
          <cell r="L346">
            <v>77</v>
          </cell>
          <cell r="M346">
            <v>20.23</v>
          </cell>
        </row>
        <row r="347">
          <cell r="A347" t="str">
            <v>YZ-MU180-WI-2XL</v>
          </cell>
          <cell r="B347">
            <v>70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178</v>
          </cell>
          <cell r="I347">
            <v>0</v>
          </cell>
          <cell r="J347">
            <v>0</v>
          </cell>
          <cell r="K347">
            <v>665</v>
          </cell>
          <cell r="L347">
            <v>3</v>
          </cell>
          <cell r="M347">
            <v>0.88</v>
          </cell>
        </row>
        <row r="348">
          <cell r="A348" t="str">
            <v>YZ-MU180-WI-L</v>
          </cell>
          <cell r="B348">
            <v>48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49</v>
          </cell>
          <cell r="I348">
            <v>0</v>
          </cell>
          <cell r="J348">
            <v>0</v>
          </cell>
          <cell r="K348">
            <v>46</v>
          </cell>
          <cell r="L348">
            <v>0</v>
          </cell>
          <cell r="M348">
            <v>0</v>
          </cell>
        </row>
        <row r="349">
          <cell r="A349" t="str">
            <v>YZ-MU180-WI-M</v>
          </cell>
          <cell r="B349">
            <v>19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24</v>
          </cell>
          <cell r="I349">
            <v>0</v>
          </cell>
          <cell r="J349">
            <v>0</v>
          </cell>
          <cell r="K349">
            <v>48</v>
          </cell>
          <cell r="L349">
            <v>0</v>
          </cell>
          <cell r="M349">
            <v>0</v>
          </cell>
        </row>
        <row r="350">
          <cell r="A350" t="str">
            <v>YZ-MU180-WI-S</v>
          </cell>
          <cell r="B350">
            <v>65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59</v>
          </cell>
          <cell r="I350">
            <v>0</v>
          </cell>
          <cell r="J350">
            <v>0</v>
          </cell>
          <cell r="K350">
            <v>96</v>
          </cell>
          <cell r="L350">
            <v>1</v>
          </cell>
          <cell r="M350">
            <v>0.52</v>
          </cell>
        </row>
        <row r="351">
          <cell r="A351" t="str">
            <v>YZ-MU180-WI-XL</v>
          </cell>
          <cell r="B351">
            <v>119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1496</v>
          </cell>
          <cell r="I351">
            <v>7</v>
          </cell>
          <cell r="J351">
            <v>2.13</v>
          </cell>
          <cell r="K351">
            <v>260</v>
          </cell>
          <cell r="L351">
            <v>2</v>
          </cell>
          <cell r="M351">
            <v>0.89</v>
          </cell>
        </row>
        <row r="352">
          <cell r="A352" t="str">
            <v>YZ-MU181-B0-2XL</v>
          </cell>
          <cell r="B352">
            <v>58</v>
          </cell>
          <cell r="C352">
            <v>2</v>
          </cell>
          <cell r="D352">
            <v>0.79</v>
          </cell>
          <cell r="E352">
            <v>0</v>
          </cell>
          <cell r="F352">
            <v>0</v>
          </cell>
          <cell r="G352">
            <v>0</v>
          </cell>
          <cell r="H352">
            <v>54</v>
          </cell>
          <cell r="I352">
            <v>0</v>
          </cell>
          <cell r="J352">
            <v>0</v>
          </cell>
          <cell r="K352">
            <v>68</v>
          </cell>
          <cell r="L352">
            <v>0</v>
          </cell>
          <cell r="M352">
            <v>0</v>
          </cell>
        </row>
        <row r="353">
          <cell r="A353" t="str">
            <v>YZ-MU181-B0-L</v>
          </cell>
          <cell r="B353">
            <v>65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54</v>
          </cell>
          <cell r="I353">
            <v>0</v>
          </cell>
          <cell r="J353">
            <v>0</v>
          </cell>
          <cell r="K353">
            <v>105</v>
          </cell>
          <cell r="L353">
            <v>0</v>
          </cell>
          <cell r="M353">
            <v>0</v>
          </cell>
        </row>
        <row r="354">
          <cell r="A354" t="str">
            <v>YZ-MU181-B0-M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25</v>
          </cell>
          <cell r="I354">
            <v>0</v>
          </cell>
          <cell r="J354">
            <v>0</v>
          </cell>
          <cell r="K354">
            <v>13</v>
          </cell>
          <cell r="L354">
            <v>0</v>
          </cell>
          <cell r="M354">
            <v>0</v>
          </cell>
        </row>
        <row r="355">
          <cell r="A355" t="str">
            <v>YZ-MU181-B0-S</v>
          </cell>
          <cell r="B355">
            <v>198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151</v>
          </cell>
          <cell r="I355">
            <v>1</v>
          </cell>
          <cell r="J355">
            <v>0.3</v>
          </cell>
          <cell r="K355">
            <v>156</v>
          </cell>
          <cell r="L355">
            <v>2</v>
          </cell>
          <cell r="M355">
            <v>1.03</v>
          </cell>
        </row>
        <row r="356">
          <cell r="A356" t="str">
            <v>YZ-MU181-B0-XL</v>
          </cell>
          <cell r="B356">
            <v>385</v>
          </cell>
          <cell r="C356">
            <v>7</v>
          </cell>
          <cell r="D356">
            <v>2.79</v>
          </cell>
          <cell r="E356">
            <v>0</v>
          </cell>
          <cell r="F356">
            <v>0</v>
          </cell>
          <cell r="G356">
            <v>0</v>
          </cell>
          <cell r="H356">
            <v>262</v>
          </cell>
          <cell r="I356">
            <v>2</v>
          </cell>
          <cell r="J356">
            <v>0.98</v>
          </cell>
          <cell r="K356">
            <v>396</v>
          </cell>
          <cell r="L356">
            <v>5</v>
          </cell>
          <cell r="M356">
            <v>1.62</v>
          </cell>
        </row>
        <row r="357">
          <cell r="A357" t="str">
            <v>YZ-MU181-G0-2XL</v>
          </cell>
          <cell r="B357">
            <v>730</v>
          </cell>
          <cell r="C357">
            <v>9</v>
          </cell>
          <cell r="D357">
            <v>2</v>
          </cell>
          <cell r="E357">
            <v>0</v>
          </cell>
          <cell r="F357">
            <v>0</v>
          </cell>
          <cell r="G357">
            <v>0</v>
          </cell>
          <cell r="H357">
            <v>426</v>
          </cell>
          <cell r="I357">
            <v>8</v>
          </cell>
          <cell r="J357">
            <v>2.64</v>
          </cell>
          <cell r="K357">
            <v>976</v>
          </cell>
          <cell r="L357">
            <v>11</v>
          </cell>
          <cell r="M357">
            <v>2.81</v>
          </cell>
        </row>
        <row r="358">
          <cell r="A358" t="str">
            <v>YZ-MU181-G0-L</v>
          </cell>
          <cell r="B358">
            <v>74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62</v>
          </cell>
          <cell r="I358">
            <v>0</v>
          </cell>
          <cell r="J358">
            <v>0</v>
          </cell>
          <cell r="K358">
            <v>137</v>
          </cell>
          <cell r="L358">
            <v>1</v>
          </cell>
          <cell r="M358">
            <v>0.09</v>
          </cell>
        </row>
        <row r="359">
          <cell r="A359" t="str">
            <v>YZ-MU181-G0-M</v>
          </cell>
          <cell r="B359">
            <v>7301</v>
          </cell>
          <cell r="C359">
            <v>43</v>
          </cell>
          <cell r="D359">
            <v>12.73</v>
          </cell>
          <cell r="E359">
            <v>0</v>
          </cell>
          <cell r="F359">
            <v>0</v>
          </cell>
          <cell r="G359">
            <v>0</v>
          </cell>
          <cell r="H359">
            <v>4641</v>
          </cell>
          <cell r="I359">
            <v>24</v>
          </cell>
          <cell r="J359">
            <v>7.63</v>
          </cell>
          <cell r="K359">
            <v>5905</v>
          </cell>
          <cell r="L359">
            <v>33</v>
          </cell>
          <cell r="M359">
            <v>8.38</v>
          </cell>
        </row>
        <row r="360">
          <cell r="A360" t="str">
            <v>YZ-MU181-G0-S</v>
          </cell>
          <cell r="B360">
            <v>49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176</v>
          </cell>
          <cell r="I360">
            <v>6</v>
          </cell>
          <cell r="J360">
            <v>2.63</v>
          </cell>
          <cell r="K360">
            <v>226</v>
          </cell>
          <cell r="L360">
            <v>4</v>
          </cell>
          <cell r="M360">
            <v>1.8</v>
          </cell>
        </row>
        <row r="361">
          <cell r="A361" t="str">
            <v>YZ-MU181-G0-XL</v>
          </cell>
          <cell r="B361">
            <v>170</v>
          </cell>
          <cell r="C361">
            <v>1</v>
          </cell>
          <cell r="D361">
            <v>0.16</v>
          </cell>
          <cell r="E361">
            <v>0</v>
          </cell>
          <cell r="F361">
            <v>0</v>
          </cell>
          <cell r="G361">
            <v>0</v>
          </cell>
          <cell r="H361">
            <v>140</v>
          </cell>
          <cell r="I361">
            <v>2</v>
          </cell>
          <cell r="J361">
            <v>0.47</v>
          </cell>
          <cell r="K361">
            <v>313</v>
          </cell>
          <cell r="L361">
            <v>2</v>
          </cell>
          <cell r="M361">
            <v>0.63</v>
          </cell>
        </row>
        <row r="362">
          <cell r="A362" t="str">
            <v>YZ-MU181-Gr-2XL</v>
          </cell>
          <cell r="B362">
            <v>1450</v>
          </cell>
          <cell r="C362">
            <v>6</v>
          </cell>
          <cell r="D362">
            <v>1.89</v>
          </cell>
          <cell r="E362">
            <v>0</v>
          </cell>
          <cell r="F362">
            <v>0</v>
          </cell>
          <cell r="G362">
            <v>0</v>
          </cell>
          <cell r="H362">
            <v>603</v>
          </cell>
          <cell r="I362">
            <v>1</v>
          </cell>
          <cell r="J362">
            <v>0.36</v>
          </cell>
          <cell r="K362">
            <v>818</v>
          </cell>
          <cell r="L362">
            <v>3</v>
          </cell>
          <cell r="M362">
            <v>0.79</v>
          </cell>
        </row>
        <row r="363">
          <cell r="A363" t="str">
            <v>YZ-MU181-Gr-L</v>
          </cell>
          <cell r="B363">
            <v>167</v>
          </cell>
          <cell r="C363">
            <v>1</v>
          </cell>
          <cell r="D363">
            <v>0.38</v>
          </cell>
          <cell r="E363">
            <v>0</v>
          </cell>
          <cell r="F363">
            <v>0</v>
          </cell>
          <cell r="G363">
            <v>0</v>
          </cell>
          <cell r="H363">
            <v>250</v>
          </cell>
          <cell r="I363">
            <v>1</v>
          </cell>
          <cell r="J363">
            <v>0.37</v>
          </cell>
          <cell r="K363">
            <v>255</v>
          </cell>
          <cell r="L363">
            <v>2</v>
          </cell>
          <cell r="M363">
            <v>0.55</v>
          </cell>
        </row>
        <row r="364">
          <cell r="A364" t="str">
            <v>YZ-MU181-Gr-M</v>
          </cell>
          <cell r="B364">
            <v>241</v>
          </cell>
          <cell r="C364">
            <v>1</v>
          </cell>
          <cell r="D364">
            <v>0.23</v>
          </cell>
          <cell r="E364">
            <v>0</v>
          </cell>
          <cell r="F364">
            <v>0</v>
          </cell>
          <cell r="G364">
            <v>0</v>
          </cell>
          <cell r="H364">
            <v>188</v>
          </cell>
          <cell r="I364">
            <v>0</v>
          </cell>
          <cell r="J364">
            <v>0</v>
          </cell>
          <cell r="K364">
            <v>378</v>
          </cell>
          <cell r="L364">
            <v>3</v>
          </cell>
          <cell r="M364">
            <v>1.3</v>
          </cell>
        </row>
        <row r="365">
          <cell r="A365" t="str">
            <v>YZ-MU181-Gr-S</v>
          </cell>
          <cell r="B365">
            <v>264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41</v>
          </cell>
          <cell r="I365">
            <v>1</v>
          </cell>
          <cell r="J365">
            <v>0.16</v>
          </cell>
          <cell r="K365">
            <v>219</v>
          </cell>
          <cell r="L365">
            <v>1</v>
          </cell>
          <cell r="M365">
            <v>0.15</v>
          </cell>
        </row>
        <row r="366">
          <cell r="A366" t="str">
            <v>YZ-MU181-Gr-XL</v>
          </cell>
          <cell r="B366">
            <v>18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15</v>
          </cell>
          <cell r="I366">
            <v>1</v>
          </cell>
          <cell r="J366">
            <v>0.24</v>
          </cell>
          <cell r="K366">
            <v>22</v>
          </cell>
          <cell r="L366">
            <v>0</v>
          </cell>
          <cell r="M366">
            <v>0</v>
          </cell>
        </row>
        <row r="367">
          <cell r="A367" t="str">
            <v>YZ-MU181-K0-2XL</v>
          </cell>
          <cell r="B367">
            <v>117</v>
          </cell>
          <cell r="C367">
            <v>3</v>
          </cell>
          <cell r="D367">
            <v>2.02</v>
          </cell>
          <cell r="E367">
            <v>0</v>
          </cell>
          <cell r="F367">
            <v>0</v>
          </cell>
          <cell r="G367">
            <v>0</v>
          </cell>
          <cell r="H367">
            <v>22</v>
          </cell>
          <cell r="I367">
            <v>0</v>
          </cell>
          <cell r="J367">
            <v>0</v>
          </cell>
          <cell r="K367">
            <v>67</v>
          </cell>
          <cell r="L367">
            <v>0</v>
          </cell>
          <cell r="M367">
            <v>0</v>
          </cell>
        </row>
        <row r="368">
          <cell r="A368" t="str">
            <v>YZ-MU181-K0-L</v>
          </cell>
          <cell r="B368">
            <v>73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22</v>
          </cell>
          <cell r="I368">
            <v>0</v>
          </cell>
          <cell r="J368">
            <v>0</v>
          </cell>
          <cell r="K368">
            <v>88</v>
          </cell>
          <cell r="L368">
            <v>0</v>
          </cell>
          <cell r="M368">
            <v>0</v>
          </cell>
        </row>
        <row r="369">
          <cell r="A369" t="str">
            <v>YZ-MU181-K0-M</v>
          </cell>
          <cell r="B369">
            <v>109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59</v>
          </cell>
          <cell r="I369">
            <v>1</v>
          </cell>
          <cell r="J369">
            <v>0.41</v>
          </cell>
          <cell r="K369">
            <v>175</v>
          </cell>
          <cell r="L369">
            <v>5</v>
          </cell>
          <cell r="M369">
            <v>3.11</v>
          </cell>
        </row>
        <row r="370">
          <cell r="A370" t="str">
            <v>YZ-MU181-K0-S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86</v>
          </cell>
          <cell r="I370">
            <v>1</v>
          </cell>
          <cell r="J370">
            <v>0.49</v>
          </cell>
          <cell r="K370">
            <v>210</v>
          </cell>
          <cell r="L370">
            <v>3</v>
          </cell>
          <cell r="M370">
            <v>1.69</v>
          </cell>
        </row>
        <row r="371">
          <cell r="A371" t="str">
            <v>YZ-MU181-K0-XL</v>
          </cell>
          <cell r="B371">
            <v>238</v>
          </cell>
          <cell r="C371">
            <v>4</v>
          </cell>
          <cell r="D371">
            <v>1.91</v>
          </cell>
          <cell r="E371">
            <v>0</v>
          </cell>
          <cell r="F371">
            <v>0</v>
          </cell>
          <cell r="G371">
            <v>0</v>
          </cell>
          <cell r="H371">
            <v>157</v>
          </cell>
          <cell r="I371">
            <v>2</v>
          </cell>
          <cell r="J371">
            <v>0.94</v>
          </cell>
          <cell r="K371">
            <v>120</v>
          </cell>
          <cell r="L371">
            <v>0</v>
          </cell>
          <cell r="M371">
            <v>0</v>
          </cell>
        </row>
        <row r="372">
          <cell r="A372" t="str">
            <v>YZ-MU181-OR-2XL</v>
          </cell>
          <cell r="B372">
            <v>5651</v>
          </cell>
          <cell r="C372">
            <v>29</v>
          </cell>
          <cell r="D372">
            <v>8.38</v>
          </cell>
          <cell r="E372">
            <v>0</v>
          </cell>
          <cell r="F372">
            <v>0</v>
          </cell>
          <cell r="G372">
            <v>0</v>
          </cell>
          <cell r="H372">
            <v>945</v>
          </cell>
          <cell r="I372">
            <v>13</v>
          </cell>
          <cell r="J372">
            <v>5.47</v>
          </cell>
          <cell r="K372">
            <v>1179</v>
          </cell>
          <cell r="L372">
            <v>15</v>
          </cell>
          <cell r="M372">
            <v>4.22</v>
          </cell>
        </row>
        <row r="373">
          <cell r="A373" t="str">
            <v>YZ-MU181-OR-L</v>
          </cell>
          <cell r="B373">
            <v>9671</v>
          </cell>
          <cell r="C373">
            <v>61</v>
          </cell>
          <cell r="D373">
            <v>20.92</v>
          </cell>
          <cell r="E373">
            <v>0</v>
          </cell>
          <cell r="F373">
            <v>0</v>
          </cell>
          <cell r="G373">
            <v>0</v>
          </cell>
          <cell r="H373">
            <v>7692</v>
          </cell>
          <cell r="I373">
            <v>42</v>
          </cell>
          <cell r="J373">
            <v>12.41</v>
          </cell>
          <cell r="K373">
            <v>15518</v>
          </cell>
          <cell r="L373">
            <v>74</v>
          </cell>
          <cell r="M373">
            <v>23.12</v>
          </cell>
        </row>
        <row r="374">
          <cell r="A374" t="str">
            <v>YZ-MU181-OR-M</v>
          </cell>
          <cell r="B374">
            <v>31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121</v>
          </cell>
          <cell r="I374">
            <v>0</v>
          </cell>
          <cell r="J374">
            <v>0</v>
          </cell>
          <cell r="K374">
            <v>295</v>
          </cell>
          <cell r="L374">
            <v>5</v>
          </cell>
          <cell r="M374">
            <v>1.6</v>
          </cell>
        </row>
        <row r="375">
          <cell r="A375" t="str">
            <v>YZ-MU181-OR-S</v>
          </cell>
          <cell r="B375">
            <v>35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103</v>
          </cell>
          <cell r="I375">
            <v>1</v>
          </cell>
          <cell r="J375">
            <v>0.28</v>
          </cell>
          <cell r="K375">
            <v>130</v>
          </cell>
          <cell r="L375">
            <v>1</v>
          </cell>
          <cell r="M375">
            <v>0.45</v>
          </cell>
        </row>
        <row r="376">
          <cell r="A376" t="str">
            <v>YZ-MU181-OR-XL</v>
          </cell>
          <cell r="B376">
            <v>4158</v>
          </cell>
          <cell r="C376">
            <v>25</v>
          </cell>
          <cell r="D376">
            <v>8.82</v>
          </cell>
          <cell r="E376">
            <v>0</v>
          </cell>
          <cell r="F376">
            <v>0</v>
          </cell>
          <cell r="G376">
            <v>0</v>
          </cell>
          <cell r="H376">
            <v>3190</v>
          </cell>
          <cell r="I376">
            <v>29</v>
          </cell>
          <cell r="J376">
            <v>10.27</v>
          </cell>
          <cell r="K376">
            <v>4047</v>
          </cell>
          <cell r="L376">
            <v>37</v>
          </cell>
          <cell r="M376">
            <v>10.48</v>
          </cell>
        </row>
        <row r="377">
          <cell r="A377" t="str">
            <v>YZ-MU181-R0-2XL</v>
          </cell>
          <cell r="B377">
            <v>81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84</v>
          </cell>
          <cell r="I377">
            <v>0</v>
          </cell>
          <cell r="J377">
            <v>0</v>
          </cell>
          <cell r="K377">
            <v>120</v>
          </cell>
          <cell r="L377">
            <v>0</v>
          </cell>
          <cell r="M377">
            <v>0</v>
          </cell>
        </row>
        <row r="378">
          <cell r="A378" t="str">
            <v>YZ-MU181-R0-L</v>
          </cell>
          <cell r="B378">
            <v>128</v>
          </cell>
          <cell r="C378">
            <v>3</v>
          </cell>
          <cell r="D378">
            <v>1.38</v>
          </cell>
          <cell r="E378">
            <v>0</v>
          </cell>
          <cell r="F378">
            <v>0</v>
          </cell>
          <cell r="G378">
            <v>0</v>
          </cell>
          <cell r="H378">
            <v>15</v>
          </cell>
          <cell r="I378">
            <v>0</v>
          </cell>
          <cell r="J378">
            <v>0</v>
          </cell>
          <cell r="K378">
            <v>36</v>
          </cell>
          <cell r="L378">
            <v>1</v>
          </cell>
          <cell r="M378">
            <v>0.38</v>
          </cell>
        </row>
        <row r="379">
          <cell r="A379" t="str">
            <v>YZ-MU181-R0-M</v>
          </cell>
          <cell r="B379">
            <v>251</v>
          </cell>
          <cell r="C379">
            <v>2</v>
          </cell>
          <cell r="D379">
            <v>0.49</v>
          </cell>
          <cell r="E379">
            <v>0</v>
          </cell>
          <cell r="F379">
            <v>0</v>
          </cell>
          <cell r="G379">
            <v>0</v>
          </cell>
          <cell r="H379">
            <v>116</v>
          </cell>
          <cell r="I379">
            <v>0</v>
          </cell>
          <cell r="J379">
            <v>0</v>
          </cell>
          <cell r="K379">
            <v>162</v>
          </cell>
          <cell r="L379">
            <v>0</v>
          </cell>
          <cell r="M379">
            <v>0</v>
          </cell>
        </row>
        <row r="380">
          <cell r="A380" t="str">
            <v>YZ-MU181-R0-S</v>
          </cell>
          <cell r="B380">
            <v>138</v>
          </cell>
          <cell r="C380">
            <v>1</v>
          </cell>
          <cell r="D380">
            <v>0.22</v>
          </cell>
          <cell r="E380">
            <v>0</v>
          </cell>
          <cell r="F380">
            <v>0</v>
          </cell>
          <cell r="G380">
            <v>0</v>
          </cell>
          <cell r="H380">
            <v>110</v>
          </cell>
          <cell r="I380">
            <v>0</v>
          </cell>
          <cell r="J380">
            <v>0</v>
          </cell>
          <cell r="K380">
            <v>299</v>
          </cell>
          <cell r="L380">
            <v>4</v>
          </cell>
          <cell r="M380">
            <v>1.59</v>
          </cell>
        </row>
        <row r="381">
          <cell r="A381" t="str">
            <v>YZ-MU181-R0-XL</v>
          </cell>
          <cell r="B381">
            <v>3414</v>
          </cell>
          <cell r="C381">
            <v>8</v>
          </cell>
          <cell r="D381">
            <v>2.38</v>
          </cell>
          <cell r="E381">
            <v>0</v>
          </cell>
          <cell r="F381">
            <v>0</v>
          </cell>
          <cell r="G381">
            <v>0</v>
          </cell>
          <cell r="H381">
            <v>633</v>
          </cell>
          <cell r="I381">
            <v>9</v>
          </cell>
          <cell r="J381">
            <v>3.43</v>
          </cell>
          <cell r="K381">
            <v>2739</v>
          </cell>
          <cell r="L381">
            <v>11</v>
          </cell>
          <cell r="M381">
            <v>4.16</v>
          </cell>
        </row>
        <row r="382">
          <cell r="A382" t="str">
            <v>YZ-MU181-W0-2XL</v>
          </cell>
          <cell r="B382">
            <v>21687</v>
          </cell>
          <cell r="C382">
            <v>73</v>
          </cell>
          <cell r="D382">
            <v>24.62</v>
          </cell>
          <cell r="E382">
            <v>0</v>
          </cell>
          <cell r="F382">
            <v>0</v>
          </cell>
          <cell r="G382">
            <v>0</v>
          </cell>
          <cell r="H382">
            <v>12881</v>
          </cell>
          <cell r="I382">
            <v>46</v>
          </cell>
          <cell r="J382">
            <v>17.12</v>
          </cell>
          <cell r="K382">
            <v>6368</v>
          </cell>
          <cell r="L382">
            <v>25</v>
          </cell>
          <cell r="M382">
            <v>8.69</v>
          </cell>
        </row>
        <row r="383">
          <cell r="A383" t="str">
            <v>YZ-MU181-W0-L</v>
          </cell>
          <cell r="B383">
            <v>70</v>
          </cell>
          <cell r="C383">
            <v>1</v>
          </cell>
          <cell r="D383">
            <v>0.38</v>
          </cell>
          <cell r="E383">
            <v>0</v>
          </cell>
          <cell r="F383">
            <v>0</v>
          </cell>
          <cell r="G383">
            <v>0</v>
          </cell>
          <cell r="H383">
            <v>39</v>
          </cell>
          <cell r="I383">
            <v>1</v>
          </cell>
          <cell r="J383">
            <v>0.4</v>
          </cell>
          <cell r="K383">
            <v>46</v>
          </cell>
          <cell r="L383">
            <v>1</v>
          </cell>
          <cell r="M383">
            <v>0.51</v>
          </cell>
        </row>
        <row r="384">
          <cell r="A384" t="str">
            <v>YZ-MU181-W0-M</v>
          </cell>
          <cell r="B384">
            <v>178</v>
          </cell>
          <cell r="C384">
            <v>1</v>
          </cell>
          <cell r="D384">
            <v>0.21</v>
          </cell>
          <cell r="E384">
            <v>0</v>
          </cell>
          <cell r="F384">
            <v>0</v>
          </cell>
          <cell r="G384">
            <v>0</v>
          </cell>
          <cell r="H384">
            <v>56</v>
          </cell>
          <cell r="I384">
            <v>2</v>
          </cell>
          <cell r="J384">
            <v>0.83</v>
          </cell>
          <cell r="K384">
            <v>317</v>
          </cell>
          <cell r="L384">
            <v>1</v>
          </cell>
          <cell r="M384">
            <v>0.43</v>
          </cell>
        </row>
        <row r="385">
          <cell r="A385" t="str">
            <v>YZ-MU181-W0-S</v>
          </cell>
          <cell r="B385">
            <v>113</v>
          </cell>
          <cell r="C385">
            <v>1</v>
          </cell>
          <cell r="D385">
            <v>0.53</v>
          </cell>
          <cell r="E385">
            <v>0</v>
          </cell>
          <cell r="F385">
            <v>0</v>
          </cell>
          <cell r="G385">
            <v>0</v>
          </cell>
          <cell r="H385">
            <v>59</v>
          </cell>
          <cell r="I385">
            <v>2</v>
          </cell>
          <cell r="J385">
            <v>0.65</v>
          </cell>
          <cell r="K385">
            <v>85</v>
          </cell>
          <cell r="L385">
            <v>2</v>
          </cell>
          <cell r="M385">
            <v>0.54</v>
          </cell>
        </row>
        <row r="386">
          <cell r="A386" t="str">
            <v>YZ-MU181-W0-XL</v>
          </cell>
          <cell r="B386">
            <v>16303</v>
          </cell>
          <cell r="C386">
            <v>141</v>
          </cell>
          <cell r="D386">
            <v>47.77</v>
          </cell>
          <cell r="E386">
            <v>0</v>
          </cell>
          <cell r="F386">
            <v>0</v>
          </cell>
          <cell r="G386">
            <v>0</v>
          </cell>
          <cell r="H386">
            <v>16871</v>
          </cell>
          <cell r="I386">
            <v>168</v>
          </cell>
          <cell r="J386">
            <v>70.11</v>
          </cell>
          <cell r="K386">
            <v>18679</v>
          </cell>
          <cell r="L386">
            <v>151</v>
          </cell>
          <cell r="M386">
            <v>58.78</v>
          </cell>
        </row>
        <row r="387">
          <cell r="A387" t="str">
            <v>YZ-MU181-Wi-2XL</v>
          </cell>
          <cell r="B387">
            <v>3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7</v>
          </cell>
          <cell r="I387">
            <v>0</v>
          </cell>
          <cell r="J387">
            <v>0</v>
          </cell>
          <cell r="K387">
            <v>19</v>
          </cell>
          <cell r="L387">
            <v>0</v>
          </cell>
          <cell r="M387">
            <v>0</v>
          </cell>
        </row>
        <row r="388">
          <cell r="A388" t="str">
            <v>YZ-MU181-Wi-L</v>
          </cell>
          <cell r="B388">
            <v>27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31</v>
          </cell>
          <cell r="I388">
            <v>0</v>
          </cell>
          <cell r="J388">
            <v>0</v>
          </cell>
          <cell r="K388">
            <v>75</v>
          </cell>
          <cell r="L388">
            <v>0</v>
          </cell>
          <cell r="M388">
            <v>0</v>
          </cell>
        </row>
        <row r="389">
          <cell r="A389" t="str">
            <v>YZ-MU181-Wi-M</v>
          </cell>
          <cell r="B389">
            <v>3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1</v>
          </cell>
          <cell r="L389">
            <v>0</v>
          </cell>
          <cell r="M389">
            <v>0</v>
          </cell>
        </row>
        <row r="390">
          <cell r="A390" t="str">
            <v>YZ-MU181-Wi-S</v>
          </cell>
          <cell r="B390">
            <v>26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29</v>
          </cell>
          <cell r="I390">
            <v>0</v>
          </cell>
          <cell r="J390">
            <v>0</v>
          </cell>
          <cell r="K390">
            <v>64</v>
          </cell>
          <cell r="L390">
            <v>0</v>
          </cell>
          <cell r="M390">
            <v>0</v>
          </cell>
        </row>
        <row r="391">
          <cell r="A391" t="str">
            <v>YZ-MU181-Wi-XL</v>
          </cell>
          <cell r="B391">
            <v>16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12</v>
          </cell>
          <cell r="I391">
            <v>0</v>
          </cell>
          <cell r="J391">
            <v>0</v>
          </cell>
          <cell r="K391">
            <v>49</v>
          </cell>
          <cell r="L391">
            <v>0</v>
          </cell>
          <cell r="M391">
            <v>0</v>
          </cell>
        </row>
        <row r="392">
          <cell r="A392" t="str">
            <v>YZ-MUWS32-BD-2XL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6</v>
          </cell>
          <cell r="I392">
            <v>0</v>
          </cell>
          <cell r="J392">
            <v>0</v>
          </cell>
          <cell r="K392">
            <v>48</v>
          </cell>
          <cell r="L392">
            <v>0</v>
          </cell>
          <cell r="M392">
            <v>0</v>
          </cell>
        </row>
        <row r="393">
          <cell r="A393" t="str">
            <v>YZ-MUWS32-BD-L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3</v>
          </cell>
          <cell r="I393">
            <v>0</v>
          </cell>
          <cell r="J393">
            <v>0</v>
          </cell>
          <cell r="K393">
            <v>6</v>
          </cell>
          <cell r="L393">
            <v>0</v>
          </cell>
          <cell r="M393">
            <v>0</v>
          </cell>
        </row>
        <row r="394">
          <cell r="A394" t="str">
            <v>YZ-MUWS32-BD-M</v>
          </cell>
          <cell r="B394">
            <v>643</v>
          </cell>
          <cell r="C394">
            <v>8</v>
          </cell>
          <cell r="D394">
            <v>1.02</v>
          </cell>
          <cell r="E394">
            <v>0</v>
          </cell>
          <cell r="F394">
            <v>0</v>
          </cell>
          <cell r="G394">
            <v>0</v>
          </cell>
          <cell r="H394">
            <v>1677</v>
          </cell>
          <cell r="I394">
            <v>25</v>
          </cell>
          <cell r="J394">
            <v>5.26</v>
          </cell>
          <cell r="K394">
            <v>11566</v>
          </cell>
          <cell r="L394">
            <v>54</v>
          </cell>
          <cell r="M394">
            <v>18.32</v>
          </cell>
        </row>
        <row r="395">
          <cell r="A395" t="str">
            <v>YZ-MUWS32-BD-S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2</v>
          </cell>
          <cell r="I395">
            <v>0</v>
          </cell>
          <cell r="J395">
            <v>0</v>
          </cell>
          <cell r="K395">
            <v>26</v>
          </cell>
          <cell r="L395">
            <v>0</v>
          </cell>
          <cell r="M395">
            <v>0</v>
          </cell>
        </row>
        <row r="396">
          <cell r="A396" t="str">
            <v>YZ-MUWS32-BD-XL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19</v>
          </cell>
          <cell r="I396">
            <v>0</v>
          </cell>
          <cell r="J396">
            <v>0</v>
          </cell>
          <cell r="K396">
            <v>37</v>
          </cell>
          <cell r="L396">
            <v>0</v>
          </cell>
          <cell r="M396">
            <v>0</v>
          </cell>
        </row>
        <row r="397">
          <cell r="A397" t="str">
            <v>YZ-MUWS32-K0-2XL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34</v>
          </cell>
          <cell r="I397">
            <v>1</v>
          </cell>
          <cell r="J397">
            <v>0.21</v>
          </cell>
          <cell r="K397">
            <v>255</v>
          </cell>
          <cell r="L397">
            <v>4</v>
          </cell>
          <cell r="M397">
            <v>2.73</v>
          </cell>
        </row>
        <row r="398">
          <cell r="A398" t="str">
            <v>YZ-MUWS32-K0-S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3</v>
          </cell>
          <cell r="I398">
            <v>0</v>
          </cell>
          <cell r="J398">
            <v>0</v>
          </cell>
          <cell r="K398">
            <v>17</v>
          </cell>
          <cell r="L398">
            <v>0</v>
          </cell>
          <cell r="M398">
            <v>0</v>
          </cell>
        </row>
        <row r="399">
          <cell r="A399" t="str">
            <v>YZ-MUWS32-K0-XL</v>
          </cell>
          <cell r="B399">
            <v>11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33</v>
          </cell>
          <cell r="I399">
            <v>0</v>
          </cell>
          <cell r="J399">
            <v>0</v>
          </cell>
          <cell r="K399">
            <v>1361</v>
          </cell>
          <cell r="L399">
            <v>6</v>
          </cell>
          <cell r="M399">
            <v>1.84</v>
          </cell>
        </row>
        <row r="400">
          <cell r="A400" t="str">
            <v>YZ-MUWS32-ZL-2XL</v>
          </cell>
          <cell r="B400">
            <v>10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27</v>
          </cell>
          <cell r="I400">
            <v>0</v>
          </cell>
          <cell r="J400">
            <v>0</v>
          </cell>
          <cell r="K400">
            <v>362</v>
          </cell>
          <cell r="L400">
            <v>4</v>
          </cell>
          <cell r="M400">
            <v>0.89</v>
          </cell>
        </row>
        <row r="401">
          <cell r="A401" t="str">
            <v>YZ-MUWS32-ZL-L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2</v>
          </cell>
          <cell r="I401">
            <v>0</v>
          </cell>
          <cell r="J401">
            <v>0</v>
          </cell>
          <cell r="K401">
            <v>6</v>
          </cell>
          <cell r="L401">
            <v>0</v>
          </cell>
          <cell r="M401">
            <v>0</v>
          </cell>
        </row>
        <row r="402">
          <cell r="A402" t="str">
            <v>YZ-MUWS32-ZL-M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3</v>
          </cell>
          <cell r="I402">
            <v>0</v>
          </cell>
          <cell r="J402">
            <v>0</v>
          </cell>
          <cell r="K402">
            <v>1</v>
          </cell>
          <cell r="L402">
            <v>0</v>
          </cell>
          <cell r="M402">
            <v>0</v>
          </cell>
        </row>
        <row r="403">
          <cell r="A403" t="str">
            <v>YZ-MUWS32-ZL-S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3</v>
          </cell>
          <cell r="I403">
            <v>0</v>
          </cell>
          <cell r="J403">
            <v>0</v>
          </cell>
          <cell r="K403">
            <v>1</v>
          </cell>
          <cell r="L403">
            <v>0</v>
          </cell>
          <cell r="M403">
            <v>0</v>
          </cell>
        </row>
        <row r="404">
          <cell r="A404" t="str">
            <v>YZ-MUWS32-ZL-XL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2</v>
          </cell>
          <cell r="I404">
            <v>0</v>
          </cell>
          <cell r="J404">
            <v>0</v>
          </cell>
          <cell r="K404">
            <v>14</v>
          </cell>
          <cell r="L404">
            <v>0</v>
          </cell>
          <cell r="M404">
            <v>0</v>
          </cell>
        </row>
        <row r="405">
          <cell r="A405" t="str">
            <v>YZ-MUPLUS24-G0-L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6</v>
          </cell>
          <cell r="I405">
            <v>0</v>
          </cell>
          <cell r="J405">
            <v>0</v>
          </cell>
          <cell r="K405">
            <v>3</v>
          </cell>
          <cell r="L405">
            <v>0</v>
          </cell>
          <cell r="M405">
            <v>0</v>
          </cell>
        </row>
        <row r="406">
          <cell r="A406" t="str">
            <v>YZ-MUPLUS24-G0-M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28</v>
          </cell>
          <cell r="I406">
            <v>0</v>
          </cell>
          <cell r="J406">
            <v>0</v>
          </cell>
          <cell r="K406">
            <v>22</v>
          </cell>
          <cell r="L406">
            <v>0</v>
          </cell>
          <cell r="M406">
            <v>0</v>
          </cell>
        </row>
        <row r="407">
          <cell r="A407" t="str">
            <v>YZ-MUPLUS24-K0-XL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26</v>
          </cell>
          <cell r="I407">
            <v>1</v>
          </cell>
          <cell r="J407">
            <v>0.51</v>
          </cell>
          <cell r="K407">
            <v>36</v>
          </cell>
          <cell r="L407">
            <v>0</v>
          </cell>
          <cell r="M407">
            <v>0</v>
          </cell>
        </row>
        <row r="408">
          <cell r="A408" t="str">
            <v>YZ-MUPLUS24-PI-M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97</v>
          </cell>
          <cell r="I408">
            <v>0</v>
          </cell>
          <cell r="J408">
            <v>0</v>
          </cell>
          <cell r="K408">
            <v>931</v>
          </cell>
          <cell r="L408">
            <v>3</v>
          </cell>
          <cell r="M408">
            <v>2.42</v>
          </cell>
        </row>
        <row r="409">
          <cell r="A409" t="str">
            <v>YZ-MUYF185-K0-XXL</v>
          </cell>
          <cell r="B409">
            <v>12361</v>
          </cell>
          <cell r="C409">
            <v>105</v>
          </cell>
          <cell r="D409">
            <v>54.65</v>
          </cell>
          <cell r="E409">
            <v>0</v>
          </cell>
          <cell r="F409">
            <v>0</v>
          </cell>
          <cell r="G409">
            <v>0</v>
          </cell>
          <cell r="H409">
            <v>13907</v>
          </cell>
          <cell r="I409">
            <v>119</v>
          </cell>
          <cell r="J409">
            <v>52.08</v>
          </cell>
          <cell r="K409">
            <v>36459</v>
          </cell>
          <cell r="L409">
            <v>364</v>
          </cell>
          <cell r="M409">
            <v>147.24</v>
          </cell>
        </row>
        <row r="410">
          <cell r="A410" t="str">
            <v>YZ-MUYF185-K0-L</v>
          </cell>
          <cell r="B410">
            <v>4762</v>
          </cell>
          <cell r="C410">
            <v>43</v>
          </cell>
          <cell r="D410">
            <v>21.22</v>
          </cell>
          <cell r="E410">
            <v>0</v>
          </cell>
          <cell r="F410">
            <v>0</v>
          </cell>
          <cell r="G410">
            <v>0</v>
          </cell>
          <cell r="H410">
            <v>16463</v>
          </cell>
          <cell r="I410">
            <v>112</v>
          </cell>
          <cell r="J410">
            <v>56.54</v>
          </cell>
          <cell r="K410">
            <v>14042</v>
          </cell>
          <cell r="L410">
            <v>110</v>
          </cell>
          <cell r="M410">
            <v>53.33</v>
          </cell>
        </row>
        <row r="411">
          <cell r="A411" t="str">
            <v>YZ-MUYF184-ZLBD-L</v>
          </cell>
          <cell r="B411">
            <v>15536</v>
          </cell>
          <cell r="C411">
            <v>292</v>
          </cell>
          <cell r="D411">
            <v>117.92</v>
          </cell>
          <cell r="E411">
            <v>0</v>
          </cell>
          <cell r="F411">
            <v>0</v>
          </cell>
          <cell r="G411">
            <v>0</v>
          </cell>
          <cell r="H411">
            <v>24944</v>
          </cell>
          <cell r="I411">
            <v>529</v>
          </cell>
          <cell r="J411">
            <v>277.64</v>
          </cell>
          <cell r="K411">
            <v>1180</v>
          </cell>
          <cell r="L411">
            <v>29</v>
          </cell>
          <cell r="M411">
            <v>9.33</v>
          </cell>
        </row>
        <row r="412">
          <cell r="A412" t="str">
            <v>YZ-MU5129-G0-M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348</v>
          </cell>
          <cell r="L412">
            <v>3</v>
          </cell>
          <cell r="M412">
            <v>0.53</v>
          </cell>
        </row>
        <row r="413">
          <cell r="A413" t="str">
            <v>YZ-MU5129-G0YH-XL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12483</v>
          </cell>
          <cell r="L413">
            <v>13</v>
          </cell>
          <cell r="M413">
            <v>3.51</v>
          </cell>
        </row>
        <row r="414">
          <cell r="A414" t="str">
            <v>YZ-MU5129-K0YH-3XL</v>
          </cell>
          <cell r="B414">
            <v>11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218</v>
          </cell>
          <cell r="L414">
            <v>2</v>
          </cell>
          <cell r="M414">
            <v>0.4</v>
          </cell>
        </row>
        <row r="415">
          <cell r="A415" t="str">
            <v>YZ-MU5129-ZLYH-L</v>
          </cell>
          <cell r="B415">
            <v>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2</v>
          </cell>
          <cell r="I415">
            <v>0</v>
          </cell>
          <cell r="J415">
            <v>0</v>
          </cell>
          <cell r="K415">
            <v>464</v>
          </cell>
          <cell r="L415">
            <v>8</v>
          </cell>
          <cell r="M415">
            <v>2.1</v>
          </cell>
        </row>
        <row r="416">
          <cell r="A416" t="str">
            <v>YZ-MULK185-K0-2XL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119</v>
          </cell>
          <cell r="L416">
            <v>1</v>
          </cell>
          <cell r="M416">
            <v>0.24</v>
          </cell>
        </row>
        <row r="417">
          <cell r="A417" t="str">
            <v>YZ-MULK185-Y9-M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969</v>
          </cell>
          <cell r="L417">
            <v>3</v>
          </cell>
          <cell r="M417">
            <v>1.36</v>
          </cell>
        </row>
        <row r="418">
          <cell r="A418" t="str">
            <v>YZ-MUYF183-TW-2XL</v>
          </cell>
          <cell r="B418">
            <v>23438</v>
          </cell>
          <cell r="C418">
            <v>332</v>
          </cell>
          <cell r="D418">
            <v>265.12</v>
          </cell>
          <cell r="E418">
            <v>0</v>
          </cell>
          <cell r="F418">
            <v>0</v>
          </cell>
          <cell r="G418">
            <v>0</v>
          </cell>
          <cell r="H418">
            <v>30234</v>
          </cell>
          <cell r="I418">
            <v>445</v>
          </cell>
          <cell r="J418">
            <v>276.61</v>
          </cell>
          <cell r="K418">
            <v>40411</v>
          </cell>
          <cell r="L418">
            <v>593</v>
          </cell>
          <cell r="M418">
            <v>346.82</v>
          </cell>
        </row>
        <row r="419">
          <cell r="A419" t="str">
            <v>YZ-MUYF184-K0-L</v>
          </cell>
          <cell r="B419">
            <v>10830</v>
          </cell>
          <cell r="C419">
            <v>168</v>
          </cell>
          <cell r="D419">
            <v>70.77</v>
          </cell>
          <cell r="E419">
            <v>0</v>
          </cell>
          <cell r="F419">
            <v>0</v>
          </cell>
          <cell r="G419">
            <v>0</v>
          </cell>
          <cell r="H419">
            <v>2146</v>
          </cell>
          <cell r="I419">
            <v>44</v>
          </cell>
          <cell r="J419">
            <v>31.3</v>
          </cell>
          <cell r="K419">
            <v>27</v>
          </cell>
          <cell r="L419">
            <v>1</v>
          </cell>
          <cell r="M419">
            <v>0.57</v>
          </cell>
        </row>
        <row r="420">
          <cell r="A420" t="str">
            <v>YZ-MUYF184-B0-S</v>
          </cell>
          <cell r="B420">
            <v>14961</v>
          </cell>
          <cell r="C420">
            <v>96</v>
          </cell>
          <cell r="D420">
            <v>53.81</v>
          </cell>
          <cell r="E420">
            <v>0</v>
          </cell>
          <cell r="F420">
            <v>0</v>
          </cell>
          <cell r="G420">
            <v>0</v>
          </cell>
          <cell r="H420">
            <v>20993</v>
          </cell>
          <cell r="I420">
            <v>205</v>
          </cell>
          <cell r="J420">
            <v>123.15</v>
          </cell>
          <cell r="K420">
            <v>28005</v>
          </cell>
          <cell r="L420">
            <v>221</v>
          </cell>
          <cell r="M420">
            <v>122.9</v>
          </cell>
        </row>
        <row r="421">
          <cell r="A421" t="str">
            <v>YZ-MU2500-K0-S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837</v>
          </cell>
          <cell r="I421">
            <v>9</v>
          </cell>
          <cell r="J421">
            <v>3.6</v>
          </cell>
          <cell r="K421">
            <v>7693</v>
          </cell>
          <cell r="L421">
            <v>62</v>
          </cell>
          <cell r="M421">
            <v>21.29</v>
          </cell>
        </row>
        <row r="422">
          <cell r="A422" t="str">
            <v>YZ-MU2500-R0-S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111</v>
          </cell>
          <cell r="I422">
            <v>4</v>
          </cell>
          <cell r="J422">
            <v>2.88</v>
          </cell>
          <cell r="K422">
            <v>1772</v>
          </cell>
          <cell r="L422">
            <v>12</v>
          </cell>
          <cell r="M422">
            <v>6.78</v>
          </cell>
        </row>
        <row r="423">
          <cell r="A423" t="str">
            <v>YZ-JG2631K02L</v>
          </cell>
          <cell r="B423">
            <v>22586</v>
          </cell>
          <cell r="C423">
            <v>67</v>
          </cell>
          <cell r="D423">
            <v>25.65</v>
          </cell>
          <cell r="E423">
            <v>0</v>
          </cell>
          <cell r="F423">
            <v>0</v>
          </cell>
          <cell r="G423">
            <v>0</v>
          </cell>
          <cell r="H423">
            <v>61181</v>
          </cell>
          <cell r="I423">
            <v>191</v>
          </cell>
          <cell r="J423">
            <v>90.55</v>
          </cell>
          <cell r="K423">
            <v>44011</v>
          </cell>
          <cell r="L423">
            <v>169</v>
          </cell>
          <cell r="M423">
            <v>79.78</v>
          </cell>
        </row>
        <row r="424">
          <cell r="A424" t="str">
            <v>YZ-MUYF185-K0-M</v>
          </cell>
          <cell r="B424">
            <v>13371</v>
          </cell>
          <cell r="C424">
            <v>111</v>
          </cell>
          <cell r="D424">
            <v>57.49</v>
          </cell>
          <cell r="E424">
            <v>0</v>
          </cell>
          <cell r="F424">
            <v>0</v>
          </cell>
          <cell r="G424">
            <v>0</v>
          </cell>
          <cell r="H424">
            <v>9075</v>
          </cell>
          <cell r="I424">
            <v>141</v>
          </cell>
          <cell r="J424">
            <v>70.01</v>
          </cell>
          <cell r="K424">
            <v>10265</v>
          </cell>
          <cell r="L424">
            <v>138</v>
          </cell>
          <cell r="M424">
            <v>53.69</v>
          </cell>
        </row>
        <row r="425">
          <cell r="A425" t="str">
            <v>YZ-MUYF185-K0-S</v>
          </cell>
          <cell r="B425">
            <v>5758</v>
          </cell>
          <cell r="C425">
            <v>95</v>
          </cell>
          <cell r="D425">
            <v>55.57</v>
          </cell>
          <cell r="E425">
            <v>0</v>
          </cell>
          <cell r="F425">
            <v>0</v>
          </cell>
          <cell r="G425">
            <v>0</v>
          </cell>
          <cell r="H425">
            <v>23739</v>
          </cell>
          <cell r="I425">
            <v>229</v>
          </cell>
          <cell r="J425">
            <v>118.48</v>
          </cell>
          <cell r="K425">
            <v>132301</v>
          </cell>
          <cell r="L425">
            <v>317</v>
          </cell>
          <cell r="M425">
            <v>147.81</v>
          </cell>
        </row>
        <row r="426">
          <cell r="A426" t="str">
            <v>YZ-MUYF185-K0-XL</v>
          </cell>
          <cell r="B426">
            <v>14538</v>
          </cell>
          <cell r="C426">
            <v>107</v>
          </cell>
          <cell r="D426">
            <v>48.91</v>
          </cell>
          <cell r="E426">
            <v>0</v>
          </cell>
          <cell r="F426">
            <v>0</v>
          </cell>
          <cell r="G426">
            <v>0</v>
          </cell>
          <cell r="H426">
            <v>14191</v>
          </cell>
          <cell r="I426">
            <v>122</v>
          </cell>
          <cell r="J426">
            <v>57.1</v>
          </cell>
          <cell r="K426">
            <v>10187</v>
          </cell>
          <cell r="L426">
            <v>152</v>
          </cell>
          <cell r="M426">
            <v>66.48</v>
          </cell>
        </row>
        <row r="427">
          <cell r="A427" t="str">
            <v>XZ-MU615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4068</v>
          </cell>
          <cell r="I427">
            <v>13</v>
          </cell>
          <cell r="J427">
            <v>7.38</v>
          </cell>
          <cell r="K427">
            <v>10180</v>
          </cell>
          <cell r="L427">
            <v>31</v>
          </cell>
          <cell r="M427">
            <v>17.3</v>
          </cell>
        </row>
        <row r="428">
          <cell r="A428" t="str">
            <v>YZ-MUYF182-R0-2XL</v>
          </cell>
          <cell r="B428">
            <v>1402</v>
          </cell>
          <cell r="C428">
            <v>25</v>
          </cell>
          <cell r="D428">
            <v>12.11</v>
          </cell>
          <cell r="E428">
            <v>0</v>
          </cell>
          <cell r="F428">
            <v>0</v>
          </cell>
          <cell r="G428">
            <v>0</v>
          </cell>
          <cell r="H428">
            <v>1475</v>
          </cell>
          <cell r="I428">
            <v>37</v>
          </cell>
          <cell r="J428">
            <v>16.54</v>
          </cell>
          <cell r="K428">
            <v>6225</v>
          </cell>
          <cell r="L428">
            <v>59</v>
          </cell>
          <cell r="M428">
            <v>33.29</v>
          </cell>
        </row>
        <row r="429">
          <cell r="A429" t="str">
            <v>YZ-MUYF182-R0-S</v>
          </cell>
          <cell r="B429">
            <v>955</v>
          </cell>
          <cell r="C429">
            <v>12</v>
          </cell>
          <cell r="D429">
            <v>5.73</v>
          </cell>
          <cell r="E429">
            <v>0</v>
          </cell>
          <cell r="F429">
            <v>0</v>
          </cell>
          <cell r="G429">
            <v>0</v>
          </cell>
          <cell r="H429">
            <v>836</v>
          </cell>
          <cell r="I429">
            <v>8</v>
          </cell>
          <cell r="J429">
            <v>2.85</v>
          </cell>
          <cell r="K429">
            <v>960</v>
          </cell>
          <cell r="L429">
            <v>5</v>
          </cell>
          <cell r="M429">
            <v>3</v>
          </cell>
        </row>
        <row r="430">
          <cell r="A430" t="str">
            <v>LYQ-MU1059-Z0-2XL</v>
          </cell>
          <cell r="B430">
            <v>1473</v>
          </cell>
          <cell r="C430">
            <v>20</v>
          </cell>
          <cell r="D430">
            <v>6.53</v>
          </cell>
          <cell r="E430">
            <v>0</v>
          </cell>
          <cell r="F430">
            <v>0</v>
          </cell>
          <cell r="G430">
            <v>0</v>
          </cell>
          <cell r="H430">
            <v>206</v>
          </cell>
          <cell r="I430">
            <v>0</v>
          </cell>
          <cell r="J430">
            <v>0</v>
          </cell>
          <cell r="K430">
            <v>226</v>
          </cell>
          <cell r="L430">
            <v>0</v>
          </cell>
          <cell r="M430">
            <v>0</v>
          </cell>
        </row>
        <row r="431">
          <cell r="A431" t="str">
            <v>LYQ-MU1059-Z0-XL</v>
          </cell>
          <cell r="B431">
            <v>30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219</v>
          </cell>
          <cell r="I431">
            <v>3</v>
          </cell>
          <cell r="J431">
            <v>1.87</v>
          </cell>
          <cell r="K431">
            <v>185</v>
          </cell>
          <cell r="L431">
            <v>0</v>
          </cell>
          <cell r="M431">
            <v>0</v>
          </cell>
        </row>
        <row r="432">
          <cell r="A432" t="str">
            <v>LYQ-MU1059-Z0-L</v>
          </cell>
          <cell r="B432">
            <v>882</v>
          </cell>
          <cell r="C432">
            <v>1</v>
          </cell>
          <cell r="D432">
            <v>0.5</v>
          </cell>
          <cell r="E432">
            <v>0</v>
          </cell>
          <cell r="F432">
            <v>0</v>
          </cell>
          <cell r="G432">
            <v>0</v>
          </cell>
          <cell r="H432">
            <v>1041</v>
          </cell>
          <cell r="I432">
            <v>1</v>
          </cell>
          <cell r="J432">
            <v>0.39</v>
          </cell>
          <cell r="K432">
            <v>221</v>
          </cell>
          <cell r="L432">
            <v>1</v>
          </cell>
          <cell r="M432">
            <v>0.57</v>
          </cell>
        </row>
        <row r="433">
          <cell r="A433" t="str">
            <v>LYQ-MU1059-Z0-M</v>
          </cell>
          <cell r="B433">
            <v>34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316</v>
          </cell>
          <cell r="I433">
            <v>0</v>
          </cell>
          <cell r="J433">
            <v>0</v>
          </cell>
          <cell r="K433">
            <v>329</v>
          </cell>
          <cell r="L433">
            <v>3</v>
          </cell>
          <cell r="M433">
            <v>1.15</v>
          </cell>
        </row>
        <row r="434">
          <cell r="A434" t="str">
            <v>LYQ-MU1059-Z0-S</v>
          </cell>
          <cell r="B434">
            <v>32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127</v>
          </cell>
          <cell r="I434">
            <v>0</v>
          </cell>
          <cell r="J434">
            <v>0</v>
          </cell>
          <cell r="K434">
            <v>145</v>
          </cell>
          <cell r="L434">
            <v>0</v>
          </cell>
          <cell r="M434">
            <v>0</v>
          </cell>
        </row>
        <row r="435">
          <cell r="A435" t="str">
            <v>LYQ-MU1059-Z0-XS</v>
          </cell>
          <cell r="B435">
            <v>30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120</v>
          </cell>
          <cell r="I435">
            <v>0</v>
          </cell>
          <cell r="J435">
            <v>0</v>
          </cell>
          <cell r="K435">
            <v>199</v>
          </cell>
          <cell r="L435">
            <v>1</v>
          </cell>
          <cell r="M435">
            <v>0.32</v>
          </cell>
        </row>
        <row r="436">
          <cell r="A436" t="str">
            <v>LYQ-MU1059-PR-2XL</v>
          </cell>
          <cell r="B436">
            <v>20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117</v>
          </cell>
          <cell r="I436">
            <v>1</v>
          </cell>
          <cell r="J436">
            <v>0.33</v>
          </cell>
          <cell r="K436">
            <v>342</v>
          </cell>
          <cell r="L436">
            <v>0</v>
          </cell>
          <cell r="M436">
            <v>0</v>
          </cell>
        </row>
        <row r="437">
          <cell r="A437" t="str">
            <v>LYQ-MU1059-PR-XL</v>
          </cell>
          <cell r="B437">
            <v>24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152</v>
          </cell>
          <cell r="I437">
            <v>0</v>
          </cell>
          <cell r="J437">
            <v>0</v>
          </cell>
          <cell r="K437">
            <v>134</v>
          </cell>
          <cell r="L437">
            <v>1</v>
          </cell>
          <cell r="M437">
            <v>0.55</v>
          </cell>
        </row>
        <row r="438">
          <cell r="A438" t="str">
            <v>LYQ-MU1059-PR-L</v>
          </cell>
          <cell r="B438">
            <v>20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257</v>
          </cell>
          <cell r="I438">
            <v>1</v>
          </cell>
          <cell r="J438">
            <v>0.44</v>
          </cell>
          <cell r="K438">
            <v>263</v>
          </cell>
          <cell r="L438">
            <v>2</v>
          </cell>
          <cell r="M438">
            <v>0.81</v>
          </cell>
        </row>
        <row r="439">
          <cell r="A439" t="str">
            <v>LYQ-MU1059-PR-M</v>
          </cell>
          <cell r="B439">
            <v>19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370</v>
          </cell>
          <cell r="I439">
            <v>1</v>
          </cell>
          <cell r="J439">
            <v>0.45</v>
          </cell>
          <cell r="K439">
            <v>326</v>
          </cell>
          <cell r="L439">
            <v>1</v>
          </cell>
          <cell r="M439">
            <v>0.47</v>
          </cell>
        </row>
        <row r="440">
          <cell r="A440" t="str">
            <v>LYQ-MU1059-PR-S</v>
          </cell>
          <cell r="B440">
            <v>114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380</v>
          </cell>
          <cell r="I440">
            <v>3</v>
          </cell>
          <cell r="J440">
            <v>1.08</v>
          </cell>
          <cell r="K440">
            <v>198</v>
          </cell>
          <cell r="L440">
            <v>4</v>
          </cell>
          <cell r="M440">
            <v>1.32</v>
          </cell>
        </row>
        <row r="441">
          <cell r="A441" t="str">
            <v>LYQ-MU1059-PR-XS</v>
          </cell>
          <cell r="B441">
            <v>23</v>
          </cell>
          <cell r="C441">
            <v>1</v>
          </cell>
          <cell r="D441">
            <v>0.2</v>
          </cell>
          <cell r="E441">
            <v>0</v>
          </cell>
          <cell r="F441">
            <v>0</v>
          </cell>
          <cell r="G441">
            <v>0</v>
          </cell>
          <cell r="H441">
            <v>781</v>
          </cell>
          <cell r="I441">
            <v>2</v>
          </cell>
          <cell r="J441">
            <v>1.03</v>
          </cell>
          <cell r="K441">
            <v>201</v>
          </cell>
          <cell r="L441">
            <v>1</v>
          </cell>
          <cell r="M441">
            <v>0.43</v>
          </cell>
        </row>
        <row r="442">
          <cell r="A442" t="str">
            <v>LYQ-MU1059-GA-XL</v>
          </cell>
          <cell r="B442">
            <v>849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98</v>
          </cell>
          <cell r="I442">
            <v>1</v>
          </cell>
          <cell r="J442">
            <v>0.44</v>
          </cell>
          <cell r="K442">
            <v>270</v>
          </cell>
          <cell r="L442">
            <v>2</v>
          </cell>
          <cell r="M442">
            <v>0.93</v>
          </cell>
        </row>
        <row r="443">
          <cell r="A443" t="str">
            <v>LYQ-MU1059-GA-L</v>
          </cell>
          <cell r="B443">
            <v>18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104</v>
          </cell>
          <cell r="I443">
            <v>1</v>
          </cell>
          <cell r="J443">
            <v>0.43</v>
          </cell>
          <cell r="K443">
            <v>243</v>
          </cell>
          <cell r="L443">
            <v>2</v>
          </cell>
          <cell r="M443">
            <v>0.71</v>
          </cell>
        </row>
        <row r="444">
          <cell r="A444" t="str">
            <v>LYQ-MU1059-GA-M</v>
          </cell>
          <cell r="B444">
            <v>18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227</v>
          </cell>
          <cell r="I444">
            <v>0</v>
          </cell>
          <cell r="J444">
            <v>0</v>
          </cell>
          <cell r="K444">
            <v>266</v>
          </cell>
          <cell r="L444">
            <v>2</v>
          </cell>
          <cell r="M444">
            <v>0.87</v>
          </cell>
        </row>
        <row r="445">
          <cell r="A445" t="str">
            <v>LYQ-MU1059-GA-S</v>
          </cell>
          <cell r="B445">
            <v>32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145</v>
          </cell>
          <cell r="I445">
            <v>0</v>
          </cell>
          <cell r="J445">
            <v>0</v>
          </cell>
          <cell r="K445">
            <v>183</v>
          </cell>
          <cell r="L445">
            <v>2</v>
          </cell>
          <cell r="M445">
            <v>1.04</v>
          </cell>
        </row>
        <row r="446">
          <cell r="A446" t="str">
            <v>LYQ-MU1059-GA-XS</v>
          </cell>
          <cell r="B446">
            <v>3432</v>
          </cell>
          <cell r="C446">
            <v>18</v>
          </cell>
          <cell r="D446">
            <v>6.81</v>
          </cell>
          <cell r="E446">
            <v>0</v>
          </cell>
          <cell r="F446">
            <v>0</v>
          </cell>
          <cell r="G446">
            <v>0</v>
          </cell>
          <cell r="H446">
            <v>1888</v>
          </cell>
          <cell r="I446">
            <v>4</v>
          </cell>
          <cell r="J446">
            <v>1.92</v>
          </cell>
          <cell r="K446">
            <v>1510</v>
          </cell>
          <cell r="L446">
            <v>6</v>
          </cell>
          <cell r="M446">
            <v>3.16</v>
          </cell>
        </row>
        <row r="447">
          <cell r="A447" t="str">
            <v>LYQ-MU1059-B7-2XL</v>
          </cell>
          <cell r="B447">
            <v>55968</v>
          </cell>
          <cell r="C447">
            <v>135</v>
          </cell>
          <cell r="D447">
            <v>48.85</v>
          </cell>
          <cell r="E447">
            <v>0</v>
          </cell>
          <cell r="F447">
            <v>0</v>
          </cell>
          <cell r="G447">
            <v>0</v>
          </cell>
          <cell r="H447">
            <v>24068</v>
          </cell>
          <cell r="I447">
            <v>47</v>
          </cell>
          <cell r="J447">
            <v>18.15</v>
          </cell>
          <cell r="K447">
            <v>5802</v>
          </cell>
          <cell r="L447">
            <v>30</v>
          </cell>
          <cell r="M447">
            <v>14.29</v>
          </cell>
        </row>
        <row r="448">
          <cell r="A448" t="str">
            <v>LYQ-MU1059-B7-XL</v>
          </cell>
          <cell r="B448">
            <v>24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121</v>
          </cell>
          <cell r="I448">
            <v>1</v>
          </cell>
          <cell r="J448">
            <v>0.58</v>
          </cell>
          <cell r="K448">
            <v>144</v>
          </cell>
          <cell r="L448">
            <v>0</v>
          </cell>
          <cell r="M448">
            <v>0</v>
          </cell>
        </row>
        <row r="449">
          <cell r="A449" t="str">
            <v>LYQ-MU1059-B7-L</v>
          </cell>
          <cell r="B449">
            <v>23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80</v>
          </cell>
          <cell r="I449">
            <v>0</v>
          </cell>
          <cell r="J449">
            <v>0</v>
          </cell>
          <cell r="K449">
            <v>190</v>
          </cell>
          <cell r="L449">
            <v>2</v>
          </cell>
          <cell r="M449">
            <v>0.65</v>
          </cell>
        </row>
        <row r="450">
          <cell r="A450" t="str">
            <v>LYQ-MU1059-B7-M</v>
          </cell>
          <cell r="B450">
            <v>25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905</v>
          </cell>
          <cell r="I450">
            <v>2</v>
          </cell>
          <cell r="J450">
            <v>0.9</v>
          </cell>
          <cell r="K450">
            <v>1717</v>
          </cell>
          <cell r="L450">
            <v>13</v>
          </cell>
          <cell r="M450">
            <v>7.25</v>
          </cell>
        </row>
        <row r="451">
          <cell r="A451" t="str">
            <v>LYQ-MU1059-B7-S</v>
          </cell>
          <cell r="B451">
            <v>1217</v>
          </cell>
          <cell r="C451">
            <v>12</v>
          </cell>
          <cell r="D451">
            <v>4.45</v>
          </cell>
          <cell r="E451">
            <v>0</v>
          </cell>
          <cell r="F451">
            <v>0</v>
          </cell>
          <cell r="G451">
            <v>0</v>
          </cell>
          <cell r="H451">
            <v>174</v>
          </cell>
          <cell r="I451">
            <v>1</v>
          </cell>
          <cell r="J451">
            <v>0.58</v>
          </cell>
          <cell r="K451">
            <v>252</v>
          </cell>
          <cell r="L451">
            <v>2</v>
          </cell>
          <cell r="M451">
            <v>0.4</v>
          </cell>
        </row>
        <row r="452">
          <cell r="A452" t="str">
            <v>LYQ-MU1059-B7-XS</v>
          </cell>
          <cell r="B452">
            <v>33</v>
          </cell>
          <cell r="C452">
            <v>1</v>
          </cell>
          <cell r="D452">
            <v>0.19</v>
          </cell>
          <cell r="E452">
            <v>0</v>
          </cell>
          <cell r="F452">
            <v>0</v>
          </cell>
          <cell r="G452">
            <v>0</v>
          </cell>
          <cell r="H452">
            <v>177</v>
          </cell>
          <cell r="I452">
            <v>1</v>
          </cell>
          <cell r="J452">
            <v>0.23</v>
          </cell>
          <cell r="K452">
            <v>183</v>
          </cell>
          <cell r="L452">
            <v>1</v>
          </cell>
          <cell r="M452">
            <v>0.57</v>
          </cell>
        </row>
        <row r="453">
          <cell r="A453" t="str">
            <v>LYQ-MU1059-DGR-2XL</v>
          </cell>
          <cell r="B453">
            <v>27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97</v>
          </cell>
          <cell r="I453">
            <v>0</v>
          </cell>
          <cell r="J453">
            <v>0</v>
          </cell>
          <cell r="K453">
            <v>246</v>
          </cell>
          <cell r="L453">
            <v>4</v>
          </cell>
          <cell r="M453">
            <v>1.65</v>
          </cell>
        </row>
        <row r="454">
          <cell r="A454" t="str">
            <v>LYQ-MU1059-DGR-XL</v>
          </cell>
          <cell r="B454">
            <v>29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172</v>
          </cell>
          <cell r="I454">
            <v>0</v>
          </cell>
          <cell r="J454">
            <v>0</v>
          </cell>
          <cell r="K454">
            <v>289</v>
          </cell>
          <cell r="L454">
            <v>2</v>
          </cell>
          <cell r="M454">
            <v>0.88</v>
          </cell>
        </row>
        <row r="455">
          <cell r="A455" t="str">
            <v>LYQ-MU1059-DGR-L</v>
          </cell>
          <cell r="B455">
            <v>25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119</v>
          </cell>
          <cell r="I455">
            <v>1</v>
          </cell>
          <cell r="J455">
            <v>0.23</v>
          </cell>
          <cell r="K455">
            <v>231</v>
          </cell>
          <cell r="L455">
            <v>2</v>
          </cell>
          <cell r="M455">
            <v>0.68</v>
          </cell>
        </row>
        <row r="456">
          <cell r="A456" t="str">
            <v>LYQ-MU1059-DGR-M</v>
          </cell>
          <cell r="B456">
            <v>249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470</v>
          </cell>
          <cell r="I456">
            <v>0</v>
          </cell>
          <cell r="J456">
            <v>0</v>
          </cell>
          <cell r="K456">
            <v>249</v>
          </cell>
          <cell r="L456">
            <v>1</v>
          </cell>
          <cell r="M456">
            <v>0.56</v>
          </cell>
        </row>
        <row r="457">
          <cell r="A457" t="str">
            <v>LYQ-MU1059-DGR-S</v>
          </cell>
          <cell r="B457">
            <v>26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149</v>
          </cell>
          <cell r="I457">
            <v>1</v>
          </cell>
          <cell r="J457">
            <v>0.51</v>
          </cell>
          <cell r="K457">
            <v>517</v>
          </cell>
          <cell r="L457">
            <v>4</v>
          </cell>
          <cell r="M457">
            <v>1.73</v>
          </cell>
        </row>
        <row r="458">
          <cell r="A458" t="str">
            <v>LYQ-MU1059-DGR-XS</v>
          </cell>
          <cell r="B458">
            <v>24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155</v>
          </cell>
          <cell r="I458">
            <v>1</v>
          </cell>
          <cell r="J458">
            <v>0.11</v>
          </cell>
          <cell r="K458">
            <v>192</v>
          </cell>
          <cell r="L458">
            <v>0</v>
          </cell>
          <cell r="M458">
            <v>0</v>
          </cell>
        </row>
        <row r="459">
          <cell r="A459" t="str">
            <v>LYQ-MU1058-GA-L</v>
          </cell>
          <cell r="B459">
            <v>8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210</v>
          </cell>
          <cell r="I459">
            <v>0</v>
          </cell>
          <cell r="J459">
            <v>0</v>
          </cell>
          <cell r="K459">
            <v>264</v>
          </cell>
          <cell r="L459">
            <v>1</v>
          </cell>
          <cell r="M459">
            <v>0.33</v>
          </cell>
        </row>
        <row r="460">
          <cell r="A460" t="str">
            <v>LYQ-MU1058-GA-M</v>
          </cell>
          <cell r="B460">
            <v>2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132</v>
          </cell>
          <cell r="I460">
            <v>0</v>
          </cell>
          <cell r="J460">
            <v>0</v>
          </cell>
          <cell r="K460">
            <v>524</v>
          </cell>
          <cell r="L460">
            <v>2</v>
          </cell>
          <cell r="M460">
            <v>0.85</v>
          </cell>
        </row>
        <row r="461">
          <cell r="A461" t="str">
            <v>LYQ-MU1058-GA-S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99</v>
          </cell>
          <cell r="I461">
            <v>1</v>
          </cell>
          <cell r="J461">
            <v>0.32</v>
          </cell>
          <cell r="K461">
            <v>207</v>
          </cell>
          <cell r="L461">
            <v>0</v>
          </cell>
          <cell r="M461">
            <v>0</v>
          </cell>
        </row>
        <row r="462">
          <cell r="A462" t="str">
            <v>LYQ-MU1058-GA-XL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256</v>
          </cell>
          <cell r="I462">
            <v>0</v>
          </cell>
          <cell r="J462">
            <v>0</v>
          </cell>
          <cell r="K462">
            <v>419</v>
          </cell>
          <cell r="L462">
            <v>1</v>
          </cell>
          <cell r="M462">
            <v>0.33</v>
          </cell>
        </row>
        <row r="463">
          <cell r="A463" t="str">
            <v>LYQ-MU1058-GA-XS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158</v>
          </cell>
          <cell r="I463">
            <v>2</v>
          </cell>
          <cell r="J463">
            <v>0.71</v>
          </cell>
          <cell r="K463">
            <v>385</v>
          </cell>
          <cell r="L463">
            <v>0</v>
          </cell>
          <cell r="M463">
            <v>0</v>
          </cell>
        </row>
        <row r="464">
          <cell r="A464" t="str">
            <v>LYQ-MU1058-GA-XXL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149</v>
          </cell>
          <cell r="I464">
            <v>0</v>
          </cell>
          <cell r="J464">
            <v>0</v>
          </cell>
          <cell r="K464">
            <v>386</v>
          </cell>
          <cell r="L464">
            <v>2</v>
          </cell>
          <cell r="M464">
            <v>0.84</v>
          </cell>
        </row>
        <row r="465">
          <cell r="A465" t="str">
            <v>LYQ-MU1058-N0-L</v>
          </cell>
          <cell r="B465">
            <v>15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101</v>
          </cell>
          <cell r="I465">
            <v>0</v>
          </cell>
          <cell r="J465">
            <v>0</v>
          </cell>
          <cell r="K465">
            <v>731</v>
          </cell>
          <cell r="L465">
            <v>0</v>
          </cell>
          <cell r="M465">
            <v>0</v>
          </cell>
        </row>
        <row r="466">
          <cell r="A466" t="str">
            <v>LYQ-MU1058-N0-M</v>
          </cell>
          <cell r="B466">
            <v>3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115</v>
          </cell>
          <cell r="I466">
            <v>1</v>
          </cell>
          <cell r="J466">
            <v>0.34</v>
          </cell>
          <cell r="K466">
            <v>288</v>
          </cell>
          <cell r="L466">
            <v>0</v>
          </cell>
          <cell r="M466">
            <v>0</v>
          </cell>
        </row>
        <row r="467">
          <cell r="A467" t="str">
            <v>LYQ-MU1058-N0-S</v>
          </cell>
          <cell r="B467">
            <v>3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136</v>
          </cell>
          <cell r="I467">
            <v>1</v>
          </cell>
          <cell r="J467">
            <v>0.58</v>
          </cell>
          <cell r="K467">
            <v>292</v>
          </cell>
          <cell r="L467">
            <v>1</v>
          </cell>
          <cell r="M467">
            <v>0.24</v>
          </cell>
        </row>
        <row r="468">
          <cell r="A468" t="str">
            <v>LYQ-MU1058-N0-XL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146</v>
          </cell>
          <cell r="I468">
            <v>0</v>
          </cell>
          <cell r="J468">
            <v>0</v>
          </cell>
          <cell r="K468">
            <v>439</v>
          </cell>
          <cell r="L468">
            <v>3</v>
          </cell>
          <cell r="M468">
            <v>1.09</v>
          </cell>
        </row>
        <row r="469">
          <cell r="A469" t="str">
            <v>LYQ-MU1058-N0-XS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106</v>
          </cell>
          <cell r="I469">
            <v>0</v>
          </cell>
          <cell r="J469">
            <v>0</v>
          </cell>
          <cell r="K469">
            <v>345</v>
          </cell>
          <cell r="L469">
            <v>2</v>
          </cell>
          <cell r="M469">
            <v>0.84</v>
          </cell>
        </row>
        <row r="470">
          <cell r="A470" t="str">
            <v>LYQ-MU1058-N0-XXL</v>
          </cell>
          <cell r="B470">
            <v>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61</v>
          </cell>
          <cell r="I470">
            <v>0</v>
          </cell>
          <cell r="J470">
            <v>0</v>
          </cell>
          <cell r="K470">
            <v>303</v>
          </cell>
          <cell r="L470">
            <v>0</v>
          </cell>
          <cell r="M470">
            <v>0</v>
          </cell>
        </row>
        <row r="471">
          <cell r="A471" t="str">
            <v>LYQ-MU1058-P0-L</v>
          </cell>
          <cell r="B471">
            <v>2584</v>
          </cell>
          <cell r="C471">
            <v>11</v>
          </cell>
          <cell r="D471">
            <v>4.26</v>
          </cell>
          <cell r="E471">
            <v>0</v>
          </cell>
          <cell r="F471">
            <v>0</v>
          </cell>
          <cell r="G471">
            <v>0</v>
          </cell>
          <cell r="H471">
            <v>14846</v>
          </cell>
          <cell r="I471">
            <v>21</v>
          </cell>
          <cell r="J471">
            <v>8.46</v>
          </cell>
          <cell r="K471">
            <v>47291</v>
          </cell>
          <cell r="L471">
            <v>127</v>
          </cell>
          <cell r="M471">
            <v>55.75</v>
          </cell>
        </row>
        <row r="472">
          <cell r="A472" t="str">
            <v>LYQ-MU1058-P0-M</v>
          </cell>
          <cell r="B472">
            <v>118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7042</v>
          </cell>
          <cell r="I472">
            <v>9</v>
          </cell>
          <cell r="J472">
            <v>4.05</v>
          </cell>
          <cell r="K472">
            <v>14125</v>
          </cell>
          <cell r="L472">
            <v>33</v>
          </cell>
          <cell r="M472">
            <v>14.29</v>
          </cell>
        </row>
        <row r="473">
          <cell r="A473" t="str">
            <v>LYQ-MU1058-P0-S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162</v>
          </cell>
          <cell r="I473">
            <v>1</v>
          </cell>
          <cell r="J473">
            <v>0.33</v>
          </cell>
          <cell r="K473">
            <v>442</v>
          </cell>
          <cell r="L473">
            <v>0</v>
          </cell>
          <cell r="M473">
            <v>0</v>
          </cell>
        </row>
        <row r="474">
          <cell r="A474" t="str">
            <v>LYQ-MU1058-P0-XL</v>
          </cell>
          <cell r="B474">
            <v>7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1355</v>
          </cell>
          <cell r="I474">
            <v>0</v>
          </cell>
          <cell r="J474">
            <v>0</v>
          </cell>
          <cell r="K474">
            <v>5354</v>
          </cell>
          <cell r="L474">
            <v>11</v>
          </cell>
          <cell r="M474">
            <v>3.47</v>
          </cell>
        </row>
        <row r="475">
          <cell r="A475" t="str">
            <v>LYQ-MU1058-P0-XS</v>
          </cell>
          <cell r="B475">
            <v>108</v>
          </cell>
          <cell r="C475">
            <v>1</v>
          </cell>
          <cell r="D475">
            <v>0.34</v>
          </cell>
          <cell r="E475">
            <v>0</v>
          </cell>
          <cell r="F475">
            <v>0</v>
          </cell>
          <cell r="G475">
            <v>0</v>
          </cell>
          <cell r="H475">
            <v>51</v>
          </cell>
          <cell r="I475">
            <v>0</v>
          </cell>
          <cell r="J475">
            <v>0</v>
          </cell>
          <cell r="K475">
            <v>282</v>
          </cell>
          <cell r="L475">
            <v>2</v>
          </cell>
          <cell r="M475">
            <v>0.65</v>
          </cell>
        </row>
        <row r="476">
          <cell r="A476" t="str">
            <v>LYQ-MU1058-P0-XXL</v>
          </cell>
          <cell r="B476">
            <v>3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75</v>
          </cell>
          <cell r="I476">
            <v>0</v>
          </cell>
          <cell r="J476">
            <v>0</v>
          </cell>
          <cell r="K476">
            <v>330</v>
          </cell>
          <cell r="L476">
            <v>1</v>
          </cell>
          <cell r="M476">
            <v>0.52</v>
          </cell>
        </row>
        <row r="477">
          <cell r="A477" t="str">
            <v>LYQ-MU1058-PR-L</v>
          </cell>
          <cell r="B477">
            <v>4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92</v>
          </cell>
          <cell r="I477">
            <v>1</v>
          </cell>
          <cell r="J477">
            <v>0.3</v>
          </cell>
          <cell r="K477">
            <v>276</v>
          </cell>
          <cell r="L477">
            <v>0</v>
          </cell>
          <cell r="M477">
            <v>0</v>
          </cell>
        </row>
        <row r="478">
          <cell r="A478" t="str">
            <v>LYQ-MU1058-PR-M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672</v>
          </cell>
          <cell r="I478">
            <v>0</v>
          </cell>
          <cell r="J478">
            <v>0</v>
          </cell>
          <cell r="K478">
            <v>8481</v>
          </cell>
          <cell r="L478">
            <v>12</v>
          </cell>
          <cell r="M478">
            <v>5.05</v>
          </cell>
        </row>
        <row r="479">
          <cell r="A479" t="str">
            <v>LYQ-MU1058-PR-S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126</v>
          </cell>
          <cell r="I479">
            <v>1</v>
          </cell>
          <cell r="J479">
            <v>0.33</v>
          </cell>
          <cell r="K479">
            <v>239</v>
          </cell>
          <cell r="L479">
            <v>0</v>
          </cell>
          <cell r="M479">
            <v>0</v>
          </cell>
        </row>
        <row r="480">
          <cell r="A480" t="str">
            <v>LYQ-MU1058-PR-XL</v>
          </cell>
          <cell r="B480">
            <v>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175</v>
          </cell>
          <cell r="I480">
            <v>0</v>
          </cell>
          <cell r="J480">
            <v>0</v>
          </cell>
          <cell r="K480">
            <v>369</v>
          </cell>
          <cell r="L480">
            <v>2</v>
          </cell>
          <cell r="M480">
            <v>0.69</v>
          </cell>
        </row>
        <row r="481">
          <cell r="A481" t="str">
            <v>LYQ-MU1058-PR-XS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197</v>
          </cell>
          <cell r="I481">
            <v>0</v>
          </cell>
          <cell r="J481">
            <v>0</v>
          </cell>
          <cell r="K481">
            <v>173</v>
          </cell>
          <cell r="L481">
            <v>1</v>
          </cell>
          <cell r="M481">
            <v>0.35</v>
          </cell>
        </row>
        <row r="482">
          <cell r="A482" t="str">
            <v>LYQ-MU1058-PR-XXL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240</v>
          </cell>
          <cell r="I482">
            <v>0</v>
          </cell>
          <cell r="J482">
            <v>0</v>
          </cell>
          <cell r="K482">
            <v>495</v>
          </cell>
          <cell r="L482">
            <v>1</v>
          </cell>
          <cell r="M482">
            <v>0.06</v>
          </cell>
        </row>
        <row r="483">
          <cell r="A483" t="str">
            <v>XZ-MU710-B0-11/12</v>
          </cell>
          <cell r="B483">
            <v>1995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2868</v>
          </cell>
          <cell r="I483">
            <v>3</v>
          </cell>
          <cell r="J483">
            <v>1.8</v>
          </cell>
          <cell r="K483">
            <v>305</v>
          </cell>
          <cell r="L483">
            <v>2</v>
          </cell>
          <cell r="M483">
            <v>0.75</v>
          </cell>
        </row>
        <row r="484">
          <cell r="A484" t="str">
            <v>XZ-MU710-B0-9/10</v>
          </cell>
          <cell r="B484">
            <v>2042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2076</v>
          </cell>
          <cell r="I484">
            <v>8</v>
          </cell>
          <cell r="J484">
            <v>4.95</v>
          </cell>
          <cell r="K484">
            <v>318</v>
          </cell>
          <cell r="L484">
            <v>1</v>
          </cell>
          <cell r="M484">
            <v>0.41</v>
          </cell>
        </row>
        <row r="485">
          <cell r="A485" t="str">
            <v>XZ-MU710-B0-7/8</v>
          </cell>
          <cell r="B485">
            <v>3497</v>
          </cell>
          <cell r="C485">
            <v>3</v>
          </cell>
          <cell r="D485">
            <v>2.42</v>
          </cell>
          <cell r="E485">
            <v>0</v>
          </cell>
          <cell r="F485">
            <v>0</v>
          </cell>
          <cell r="G485">
            <v>0</v>
          </cell>
          <cell r="H485">
            <v>2738</v>
          </cell>
          <cell r="I485">
            <v>3</v>
          </cell>
          <cell r="J485">
            <v>1.9</v>
          </cell>
          <cell r="K485">
            <v>424</v>
          </cell>
          <cell r="L485">
            <v>4</v>
          </cell>
          <cell r="M485">
            <v>2.84</v>
          </cell>
        </row>
        <row r="486">
          <cell r="A486" t="str">
            <v>XZ-MU710-B0-5/6</v>
          </cell>
          <cell r="B486">
            <v>3890</v>
          </cell>
          <cell r="C486">
            <v>27</v>
          </cell>
          <cell r="D486">
            <v>20.25</v>
          </cell>
          <cell r="E486">
            <v>0</v>
          </cell>
          <cell r="F486">
            <v>0</v>
          </cell>
          <cell r="G486">
            <v>0</v>
          </cell>
          <cell r="H486">
            <v>3661</v>
          </cell>
          <cell r="I486">
            <v>16</v>
          </cell>
          <cell r="J486">
            <v>9</v>
          </cell>
          <cell r="K486">
            <v>359</v>
          </cell>
          <cell r="L486">
            <v>0</v>
          </cell>
          <cell r="M486">
            <v>0</v>
          </cell>
        </row>
        <row r="487">
          <cell r="A487" t="str">
            <v>XZ-MU710-KW-11/12</v>
          </cell>
          <cell r="B487">
            <v>5929</v>
          </cell>
          <cell r="C487">
            <v>32</v>
          </cell>
          <cell r="D487">
            <v>20.26</v>
          </cell>
          <cell r="E487">
            <v>0</v>
          </cell>
          <cell r="F487">
            <v>0</v>
          </cell>
          <cell r="G487">
            <v>0</v>
          </cell>
          <cell r="H487">
            <v>1479</v>
          </cell>
          <cell r="I487">
            <v>11</v>
          </cell>
          <cell r="J487">
            <v>5.19</v>
          </cell>
          <cell r="K487">
            <v>257</v>
          </cell>
          <cell r="L487">
            <v>3</v>
          </cell>
          <cell r="M487">
            <v>0.77</v>
          </cell>
        </row>
        <row r="488">
          <cell r="A488" t="str">
            <v>XZ-MU710-KW-9/10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1552</v>
          </cell>
          <cell r="I488">
            <v>7</v>
          </cell>
          <cell r="J488">
            <v>4.52</v>
          </cell>
          <cell r="K488">
            <v>256</v>
          </cell>
          <cell r="L488">
            <v>0</v>
          </cell>
          <cell r="M488">
            <v>0</v>
          </cell>
        </row>
        <row r="489">
          <cell r="A489" t="str">
            <v>XZ-MU710-KW-7/8</v>
          </cell>
          <cell r="B489">
            <v>4971</v>
          </cell>
          <cell r="C489">
            <v>13</v>
          </cell>
          <cell r="D489">
            <v>8.72</v>
          </cell>
          <cell r="E489">
            <v>0</v>
          </cell>
          <cell r="F489">
            <v>0</v>
          </cell>
          <cell r="G489">
            <v>0</v>
          </cell>
          <cell r="H489">
            <v>2306</v>
          </cell>
          <cell r="I489">
            <v>13</v>
          </cell>
          <cell r="J489">
            <v>6.5</v>
          </cell>
          <cell r="K489">
            <v>235</v>
          </cell>
          <cell r="L489">
            <v>0</v>
          </cell>
          <cell r="M489">
            <v>0</v>
          </cell>
        </row>
        <row r="490">
          <cell r="A490" t="str">
            <v>XZ-MU710-KW-5/6</v>
          </cell>
          <cell r="B490">
            <v>3658</v>
          </cell>
          <cell r="C490">
            <v>19</v>
          </cell>
          <cell r="D490">
            <v>9.25</v>
          </cell>
          <cell r="E490">
            <v>0</v>
          </cell>
          <cell r="F490">
            <v>0</v>
          </cell>
          <cell r="G490">
            <v>0</v>
          </cell>
          <cell r="H490">
            <v>1804</v>
          </cell>
          <cell r="I490">
            <v>4</v>
          </cell>
          <cell r="J490">
            <v>1.85</v>
          </cell>
          <cell r="K490">
            <v>232</v>
          </cell>
          <cell r="L490">
            <v>0</v>
          </cell>
          <cell r="M490">
            <v>0</v>
          </cell>
        </row>
        <row r="491">
          <cell r="A491" t="str">
            <v>XZ-MU710-BR-11/12</v>
          </cell>
          <cell r="B491">
            <v>3804</v>
          </cell>
          <cell r="C491">
            <v>20</v>
          </cell>
          <cell r="D491">
            <v>13.97</v>
          </cell>
          <cell r="E491">
            <v>0</v>
          </cell>
          <cell r="F491">
            <v>0</v>
          </cell>
          <cell r="G491">
            <v>0</v>
          </cell>
          <cell r="H491">
            <v>2308</v>
          </cell>
          <cell r="I491">
            <v>5</v>
          </cell>
          <cell r="J491">
            <v>2.41</v>
          </cell>
          <cell r="K491">
            <v>387</v>
          </cell>
          <cell r="L491">
            <v>1</v>
          </cell>
          <cell r="M491">
            <v>0.74</v>
          </cell>
        </row>
        <row r="492">
          <cell r="A492" t="str">
            <v>XZ-MU710-BR-9/10</v>
          </cell>
          <cell r="B492">
            <v>4461</v>
          </cell>
          <cell r="C492">
            <v>35</v>
          </cell>
          <cell r="D492">
            <v>25.23</v>
          </cell>
          <cell r="E492">
            <v>0</v>
          </cell>
          <cell r="F492">
            <v>0</v>
          </cell>
          <cell r="G492">
            <v>0</v>
          </cell>
          <cell r="H492">
            <v>3212</v>
          </cell>
          <cell r="I492">
            <v>9</v>
          </cell>
          <cell r="J492">
            <v>7.13</v>
          </cell>
          <cell r="K492">
            <v>544</v>
          </cell>
          <cell r="L492">
            <v>3</v>
          </cell>
          <cell r="M492">
            <v>1.66</v>
          </cell>
        </row>
        <row r="493">
          <cell r="A493" t="str">
            <v>XZ-MU710-BR-7/8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2445</v>
          </cell>
          <cell r="I493">
            <v>12</v>
          </cell>
          <cell r="J493">
            <v>6.38</v>
          </cell>
          <cell r="K493">
            <v>355</v>
          </cell>
          <cell r="L493">
            <v>1</v>
          </cell>
          <cell r="M493">
            <v>0.27</v>
          </cell>
        </row>
        <row r="494">
          <cell r="A494" t="str">
            <v>XZ-MU710-BR-5/6</v>
          </cell>
          <cell r="B494">
            <v>4943</v>
          </cell>
          <cell r="C494">
            <v>22</v>
          </cell>
          <cell r="D494">
            <v>14.61</v>
          </cell>
          <cell r="E494">
            <v>0</v>
          </cell>
          <cell r="F494">
            <v>0</v>
          </cell>
          <cell r="G494">
            <v>0</v>
          </cell>
          <cell r="H494">
            <v>2111</v>
          </cell>
          <cell r="I494">
            <v>8</v>
          </cell>
          <cell r="J494">
            <v>5.89</v>
          </cell>
          <cell r="K494">
            <v>397</v>
          </cell>
          <cell r="L494">
            <v>0</v>
          </cell>
          <cell r="M494">
            <v>0</v>
          </cell>
        </row>
        <row r="495">
          <cell r="A495" t="str">
            <v>YZ-MUPLUS24-K0-L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14</v>
          </cell>
          <cell r="I495">
            <v>0</v>
          </cell>
          <cell r="J495">
            <v>0</v>
          </cell>
          <cell r="K495">
            <v>7</v>
          </cell>
          <cell r="L495">
            <v>0</v>
          </cell>
          <cell r="M495">
            <v>0</v>
          </cell>
        </row>
        <row r="496">
          <cell r="A496" t="str">
            <v>YZ-MUPLUS24-PI-2XL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5</v>
          </cell>
          <cell r="I496">
            <v>0</v>
          </cell>
          <cell r="J496">
            <v>0</v>
          </cell>
          <cell r="K496">
            <v>5</v>
          </cell>
          <cell r="L496">
            <v>0</v>
          </cell>
          <cell r="M496">
            <v>0</v>
          </cell>
        </row>
        <row r="497">
          <cell r="A497" t="str">
            <v>YZ-MUPLUS24-K0-M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11</v>
          </cell>
          <cell r="I497">
            <v>0</v>
          </cell>
          <cell r="J497">
            <v>0</v>
          </cell>
          <cell r="K497">
            <v>7</v>
          </cell>
          <cell r="L497">
            <v>0</v>
          </cell>
          <cell r="M497">
            <v>0</v>
          </cell>
        </row>
        <row r="498">
          <cell r="A498" t="str">
            <v>YZ-MUPLUS24-PI-XL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34</v>
          </cell>
          <cell r="I498">
            <v>0</v>
          </cell>
          <cell r="J498">
            <v>0</v>
          </cell>
          <cell r="K498">
            <v>55</v>
          </cell>
          <cell r="L498">
            <v>1</v>
          </cell>
          <cell r="M498">
            <v>0.86</v>
          </cell>
        </row>
        <row r="499">
          <cell r="A499" t="str">
            <v>YZ-MUPLUS24-PI-L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10</v>
          </cell>
          <cell r="I499">
            <v>0</v>
          </cell>
          <cell r="J499">
            <v>0</v>
          </cell>
          <cell r="K499">
            <v>19</v>
          </cell>
          <cell r="L499">
            <v>0</v>
          </cell>
          <cell r="M499">
            <v>0</v>
          </cell>
        </row>
        <row r="500">
          <cell r="A500" t="str">
            <v>YZ-MUPLUS24-G0-2XL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5</v>
          </cell>
          <cell r="I500">
            <v>0</v>
          </cell>
          <cell r="J500">
            <v>0</v>
          </cell>
          <cell r="K500">
            <v>9</v>
          </cell>
          <cell r="L500">
            <v>0</v>
          </cell>
          <cell r="M500">
            <v>0</v>
          </cell>
        </row>
        <row r="501">
          <cell r="A501" t="str">
            <v>YZ-MUPLUS24-G0-XL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278</v>
          </cell>
          <cell r="I501">
            <v>2</v>
          </cell>
          <cell r="J501">
            <v>1.37</v>
          </cell>
          <cell r="K501">
            <v>112</v>
          </cell>
          <cell r="L501">
            <v>2</v>
          </cell>
          <cell r="M501">
            <v>0.92</v>
          </cell>
        </row>
        <row r="502">
          <cell r="A502" t="str">
            <v>YZ-MUPLUS24-K0-2XL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69</v>
          </cell>
          <cell r="I502">
            <v>0</v>
          </cell>
          <cell r="J502">
            <v>0</v>
          </cell>
          <cell r="K502">
            <v>68</v>
          </cell>
          <cell r="L502">
            <v>1</v>
          </cell>
          <cell r="M502">
            <v>0.89</v>
          </cell>
        </row>
        <row r="503">
          <cell r="A503" t="str">
            <v>YZ-MU5506-ZL-2XL</v>
          </cell>
          <cell r="B503">
            <v>213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502</v>
          </cell>
          <cell r="I503">
            <v>1</v>
          </cell>
          <cell r="J503">
            <v>0.34</v>
          </cell>
          <cell r="K503">
            <v>26</v>
          </cell>
          <cell r="L503">
            <v>0</v>
          </cell>
          <cell r="M503">
            <v>0</v>
          </cell>
        </row>
        <row r="504">
          <cell r="A504" t="str">
            <v>YZ-MU5506-K0-2XL</v>
          </cell>
          <cell r="B504">
            <v>142</v>
          </cell>
          <cell r="C504">
            <v>2</v>
          </cell>
          <cell r="D504">
            <v>0.47</v>
          </cell>
          <cell r="E504">
            <v>0</v>
          </cell>
          <cell r="F504">
            <v>0</v>
          </cell>
          <cell r="G504">
            <v>0</v>
          </cell>
          <cell r="H504">
            <v>428</v>
          </cell>
          <cell r="I504">
            <v>3</v>
          </cell>
          <cell r="J504">
            <v>1.25</v>
          </cell>
          <cell r="K504">
            <v>11</v>
          </cell>
          <cell r="L504">
            <v>0</v>
          </cell>
          <cell r="M504">
            <v>0</v>
          </cell>
        </row>
        <row r="505">
          <cell r="A505" t="str">
            <v>YZ-MU5506-ZL-XL</v>
          </cell>
          <cell r="B505">
            <v>295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569</v>
          </cell>
          <cell r="I505">
            <v>0</v>
          </cell>
          <cell r="J505">
            <v>0</v>
          </cell>
          <cell r="K505">
            <v>23</v>
          </cell>
          <cell r="L505">
            <v>0</v>
          </cell>
          <cell r="M505">
            <v>0</v>
          </cell>
        </row>
        <row r="506">
          <cell r="A506" t="str">
            <v>YZ-MU5506-K0-XL</v>
          </cell>
          <cell r="B506">
            <v>220</v>
          </cell>
          <cell r="C506">
            <v>1</v>
          </cell>
          <cell r="D506">
            <v>0.33</v>
          </cell>
          <cell r="E506">
            <v>0</v>
          </cell>
          <cell r="F506">
            <v>0</v>
          </cell>
          <cell r="G506">
            <v>0</v>
          </cell>
          <cell r="H506">
            <v>278</v>
          </cell>
          <cell r="I506">
            <v>0</v>
          </cell>
          <cell r="J506">
            <v>0</v>
          </cell>
          <cell r="K506">
            <v>10</v>
          </cell>
          <cell r="L506">
            <v>0</v>
          </cell>
          <cell r="M506">
            <v>0</v>
          </cell>
        </row>
        <row r="507">
          <cell r="A507" t="str">
            <v>YZ-MU5506-ZL-L</v>
          </cell>
          <cell r="B507">
            <v>517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1063</v>
          </cell>
          <cell r="I507">
            <v>2</v>
          </cell>
          <cell r="J507">
            <v>0.65</v>
          </cell>
          <cell r="K507">
            <v>40</v>
          </cell>
          <cell r="L507">
            <v>0</v>
          </cell>
          <cell r="M507">
            <v>0</v>
          </cell>
        </row>
        <row r="508">
          <cell r="A508" t="str">
            <v>YZ-MU5506-K0-L</v>
          </cell>
          <cell r="B508">
            <v>134</v>
          </cell>
          <cell r="C508">
            <v>1</v>
          </cell>
          <cell r="D508">
            <v>0.34</v>
          </cell>
          <cell r="E508">
            <v>0</v>
          </cell>
          <cell r="F508">
            <v>0</v>
          </cell>
          <cell r="G508">
            <v>0</v>
          </cell>
          <cell r="H508">
            <v>545</v>
          </cell>
          <cell r="I508">
            <v>6</v>
          </cell>
          <cell r="J508">
            <v>1.98</v>
          </cell>
          <cell r="K508">
            <v>25</v>
          </cell>
          <cell r="L508">
            <v>0</v>
          </cell>
          <cell r="M508">
            <v>0</v>
          </cell>
        </row>
        <row r="509">
          <cell r="A509" t="str">
            <v>YZ-MU5506-ZL-M</v>
          </cell>
          <cell r="B509">
            <v>191</v>
          </cell>
          <cell r="C509">
            <v>1</v>
          </cell>
          <cell r="D509">
            <v>0.19</v>
          </cell>
          <cell r="E509">
            <v>0</v>
          </cell>
          <cell r="F509">
            <v>0</v>
          </cell>
          <cell r="G509">
            <v>0</v>
          </cell>
          <cell r="H509">
            <v>324</v>
          </cell>
          <cell r="I509">
            <v>0</v>
          </cell>
          <cell r="J509">
            <v>0</v>
          </cell>
          <cell r="K509">
            <v>11</v>
          </cell>
          <cell r="L509">
            <v>0</v>
          </cell>
          <cell r="M509">
            <v>0</v>
          </cell>
        </row>
        <row r="510">
          <cell r="A510" t="str">
            <v>YZ-MU5506-ZL-S</v>
          </cell>
          <cell r="B510">
            <v>253</v>
          </cell>
          <cell r="C510">
            <v>2</v>
          </cell>
          <cell r="D510">
            <v>0.5</v>
          </cell>
          <cell r="E510">
            <v>0</v>
          </cell>
          <cell r="F510">
            <v>0</v>
          </cell>
          <cell r="G510">
            <v>0</v>
          </cell>
          <cell r="H510">
            <v>281</v>
          </cell>
          <cell r="I510">
            <v>0</v>
          </cell>
          <cell r="J510">
            <v>0</v>
          </cell>
          <cell r="K510">
            <v>6</v>
          </cell>
          <cell r="L510">
            <v>1</v>
          </cell>
          <cell r="M510">
            <v>0.49</v>
          </cell>
        </row>
        <row r="511">
          <cell r="A511" t="str">
            <v>YZ-MU5506-K0-S</v>
          </cell>
          <cell r="B511">
            <v>446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399</v>
          </cell>
          <cell r="I511">
            <v>2</v>
          </cell>
          <cell r="J511">
            <v>0.6</v>
          </cell>
          <cell r="K511">
            <v>12</v>
          </cell>
          <cell r="L511">
            <v>0</v>
          </cell>
          <cell r="M511">
            <v>0</v>
          </cell>
        </row>
        <row r="512">
          <cell r="A512" t="str">
            <v>YZ-MU5506-ZL-XS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1549</v>
          </cell>
          <cell r="I512">
            <v>6</v>
          </cell>
          <cell r="J512">
            <v>1.9</v>
          </cell>
          <cell r="K512">
            <v>209</v>
          </cell>
          <cell r="L512">
            <v>1</v>
          </cell>
          <cell r="M512">
            <v>0.32</v>
          </cell>
        </row>
        <row r="513">
          <cell r="A513" t="str">
            <v>YZ-MU5506-K0-XS</v>
          </cell>
          <cell r="B513">
            <v>169</v>
          </cell>
          <cell r="C513">
            <v>2</v>
          </cell>
          <cell r="D513">
            <v>0.58</v>
          </cell>
          <cell r="E513">
            <v>0</v>
          </cell>
          <cell r="F513">
            <v>0</v>
          </cell>
          <cell r="G513">
            <v>0</v>
          </cell>
          <cell r="H513">
            <v>128</v>
          </cell>
          <cell r="I513">
            <v>0</v>
          </cell>
          <cell r="J513">
            <v>0</v>
          </cell>
          <cell r="K513">
            <v>1</v>
          </cell>
          <cell r="L513">
            <v>0</v>
          </cell>
          <cell r="M513">
            <v>0</v>
          </cell>
        </row>
        <row r="514">
          <cell r="A514" t="str">
            <v>YZ-BSLLHT3XL</v>
          </cell>
          <cell r="B514">
            <v>2886</v>
          </cell>
          <cell r="C514">
            <v>19</v>
          </cell>
          <cell r="D514">
            <v>5.5</v>
          </cell>
          <cell r="E514">
            <v>0</v>
          </cell>
          <cell r="F514">
            <v>0</v>
          </cell>
          <cell r="G514">
            <v>0</v>
          </cell>
          <cell r="H514">
            <v>10029</v>
          </cell>
          <cell r="I514">
            <v>53</v>
          </cell>
          <cell r="J514">
            <v>20.1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XZ-ZQ6102-K0-4243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6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YZ-KL5020FL1L</v>
          </cell>
          <cell r="B516">
            <v>211040</v>
          </cell>
          <cell r="C516">
            <v>1039</v>
          </cell>
          <cell r="D516">
            <v>354.46</v>
          </cell>
          <cell r="E516">
            <v>0</v>
          </cell>
          <cell r="F516">
            <v>0</v>
          </cell>
          <cell r="G516">
            <v>0</v>
          </cell>
          <cell r="H516">
            <v>57746</v>
          </cell>
          <cell r="I516">
            <v>327</v>
          </cell>
          <cell r="J516">
            <v>116.8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YZ-KL5020TW4L</v>
          </cell>
          <cell r="B517">
            <v>5843</v>
          </cell>
          <cell r="C517">
            <v>45</v>
          </cell>
          <cell r="D517">
            <v>14.55</v>
          </cell>
          <cell r="E517">
            <v>0</v>
          </cell>
          <cell r="F517">
            <v>0</v>
          </cell>
          <cell r="G517">
            <v>0</v>
          </cell>
          <cell r="H517">
            <v>2409</v>
          </cell>
          <cell r="I517">
            <v>24</v>
          </cell>
          <cell r="J517">
            <v>7.36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XZ-ZQCB1001-C0-44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1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YZ7438B0XXXL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1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YZ7438K0XL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1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YZ7438K0XXXL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1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DK-HM1789-GZ-M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63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YZ-MU511-ZLSY-L</v>
          </cell>
          <cell r="B523">
            <v>48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52</v>
          </cell>
          <cell r="I523">
            <v>1</v>
          </cell>
          <cell r="J523">
            <v>0.32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YZ-MU511-ZLSY-XL</v>
          </cell>
          <cell r="B524">
            <v>28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29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YZ-MUCS186-OR-L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7410</v>
          </cell>
          <cell r="I525">
            <v>47</v>
          </cell>
          <cell r="J525">
            <v>16.29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YZ-MULE001-W0-M</v>
          </cell>
          <cell r="B526">
            <v>102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814</v>
          </cell>
          <cell r="I526">
            <v>3</v>
          </cell>
          <cell r="J526">
            <v>0.54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YZ-MU180-OR-S</v>
          </cell>
          <cell r="B527">
            <v>95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37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YZ-MU2500-W0-S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913</v>
          </cell>
          <cell r="I528">
            <v>6</v>
          </cell>
          <cell r="J528">
            <v>2.16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YZ-MUBD001-R0-S</v>
          </cell>
          <cell r="B529">
            <v>3036</v>
          </cell>
          <cell r="C529">
            <v>12</v>
          </cell>
          <cell r="D529">
            <v>4.76</v>
          </cell>
          <cell r="E529">
            <v>0</v>
          </cell>
          <cell r="F529">
            <v>0</v>
          </cell>
          <cell r="G529">
            <v>0</v>
          </cell>
          <cell r="H529">
            <v>2816</v>
          </cell>
          <cell r="I529">
            <v>9</v>
          </cell>
          <cell r="J529">
            <v>3.63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XZ-MU710-PI-11/12</v>
          </cell>
          <cell r="B530">
            <v>2711</v>
          </cell>
          <cell r="C530">
            <v>3</v>
          </cell>
          <cell r="D530">
            <v>1.7</v>
          </cell>
          <cell r="E530">
            <v>0</v>
          </cell>
          <cell r="F530">
            <v>0</v>
          </cell>
          <cell r="G530">
            <v>0</v>
          </cell>
          <cell r="H530">
            <v>2957</v>
          </cell>
          <cell r="I530">
            <v>7</v>
          </cell>
          <cell r="J530">
            <v>3.43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XZ-MU710-PI-9/10</v>
          </cell>
          <cell r="B531">
            <v>2812</v>
          </cell>
          <cell r="C531">
            <v>10</v>
          </cell>
          <cell r="D531">
            <v>7.37</v>
          </cell>
          <cell r="E531">
            <v>0</v>
          </cell>
          <cell r="F531">
            <v>0</v>
          </cell>
          <cell r="G531">
            <v>0</v>
          </cell>
          <cell r="H531">
            <v>2629</v>
          </cell>
          <cell r="I531">
            <v>10</v>
          </cell>
          <cell r="J531">
            <v>5.37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XZ-MU710-PI-7/8</v>
          </cell>
          <cell r="B532">
            <v>1832</v>
          </cell>
          <cell r="C532">
            <v>6</v>
          </cell>
          <cell r="D532">
            <v>2.51</v>
          </cell>
          <cell r="E532">
            <v>0</v>
          </cell>
          <cell r="F532">
            <v>0</v>
          </cell>
          <cell r="G532">
            <v>0</v>
          </cell>
          <cell r="H532">
            <v>1196</v>
          </cell>
          <cell r="I532">
            <v>4</v>
          </cell>
          <cell r="J532">
            <v>2.58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YZ-MU5506-K0-M</v>
          </cell>
          <cell r="B533">
            <v>75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162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XZ-MU710-PI-5/6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812</v>
          </cell>
          <cell r="I534">
            <v>2</v>
          </cell>
          <cell r="J534">
            <v>1.24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YZ-MUYF181-YH-M</v>
          </cell>
          <cell r="B535">
            <v>13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4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YZ-MUYF181-K0-S</v>
          </cell>
          <cell r="B536">
            <v>269</v>
          </cell>
          <cell r="C536">
            <v>6</v>
          </cell>
          <cell r="D536">
            <v>1.56</v>
          </cell>
          <cell r="E536">
            <v>0</v>
          </cell>
          <cell r="F536">
            <v>0</v>
          </cell>
          <cell r="G536">
            <v>0</v>
          </cell>
          <cell r="H536">
            <v>162</v>
          </cell>
          <cell r="I536">
            <v>1</v>
          </cell>
          <cell r="J536">
            <v>0.14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YZ-MUYF181-WI-XL</v>
          </cell>
          <cell r="B537">
            <v>12</v>
          </cell>
          <cell r="C537">
            <v>1</v>
          </cell>
          <cell r="D537">
            <v>0.2</v>
          </cell>
          <cell r="E537">
            <v>0</v>
          </cell>
          <cell r="F537">
            <v>0</v>
          </cell>
          <cell r="G537">
            <v>0</v>
          </cell>
          <cell r="H537">
            <v>2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YZ-ME181-OR-S</v>
          </cell>
          <cell r="B538">
            <v>0</v>
          </cell>
          <cell r="C538">
            <v>0</v>
          </cell>
          <cell r="D538">
            <v>0</v>
          </cell>
          <cell r="E538">
            <v>128514</v>
          </cell>
          <cell r="F538">
            <v>663</v>
          </cell>
          <cell r="G538">
            <v>149.04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YZ-ME181-R0-S</v>
          </cell>
          <cell r="B539">
            <v>0</v>
          </cell>
          <cell r="C539">
            <v>0</v>
          </cell>
          <cell r="D539">
            <v>0</v>
          </cell>
          <cell r="E539">
            <v>322236</v>
          </cell>
          <cell r="F539">
            <v>771</v>
          </cell>
          <cell r="G539">
            <v>164.44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YZ-ME181-W0-S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YZ-ME181-Gr-S</v>
          </cell>
          <cell r="B541">
            <v>0</v>
          </cell>
          <cell r="C541">
            <v>0</v>
          </cell>
          <cell r="D541">
            <v>0</v>
          </cell>
          <cell r="E541">
            <v>3006</v>
          </cell>
          <cell r="F541">
            <v>25</v>
          </cell>
          <cell r="G541">
            <v>5.52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YZ-ME180-WI-S</v>
          </cell>
          <cell r="B542">
            <v>0</v>
          </cell>
          <cell r="C542">
            <v>0</v>
          </cell>
          <cell r="D542">
            <v>0</v>
          </cell>
          <cell r="E542">
            <v>236204</v>
          </cell>
          <cell r="F542">
            <v>383</v>
          </cell>
          <cell r="G542">
            <v>80.43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LYQ-ME1058-P0-XS</v>
          </cell>
          <cell r="B543">
            <v>0</v>
          </cell>
          <cell r="C543">
            <v>0</v>
          </cell>
          <cell r="D543">
            <v>0</v>
          </cell>
          <cell r="E543">
            <v>309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LYQ-ME1058-PR-XS</v>
          </cell>
          <cell r="B544">
            <v>0</v>
          </cell>
          <cell r="C544">
            <v>0</v>
          </cell>
          <cell r="D544">
            <v>0</v>
          </cell>
          <cell r="E544">
            <v>286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YZ-ME511-ZLSY-2XL</v>
          </cell>
          <cell r="B545">
            <v>0</v>
          </cell>
          <cell r="C545">
            <v>0</v>
          </cell>
          <cell r="D545">
            <v>0</v>
          </cell>
          <cell r="E545">
            <v>3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YZ-ME511-ZLSY-3XL</v>
          </cell>
          <cell r="B546">
            <v>0</v>
          </cell>
          <cell r="C546">
            <v>0</v>
          </cell>
          <cell r="D546">
            <v>0</v>
          </cell>
          <cell r="E546">
            <v>5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YZ-ME511-ZLSY-M</v>
          </cell>
          <cell r="B547">
            <v>0</v>
          </cell>
          <cell r="C547">
            <v>0</v>
          </cell>
          <cell r="D547">
            <v>0</v>
          </cell>
          <cell r="E547">
            <v>6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YZ-ME511-ZLSY-XL</v>
          </cell>
          <cell r="B548">
            <v>0</v>
          </cell>
          <cell r="C548">
            <v>0</v>
          </cell>
          <cell r="D548">
            <v>0</v>
          </cell>
          <cell r="E548">
            <v>11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YZ-ME511-ZLYH-2XL</v>
          </cell>
          <cell r="B549">
            <v>0</v>
          </cell>
          <cell r="C549">
            <v>0</v>
          </cell>
          <cell r="D549">
            <v>0</v>
          </cell>
          <cell r="E549">
            <v>10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YZ-ME511-ZLYH-3XL</v>
          </cell>
          <cell r="B550">
            <v>0</v>
          </cell>
          <cell r="C550">
            <v>0</v>
          </cell>
          <cell r="D550">
            <v>0</v>
          </cell>
          <cell r="E550">
            <v>10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YZ-ME511-ZLYH-L</v>
          </cell>
          <cell r="B551">
            <v>0</v>
          </cell>
          <cell r="C551">
            <v>0</v>
          </cell>
          <cell r="D551">
            <v>0</v>
          </cell>
          <cell r="E551">
            <v>4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YZ-ME511-ZLYH-M</v>
          </cell>
          <cell r="B552">
            <v>0</v>
          </cell>
          <cell r="C552">
            <v>0</v>
          </cell>
          <cell r="D552">
            <v>0</v>
          </cell>
          <cell r="E552">
            <v>7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YZ-ME511-ZLYH-XL</v>
          </cell>
          <cell r="B553">
            <v>0</v>
          </cell>
          <cell r="C553">
            <v>0</v>
          </cell>
          <cell r="D553">
            <v>0</v>
          </cell>
          <cell r="E553">
            <v>13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YZ-ME5119-K0-2XL</v>
          </cell>
          <cell r="B554">
            <v>0</v>
          </cell>
          <cell r="C554">
            <v>0</v>
          </cell>
          <cell r="D554">
            <v>0</v>
          </cell>
          <cell r="E554">
            <v>143</v>
          </cell>
          <cell r="F554">
            <v>1</v>
          </cell>
          <cell r="G554">
            <v>0.17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YZ-ME5119-K0-3XL</v>
          </cell>
          <cell r="B555">
            <v>0</v>
          </cell>
          <cell r="C555">
            <v>0</v>
          </cell>
          <cell r="D555">
            <v>0</v>
          </cell>
          <cell r="E555">
            <v>654</v>
          </cell>
          <cell r="F555">
            <v>11</v>
          </cell>
          <cell r="G555">
            <v>1.59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YZ-ME5119-K0-L</v>
          </cell>
          <cell r="B556">
            <v>0</v>
          </cell>
          <cell r="C556">
            <v>0</v>
          </cell>
          <cell r="D556">
            <v>0</v>
          </cell>
          <cell r="E556">
            <v>252</v>
          </cell>
          <cell r="F556">
            <v>1</v>
          </cell>
          <cell r="G556">
            <v>0.2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YZ-ME5119-K0-M</v>
          </cell>
          <cell r="B557">
            <v>0</v>
          </cell>
          <cell r="C557">
            <v>0</v>
          </cell>
          <cell r="D557">
            <v>0</v>
          </cell>
          <cell r="E557">
            <v>97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YZ-ME5119-K0-XL</v>
          </cell>
          <cell r="B558">
            <v>0</v>
          </cell>
          <cell r="C558">
            <v>0</v>
          </cell>
          <cell r="D558">
            <v>0</v>
          </cell>
          <cell r="E558">
            <v>222</v>
          </cell>
          <cell r="F558">
            <v>1</v>
          </cell>
          <cell r="G558">
            <v>0.2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YZ-ME5119-YH-2XL</v>
          </cell>
          <cell r="B559">
            <v>0</v>
          </cell>
          <cell r="C559">
            <v>0</v>
          </cell>
          <cell r="D559">
            <v>0</v>
          </cell>
          <cell r="E559">
            <v>900</v>
          </cell>
          <cell r="F559">
            <v>3</v>
          </cell>
          <cell r="G559">
            <v>0.6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YZ-ME5119-YH-3XL</v>
          </cell>
          <cell r="B560">
            <v>0</v>
          </cell>
          <cell r="C560">
            <v>0</v>
          </cell>
          <cell r="D560">
            <v>0</v>
          </cell>
          <cell r="E560">
            <v>871</v>
          </cell>
          <cell r="F560">
            <v>5</v>
          </cell>
          <cell r="G560">
            <v>0.68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YZ-ME5119-YH-XL</v>
          </cell>
          <cell r="B561">
            <v>0</v>
          </cell>
          <cell r="C561">
            <v>0</v>
          </cell>
          <cell r="D561">
            <v>0</v>
          </cell>
          <cell r="E561">
            <v>2752</v>
          </cell>
          <cell r="F561">
            <v>3</v>
          </cell>
          <cell r="G561">
            <v>0.53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YZ-ME5119-YT-2XL</v>
          </cell>
          <cell r="B562">
            <v>0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YZ-ME5119-YT-3XL</v>
          </cell>
          <cell r="B563">
            <v>0</v>
          </cell>
          <cell r="C563">
            <v>0</v>
          </cell>
          <cell r="D563">
            <v>0</v>
          </cell>
          <cell r="E563">
            <v>286</v>
          </cell>
          <cell r="F563">
            <v>5</v>
          </cell>
          <cell r="G563">
            <v>0.48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YZ-ME5119-YT-L</v>
          </cell>
          <cell r="B564">
            <v>0</v>
          </cell>
          <cell r="C564">
            <v>0</v>
          </cell>
          <cell r="D564">
            <v>0</v>
          </cell>
          <cell r="E564">
            <v>620</v>
          </cell>
          <cell r="F564">
            <v>9</v>
          </cell>
          <cell r="G564">
            <v>1.32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YZ-ME5119-YT-M</v>
          </cell>
          <cell r="B565">
            <v>0</v>
          </cell>
          <cell r="C565">
            <v>0</v>
          </cell>
          <cell r="D565">
            <v>0</v>
          </cell>
          <cell r="E565">
            <v>234</v>
          </cell>
          <cell r="F565">
            <v>1</v>
          </cell>
          <cell r="G565">
            <v>0.2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YZ-ME5119-YT-XL</v>
          </cell>
          <cell r="B566">
            <v>0</v>
          </cell>
          <cell r="C566">
            <v>0</v>
          </cell>
          <cell r="D566">
            <v>0</v>
          </cell>
          <cell r="E566">
            <v>199</v>
          </cell>
          <cell r="F566">
            <v>1</v>
          </cell>
          <cell r="G566">
            <v>0.14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YZ-ME5119ZL-3XL</v>
          </cell>
          <cell r="B567">
            <v>0</v>
          </cell>
          <cell r="C567">
            <v>0</v>
          </cell>
          <cell r="D567">
            <v>0</v>
          </cell>
          <cell r="E567">
            <v>143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YZ-ME5119ZL-L</v>
          </cell>
          <cell r="B568">
            <v>0</v>
          </cell>
          <cell r="C568">
            <v>0</v>
          </cell>
          <cell r="D568">
            <v>0</v>
          </cell>
          <cell r="E568">
            <v>1166</v>
          </cell>
          <cell r="F568">
            <v>11</v>
          </cell>
          <cell r="G568">
            <v>1.45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YZ-ME5119ZL-M</v>
          </cell>
          <cell r="B569">
            <v>0</v>
          </cell>
          <cell r="C569">
            <v>0</v>
          </cell>
          <cell r="D569">
            <v>0</v>
          </cell>
          <cell r="E569">
            <v>103</v>
          </cell>
          <cell r="F569">
            <v>1</v>
          </cell>
          <cell r="G569">
            <v>0.17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YZ-ME5119ZL-XL</v>
          </cell>
          <cell r="B570">
            <v>0</v>
          </cell>
          <cell r="C570">
            <v>0</v>
          </cell>
          <cell r="D570">
            <v>0</v>
          </cell>
          <cell r="E570">
            <v>223</v>
          </cell>
          <cell r="F570">
            <v>1</v>
          </cell>
          <cell r="G570">
            <v>0.18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LYQ-ME1059-B7-XS</v>
          </cell>
          <cell r="B571">
            <v>0</v>
          </cell>
          <cell r="C571">
            <v>0</v>
          </cell>
          <cell r="D571">
            <v>0</v>
          </cell>
          <cell r="E571">
            <v>459</v>
          </cell>
          <cell r="F571">
            <v>1</v>
          </cell>
          <cell r="G571">
            <v>0.38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LYQ-ME1059-DGR-XS</v>
          </cell>
          <cell r="B572">
            <v>0</v>
          </cell>
          <cell r="C572">
            <v>0</v>
          </cell>
          <cell r="D572">
            <v>0</v>
          </cell>
          <cell r="E572">
            <v>2124</v>
          </cell>
          <cell r="F572">
            <v>4</v>
          </cell>
          <cell r="G572">
            <v>2.32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LYQ-ME1059-PR-XS</v>
          </cell>
          <cell r="B573">
            <v>0</v>
          </cell>
          <cell r="C573">
            <v>0</v>
          </cell>
          <cell r="D573">
            <v>0</v>
          </cell>
          <cell r="E573">
            <v>992</v>
          </cell>
          <cell r="F573">
            <v>3</v>
          </cell>
          <cell r="G573">
            <v>1.4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LYQ-ME1059-Z0-XS</v>
          </cell>
          <cell r="B574">
            <v>0</v>
          </cell>
          <cell r="C574">
            <v>0</v>
          </cell>
          <cell r="D574">
            <v>0</v>
          </cell>
          <cell r="E574">
            <v>531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LYQ-ME1058-Z0-XS</v>
          </cell>
          <cell r="B575">
            <v>0</v>
          </cell>
          <cell r="C575">
            <v>0</v>
          </cell>
          <cell r="D575">
            <v>0</v>
          </cell>
          <cell r="E575">
            <v>129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YZ-MEBK187-B0-S</v>
          </cell>
          <cell r="B576">
            <v>0</v>
          </cell>
          <cell r="C576">
            <v>0</v>
          </cell>
          <cell r="D576">
            <v>0</v>
          </cell>
          <cell r="E576">
            <v>4349</v>
          </cell>
          <cell r="F576">
            <v>35</v>
          </cell>
          <cell r="G576">
            <v>8.13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YZ-MEBK187-G7-S</v>
          </cell>
          <cell r="B577">
            <v>0</v>
          </cell>
          <cell r="C577">
            <v>0</v>
          </cell>
          <cell r="D577">
            <v>0</v>
          </cell>
          <cell r="E577">
            <v>5826</v>
          </cell>
          <cell r="F577">
            <v>36</v>
          </cell>
          <cell r="G577">
            <v>7.93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YZ-MEBK187-K0-S</v>
          </cell>
          <cell r="B578">
            <v>0</v>
          </cell>
          <cell r="C578">
            <v>0</v>
          </cell>
          <cell r="D578">
            <v>0</v>
          </cell>
          <cell r="E578">
            <v>9697</v>
          </cell>
          <cell r="F578">
            <v>46</v>
          </cell>
          <cell r="G578">
            <v>10.56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YZ-MEBK187-OR-S</v>
          </cell>
          <cell r="B579">
            <v>0</v>
          </cell>
          <cell r="C579">
            <v>0</v>
          </cell>
          <cell r="D579">
            <v>0</v>
          </cell>
          <cell r="E579">
            <v>2273</v>
          </cell>
          <cell r="F579">
            <v>8</v>
          </cell>
          <cell r="G579">
            <v>1.64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YZ-MEBK187-P0-S</v>
          </cell>
          <cell r="B580">
            <v>0</v>
          </cell>
          <cell r="C580">
            <v>0</v>
          </cell>
          <cell r="D580">
            <v>0</v>
          </cell>
          <cell r="E580">
            <v>1421</v>
          </cell>
          <cell r="F580">
            <v>5</v>
          </cell>
          <cell r="G580">
            <v>1.59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YZ-MEBK187-R0-S</v>
          </cell>
          <cell r="B581">
            <v>0</v>
          </cell>
          <cell r="C581">
            <v>0</v>
          </cell>
          <cell r="D581">
            <v>0</v>
          </cell>
          <cell r="E581">
            <v>1716</v>
          </cell>
          <cell r="F581">
            <v>11</v>
          </cell>
          <cell r="G581">
            <v>2.25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YZ-MEBK187-Y0-S</v>
          </cell>
          <cell r="B582">
            <v>0</v>
          </cell>
          <cell r="C582">
            <v>0</v>
          </cell>
          <cell r="D582">
            <v>0</v>
          </cell>
          <cell r="E582">
            <v>90223</v>
          </cell>
          <cell r="F582">
            <v>176</v>
          </cell>
          <cell r="G582">
            <v>45.75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YZ-MEYF184-B0-S</v>
          </cell>
          <cell r="B583">
            <v>0</v>
          </cell>
          <cell r="C583">
            <v>0</v>
          </cell>
          <cell r="D583">
            <v>0</v>
          </cell>
          <cell r="E583">
            <v>28381</v>
          </cell>
          <cell r="F583">
            <v>58</v>
          </cell>
          <cell r="G583">
            <v>10.26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YZ-MEYF184-K0-S</v>
          </cell>
          <cell r="B584">
            <v>0</v>
          </cell>
          <cell r="C584">
            <v>0</v>
          </cell>
          <cell r="D584">
            <v>0</v>
          </cell>
          <cell r="E584">
            <v>121</v>
          </cell>
          <cell r="F584">
            <v>3</v>
          </cell>
          <cell r="G584">
            <v>0.52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YZ-MEYF184-ZL-S</v>
          </cell>
          <cell r="B585">
            <v>0</v>
          </cell>
          <cell r="C585">
            <v>0</v>
          </cell>
          <cell r="D585">
            <v>0</v>
          </cell>
          <cell r="E585">
            <v>103</v>
          </cell>
          <cell r="F585">
            <v>2</v>
          </cell>
          <cell r="G585">
            <v>0.22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YZ-MEYF181-B0-S</v>
          </cell>
          <cell r="B586">
            <v>0</v>
          </cell>
          <cell r="C586">
            <v>0</v>
          </cell>
          <cell r="D586">
            <v>0</v>
          </cell>
          <cell r="E586">
            <v>286</v>
          </cell>
          <cell r="F586">
            <v>1</v>
          </cell>
          <cell r="G586">
            <v>0.22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YZ-MEYF181-K0-S</v>
          </cell>
          <cell r="B587">
            <v>0</v>
          </cell>
          <cell r="C587">
            <v>0</v>
          </cell>
          <cell r="D587">
            <v>0</v>
          </cell>
          <cell r="E587">
            <v>27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YZ-MEYF181-WI-S</v>
          </cell>
          <cell r="B588">
            <v>0</v>
          </cell>
          <cell r="C588">
            <v>0</v>
          </cell>
          <cell r="D588">
            <v>0</v>
          </cell>
          <cell r="E588">
            <v>20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YZ-METW32-BTW-S</v>
          </cell>
          <cell r="B589">
            <v>0</v>
          </cell>
          <cell r="C589">
            <v>0</v>
          </cell>
          <cell r="D589">
            <v>0</v>
          </cell>
          <cell r="E589">
            <v>7175</v>
          </cell>
          <cell r="F589">
            <v>31</v>
          </cell>
          <cell r="G589">
            <v>7.03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YZ-METW32-KTW-S</v>
          </cell>
          <cell r="B590">
            <v>0</v>
          </cell>
          <cell r="C590">
            <v>0</v>
          </cell>
          <cell r="D590">
            <v>0</v>
          </cell>
          <cell r="E590">
            <v>5617</v>
          </cell>
          <cell r="F590">
            <v>51</v>
          </cell>
          <cell r="G590">
            <v>10.6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YZ-MEYF183-TW-S</v>
          </cell>
          <cell r="B591">
            <v>0</v>
          </cell>
          <cell r="C591">
            <v>0</v>
          </cell>
          <cell r="D591">
            <v>0</v>
          </cell>
          <cell r="E591">
            <v>1868</v>
          </cell>
          <cell r="F591">
            <v>4</v>
          </cell>
          <cell r="G591">
            <v>0.96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YZ-MEYF182-R0-S</v>
          </cell>
          <cell r="B592">
            <v>0</v>
          </cell>
          <cell r="C592">
            <v>0</v>
          </cell>
          <cell r="D592">
            <v>0</v>
          </cell>
          <cell r="E592">
            <v>689</v>
          </cell>
          <cell r="F592">
            <v>4</v>
          </cell>
          <cell r="G592">
            <v>0.77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YZ-ME2500-K0-S</v>
          </cell>
          <cell r="B593">
            <v>0</v>
          </cell>
          <cell r="C593">
            <v>0</v>
          </cell>
          <cell r="D593">
            <v>0</v>
          </cell>
          <cell r="E593">
            <v>3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YZ-ME2500-R0-S</v>
          </cell>
          <cell r="B594">
            <v>0</v>
          </cell>
          <cell r="C594">
            <v>0</v>
          </cell>
          <cell r="D594">
            <v>0</v>
          </cell>
          <cell r="E594">
            <v>2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YZ-ME2500-W0-S</v>
          </cell>
          <cell r="B595">
            <v>0</v>
          </cell>
          <cell r="C595">
            <v>0</v>
          </cell>
          <cell r="D595">
            <v>0</v>
          </cell>
          <cell r="E595">
            <v>2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YZ-ME180-WI-XXL</v>
          </cell>
          <cell r="B596">
            <v>0</v>
          </cell>
          <cell r="C596">
            <v>0</v>
          </cell>
          <cell r="D596">
            <v>0</v>
          </cell>
          <cell r="E596">
            <v>5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YZ-ME180-OR-XXL</v>
          </cell>
          <cell r="B597">
            <v>0</v>
          </cell>
          <cell r="C597">
            <v>0</v>
          </cell>
          <cell r="D597">
            <v>0</v>
          </cell>
          <cell r="E597">
            <v>6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YZ-MEYF181-B0-L</v>
          </cell>
          <cell r="B598">
            <v>0</v>
          </cell>
          <cell r="C598">
            <v>0</v>
          </cell>
          <cell r="D598">
            <v>0</v>
          </cell>
          <cell r="E598">
            <v>111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YZ-MEYF181-B0-XL</v>
          </cell>
          <cell r="B599">
            <v>0</v>
          </cell>
          <cell r="C599">
            <v>0</v>
          </cell>
          <cell r="D599">
            <v>0</v>
          </cell>
          <cell r="E599">
            <v>16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YZ-MEYF181-G0-L</v>
          </cell>
          <cell r="B600">
            <v>0</v>
          </cell>
          <cell r="C600">
            <v>0</v>
          </cell>
          <cell r="D600">
            <v>0</v>
          </cell>
          <cell r="E600">
            <v>96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YZ-MEYF181-G0-M</v>
          </cell>
          <cell r="B601">
            <v>0</v>
          </cell>
          <cell r="C601">
            <v>0</v>
          </cell>
          <cell r="D601">
            <v>0</v>
          </cell>
          <cell r="E601">
            <v>10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YZ-MEYF181-G0-XL</v>
          </cell>
          <cell r="B602">
            <v>0</v>
          </cell>
          <cell r="C602">
            <v>0</v>
          </cell>
          <cell r="D602">
            <v>0</v>
          </cell>
          <cell r="E602">
            <v>22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YZ-MEYF181-G0-XXL</v>
          </cell>
          <cell r="B603">
            <v>0</v>
          </cell>
          <cell r="C603">
            <v>0</v>
          </cell>
          <cell r="D603">
            <v>0</v>
          </cell>
          <cell r="E603">
            <v>185</v>
          </cell>
          <cell r="F603">
            <v>3</v>
          </cell>
          <cell r="G603">
            <v>0.32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YZ-MEYF181-K0-L</v>
          </cell>
          <cell r="B604">
            <v>0</v>
          </cell>
          <cell r="C604">
            <v>0</v>
          </cell>
          <cell r="D604">
            <v>0</v>
          </cell>
          <cell r="E604">
            <v>14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YZ-MEYF181-K0-M</v>
          </cell>
          <cell r="B605">
            <v>0</v>
          </cell>
          <cell r="C605">
            <v>0</v>
          </cell>
          <cell r="D605">
            <v>0</v>
          </cell>
          <cell r="E605">
            <v>13</v>
          </cell>
          <cell r="F605">
            <v>1</v>
          </cell>
          <cell r="G605">
            <v>0.08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YZ-MEYF181-K0-XL</v>
          </cell>
          <cell r="B606">
            <v>0</v>
          </cell>
          <cell r="C606">
            <v>0</v>
          </cell>
          <cell r="D606">
            <v>0</v>
          </cell>
          <cell r="E606">
            <v>14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YZ-MEYF181-K0-XXL</v>
          </cell>
          <cell r="B607">
            <v>0</v>
          </cell>
          <cell r="C607">
            <v>0</v>
          </cell>
          <cell r="D607">
            <v>0</v>
          </cell>
          <cell r="E607">
            <v>11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YZ-MEYF181-PI-L</v>
          </cell>
          <cell r="B608">
            <v>0</v>
          </cell>
          <cell r="C608">
            <v>0</v>
          </cell>
          <cell r="D608">
            <v>0</v>
          </cell>
          <cell r="E608">
            <v>68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YZ-MEYF181-PI-M</v>
          </cell>
          <cell r="B609">
            <v>0</v>
          </cell>
          <cell r="C609">
            <v>0</v>
          </cell>
          <cell r="D609">
            <v>0</v>
          </cell>
          <cell r="E609">
            <v>53</v>
          </cell>
          <cell r="F609">
            <v>1</v>
          </cell>
          <cell r="G609">
            <v>0.29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YZ-MEYF181-PI-XL</v>
          </cell>
          <cell r="B610">
            <v>0</v>
          </cell>
          <cell r="C610">
            <v>0</v>
          </cell>
          <cell r="D610">
            <v>0</v>
          </cell>
          <cell r="E610">
            <v>97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YZ-MEYF181-PI-XXL</v>
          </cell>
          <cell r="B611">
            <v>0</v>
          </cell>
          <cell r="C611">
            <v>0</v>
          </cell>
          <cell r="D611">
            <v>0</v>
          </cell>
          <cell r="E611">
            <v>39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YZ-MEYF181-WI-L</v>
          </cell>
          <cell r="B612">
            <v>0</v>
          </cell>
          <cell r="C612">
            <v>0</v>
          </cell>
          <cell r="D612">
            <v>0</v>
          </cell>
          <cell r="E612">
            <v>9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YZ-MEYF181-WI-XL</v>
          </cell>
          <cell r="B613">
            <v>0</v>
          </cell>
          <cell r="C613">
            <v>0</v>
          </cell>
          <cell r="D613">
            <v>0</v>
          </cell>
          <cell r="E613">
            <v>5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YZ-MEYF181-WI-XXL</v>
          </cell>
          <cell r="B614">
            <v>0</v>
          </cell>
          <cell r="C614">
            <v>0</v>
          </cell>
          <cell r="D614">
            <v>0</v>
          </cell>
          <cell r="E614">
            <v>12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YZ-MEYF182-R0-L</v>
          </cell>
          <cell r="B615">
            <v>0</v>
          </cell>
          <cell r="C615">
            <v>0</v>
          </cell>
          <cell r="D615">
            <v>0</v>
          </cell>
          <cell r="E615">
            <v>78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YZ-MEYF182-R0-M</v>
          </cell>
          <cell r="B616">
            <v>0</v>
          </cell>
          <cell r="C616">
            <v>0</v>
          </cell>
          <cell r="D616">
            <v>0</v>
          </cell>
          <cell r="E616">
            <v>820</v>
          </cell>
          <cell r="F616">
            <v>11</v>
          </cell>
          <cell r="G616">
            <v>1.5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YZ-MEYF182-R0-XL</v>
          </cell>
          <cell r="B617">
            <v>0</v>
          </cell>
          <cell r="C617">
            <v>0</v>
          </cell>
          <cell r="D617">
            <v>0</v>
          </cell>
          <cell r="E617">
            <v>5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YZ-MEYF182-R0-XXL</v>
          </cell>
          <cell r="B618">
            <v>0</v>
          </cell>
          <cell r="C618">
            <v>0</v>
          </cell>
          <cell r="D618">
            <v>0</v>
          </cell>
          <cell r="E618">
            <v>628</v>
          </cell>
          <cell r="F618">
            <v>3</v>
          </cell>
          <cell r="G618">
            <v>0.11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YZ-MEYF183-TW-L</v>
          </cell>
          <cell r="B619">
            <v>0</v>
          </cell>
          <cell r="C619">
            <v>0</v>
          </cell>
          <cell r="D619">
            <v>0</v>
          </cell>
          <cell r="E619">
            <v>190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YZ-MEYF183-TW-XL</v>
          </cell>
          <cell r="B620">
            <v>0</v>
          </cell>
          <cell r="C620">
            <v>0</v>
          </cell>
          <cell r="D620">
            <v>0</v>
          </cell>
          <cell r="E620">
            <v>350</v>
          </cell>
          <cell r="F620">
            <v>1</v>
          </cell>
          <cell r="G620">
            <v>0.13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YZ-MEYF183-TW-XXL</v>
          </cell>
          <cell r="B621">
            <v>0</v>
          </cell>
          <cell r="C621">
            <v>0</v>
          </cell>
          <cell r="D621">
            <v>0</v>
          </cell>
          <cell r="E621">
            <v>180</v>
          </cell>
          <cell r="F621">
            <v>1</v>
          </cell>
          <cell r="G621">
            <v>0.16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YZ-MEYF184-B0-L</v>
          </cell>
          <cell r="B622">
            <v>0</v>
          </cell>
          <cell r="C622">
            <v>0</v>
          </cell>
          <cell r="D622">
            <v>0</v>
          </cell>
          <cell r="E622">
            <v>311</v>
          </cell>
          <cell r="F622">
            <v>2</v>
          </cell>
          <cell r="G622">
            <v>0.19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YZ-MEYF184-B0-M</v>
          </cell>
          <cell r="B623">
            <v>0</v>
          </cell>
          <cell r="C623">
            <v>0</v>
          </cell>
          <cell r="D623">
            <v>0</v>
          </cell>
          <cell r="E623">
            <v>697</v>
          </cell>
          <cell r="F623">
            <v>20</v>
          </cell>
          <cell r="G623">
            <v>2.97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YZ-MEYF184-B0-XL</v>
          </cell>
          <cell r="B624">
            <v>0</v>
          </cell>
          <cell r="C624">
            <v>0</v>
          </cell>
          <cell r="D624">
            <v>0</v>
          </cell>
          <cell r="E624">
            <v>80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YZ-MEYF184-B0-XXL</v>
          </cell>
          <cell r="B625">
            <v>0</v>
          </cell>
          <cell r="C625">
            <v>0</v>
          </cell>
          <cell r="D625">
            <v>0</v>
          </cell>
          <cell r="E625">
            <v>579</v>
          </cell>
          <cell r="F625">
            <v>4</v>
          </cell>
          <cell r="G625">
            <v>0.41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YZ-MEYF184-K0-L</v>
          </cell>
          <cell r="B626">
            <v>0</v>
          </cell>
          <cell r="C626">
            <v>0</v>
          </cell>
          <cell r="D626">
            <v>0</v>
          </cell>
          <cell r="E626">
            <v>21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YZ-MEYF184-K0-M</v>
          </cell>
          <cell r="B627">
            <v>0</v>
          </cell>
          <cell r="C627">
            <v>0</v>
          </cell>
          <cell r="D627">
            <v>0</v>
          </cell>
          <cell r="E627">
            <v>12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YZ-MEYF184-K0-XL</v>
          </cell>
          <cell r="B628">
            <v>0</v>
          </cell>
          <cell r="C628">
            <v>0</v>
          </cell>
          <cell r="D628">
            <v>0</v>
          </cell>
          <cell r="E628">
            <v>11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YZ-MEYF184-K0-XXL</v>
          </cell>
          <cell r="B629">
            <v>0</v>
          </cell>
          <cell r="C629">
            <v>0</v>
          </cell>
          <cell r="D629">
            <v>0</v>
          </cell>
          <cell r="E629">
            <v>73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YZ-MEYF184-ZL-L</v>
          </cell>
          <cell r="B630">
            <v>0</v>
          </cell>
          <cell r="C630">
            <v>0</v>
          </cell>
          <cell r="D630">
            <v>0</v>
          </cell>
          <cell r="E630">
            <v>178</v>
          </cell>
          <cell r="F630">
            <v>5</v>
          </cell>
          <cell r="G630">
            <v>0.75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YZ-MEYF184-ZL-M</v>
          </cell>
          <cell r="B631">
            <v>0</v>
          </cell>
          <cell r="C631">
            <v>0</v>
          </cell>
          <cell r="D631">
            <v>0</v>
          </cell>
          <cell r="E631">
            <v>14</v>
          </cell>
          <cell r="F631">
            <v>1</v>
          </cell>
          <cell r="G631">
            <v>0.07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YZ-MEYF184-ZL-XL</v>
          </cell>
          <cell r="B632">
            <v>0</v>
          </cell>
          <cell r="C632">
            <v>0</v>
          </cell>
          <cell r="D632">
            <v>0</v>
          </cell>
          <cell r="E632">
            <v>17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YZ-MEYF184-ZL-XXL</v>
          </cell>
          <cell r="B633">
            <v>0</v>
          </cell>
          <cell r="C633">
            <v>0</v>
          </cell>
          <cell r="D633">
            <v>0</v>
          </cell>
          <cell r="E633">
            <v>19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YZ-ME180-K0-XXL</v>
          </cell>
          <cell r="B634">
            <v>0</v>
          </cell>
          <cell r="C634">
            <v>0</v>
          </cell>
          <cell r="D634">
            <v>0</v>
          </cell>
          <cell r="E634">
            <v>6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YZ-ME180-B0-XXL</v>
          </cell>
          <cell r="B635">
            <v>0</v>
          </cell>
          <cell r="C635">
            <v>0</v>
          </cell>
          <cell r="D635">
            <v>0</v>
          </cell>
          <cell r="E635">
            <v>7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YZ-ME180-E0-XXL</v>
          </cell>
          <cell r="B636">
            <v>0</v>
          </cell>
          <cell r="C636">
            <v>0</v>
          </cell>
          <cell r="D636">
            <v>0</v>
          </cell>
          <cell r="E636">
            <v>16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YZ-MEBL03-B0-L</v>
          </cell>
          <cell r="B637">
            <v>0</v>
          </cell>
          <cell r="C637">
            <v>0</v>
          </cell>
          <cell r="D637">
            <v>0</v>
          </cell>
          <cell r="E637">
            <v>15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YZ-MEBL03-B0-M</v>
          </cell>
          <cell r="B638">
            <v>0</v>
          </cell>
          <cell r="C638">
            <v>0</v>
          </cell>
          <cell r="D638">
            <v>0</v>
          </cell>
          <cell r="E638">
            <v>66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YZ-MEBL03-B0-S</v>
          </cell>
          <cell r="B639">
            <v>0</v>
          </cell>
          <cell r="C639">
            <v>0</v>
          </cell>
          <cell r="D639">
            <v>0</v>
          </cell>
          <cell r="E639">
            <v>24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YZ-MEBL03-R2-3XL</v>
          </cell>
          <cell r="B640">
            <v>0</v>
          </cell>
          <cell r="C640">
            <v>0</v>
          </cell>
          <cell r="D640">
            <v>0</v>
          </cell>
          <cell r="E640">
            <v>19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YZ-MEBL03-K0-2XL</v>
          </cell>
          <cell r="B641">
            <v>0</v>
          </cell>
          <cell r="C641">
            <v>0</v>
          </cell>
          <cell r="D641">
            <v>0</v>
          </cell>
          <cell r="E641">
            <v>77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YZ-MEBL03-R2-2XL</v>
          </cell>
          <cell r="B642">
            <v>0</v>
          </cell>
          <cell r="C642">
            <v>0</v>
          </cell>
          <cell r="D642">
            <v>0</v>
          </cell>
          <cell r="E642">
            <v>8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YZ-MEBL03-K0-XL</v>
          </cell>
          <cell r="B643">
            <v>0</v>
          </cell>
          <cell r="C643">
            <v>0</v>
          </cell>
          <cell r="D643">
            <v>0</v>
          </cell>
          <cell r="E643">
            <v>44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YZ-MEBL03-R2-XL</v>
          </cell>
          <cell r="B644">
            <v>0</v>
          </cell>
          <cell r="C644">
            <v>0</v>
          </cell>
          <cell r="D644">
            <v>0</v>
          </cell>
          <cell r="E644">
            <v>64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YZ-MEBL03-K0-M</v>
          </cell>
          <cell r="B645">
            <v>0</v>
          </cell>
          <cell r="C645">
            <v>0</v>
          </cell>
          <cell r="D645">
            <v>0</v>
          </cell>
          <cell r="E645">
            <v>48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YZ-MEBL03-R2-L</v>
          </cell>
          <cell r="B646">
            <v>0</v>
          </cell>
          <cell r="C646">
            <v>0</v>
          </cell>
          <cell r="D646">
            <v>0</v>
          </cell>
          <cell r="E646">
            <v>10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YZ-MEBL03-K0-S</v>
          </cell>
          <cell r="B647">
            <v>0</v>
          </cell>
          <cell r="C647">
            <v>0</v>
          </cell>
          <cell r="D647">
            <v>0</v>
          </cell>
          <cell r="E647">
            <v>15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YZ-MEBL03-R2-M</v>
          </cell>
          <cell r="B648">
            <v>0</v>
          </cell>
          <cell r="C648">
            <v>0</v>
          </cell>
          <cell r="D648">
            <v>0</v>
          </cell>
          <cell r="E648">
            <v>101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YZ-MEBL03-B0-3XL</v>
          </cell>
          <cell r="B649">
            <v>0</v>
          </cell>
          <cell r="C649">
            <v>0</v>
          </cell>
          <cell r="D649">
            <v>0</v>
          </cell>
          <cell r="E649">
            <v>98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YZ-MEBL03-R2-S</v>
          </cell>
          <cell r="B650">
            <v>0</v>
          </cell>
          <cell r="C650">
            <v>0</v>
          </cell>
          <cell r="D650">
            <v>0</v>
          </cell>
          <cell r="E650">
            <v>137</v>
          </cell>
          <cell r="F650">
            <v>1</v>
          </cell>
          <cell r="G650">
            <v>0.1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YZ-MEBL03-B0-2XL</v>
          </cell>
          <cell r="B651">
            <v>0</v>
          </cell>
          <cell r="C651">
            <v>0</v>
          </cell>
          <cell r="D651">
            <v>0</v>
          </cell>
          <cell r="E651">
            <v>4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YZ-MEBL03-B0-XL</v>
          </cell>
          <cell r="B652">
            <v>0</v>
          </cell>
          <cell r="C652">
            <v>0</v>
          </cell>
          <cell r="D652">
            <v>0</v>
          </cell>
          <cell r="E652">
            <v>106</v>
          </cell>
          <cell r="F652">
            <v>1</v>
          </cell>
          <cell r="G652">
            <v>0.16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YZ-METW32-BTW-2XL</v>
          </cell>
          <cell r="B653">
            <v>0</v>
          </cell>
          <cell r="C653">
            <v>0</v>
          </cell>
          <cell r="D653">
            <v>0</v>
          </cell>
          <cell r="E653">
            <v>522</v>
          </cell>
          <cell r="F653">
            <v>2</v>
          </cell>
          <cell r="G653">
            <v>0.39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YZ-METW32-BTW-L</v>
          </cell>
          <cell r="B654">
            <v>0</v>
          </cell>
          <cell r="C654">
            <v>0</v>
          </cell>
          <cell r="D654">
            <v>0</v>
          </cell>
          <cell r="E654">
            <v>6263</v>
          </cell>
          <cell r="F654">
            <v>48</v>
          </cell>
          <cell r="G654">
            <v>11.96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YZ-MEYF185-K0-M</v>
          </cell>
          <cell r="B655">
            <v>0</v>
          </cell>
          <cell r="C655">
            <v>0</v>
          </cell>
          <cell r="D655">
            <v>0</v>
          </cell>
          <cell r="E655">
            <v>208</v>
          </cell>
          <cell r="F655">
            <v>2</v>
          </cell>
          <cell r="G655">
            <v>0.44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YZ-MEYF185-K0-XXL</v>
          </cell>
          <cell r="B656">
            <v>0</v>
          </cell>
          <cell r="C656">
            <v>0</v>
          </cell>
          <cell r="D656">
            <v>0</v>
          </cell>
          <cell r="E656">
            <v>445</v>
          </cell>
          <cell r="F656">
            <v>1</v>
          </cell>
          <cell r="G656">
            <v>0.2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YZ-MEYF185-K0-S</v>
          </cell>
          <cell r="B657">
            <v>0</v>
          </cell>
          <cell r="C657">
            <v>0</v>
          </cell>
          <cell r="D657">
            <v>0</v>
          </cell>
          <cell r="E657">
            <v>513</v>
          </cell>
          <cell r="F657">
            <v>7</v>
          </cell>
          <cell r="G657">
            <v>1.51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YZ-MEYF185-K0-XL</v>
          </cell>
          <cell r="B658">
            <v>0</v>
          </cell>
          <cell r="C658">
            <v>0</v>
          </cell>
          <cell r="D658">
            <v>0</v>
          </cell>
          <cell r="E658">
            <v>23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YZ-MEYF185-K0-L</v>
          </cell>
          <cell r="B659">
            <v>0</v>
          </cell>
          <cell r="C659">
            <v>0</v>
          </cell>
          <cell r="D659">
            <v>0</v>
          </cell>
          <cell r="E659">
            <v>931</v>
          </cell>
          <cell r="F659">
            <v>11</v>
          </cell>
          <cell r="G659">
            <v>1.79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YZ-MEZQ388-W0-M</v>
          </cell>
          <cell r="B660">
            <v>0</v>
          </cell>
          <cell r="C660">
            <v>0</v>
          </cell>
          <cell r="D660">
            <v>0</v>
          </cell>
          <cell r="E660">
            <v>27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YZ-MEZQ388-K0-XL</v>
          </cell>
          <cell r="B661">
            <v>0</v>
          </cell>
          <cell r="C661">
            <v>0</v>
          </cell>
          <cell r="D661">
            <v>0</v>
          </cell>
          <cell r="E661">
            <v>29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YZ-MEZQ388-K0-L</v>
          </cell>
          <cell r="B662">
            <v>0</v>
          </cell>
          <cell r="C662">
            <v>0</v>
          </cell>
          <cell r="D662">
            <v>0</v>
          </cell>
          <cell r="E662">
            <v>44</v>
          </cell>
          <cell r="F662">
            <v>1</v>
          </cell>
          <cell r="G662">
            <v>0.14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YZ-MEZQ388-W0-XL</v>
          </cell>
          <cell r="B663">
            <v>0</v>
          </cell>
          <cell r="C663">
            <v>0</v>
          </cell>
          <cell r="D663">
            <v>0</v>
          </cell>
          <cell r="E663">
            <v>25</v>
          </cell>
          <cell r="F663">
            <v>1</v>
          </cell>
          <cell r="G663">
            <v>0.27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YZ-MEZQ388-K0-M</v>
          </cell>
          <cell r="B664">
            <v>0</v>
          </cell>
          <cell r="C664">
            <v>0</v>
          </cell>
          <cell r="D664">
            <v>0</v>
          </cell>
          <cell r="E664">
            <v>44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YZ-MEZQ388-W0-L</v>
          </cell>
          <cell r="B665">
            <v>0</v>
          </cell>
          <cell r="C665">
            <v>0</v>
          </cell>
          <cell r="D665">
            <v>0</v>
          </cell>
          <cell r="E665">
            <v>11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YZ-MEZQ388-K0-S</v>
          </cell>
          <cell r="B666">
            <v>0</v>
          </cell>
          <cell r="C666">
            <v>0</v>
          </cell>
          <cell r="D666">
            <v>0</v>
          </cell>
          <cell r="E666">
            <v>13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YZ-MEZQ388-K0-XS</v>
          </cell>
          <cell r="B667">
            <v>0</v>
          </cell>
          <cell r="C667">
            <v>0</v>
          </cell>
          <cell r="D667">
            <v>0</v>
          </cell>
          <cell r="E667">
            <v>27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YZ-MEZQ388-W0-S</v>
          </cell>
          <cell r="B668">
            <v>0</v>
          </cell>
          <cell r="C668">
            <v>0</v>
          </cell>
          <cell r="D668">
            <v>0</v>
          </cell>
          <cell r="E668">
            <v>21</v>
          </cell>
          <cell r="F668">
            <v>1</v>
          </cell>
          <cell r="G668">
            <v>0.17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YZ-METW32-KTW-2XL</v>
          </cell>
          <cell r="B669">
            <v>0</v>
          </cell>
          <cell r="C669">
            <v>0</v>
          </cell>
          <cell r="D669">
            <v>0</v>
          </cell>
          <cell r="E669">
            <v>4418</v>
          </cell>
          <cell r="F669">
            <v>17</v>
          </cell>
          <cell r="G669">
            <v>4.09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YZ-METW32-KTW-M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YZ-METW32-PI-2XL</v>
          </cell>
          <cell r="B671">
            <v>0</v>
          </cell>
          <cell r="C671">
            <v>0</v>
          </cell>
          <cell r="D671">
            <v>0</v>
          </cell>
          <cell r="E671">
            <v>7417</v>
          </cell>
          <cell r="F671">
            <v>81</v>
          </cell>
          <cell r="G671">
            <v>16.99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YZ-METW32-PI-L</v>
          </cell>
          <cell r="B672">
            <v>0</v>
          </cell>
          <cell r="C672">
            <v>0</v>
          </cell>
          <cell r="D672">
            <v>0</v>
          </cell>
          <cell r="E672">
            <v>1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YZ-METW32-PI-XL</v>
          </cell>
          <cell r="B673">
            <v>0</v>
          </cell>
          <cell r="C673">
            <v>0</v>
          </cell>
          <cell r="D673">
            <v>0</v>
          </cell>
          <cell r="E673">
            <v>503</v>
          </cell>
          <cell r="F673">
            <v>8</v>
          </cell>
          <cell r="G673">
            <v>1.45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YZ-MEZQ388-W0-XS</v>
          </cell>
          <cell r="B674">
            <v>0</v>
          </cell>
          <cell r="C674">
            <v>0</v>
          </cell>
          <cell r="D674">
            <v>0</v>
          </cell>
          <cell r="E674">
            <v>20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YZ-ME1731-P0-XXL</v>
          </cell>
          <cell r="B675">
            <v>0</v>
          </cell>
          <cell r="C675">
            <v>0</v>
          </cell>
          <cell r="D675">
            <v>0</v>
          </cell>
          <cell r="E675">
            <v>272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YZ-ME1731-R0-L</v>
          </cell>
          <cell r="B676">
            <v>0</v>
          </cell>
          <cell r="C676">
            <v>0</v>
          </cell>
          <cell r="D676">
            <v>0</v>
          </cell>
          <cell r="E676">
            <v>4706</v>
          </cell>
          <cell r="F676">
            <v>29</v>
          </cell>
          <cell r="G676">
            <v>7.99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YZ-ME1731-P0-XL</v>
          </cell>
          <cell r="B677">
            <v>0</v>
          </cell>
          <cell r="C677">
            <v>0</v>
          </cell>
          <cell r="D677">
            <v>0</v>
          </cell>
          <cell r="E677">
            <v>119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YZ-ME1731-R0-S</v>
          </cell>
          <cell r="B678">
            <v>0</v>
          </cell>
          <cell r="C678">
            <v>0</v>
          </cell>
          <cell r="D678">
            <v>0</v>
          </cell>
          <cell r="E678">
            <v>35742</v>
          </cell>
          <cell r="F678">
            <v>183</v>
          </cell>
          <cell r="G678">
            <v>42.34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YZ-ME1731-P0-L</v>
          </cell>
          <cell r="B679">
            <v>0</v>
          </cell>
          <cell r="C679">
            <v>0</v>
          </cell>
          <cell r="D679">
            <v>0</v>
          </cell>
          <cell r="E679">
            <v>27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YZ-ME1731-R0-XXL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YZ-ME1731-R0-XL</v>
          </cell>
          <cell r="B681">
            <v>0</v>
          </cell>
          <cell r="C681">
            <v>0</v>
          </cell>
          <cell r="D681">
            <v>0</v>
          </cell>
          <cell r="E681">
            <v>78374</v>
          </cell>
          <cell r="F681">
            <v>359</v>
          </cell>
          <cell r="G681">
            <v>100.95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YZ-ME1731-R0-M</v>
          </cell>
          <cell r="B682">
            <v>0</v>
          </cell>
          <cell r="C682">
            <v>0</v>
          </cell>
          <cell r="D682">
            <v>0</v>
          </cell>
          <cell r="E682">
            <v>3920</v>
          </cell>
          <cell r="F682">
            <v>23</v>
          </cell>
          <cell r="G682">
            <v>4.25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YZ-ME1731-K0-XXL</v>
          </cell>
          <cell r="B683">
            <v>0</v>
          </cell>
          <cell r="C683">
            <v>0</v>
          </cell>
          <cell r="D683">
            <v>0</v>
          </cell>
          <cell r="E683">
            <v>8085</v>
          </cell>
          <cell r="F683">
            <v>46</v>
          </cell>
          <cell r="G683">
            <v>9.73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YZ-ME1731-K0-XL</v>
          </cell>
          <cell r="B684">
            <v>0</v>
          </cell>
          <cell r="C684">
            <v>0</v>
          </cell>
          <cell r="D684">
            <v>0</v>
          </cell>
          <cell r="E684">
            <v>10511</v>
          </cell>
          <cell r="F684">
            <v>64</v>
          </cell>
          <cell r="G684">
            <v>14.66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YZ-ME1731-K0-S</v>
          </cell>
          <cell r="B685">
            <v>0</v>
          </cell>
          <cell r="C685">
            <v>0</v>
          </cell>
          <cell r="D685">
            <v>0</v>
          </cell>
          <cell r="E685">
            <v>21023</v>
          </cell>
          <cell r="F685">
            <v>127</v>
          </cell>
          <cell r="G685">
            <v>30.99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YZ-ME1731-K0-M</v>
          </cell>
          <cell r="B686">
            <v>0</v>
          </cell>
          <cell r="C686">
            <v>0</v>
          </cell>
          <cell r="D686">
            <v>0</v>
          </cell>
          <cell r="E686">
            <v>1362</v>
          </cell>
          <cell r="F686">
            <v>5</v>
          </cell>
          <cell r="G686">
            <v>1.13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YZ-ME1731-K0-L</v>
          </cell>
          <cell r="B687">
            <v>0</v>
          </cell>
          <cell r="C687">
            <v>0</v>
          </cell>
          <cell r="D687">
            <v>0</v>
          </cell>
          <cell r="E687">
            <v>14542</v>
          </cell>
          <cell r="F687">
            <v>128</v>
          </cell>
          <cell r="G687">
            <v>32.89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YZ-MECS186-YH-XXL</v>
          </cell>
          <cell r="B688">
            <v>0</v>
          </cell>
          <cell r="C688">
            <v>0</v>
          </cell>
          <cell r="D688">
            <v>0</v>
          </cell>
          <cell r="E688">
            <v>1640</v>
          </cell>
          <cell r="F688">
            <v>10</v>
          </cell>
          <cell r="G688">
            <v>3.07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YZ-MECS186-YH-XL</v>
          </cell>
          <cell r="B689">
            <v>0</v>
          </cell>
          <cell r="C689">
            <v>0</v>
          </cell>
          <cell r="D689">
            <v>0</v>
          </cell>
          <cell r="E689">
            <v>503</v>
          </cell>
          <cell r="F689">
            <v>10</v>
          </cell>
          <cell r="G689">
            <v>1.45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YZ-MECS186-YH-S</v>
          </cell>
          <cell r="B690">
            <v>0</v>
          </cell>
          <cell r="C690">
            <v>0</v>
          </cell>
          <cell r="D690">
            <v>0</v>
          </cell>
          <cell r="E690">
            <v>6598</v>
          </cell>
          <cell r="F690">
            <v>66</v>
          </cell>
          <cell r="G690">
            <v>20.09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YZ-MECS186-YH-M</v>
          </cell>
          <cell r="B691">
            <v>0</v>
          </cell>
          <cell r="C691">
            <v>0</v>
          </cell>
          <cell r="D691">
            <v>0</v>
          </cell>
          <cell r="E691">
            <v>4412</v>
          </cell>
          <cell r="F691">
            <v>24</v>
          </cell>
          <cell r="G691">
            <v>5.86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YZ-MECS186-OR-S</v>
          </cell>
          <cell r="B692">
            <v>0</v>
          </cell>
          <cell r="C692">
            <v>0</v>
          </cell>
          <cell r="D692">
            <v>0</v>
          </cell>
          <cell r="E692">
            <v>11781</v>
          </cell>
          <cell r="F692">
            <v>77</v>
          </cell>
          <cell r="G692">
            <v>13.4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YZ-MECS186-OR-M</v>
          </cell>
          <cell r="B693">
            <v>0</v>
          </cell>
          <cell r="C693">
            <v>0</v>
          </cell>
          <cell r="D693">
            <v>0</v>
          </cell>
          <cell r="E693">
            <v>1862</v>
          </cell>
          <cell r="F693">
            <v>32</v>
          </cell>
          <cell r="G693">
            <v>7.75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YZ-MECS186-YH-L</v>
          </cell>
          <cell r="B694">
            <v>0</v>
          </cell>
          <cell r="C694">
            <v>0</v>
          </cell>
          <cell r="D694">
            <v>0</v>
          </cell>
          <cell r="E694">
            <v>930</v>
          </cell>
          <cell r="F694">
            <v>3</v>
          </cell>
          <cell r="G694">
            <v>0.69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YZ-MECS186-OR-L</v>
          </cell>
          <cell r="B695">
            <v>0</v>
          </cell>
          <cell r="C695">
            <v>0</v>
          </cell>
          <cell r="D695">
            <v>0</v>
          </cell>
          <cell r="E695">
            <v>134</v>
          </cell>
          <cell r="F695">
            <v>5</v>
          </cell>
          <cell r="G695">
            <v>0.92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YZ-ME1245G0L</v>
          </cell>
          <cell r="B696">
            <v>0</v>
          </cell>
          <cell r="C696">
            <v>0</v>
          </cell>
          <cell r="D696">
            <v>0</v>
          </cell>
          <cell r="E696">
            <v>5164</v>
          </cell>
          <cell r="F696">
            <v>14</v>
          </cell>
          <cell r="G696">
            <v>3.64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YZ-ME1245003L</v>
          </cell>
          <cell r="B697">
            <v>0</v>
          </cell>
          <cell r="C697">
            <v>0</v>
          </cell>
          <cell r="D697">
            <v>0</v>
          </cell>
          <cell r="E697">
            <v>1355</v>
          </cell>
          <cell r="F697">
            <v>5</v>
          </cell>
          <cell r="G697">
            <v>1.41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YZ-ME1245W0M</v>
          </cell>
          <cell r="B698">
            <v>0</v>
          </cell>
          <cell r="C698">
            <v>0</v>
          </cell>
          <cell r="D698">
            <v>0</v>
          </cell>
          <cell r="E698">
            <v>41345</v>
          </cell>
          <cell r="F698">
            <v>269</v>
          </cell>
          <cell r="G698">
            <v>70.52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YZ-ME1245G03L</v>
          </cell>
          <cell r="B699">
            <v>0</v>
          </cell>
          <cell r="C699">
            <v>0</v>
          </cell>
          <cell r="D699">
            <v>0</v>
          </cell>
          <cell r="E699">
            <v>2297</v>
          </cell>
          <cell r="F699">
            <v>10</v>
          </cell>
          <cell r="G699">
            <v>2.53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YZ-ME1245W0L</v>
          </cell>
          <cell r="B700">
            <v>0</v>
          </cell>
          <cell r="C700">
            <v>0</v>
          </cell>
          <cell r="D700">
            <v>0</v>
          </cell>
          <cell r="E700">
            <v>3225</v>
          </cell>
          <cell r="F700">
            <v>29</v>
          </cell>
          <cell r="G700">
            <v>7.91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YZ-ME1245G02L</v>
          </cell>
          <cell r="B701">
            <v>0</v>
          </cell>
          <cell r="C701">
            <v>0</v>
          </cell>
          <cell r="D701">
            <v>0</v>
          </cell>
          <cell r="E701">
            <v>15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YZ-ME1245W03L</v>
          </cell>
          <cell r="B702">
            <v>0</v>
          </cell>
          <cell r="C702">
            <v>0</v>
          </cell>
          <cell r="D702">
            <v>0</v>
          </cell>
          <cell r="E702">
            <v>5467</v>
          </cell>
          <cell r="F702">
            <v>22</v>
          </cell>
          <cell r="G702">
            <v>5.39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YZ-ME1245G01L</v>
          </cell>
          <cell r="B703">
            <v>0</v>
          </cell>
          <cell r="C703">
            <v>0</v>
          </cell>
          <cell r="D703">
            <v>0</v>
          </cell>
          <cell r="E703">
            <v>6460</v>
          </cell>
          <cell r="F703">
            <v>46</v>
          </cell>
          <cell r="G703">
            <v>13.58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YZ-ME1245W02L</v>
          </cell>
          <cell r="B704">
            <v>0</v>
          </cell>
          <cell r="C704">
            <v>0</v>
          </cell>
          <cell r="D704">
            <v>0</v>
          </cell>
          <cell r="E704">
            <v>7079</v>
          </cell>
          <cell r="F704">
            <v>56</v>
          </cell>
          <cell r="G704">
            <v>15.15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YZ-ME1245W01L</v>
          </cell>
          <cell r="B705">
            <v>0</v>
          </cell>
          <cell r="C705">
            <v>0</v>
          </cell>
          <cell r="D705">
            <v>0</v>
          </cell>
          <cell r="E705">
            <v>22566</v>
          </cell>
          <cell r="F705">
            <v>300</v>
          </cell>
          <cell r="G705">
            <v>84.4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YZ-ME124500L</v>
          </cell>
          <cell r="B706">
            <v>0</v>
          </cell>
          <cell r="C706">
            <v>0</v>
          </cell>
          <cell r="D706">
            <v>0</v>
          </cell>
          <cell r="E706">
            <v>1475</v>
          </cell>
          <cell r="F706">
            <v>4</v>
          </cell>
          <cell r="G706">
            <v>1.38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YZ-ME1245001L</v>
          </cell>
          <cell r="B707">
            <v>0</v>
          </cell>
          <cell r="C707">
            <v>0</v>
          </cell>
          <cell r="D707">
            <v>0</v>
          </cell>
          <cell r="E707">
            <v>1143</v>
          </cell>
          <cell r="F707">
            <v>12</v>
          </cell>
          <cell r="G707">
            <v>3.43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YZ-ME2037-G0-M</v>
          </cell>
          <cell r="B708">
            <v>0</v>
          </cell>
          <cell r="C708">
            <v>0</v>
          </cell>
          <cell r="D708">
            <v>0</v>
          </cell>
          <cell r="E708">
            <v>4143</v>
          </cell>
          <cell r="F708">
            <v>26</v>
          </cell>
          <cell r="G708">
            <v>4.6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YZ-ME2037-B0-M</v>
          </cell>
          <cell r="B709">
            <v>0</v>
          </cell>
          <cell r="C709">
            <v>0</v>
          </cell>
          <cell r="D709">
            <v>0</v>
          </cell>
          <cell r="E709">
            <v>1133</v>
          </cell>
          <cell r="F709">
            <v>4</v>
          </cell>
          <cell r="G709">
            <v>0.84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YZ-ME2037-G0-L</v>
          </cell>
          <cell r="B710">
            <v>0</v>
          </cell>
          <cell r="C710">
            <v>0</v>
          </cell>
          <cell r="D710">
            <v>0</v>
          </cell>
          <cell r="E710">
            <v>2537</v>
          </cell>
          <cell r="F710">
            <v>12</v>
          </cell>
          <cell r="G710">
            <v>2.12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YZ-ME2037-B0-L</v>
          </cell>
          <cell r="B711">
            <v>0</v>
          </cell>
          <cell r="C711">
            <v>0</v>
          </cell>
          <cell r="D711">
            <v>0</v>
          </cell>
          <cell r="E711">
            <v>117</v>
          </cell>
          <cell r="F711">
            <v>1</v>
          </cell>
          <cell r="G711">
            <v>0.2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YZ-ME2037-R0-M</v>
          </cell>
          <cell r="B712">
            <v>0</v>
          </cell>
          <cell r="C712">
            <v>0</v>
          </cell>
          <cell r="D712">
            <v>0</v>
          </cell>
          <cell r="E712">
            <v>4690</v>
          </cell>
          <cell r="F712">
            <v>25</v>
          </cell>
          <cell r="G712">
            <v>4.28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YZ-ME2037-K0-XL</v>
          </cell>
          <cell r="B713">
            <v>0</v>
          </cell>
          <cell r="C713">
            <v>0</v>
          </cell>
          <cell r="D713">
            <v>0</v>
          </cell>
          <cell r="E713">
            <v>4046</v>
          </cell>
          <cell r="F713">
            <v>20</v>
          </cell>
          <cell r="G713">
            <v>3.02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YZ-ME2037-K0-M</v>
          </cell>
          <cell r="B714">
            <v>0</v>
          </cell>
          <cell r="C714">
            <v>0</v>
          </cell>
          <cell r="D714">
            <v>0</v>
          </cell>
          <cell r="E714">
            <v>2812</v>
          </cell>
          <cell r="F714">
            <v>32</v>
          </cell>
          <cell r="G714">
            <v>7.16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YZ-ME2037-K0-L</v>
          </cell>
          <cell r="B715">
            <v>0</v>
          </cell>
          <cell r="C715">
            <v>0</v>
          </cell>
          <cell r="D715">
            <v>0</v>
          </cell>
          <cell r="E715">
            <v>1046</v>
          </cell>
          <cell r="F715">
            <v>5</v>
          </cell>
          <cell r="G715">
            <v>1.08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YZ-ME2037-G0-S</v>
          </cell>
          <cell r="B716">
            <v>0</v>
          </cell>
          <cell r="C716">
            <v>0</v>
          </cell>
          <cell r="D716">
            <v>0</v>
          </cell>
          <cell r="E716">
            <v>413</v>
          </cell>
          <cell r="F716">
            <v>2</v>
          </cell>
          <cell r="G716">
            <v>0.37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YZ-ME2037-R0-XL</v>
          </cell>
          <cell r="B717">
            <v>0</v>
          </cell>
          <cell r="C717">
            <v>0</v>
          </cell>
          <cell r="D717">
            <v>0</v>
          </cell>
          <cell r="E717">
            <v>13989</v>
          </cell>
          <cell r="F717">
            <v>50</v>
          </cell>
          <cell r="G717">
            <v>10.83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YZ-ME2037-R0-S</v>
          </cell>
          <cell r="B718">
            <v>0</v>
          </cell>
          <cell r="C718">
            <v>0</v>
          </cell>
          <cell r="D718">
            <v>0</v>
          </cell>
          <cell r="E718">
            <v>8058</v>
          </cell>
          <cell r="F718">
            <v>43</v>
          </cell>
          <cell r="G718">
            <v>8.88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YZ-ME2037-R0-L</v>
          </cell>
          <cell r="B719">
            <v>0</v>
          </cell>
          <cell r="C719">
            <v>0</v>
          </cell>
          <cell r="D719">
            <v>0</v>
          </cell>
          <cell r="E719">
            <v>1082</v>
          </cell>
          <cell r="F719">
            <v>4</v>
          </cell>
          <cell r="G719">
            <v>0.85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YZ-ME2037-K0-S</v>
          </cell>
          <cell r="B720">
            <v>0</v>
          </cell>
          <cell r="C720">
            <v>0</v>
          </cell>
          <cell r="D720">
            <v>0</v>
          </cell>
          <cell r="E720">
            <v>12223</v>
          </cell>
          <cell r="F720">
            <v>41</v>
          </cell>
          <cell r="G720">
            <v>8.2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YZ-MELE001-W0-XS</v>
          </cell>
          <cell r="B721">
            <v>0</v>
          </cell>
          <cell r="C721">
            <v>0</v>
          </cell>
          <cell r="D721">
            <v>0</v>
          </cell>
          <cell r="E721">
            <v>35703</v>
          </cell>
          <cell r="F721">
            <v>149</v>
          </cell>
          <cell r="G721">
            <v>32.18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YZ-METW001-K0-M</v>
          </cell>
          <cell r="B722">
            <v>0</v>
          </cell>
          <cell r="C722">
            <v>0</v>
          </cell>
          <cell r="D722">
            <v>0</v>
          </cell>
          <cell r="E722">
            <v>2968</v>
          </cell>
          <cell r="F722">
            <v>9</v>
          </cell>
          <cell r="G722">
            <v>2.25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YZ-ME9007Sa3L</v>
          </cell>
          <cell r="B723">
            <v>0</v>
          </cell>
          <cell r="C723">
            <v>0</v>
          </cell>
          <cell r="D723">
            <v>0</v>
          </cell>
          <cell r="E723">
            <v>91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YZ-ME9007Se8L</v>
          </cell>
          <cell r="B724">
            <v>0</v>
          </cell>
          <cell r="C724">
            <v>0</v>
          </cell>
          <cell r="D724">
            <v>0</v>
          </cell>
          <cell r="E724">
            <v>244</v>
          </cell>
          <cell r="F724">
            <v>2</v>
          </cell>
          <cell r="G724">
            <v>0.78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YZ-ME9007Sa2L</v>
          </cell>
          <cell r="B725">
            <v>0</v>
          </cell>
          <cell r="C725">
            <v>0</v>
          </cell>
          <cell r="D725">
            <v>0</v>
          </cell>
          <cell r="E725">
            <v>185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YZ-ME9007Se7L</v>
          </cell>
          <cell r="B726">
            <v>0</v>
          </cell>
          <cell r="C726">
            <v>0</v>
          </cell>
          <cell r="D726">
            <v>0</v>
          </cell>
          <cell r="E726">
            <v>252</v>
          </cell>
          <cell r="F726">
            <v>2</v>
          </cell>
          <cell r="G726">
            <v>0.36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YZ-ME9007Se5L</v>
          </cell>
          <cell r="B727">
            <v>0</v>
          </cell>
          <cell r="C727">
            <v>0</v>
          </cell>
          <cell r="D727">
            <v>0</v>
          </cell>
          <cell r="E727">
            <v>376</v>
          </cell>
          <cell r="F727">
            <v>5</v>
          </cell>
          <cell r="G727">
            <v>1.34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YZ-ME9007Se9L</v>
          </cell>
          <cell r="B728">
            <v>0</v>
          </cell>
          <cell r="C728">
            <v>0</v>
          </cell>
          <cell r="D728">
            <v>0</v>
          </cell>
          <cell r="E728">
            <v>620</v>
          </cell>
          <cell r="F728">
            <v>2</v>
          </cell>
          <cell r="G728">
            <v>0.73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YZ-ME9007Se6L</v>
          </cell>
          <cell r="B729">
            <v>0</v>
          </cell>
          <cell r="C729">
            <v>0</v>
          </cell>
          <cell r="D729">
            <v>0</v>
          </cell>
          <cell r="E729">
            <v>194</v>
          </cell>
          <cell r="F729">
            <v>3</v>
          </cell>
          <cell r="G729">
            <v>0.81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YZ-ME9007Se3L</v>
          </cell>
          <cell r="B730">
            <v>0</v>
          </cell>
          <cell r="C730">
            <v>0</v>
          </cell>
          <cell r="D730">
            <v>0</v>
          </cell>
          <cell r="E730">
            <v>8330</v>
          </cell>
          <cell r="F730">
            <v>64</v>
          </cell>
          <cell r="G730">
            <v>18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YZ-ME9007Se2L</v>
          </cell>
          <cell r="B731">
            <v>0</v>
          </cell>
          <cell r="C731">
            <v>0</v>
          </cell>
          <cell r="D731">
            <v>0</v>
          </cell>
          <cell r="E731">
            <v>17449</v>
          </cell>
          <cell r="F731">
            <v>73</v>
          </cell>
          <cell r="G731">
            <v>19.54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YZ-ME9007Sa5L</v>
          </cell>
          <cell r="B732">
            <v>0</v>
          </cell>
          <cell r="C732">
            <v>0</v>
          </cell>
          <cell r="D732">
            <v>0</v>
          </cell>
          <cell r="E732">
            <v>3565</v>
          </cell>
          <cell r="F732">
            <v>17</v>
          </cell>
          <cell r="G732">
            <v>5.12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YZ-ME9007Sa9L</v>
          </cell>
          <cell r="B733">
            <v>0</v>
          </cell>
          <cell r="C733">
            <v>0</v>
          </cell>
          <cell r="D733">
            <v>0</v>
          </cell>
          <cell r="E733">
            <v>77</v>
          </cell>
          <cell r="F733">
            <v>1</v>
          </cell>
          <cell r="G733">
            <v>0.4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XZ-2115Pi37</v>
          </cell>
          <cell r="B734">
            <v>493</v>
          </cell>
          <cell r="C734">
            <v>3</v>
          </cell>
          <cell r="D734">
            <v>1.62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YZ-KL5020ST5L</v>
          </cell>
          <cell r="B735">
            <v>17777</v>
          </cell>
          <cell r="C735">
            <v>66</v>
          </cell>
          <cell r="D735">
            <v>23.65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XZ-YG7223Pu3637</v>
          </cell>
          <cell r="B736">
            <v>48802</v>
          </cell>
          <cell r="C736">
            <v>52</v>
          </cell>
          <cell r="D736">
            <v>20.77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XZ-YG7223RB3637</v>
          </cell>
          <cell r="B737">
            <v>4290</v>
          </cell>
          <cell r="C737">
            <v>18</v>
          </cell>
          <cell r="D737">
            <v>9.73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XZ-ZQCB2056-R2-1415</v>
          </cell>
          <cell r="B738">
            <v>789</v>
          </cell>
          <cell r="C738">
            <v>8</v>
          </cell>
          <cell r="D738">
            <v>3.49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XZ-ZQCB3056-B0-28</v>
          </cell>
          <cell r="B739">
            <v>2865</v>
          </cell>
          <cell r="C739">
            <v>29</v>
          </cell>
          <cell r="D739">
            <v>13.41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XZ-ZQCB3056-R2-26</v>
          </cell>
          <cell r="B740">
            <v>1078</v>
          </cell>
          <cell r="C740">
            <v>8</v>
          </cell>
          <cell r="D740">
            <v>3.42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XZ-ZQCB2002-K0-44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TK-J02H-SH-18/20</v>
          </cell>
          <cell r="B742">
            <v>12908</v>
          </cell>
          <cell r="C742">
            <v>71</v>
          </cell>
          <cell r="D742">
            <v>30.73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TK-J01H-GR-14/16</v>
          </cell>
          <cell r="B743">
            <v>44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TK-J01H-GR-18/20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TK-J01H-GR-4</v>
          </cell>
          <cell r="B745">
            <v>3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TK-J01H-GR-4T</v>
          </cell>
          <cell r="B746">
            <v>27</v>
          </cell>
          <cell r="C746">
            <v>1</v>
          </cell>
          <cell r="D746">
            <v>0.32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TK-J01H-GR-5/6</v>
          </cell>
          <cell r="B747">
            <v>187</v>
          </cell>
          <cell r="C747">
            <v>1</v>
          </cell>
          <cell r="D747">
            <v>0.2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TK-J01H-K0-10/12</v>
          </cell>
          <cell r="B748">
            <v>28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TK-J01H-K0-18/20</v>
          </cell>
          <cell r="B749">
            <v>3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TK-J01H-K0-2T</v>
          </cell>
          <cell r="B750">
            <v>6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TK-J01H-K0-3T</v>
          </cell>
          <cell r="B751">
            <v>8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TK-J01H-K0-4</v>
          </cell>
          <cell r="B752">
            <v>11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TK-J01H-K0-5/6</v>
          </cell>
          <cell r="B753">
            <v>3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TK-J01H-K0-7</v>
          </cell>
          <cell r="B754">
            <v>9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TK-J01H-K0-8</v>
          </cell>
          <cell r="B755">
            <v>18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TK-J01H-SH-14/16</v>
          </cell>
          <cell r="B756">
            <v>828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TK-J01H-SH-18/20</v>
          </cell>
          <cell r="B757">
            <v>25</v>
          </cell>
          <cell r="C757">
            <v>1</v>
          </cell>
          <cell r="D757">
            <v>0.29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TK-J01H-SH-2T</v>
          </cell>
          <cell r="B758">
            <v>9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TK-J01H-SH-4</v>
          </cell>
          <cell r="B759">
            <v>39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TK-J01H-SH-5/6</v>
          </cell>
          <cell r="B760">
            <v>12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TK-J01H-SH-7</v>
          </cell>
          <cell r="B761">
            <v>208</v>
          </cell>
          <cell r="C761">
            <v>1</v>
          </cell>
          <cell r="D761">
            <v>0.33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TK-J01H-SH-8</v>
          </cell>
          <cell r="B762">
            <v>187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TK-J02H-GR-18/20</v>
          </cell>
          <cell r="B763">
            <v>46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TK-J02H-GR-2T</v>
          </cell>
          <cell r="B764">
            <v>46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TK-J02H-GR-3T</v>
          </cell>
          <cell r="B765">
            <v>110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TK-J02H-GR-4</v>
          </cell>
          <cell r="B766">
            <v>6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TK-J02H-GR-4T</v>
          </cell>
          <cell r="B767">
            <v>5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TK-J02H-GR-5/6</v>
          </cell>
          <cell r="B768">
            <v>21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TK-J02H-GR-7</v>
          </cell>
          <cell r="B769">
            <v>19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TK-J02H-K0-14/16</v>
          </cell>
          <cell r="B770">
            <v>90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TK-J02H-K0-2T</v>
          </cell>
          <cell r="B771">
            <v>343</v>
          </cell>
          <cell r="C771">
            <v>6</v>
          </cell>
          <cell r="D771">
            <v>1.63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TK-J02H-K0-3T</v>
          </cell>
          <cell r="B772">
            <v>3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TK-J02H-K0-4</v>
          </cell>
          <cell r="B773">
            <v>16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TK-J02H-K0-4T</v>
          </cell>
          <cell r="B774">
            <v>76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TK-J02H-K0-5/6</v>
          </cell>
          <cell r="B775">
            <v>15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TK-J02H-K0-7</v>
          </cell>
          <cell r="B776">
            <v>6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TK-J02H-SH-14/16</v>
          </cell>
          <cell r="B777">
            <v>40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TK-J02H-SH-2T</v>
          </cell>
          <cell r="B778">
            <v>2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TK-J02H-SH-3T</v>
          </cell>
          <cell r="B779">
            <v>33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TK-J02H-SH-4</v>
          </cell>
          <cell r="B780">
            <v>3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TK-J02H-SH-4T</v>
          </cell>
          <cell r="B781">
            <v>2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TK-J02H-SH-5/6</v>
          </cell>
          <cell r="B782">
            <v>58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TK-J02H-SH-7</v>
          </cell>
          <cell r="B783">
            <v>156</v>
          </cell>
          <cell r="C783">
            <v>3</v>
          </cell>
          <cell r="D783">
            <v>1.19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YZ7438B04XL</v>
          </cell>
          <cell r="B784">
            <v>1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YZ7438B0M</v>
          </cell>
          <cell r="B785">
            <v>1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YZ7438K0M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YZ7438K0XXL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DK-HM1789-B0TW-L</v>
          </cell>
          <cell r="B788">
            <v>3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DK-MUCL315-B7-S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DK-MUCL315-K0-S</v>
          </cell>
          <cell r="B790">
            <v>2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DK-MUCL315-P0-M</v>
          </cell>
          <cell r="B791">
            <v>3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YZ-MUTW32-BTW-M</v>
          </cell>
          <cell r="B792">
            <v>3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XZ-MUYM09-PI-3940</v>
          </cell>
          <cell r="B793">
            <v>127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XZ-MUYM09-FB-4344</v>
          </cell>
          <cell r="B794">
            <v>135</v>
          </cell>
          <cell r="C794">
            <v>2</v>
          </cell>
          <cell r="D794">
            <v>1.76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XZ-MUYM09-PI-3738</v>
          </cell>
          <cell r="B795">
            <v>297</v>
          </cell>
          <cell r="C795">
            <v>2</v>
          </cell>
          <cell r="D795">
            <v>1.26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XZ-MUYM09-FB-4142</v>
          </cell>
          <cell r="B796">
            <v>122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XZ-MUYM09-PI-3536</v>
          </cell>
          <cell r="B797">
            <v>1069</v>
          </cell>
          <cell r="C797">
            <v>6</v>
          </cell>
          <cell r="D797">
            <v>4.47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XZ-MUYM09-FB-3940</v>
          </cell>
          <cell r="B798">
            <v>132</v>
          </cell>
          <cell r="C798">
            <v>2</v>
          </cell>
          <cell r="D798">
            <v>1.27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XZ-MUYM09-ZL-4344</v>
          </cell>
          <cell r="B799">
            <v>1101</v>
          </cell>
          <cell r="C799">
            <v>11</v>
          </cell>
          <cell r="D799">
            <v>7.14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XZ-MUYM09-FB-3738</v>
          </cell>
          <cell r="B800">
            <v>152</v>
          </cell>
          <cell r="C800">
            <v>3</v>
          </cell>
          <cell r="D800">
            <v>2.01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XZ-MUYM09-ZL-4142</v>
          </cell>
          <cell r="B801">
            <v>735</v>
          </cell>
          <cell r="C801">
            <v>5</v>
          </cell>
          <cell r="D801">
            <v>4.42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XZ-MUYM09-FB-3536</v>
          </cell>
          <cell r="B802">
            <v>133</v>
          </cell>
          <cell r="C802">
            <v>1</v>
          </cell>
          <cell r="D802">
            <v>0.42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XZ-MUYM09-BE-3940</v>
          </cell>
          <cell r="B803">
            <v>1404</v>
          </cell>
          <cell r="C803">
            <v>9</v>
          </cell>
          <cell r="D803">
            <v>5.78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XZ-MUYM09-N5-4344</v>
          </cell>
          <cell r="B804">
            <v>118</v>
          </cell>
          <cell r="C804">
            <v>2</v>
          </cell>
          <cell r="D804">
            <v>1.13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XZ-MUYM09-BE-3738</v>
          </cell>
          <cell r="B805">
            <v>1271</v>
          </cell>
          <cell r="C805">
            <v>10</v>
          </cell>
          <cell r="D805">
            <v>7.31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XZ-MUYM09-N5-4142</v>
          </cell>
          <cell r="B806">
            <v>646</v>
          </cell>
          <cell r="C806">
            <v>6</v>
          </cell>
          <cell r="D806">
            <v>3.36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XZ-MUYM09-BE-3536</v>
          </cell>
          <cell r="B807">
            <v>920</v>
          </cell>
          <cell r="C807">
            <v>10</v>
          </cell>
          <cell r="D807">
            <v>7.07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XZ-HMA185-CO-4142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716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738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43297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2018/8/6-2018/8/12</v>
      </c>
      <c r="E3" s="11" t="str">
        <f>TEXT(时间!$B$8,"yyyy/M/d")&amp;"-"&amp;TEXT(时间!$B$7,"yyyy/M/d")</f>
        <v>2018/7/30-2018/8/5</v>
      </c>
      <c r="F3" s="11" t="str">
        <f>TEXT(时间!$B$10,"yyyy/M/d")&amp;"-"&amp;TEXT(时间!$B$9,"yyyy/M/d")</f>
        <v>2018/7/23-2018/7/29</v>
      </c>
      <c r="G3" s="11" t="str">
        <f>TEXT(时间!$B$12,"yyyy/M/d")&amp;"-"&amp;TEXT(时间!$B$11,"yyyy/M/d")</f>
        <v>2018/7/16-2018/7/22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43318</v>
      </c>
      <c r="AG4" s="15">
        <f>时间!$B$7</f>
        <v>43317</v>
      </c>
      <c r="AH4" s="15">
        <f>时间!$B$8</f>
        <v>43311</v>
      </c>
      <c r="AI4" s="15">
        <f>时间!$B$9</f>
        <v>43310</v>
      </c>
      <c r="AJ4" s="15">
        <f>时间!$B$6</f>
        <v>43318</v>
      </c>
      <c r="AK4" s="15">
        <f>时间!$B$7</f>
        <v>43317</v>
      </c>
      <c r="AL4" s="15">
        <f>时间!$B$8</f>
        <v>43311</v>
      </c>
      <c r="AM4" s="15">
        <f>时间!$B$9</f>
        <v>43310</v>
      </c>
      <c r="AN4" s="15">
        <f>时间!$B$6</f>
        <v>43318</v>
      </c>
      <c r="AO4" s="15">
        <f>时间!$B$7</f>
        <v>43317</v>
      </c>
      <c r="AP4" s="15">
        <f>时间!$B$8</f>
        <v>43311</v>
      </c>
      <c r="AQ4" s="15">
        <f>时间!$B$9</f>
        <v>43310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SUM(D6:D19875)</f>
        <v>2915</v>
      </c>
      <c r="E5" s="4">
        <f>SUM(E6:E19875)</f>
        <v>3379</v>
      </c>
      <c r="F5" s="4">
        <f>SUM(F6:F19875)</f>
        <v>3577</v>
      </c>
      <c r="G5" s="4">
        <f>SUM(G6:G19875)</f>
        <v>4382</v>
      </c>
      <c r="I5" s="4">
        <f t="shared" ref="I5:O5" si="3">SUM(I6:I29875)</f>
        <v>26118</v>
      </c>
      <c r="J5" s="4">
        <f t="shared" si="3"/>
        <v>3020</v>
      </c>
      <c r="K5" s="4">
        <f t="shared" si="3"/>
        <v>107</v>
      </c>
      <c r="L5" s="4">
        <f t="shared" si="3"/>
        <v>240</v>
      </c>
      <c r="M5" s="4">
        <f t="shared" si="3"/>
        <v>29485</v>
      </c>
      <c r="N5" s="4">
        <f t="shared" si="3"/>
        <v>2843</v>
      </c>
      <c r="O5" s="4">
        <f t="shared" si="3"/>
        <v>9934</v>
      </c>
      <c r="AB5" s="4">
        <f>SUM(AB6:AB19875)</f>
        <v>7739.81</v>
      </c>
      <c r="AC5" s="4">
        <f>SUM(AC6:AC19875)</f>
        <v>1207.95</v>
      </c>
      <c r="AD5" s="4">
        <f>SUM(AD6:AD19875)</f>
        <v>9204.49</v>
      </c>
      <c r="AE5" s="4">
        <f>SUM(AE6:AE19875)</f>
        <v>10016.86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57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1</v>
      </c>
      <c r="J7" s="28">
        <v>0</v>
      </c>
      <c r="K7" s="28">
        <v>0</v>
      </c>
      <c r="L7" s="28">
        <v>0</v>
      </c>
      <c r="M7">
        <v>1</v>
      </c>
      <c r="N7">
        <v>0</v>
      </c>
      <c r="O7">
        <v>1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0</v>
      </c>
      <c r="AK7">
        <v>5</v>
      </c>
      <c r="AL7">
        <v>5</v>
      </c>
      <c r="AM7">
        <v>5</v>
      </c>
      <c r="AN7" s="17" t="s">
        <v>54</v>
      </c>
      <c r="AO7" s="17">
        <v>0</v>
      </c>
      <c r="AP7" s="17">
        <v>0</v>
      </c>
      <c r="AQ7" s="17">
        <v>0</v>
      </c>
      <c r="AR7" s="31">
        <v>0</v>
      </c>
      <c r="AS7" s="31">
        <v>0</v>
      </c>
      <c r="AT7" s="31">
        <v>1</v>
      </c>
      <c r="AU7" s="26" t="str">
        <f t="shared" si="2"/>
        <v>库存为1</v>
      </c>
      <c r="AV7" s="32" t="str">
        <f>IFERROR(时间!$B$4+AU7,"上周无销量")</f>
        <v>上周无销量</v>
      </c>
    </row>
    <row r="8" spans="1:48">
      <c r="A8" s="15" t="s">
        <v>58</v>
      </c>
      <c r="B8" t="s">
        <v>59</v>
      </c>
      <c r="C8" t="s">
        <v>57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5</v>
      </c>
      <c r="J8" s="28">
        <v>0</v>
      </c>
      <c r="K8" s="28">
        <v>0</v>
      </c>
      <c r="L8" s="28">
        <v>0</v>
      </c>
      <c r="M8">
        <v>5</v>
      </c>
      <c r="N8">
        <v>0</v>
      </c>
      <c r="O8">
        <v>5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0</v>
      </c>
      <c r="AK8">
        <v>6</v>
      </c>
      <c r="AL8">
        <v>5</v>
      </c>
      <c r="AM8">
        <v>5</v>
      </c>
      <c r="AN8" s="17" t="s">
        <v>54</v>
      </c>
      <c r="AO8" s="17">
        <v>0</v>
      </c>
      <c r="AP8" s="17">
        <v>0</v>
      </c>
      <c r="AQ8" s="17">
        <v>0</v>
      </c>
      <c r="AR8" s="31">
        <v>0</v>
      </c>
      <c r="AS8" s="31">
        <v>0</v>
      </c>
      <c r="AT8" s="31">
        <v>5</v>
      </c>
      <c r="AU8" s="26" t="str">
        <f t="shared" si="2"/>
        <v>库存为5</v>
      </c>
      <c r="AV8" s="32" t="str">
        <f>IFERROR(时间!$B$4+AU8,"上周无销量")</f>
        <v>上周无销量</v>
      </c>
    </row>
    <row r="9" spans="1:48">
      <c r="A9" s="15" t="s">
        <v>60</v>
      </c>
      <c r="B9" t="s">
        <v>61</v>
      </c>
      <c r="C9" t="s">
        <v>62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3</v>
      </c>
      <c r="J9" s="28">
        <v>0</v>
      </c>
      <c r="K9" s="28">
        <v>0</v>
      </c>
      <c r="L9" s="28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0</v>
      </c>
      <c r="AK9">
        <v>1</v>
      </c>
      <c r="AL9">
        <v>3</v>
      </c>
      <c r="AM9">
        <v>3</v>
      </c>
      <c r="AN9" s="17" t="s">
        <v>54</v>
      </c>
      <c r="AO9" s="17">
        <v>0</v>
      </c>
      <c r="AP9" s="17">
        <v>0</v>
      </c>
      <c r="AQ9" s="17">
        <v>0</v>
      </c>
      <c r="AR9" s="31">
        <v>0</v>
      </c>
      <c r="AS9" s="31">
        <v>0</v>
      </c>
      <c r="AT9" s="31">
        <v>3</v>
      </c>
      <c r="AU9" s="26" t="str">
        <f t="shared" si="2"/>
        <v>库存为3</v>
      </c>
      <c r="AV9" s="32" t="str">
        <f>IFERROR(时间!$B$4+AU9,"上周无销量")</f>
        <v>上周无销量</v>
      </c>
    </row>
    <row r="10" spans="1:48">
      <c r="A10" s="15" t="s">
        <v>63</v>
      </c>
      <c r="B10" t="s">
        <v>64</v>
      </c>
      <c r="C10" t="s">
        <v>62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0</v>
      </c>
      <c r="J10" s="28">
        <v>0</v>
      </c>
      <c r="K10" s="28">
        <v>0</v>
      </c>
      <c r="L10" s="28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0</v>
      </c>
      <c r="AK10">
        <v>0</v>
      </c>
      <c r="AL10">
        <v>0</v>
      </c>
      <c r="AM10">
        <v>0</v>
      </c>
      <c r="AN10" s="17" t="s">
        <v>54</v>
      </c>
      <c r="AO10" s="17" t="s">
        <v>54</v>
      </c>
      <c r="AP10" s="17" t="s">
        <v>54</v>
      </c>
      <c r="AQ10" s="17" t="s">
        <v>54</v>
      </c>
      <c r="AR10" s="31">
        <v>0</v>
      </c>
      <c r="AS10" s="31">
        <v>0</v>
      </c>
      <c r="AT10" s="31">
        <v>0</v>
      </c>
      <c r="AU10" s="26" t="str">
        <f t="shared" si="2"/>
        <v>库存为0</v>
      </c>
      <c r="AV10" s="32" t="str">
        <f>IFERROR(时间!$B$4+AU10,"上周无销量")</f>
        <v>上周无销量</v>
      </c>
    </row>
    <row r="11" spans="1:48">
      <c r="A11" s="15" t="s">
        <v>65</v>
      </c>
      <c r="B11" t="s">
        <v>66</v>
      </c>
      <c r="C11" t="s">
        <v>62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0</v>
      </c>
      <c r="J11" s="28">
        <v>0</v>
      </c>
      <c r="K11" s="28">
        <v>0</v>
      </c>
      <c r="L11" s="28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0</v>
      </c>
      <c r="AK11">
        <v>0</v>
      </c>
      <c r="AL11">
        <v>0</v>
      </c>
      <c r="AM11">
        <v>0</v>
      </c>
      <c r="AN11" s="17" t="s">
        <v>54</v>
      </c>
      <c r="AO11" s="17" t="s">
        <v>54</v>
      </c>
      <c r="AP11" s="17" t="s">
        <v>54</v>
      </c>
      <c r="AQ11" s="17" t="s">
        <v>54</v>
      </c>
      <c r="AR11" s="31">
        <v>0</v>
      </c>
      <c r="AS11" s="31">
        <v>0</v>
      </c>
      <c r="AT11" s="31">
        <v>0</v>
      </c>
      <c r="AU11" s="26" t="str">
        <f t="shared" si="2"/>
        <v>库存为0</v>
      </c>
      <c r="AV11" s="32" t="str">
        <f>IFERROR(时间!$B$4+AU11,"上周无销量")</f>
        <v>上周无销量</v>
      </c>
    </row>
    <row r="12" spans="1:48">
      <c r="A12" s="15" t="s">
        <v>67</v>
      </c>
      <c r="B12" t="s">
        <v>68</v>
      </c>
      <c r="C12" t="s">
        <v>69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0</v>
      </c>
      <c r="J12" s="28">
        <v>0</v>
      </c>
      <c r="K12" s="28">
        <v>0</v>
      </c>
      <c r="L12" s="28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0</v>
      </c>
      <c r="AK12">
        <v>0</v>
      </c>
      <c r="AL12">
        <v>0</v>
      </c>
      <c r="AM12">
        <v>0</v>
      </c>
      <c r="AN12" s="17" t="s">
        <v>54</v>
      </c>
      <c r="AO12" s="17" t="s">
        <v>54</v>
      </c>
      <c r="AP12" s="17" t="s">
        <v>54</v>
      </c>
      <c r="AQ12" s="17" t="s">
        <v>54</v>
      </c>
      <c r="AR12" s="31">
        <v>0</v>
      </c>
      <c r="AS12" s="31">
        <v>0</v>
      </c>
      <c r="AT12" s="31">
        <v>0</v>
      </c>
      <c r="AU12" s="26" t="str">
        <f t="shared" si="2"/>
        <v>库存为0</v>
      </c>
      <c r="AV12" s="32" t="str">
        <f>IFERROR(时间!$B$4+AU12,"上周无销量")</f>
        <v>上周无销量</v>
      </c>
    </row>
    <row r="13" spans="1:48">
      <c r="A13" s="15" t="s">
        <v>70</v>
      </c>
      <c r="B13" t="s">
        <v>71</v>
      </c>
      <c r="C13" t="s">
        <v>69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72</v>
      </c>
      <c r="B14" t="s">
        <v>73</v>
      </c>
      <c r="C14" t="s">
        <v>74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75</v>
      </c>
      <c r="B15" t="s">
        <v>76</v>
      </c>
      <c r="C15" t="s">
        <v>74</v>
      </c>
      <c r="D15" s="26">
        <v>0</v>
      </c>
      <c r="E15" s="26">
        <v>0</v>
      </c>
      <c r="F15" s="26">
        <v>0</v>
      </c>
      <c r="G15" s="26">
        <v>0</v>
      </c>
      <c r="H15" s="27">
        <v>0</v>
      </c>
      <c r="I15">
        <v>1</v>
      </c>
      <c r="J15" s="28">
        <v>0</v>
      </c>
      <c r="K15" s="28">
        <v>0</v>
      </c>
      <c r="L15" s="28">
        <v>0</v>
      </c>
      <c r="M15">
        <v>1</v>
      </c>
      <c r="N15">
        <v>0</v>
      </c>
      <c r="O15">
        <v>1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0</v>
      </c>
      <c r="AK15">
        <v>4</v>
      </c>
      <c r="AL15">
        <v>5</v>
      </c>
      <c r="AM15">
        <v>5</v>
      </c>
      <c r="AN15" s="17" t="s">
        <v>54</v>
      </c>
      <c r="AO15" s="17">
        <v>0</v>
      </c>
      <c r="AP15" s="17">
        <v>0</v>
      </c>
      <c r="AQ15" s="17">
        <v>0</v>
      </c>
      <c r="AR15" s="31">
        <v>0</v>
      </c>
      <c r="AS15" s="31">
        <v>0</v>
      </c>
      <c r="AT15" s="31">
        <v>1</v>
      </c>
      <c r="AU15" s="26" t="str">
        <f t="shared" si="2"/>
        <v>库存为1</v>
      </c>
      <c r="AV15" s="32" t="str">
        <f>IFERROR(时间!$B$4+AU15,"上周无销量")</f>
        <v>上周无销量</v>
      </c>
    </row>
    <row r="16" spans="1:48">
      <c r="A16" s="15" t="s">
        <v>77</v>
      </c>
      <c r="B16" t="s">
        <v>78</v>
      </c>
      <c r="C16" t="s">
        <v>74</v>
      </c>
      <c r="D16" s="26">
        <v>0</v>
      </c>
      <c r="E16" s="26">
        <v>0</v>
      </c>
      <c r="F16" s="26">
        <v>1</v>
      </c>
      <c r="G16" s="26">
        <v>0</v>
      </c>
      <c r="H16" s="27">
        <v>8.88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0</v>
      </c>
      <c r="AL16">
        <v>6</v>
      </c>
      <c r="AM16">
        <v>6</v>
      </c>
      <c r="AN16" s="17" t="s">
        <v>54</v>
      </c>
      <c r="AO16" s="17" t="s">
        <v>54</v>
      </c>
      <c r="AP16" s="17">
        <v>0.166666666666667</v>
      </c>
      <c r="AQ16" s="17">
        <v>0</v>
      </c>
      <c r="AR16" s="31">
        <v>0</v>
      </c>
      <c r="AS16" s="31">
        <v>0</v>
      </c>
      <c r="AT16" s="31">
        <v>0</v>
      </c>
      <c r="AU16" s="26" t="str">
        <f t="shared" si="2"/>
        <v>库存为0</v>
      </c>
      <c r="AV16" s="32" t="str">
        <f>IFERROR(时间!$B$4+AU16,"上周无销量")</f>
        <v>上周无销量</v>
      </c>
    </row>
    <row r="17" spans="1:48">
      <c r="A17" s="15" t="s">
        <v>79</v>
      </c>
      <c r="B17" t="s">
        <v>80</v>
      </c>
      <c r="C17" t="s">
        <v>74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81</v>
      </c>
      <c r="B18" t="s">
        <v>82</v>
      </c>
      <c r="C18" t="s">
        <v>74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2</v>
      </c>
      <c r="J18" s="28">
        <v>0</v>
      </c>
      <c r="K18" s="28">
        <v>0</v>
      </c>
      <c r="L18" s="28">
        <v>0</v>
      </c>
      <c r="M18">
        <v>2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0</v>
      </c>
      <c r="AK18">
        <v>2</v>
      </c>
      <c r="AL18">
        <v>7</v>
      </c>
      <c r="AM18">
        <v>7</v>
      </c>
      <c r="AN18" s="17" t="s">
        <v>54</v>
      </c>
      <c r="AO18" s="17">
        <v>0</v>
      </c>
      <c r="AP18" s="17">
        <v>0</v>
      </c>
      <c r="AQ18" s="17">
        <v>0</v>
      </c>
      <c r="AR18" s="31">
        <v>0</v>
      </c>
      <c r="AS18" s="31">
        <v>0</v>
      </c>
      <c r="AT18" s="31">
        <v>2</v>
      </c>
      <c r="AU18" s="26" t="str">
        <f t="shared" si="2"/>
        <v>库存为2</v>
      </c>
      <c r="AV18" s="32" t="str">
        <f>IFERROR(时间!$B$4+AU18,"上周无销量")</f>
        <v>上周无销量</v>
      </c>
    </row>
    <row r="19" spans="1:48">
      <c r="A19" s="15" t="s">
        <v>83</v>
      </c>
      <c r="B19" t="s">
        <v>84</v>
      </c>
      <c r="C19" t="s">
        <v>85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86</v>
      </c>
      <c r="B20" t="s">
        <v>87</v>
      </c>
      <c r="C20" t="s">
        <v>85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0</v>
      </c>
      <c r="J20" s="28">
        <v>0</v>
      </c>
      <c r="K20" s="28">
        <v>0</v>
      </c>
      <c r="L20" s="28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0</v>
      </c>
      <c r="AK20">
        <v>0</v>
      </c>
      <c r="AL20">
        <v>0</v>
      </c>
      <c r="AM20">
        <v>0</v>
      </c>
      <c r="AN20" s="17" t="s">
        <v>54</v>
      </c>
      <c r="AO20" s="17" t="s">
        <v>54</v>
      </c>
      <c r="AP20" s="17" t="s">
        <v>54</v>
      </c>
      <c r="AQ20" s="17" t="s">
        <v>54</v>
      </c>
      <c r="AR20" s="31">
        <v>0</v>
      </c>
      <c r="AS20" s="31">
        <v>0</v>
      </c>
      <c r="AT20" s="31">
        <v>0</v>
      </c>
      <c r="AU20" s="26" t="str">
        <f t="shared" si="2"/>
        <v>库存为0</v>
      </c>
      <c r="AV20" s="32" t="str">
        <f>IFERROR(时间!$B$4+AU20,"上周无销量")</f>
        <v>上周无销量</v>
      </c>
    </row>
    <row r="21" spans="1:48">
      <c r="A21" s="15" t="s">
        <v>88</v>
      </c>
      <c r="B21" t="s">
        <v>89</v>
      </c>
      <c r="C21" t="s">
        <v>85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90</v>
      </c>
      <c r="B22" t="s">
        <v>91</v>
      </c>
      <c r="C22" t="s">
        <v>92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0</v>
      </c>
      <c r="J22" s="28">
        <v>0</v>
      </c>
      <c r="K22" s="28">
        <v>0</v>
      </c>
      <c r="L22" s="28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0</v>
      </c>
      <c r="AK22">
        <v>0</v>
      </c>
      <c r="AL22">
        <v>0</v>
      </c>
      <c r="AM22">
        <v>0</v>
      </c>
      <c r="AN22" s="17" t="s">
        <v>54</v>
      </c>
      <c r="AO22" s="17" t="s">
        <v>54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0</v>
      </c>
      <c r="AU22" s="26" t="str">
        <f t="shared" si="2"/>
        <v>库存为0</v>
      </c>
      <c r="AV22" s="32" t="str">
        <f>IFERROR(时间!$B$4+AU22,"上周无销量")</f>
        <v>上周无销量</v>
      </c>
    </row>
    <row r="23" spans="1:48">
      <c r="A23" s="15" t="s">
        <v>93</v>
      </c>
      <c r="B23" t="s">
        <v>94</v>
      </c>
      <c r="C23" t="s">
        <v>92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95</v>
      </c>
      <c r="B24" t="s">
        <v>96</v>
      </c>
      <c r="C24" t="s">
        <v>92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97</v>
      </c>
      <c r="B25" t="s">
        <v>98</v>
      </c>
      <c r="C25" t="s">
        <v>92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99</v>
      </c>
      <c r="B26" t="s">
        <v>100</v>
      </c>
      <c r="C26" t="s">
        <v>92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101</v>
      </c>
      <c r="B27" t="s">
        <v>102</v>
      </c>
      <c r="C27" t="s">
        <v>92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103</v>
      </c>
      <c r="B28" t="s">
        <v>104</v>
      </c>
      <c r="C28" t="s">
        <v>92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105</v>
      </c>
      <c r="B29" t="s">
        <v>106</v>
      </c>
      <c r="C29" t="s">
        <v>92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107</v>
      </c>
      <c r="B30" t="s">
        <v>108</v>
      </c>
      <c r="C30" t="s">
        <v>109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110</v>
      </c>
      <c r="B31" t="s">
        <v>111</v>
      </c>
      <c r="C31" t="s">
        <v>109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112</v>
      </c>
      <c r="B32" t="s">
        <v>113</v>
      </c>
      <c r="C32" t="s">
        <v>109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114</v>
      </c>
      <c r="B33" t="s">
        <v>115</v>
      </c>
      <c r="C33" t="s">
        <v>109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116</v>
      </c>
      <c r="B34" t="s">
        <v>117</v>
      </c>
      <c r="C34" t="s">
        <v>109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118</v>
      </c>
      <c r="B35" t="s">
        <v>119</v>
      </c>
      <c r="C35" t="s">
        <v>109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120</v>
      </c>
      <c r="B36" t="s">
        <v>121</v>
      </c>
      <c r="C36" t="s">
        <v>109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122</v>
      </c>
      <c r="B37" t="s">
        <v>123</v>
      </c>
      <c r="C37" t="s">
        <v>109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124</v>
      </c>
      <c r="B38" t="s">
        <v>125</v>
      </c>
      <c r="C38" t="s">
        <v>109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126</v>
      </c>
      <c r="B39" t="s">
        <v>127</v>
      </c>
      <c r="C39" t="s">
        <v>109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128</v>
      </c>
      <c r="B40" t="s">
        <v>129</v>
      </c>
      <c r="C40" t="s">
        <v>109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130</v>
      </c>
      <c r="B41" t="s">
        <v>131</v>
      </c>
      <c r="C41" t="s">
        <v>109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132</v>
      </c>
      <c r="B42" t="s">
        <v>133</v>
      </c>
      <c r="C42" t="s">
        <v>109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134</v>
      </c>
      <c r="B43" t="s">
        <v>135</v>
      </c>
      <c r="C43" t="s">
        <v>109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136</v>
      </c>
      <c r="B44" t="s">
        <v>137</v>
      </c>
      <c r="C44" t="s">
        <v>109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138</v>
      </c>
      <c r="B45" t="s">
        <v>139</v>
      </c>
      <c r="C45" t="s">
        <v>109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140</v>
      </c>
      <c r="B46" t="s">
        <v>141</v>
      </c>
      <c r="C46" t="s">
        <v>109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142</v>
      </c>
      <c r="B47" t="s">
        <v>143</v>
      </c>
      <c r="C47" t="s">
        <v>109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144</v>
      </c>
      <c r="B48" t="s">
        <v>145</v>
      </c>
      <c r="C48" t="s">
        <v>109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146</v>
      </c>
      <c r="B49" t="s">
        <v>147</v>
      </c>
      <c r="C49" t="s">
        <v>109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148</v>
      </c>
      <c r="B50" t="s">
        <v>149</v>
      </c>
      <c r="C50" t="s">
        <v>109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150</v>
      </c>
      <c r="B51" t="s">
        <v>151</v>
      </c>
      <c r="C51" t="s">
        <v>109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152</v>
      </c>
      <c r="B52" t="s">
        <v>153</v>
      </c>
      <c r="C52" t="s">
        <v>109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154</v>
      </c>
      <c r="B53" t="s">
        <v>155</v>
      </c>
      <c r="C53" t="s">
        <v>109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156</v>
      </c>
      <c r="B54" t="s">
        <v>157</v>
      </c>
      <c r="C54" t="s">
        <v>109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158</v>
      </c>
      <c r="B55" t="s">
        <v>159</v>
      </c>
      <c r="C55" t="s">
        <v>109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160</v>
      </c>
      <c r="B56" t="s">
        <v>161</v>
      </c>
      <c r="C56" t="s">
        <v>109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162</v>
      </c>
      <c r="B57" t="s">
        <v>163</v>
      </c>
      <c r="C57" t="s">
        <v>109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164</v>
      </c>
      <c r="B58" t="s">
        <v>165</v>
      </c>
      <c r="C58" t="s">
        <v>109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166</v>
      </c>
      <c r="B59" t="s">
        <v>167</v>
      </c>
      <c r="C59" t="s">
        <v>109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168</v>
      </c>
      <c r="B60" t="s">
        <v>169</v>
      </c>
      <c r="C60" t="s">
        <v>109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170</v>
      </c>
      <c r="B61" t="s">
        <v>171</v>
      </c>
      <c r="C61" t="s">
        <v>109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172</v>
      </c>
      <c r="B62" t="s">
        <v>173</v>
      </c>
      <c r="C62" t="s">
        <v>109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174</v>
      </c>
      <c r="B63" t="s">
        <v>175</v>
      </c>
      <c r="C63" t="s">
        <v>109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176</v>
      </c>
      <c r="B64" t="s">
        <v>177</v>
      </c>
      <c r="C64" t="s">
        <v>109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178</v>
      </c>
      <c r="B65" t="s">
        <v>179</v>
      </c>
      <c r="C65" t="s">
        <v>109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180</v>
      </c>
      <c r="B66" t="s">
        <v>181</v>
      </c>
      <c r="C66" t="s">
        <v>109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182</v>
      </c>
      <c r="B67" t="s">
        <v>183</v>
      </c>
      <c r="C67" t="s">
        <v>109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184</v>
      </c>
      <c r="B68" t="s">
        <v>185</v>
      </c>
      <c r="C68" t="s">
        <v>109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186</v>
      </c>
      <c r="B69" t="s">
        <v>187</v>
      </c>
      <c r="C69" t="s">
        <v>109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188</v>
      </c>
      <c r="B70" t="s">
        <v>189</v>
      </c>
      <c r="C70" t="s">
        <v>109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190</v>
      </c>
      <c r="B71" t="s">
        <v>191</v>
      </c>
      <c r="C71" t="s">
        <v>109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192</v>
      </c>
      <c r="B72" t="s">
        <v>193</v>
      </c>
      <c r="C72" t="s">
        <v>109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194</v>
      </c>
      <c r="B73" t="s">
        <v>195</v>
      </c>
      <c r="C73" t="s">
        <v>109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196</v>
      </c>
      <c r="B74" t="s">
        <v>197</v>
      </c>
      <c r="C74" t="s">
        <v>109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198</v>
      </c>
      <c r="B75" t="s">
        <v>199</v>
      </c>
      <c r="C75" t="s">
        <v>109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200</v>
      </c>
      <c r="B76" t="s">
        <v>201</v>
      </c>
      <c r="C76" t="s">
        <v>109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202</v>
      </c>
      <c r="B77" t="s">
        <v>203</v>
      </c>
      <c r="C77" t="s">
        <v>109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204</v>
      </c>
      <c r="B78" t="s">
        <v>205</v>
      </c>
      <c r="C78" t="s">
        <v>109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206</v>
      </c>
      <c r="B79" t="s">
        <v>207</v>
      </c>
      <c r="C79" t="s">
        <v>109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208</v>
      </c>
      <c r="B80" t="s">
        <v>209</v>
      </c>
      <c r="C80" t="s">
        <v>109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210</v>
      </c>
      <c r="B81" t="s">
        <v>211</v>
      </c>
      <c r="C81" t="s">
        <v>109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212</v>
      </c>
      <c r="B82" t="s">
        <v>213</v>
      </c>
      <c r="C82" t="s">
        <v>109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214</v>
      </c>
      <c r="B83" t="s">
        <v>215</v>
      </c>
      <c r="C83" t="s">
        <v>109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216</v>
      </c>
      <c r="B84" t="s">
        <v>217</v>
      </c>
      <c r="C84" t="s">
        <v>109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218</v>
      </c>
      <c r="B85" t="s">
        <v>219</v>
      </c>
      <c r="C85" t="s">
        <v>109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220</v>
      </c>
      <c r="B86" t="s">
        <v>221</v>
      </c>
      <c r="C86" t="s">
        <v>109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222</v>
      </c>
      <c r="B87" t="s">
        <v>223</v>
      </c>
      <c r="C87" t="s">
        <v>109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224</v>
      </c>
      <c r="B88" t="s">
        <v>225</v>
      </c>
      <c r="C88" t="s">
        <v>109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226</v>
      </c>
      <c r="B89" t="s">
        <v>227</v>
      </c>
      <c r="C89" t="s">
        <v>109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228</v>
      </c>
      <c r="B90" t="s">
        <v>229</v>
      </c>
      <c r="C90" t="s">
        <v>109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230</v>
      </c>
      <c r="B91" t="s">
        <v>231</v>
      </c>
      <c r="C91" t="s">
        <v>109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232</v>
      </c>
      <c r="B92" t="s">
        <v>233</v>
      </c>
      <c r="C92" t="s">
        <v>109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234</v>
      </c>
      <c r="B93" t="s">
        <v>235</v>
      </c>
      <c r="C93" t="s">
        <v>109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236</v>
      </c>
      <c r="B94" t="s">
        <v>237</v>
      </c>
      <c r="C94" t="s">
        <v>109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238</v>
      </c>
      <c r="B95" t="s">
        <v>239</v>
      </c>
      <c r="C95" t="s">
        <v>109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240</v>
      </c>
      <c r="B96" t="s">
        <v>241</v>
      </c>
      <c r="C96" t="s">
        <v>109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242</v>
      </c>
      <c r="B97" t="s">
        <v>243</v>
      </c>
      <c r="C97" t="s">
        <v>109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244</v>
      </c>
      <c r="B98" t="s">
        <v>245</v>
      </c>
      <c r="C98" t="s">
        <v>109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246</v>
      </c>
      <c r="B99" t="s">
        <v>247</v>
      </c>
      <c r="C99" t="s">
        <v>109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248</v>
      </c>
      <c r="B100" t="s">
        <v>249</v>
      </c>
      <c r="C100" t="s">
        <v>250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251</v>
      </c>
      <c r="B101" t="s">
        <v>252</v>
      </c>
      <c r="C101" t="s">
        <v>250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253</v>
      </c>
      <c r="B102" t="s">
        <v>254</v>
      </c>
      <c r="C102" t="s">
        <v>250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255</v>
      </c>
      <c r="B103" t="s">
        <v>256</v>
      </c>
      <c r="C103" t="s">
        <v>250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257</v>
      </c>
      <c r="B104" t="s">
        <v>258</v>
      </c>
      <c r="C104" t="s">
        <v>250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259</v>
      </c>
      <c r="B105" t="s">
        <v>260</v>
      </c>
      <c r="C105" t="s">
        <v>261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45</v>
      </c>
      <c r="AL105">
        <v>74</v>
      </c>
      <c r="AM105">
        <v>74</v>
      </c>
      <c r="AN105" s="17" t="s">
        <v>54</v>
      </c>
      <c r="AO105" s="17">
        <v>0</v>
      </c>
      <c r="AP105" s="17">
        <v>0</v>
      </c>
      <c r="AQ105" s="17">
        <v>0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262</v>
      </c>
      <c r="B106" t="s">
        <v>263</v>
      </c>
      <c r="C106" t="s">
        <v>261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78</v>
      </c>
      <c r="AL106">
        <v>158</v>
      </c>
      <c r="AM106">
        <v>158</v>
      </c>
      <c r="AN106" s="17" t="s">
        <v>54</v>
      </c>
      <c r="AO106" s="17">
        <v>0</v>
      </c>
      <c r="AP106" s="17">
        <v>0</v>
      </c>
      <c r="AQ106" s="17">
        <v>0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264</v>
      </c>
      <c r="B107" t="s">
        <v>265</v>
      </c>
      <c r="C107" t="s">
        <v>266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0</v>
      </c>
      <c r="AK107">
        <v>1</v>
      </c>
      <c r="AL107">
        <v>6</v>
      </c>
      <c r="AM107">
        <v>6</v>
      </c>
      <c r="AN107" s="17" t="s">
        <v>54</v>
      </c>
      <c r="AO107" s="17">
        <v>0</v>
      </c>
      <c r="AP107" s="17">
        <v>0</v>
      </c>
      <c r="AQ107" s="17">
        <v>0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267</v>
      </c>
      <c r="B108" t="s">
        <v>268</v>
      </c>
      <c r="C108" t="s">
        <v>266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269</v>
      </c>
      <c r="B109" t="s">
        <v>270</v>
      </c>
      <c r="C109" t="s">
        <v>266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0</v>
      </c>
      <c r="AK109">
        <v>1</v>
      </c>
      <c r="AL109">
        <v>2</v>
      </c>
      <c r="AM109">
        <v>2</v>
      </c>
      <c r="AN109" s="17" t="s">
        <v>54</v>
      </c>
      <c r="AO109" s="17">
        <v>0</v>
      </c>
      <c r="AP109" s="17">
        <v>0</v>
      </c>
      <c r="AQ109" s="17">
        <v>0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271</v>
      </c>
      <c r="B110" t="s">
        <v>272</v>
      </c>
      <c r="C110" t="s">
        <v>266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273</v>
      </c>
      <c r="B111" t="s">
        <v>274</v>
      </c>
      <c r="C111" t="s">
        <v>266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275</v>
      </c>
      <c r="B112" t="s">
        <v>276</v>
      </c>
      <c r="C112" t="s">
        <v>266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277</v>
      </c>
      <c r="B113" t="s">
        <v>278</v>
      </c>
      <c r="C113" t="s">
        <v>266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279</v>
      </c>
      <c r="B114" t="s">
        <v>280</v>
      </c>
      <c r="C114" t="s">
        <v>266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281</v>
      </c>
      <c r="B115" t="s">
        <v>282</v>
      </c>
      <c r="C115" t="s">
        <v>266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283</v>
      </c>
      <c r="B116" t="s">
        <v>284</v>
      </c>
      <c r="C116" t="s">
        <v>266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285</v>
      </c>
      <c r="B117" t="s">
        <v>286</v>
      </c>
      <c r="C117" t="s">
        <v>266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0</v>
      </c>
      <c r="AK117">
        <v>3</v>
      </c>
      <c r="AL117">
        <v>9</v>
      </c>
      <c r="AM117">
        <v>9</v>
      </c>
      <c r="AN117" s="17" t="s">
        <v>54</v>
      </c>
      <c r="AO117" s="17">
        <v>0</v>
      </c>
      <c r="AP117" s="17">
        <v>0</v>
      </c>
      <c r="AQ117" s="17">
        <v>0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287</v>
      </c>
      <c r="B118" t="s">
        <v>288</v>
      </c>
      <c r="C118" t="s">
        <v>266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289</v>
      </c>
      <c r="B119" t="s">
        <v>290</v>
      </c>
      <c r="C119" t="s">
        <v>266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291</v>
      </c>
      <c r="B120" t="s">
        <v>292</v>
      </c>
      <c r="C120" t="s">
        <v>266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0</v>
      </c>
      <c r="AL120">
        <v>6</v>
      </c>
      <c r="AM120">
        <v>6</v>
      </c>
      <c r="AN120" s="17" t="s">
        <v>54</v>
      </c>
      <c r="AO120" s="17" t="s">
        <v>54</v>
      </c>
      <c r="AP120" s="17">
        <v>0</v>
      </c>
      <c r="AQ120" s="17">
        <v>0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293</v>
      </c>
      <c r="B121" t="s">
        <v>294</v>
      </c>
      <c r="C121" t="s">
        <v>295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0</v>
      </c>
      <c r="AM121">
        <v>0</v>
      </c>
      <c r="AN121" s="17" t="s">
        <v>54</v>
      </c>
      <c r="AO121" s="17" t="s">
        <v>54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296</v>
      </c>
      <c r="B122" t="s">
        <v>297</v>
      </c>
      <c r="C122" t="s">
        <v>295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298</v>
      </c>
      <c r="B123" t="s">
        <v>299</v>
      </c>
      <c r="C123" t="s">
        <v>295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300</v>
      </c>
      <c r="B124" t="s">
        <v>301</v>
      </c>
      <c r="C124" t="s">
        <v>295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302</v>
      </c>
      <c r="B125" t="s">
        <v>303</v>
      </c>
      <c r="C125" t="s">
        <v>295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304</v>
      </c>
      <c r="B126" t="s">
        <v>305</v>
      </c>
      <c r="C126" t="s">
        <v>306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0</v>
      </c>
      <c r="AK126">
        <v>26</v>
      </c>
      <c r="AL126">
        <v>21</v>
      </c>
      <c r="AM126">
        <v>21</v>
      </c>
      <c r="AN126" s="17" t="s">
        <v>54</v>
      </c>
      <c r="AO126" s="17">
        <v>0</v>
      </c>
      <c r="AP126" s="17">
        <v>0</v>
      </c>
      <c r="AQ126" s="17">
        <v>0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307</v>
      </c>
      <c r="B127" t="s">
        <v>308</v>
      </c>
      <c r="C127" t="s">
        <v>306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0</v>
      </c>
      <c r="AK127">
        <v>9</v>
      </c>
      <c r="AL127">
        <v>7</v>
      </c>
      <c r="AM127">
        <v>7</v>
      </c>
      <c r="AN127" s="17" t="s">
        <v>54</v>
      </c>
      <c r="AO127" s="17">
        <v>0</v>
      </c>
      <c r="AP127" s="17">
        <v>0</v>
      </c>
      <c r="AQ127" s="17">
        <v>0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309</v>
      </c>
      <c r="B128" t="s">
        <v>310</v>
      </c>
      <c r="C128" t="s">
        <v>306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0</v>
      </c>
      <c r="AK128">
        <v>12</v>
      </c>
      <c r="AL128">
        <v>26</v>
      </c>
      <c r="AM128">
        <v>26</v>
      </c>
      <c r="AN128" s="17" t="s">
        <v>54</v>
      </c>
      <c r="AO128" s="17">
        <v>0</v>
      </c>
      <c r="AP128" s="17">
        <v>0</v>
      </c>
      <c r="AQ128" s="17">
        <v>0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311</v>
      </c>
      <c r="B129" t="s">
        <v>312</v>
      </c>
      <c r="C129" t="s">
        <v>306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0</v>
      </c>
      <c r="AL129">
        <v>0</v>
      </c>
      <c r="AM129">
        <v>0</v>
      </c>
      <c r="AN129" s="17" t="s">
        <v>54</v>
      </c>
      <c r="AO129" s="17" t="s">
        <v>54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313</v>
      </c>
      <c r="B130" t="s">
        <v>314</v>
      </c>
      <c r="C130" t="s">
        <v>306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0</v>
      </c>
      <c r="AK130">
        <v>0</v>
      </c>
      <c r="AL130">
        <v>0</v>
      </c>
      <c r="AM130">
        <v>0</v>
      </c>
      <c r="AN130" s="17" t="s">
        <v>54</v>
      </c>
      <c r="AO130" s="17" t="s">
        <v>54</v>
      </c>
      <c r="AP130" s="17" t="s">
        <v>54</v>
      </c>
      <c r="AQ130" s="17" t="s">
        <v>54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315</v>
      </c>
      <c r="B131" t="s">
        <v>316</v>
      </c>
      <c r="C131" t="s">
        <v>306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17" t="s">
        <v>54</v>
      </c>
      <c r="Y131" s="17" t="s">
        <v>54</v>
      </c>
      <c r="Z131" s="17" t="s">
        <v>54</v>
      </c>
      <c r="AA131" s="17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0</v>
      </c>
      <c r="AK131">
        <v>22</v>
      </c>
      <c r="AL131">
        <v>18</v>
      </c>
      <c r="AM131">
        <v>18</v>
      </c>
      <c r="AN131" s="17" t="s">
        <v>54</v>
      </c>
      <c r="AO131" s="17">
        <v>0</v>
      </c>
      <c r="AP131" s="17">
        <v>0</v>
      </c>
      <c r="AQ131" s="17">
        <v>0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317</v>
      </c>
      <c r="B132" t="s">
        <v>318</v>
      </c>
      <c r="C132" t="s">
        <v>306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0</v>
      </c>
      <c r="AK132">
        <v>9</v>
      </c>
      <c r="AL132">
        <v>4</v>
      </c>
      <c r="AM132">
        <v>4</v>
      </c>
      <c r="AN132" s="17" t="s">
        <v>54</v>
      </c>
      <c r="AO132" s="17">
        <v>0</v>
      </c>
      <c r="AP132" s="17">
        <v>0</v>
      </c>
      <c r="AQ132" s="17">
        <v>0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319</v>
      </c>
      <c r="B133" t="s">
        <v>320</v>
      </c>
      <c r="C133" t="s">
        <v>306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0</v>
      </c>
      <c r="AK133">
        <v>6</v>
      </c>
      <c r="AL133">
        <v>8</v>
      </c>
      <c r="AM133">
        <v>8</v>
      </c>
      <c r="AN133" s="17" t="s">
        <v>54</v>
      </c>
      <c r="AO133" s="17">
        <v>0</v>
      </c>
      <c r="AP133" s="17">
        <v>0</v>
      </c>
      <c r="AQ133" s="17">
        <v>0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321</v>
      </c>
      <c r="B134" t="s">
        <v>322</v>
      </c>
      <c r="C134" t="s">
        <v>306</v>
      </c>
      <c r="D134" s="26">
        <v>0</v>
      </c>
      <c r="E134" s="26">
        <v>0</v>
      </c>
      <c r="F134" s="26">
        <v>0</v>
      </c>
      <c r="G134" s="26">
        <v>0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0</v>
      </c>
      <c r="AK134">
        <v>14</v>
      </c>
      <c r="AL134">
        <v>9</v>
      </c>
      <c r="AM134">
        <v>9</v>
      </c>
      <c r="AN134" s="17" t="s">
        <v>54</v>
      </c>
      <c r="AO134" s="17">
        <v>0</v>
      </c>
      <c r="AP134" s="17">
        <v>0</v>
      </c>
      <c r="AQ134" s="17">
        <v>0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323</v>
      </c>
      <c r="B135" t="s">
        <v>324</v>
      </c>
      <c r="C135" t="s">
        <v>306</v>
      </c>
      <c r="D135" s="26">
        <v>0</v>
      </c>
      <c r="E135" s="26">
        <v>0</v>
      </c>
      <c r="F135" s="26">
        <v>0</v>
      </c>
      <c r="G135" s="26">
        <v>0</v>
      </c>
      <c r="H135" s="27">
        <v>0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17" t="s">
        <v>54</v>
      </c>
      <c r="Y135" s="17" t="s">
        <v>54</v>
      </c>
      <c r="Z135" s="17" t="s">
        <v>54</v>
      </c>
      <c r="AA135" s="17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0</v>
      </c>
      <c r="AK135">
        <v>0</v>
      </c>
      <c r="AL135">
        <v>0</v>
      </c>
      <c r="AM135">
        <v>0</v>
      </c>
      <c r="AN135" s="17" t="s">
        <v>54</v>
      </c>
      <c r="AO135" s="17" t="s">
        <v>54</v>
      </c>
      <c r="AP135" s="17" t="s">
        <v>54</v>
      </c>
      <c r="AQ135" s="17" t="s">
        <v>54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325</v>
      </c>
      <c r="B136" t="s">
        <v>326</v>
      </c>
      <c r="C136" t="s">
        <v>306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0</v>
      </c>
      <c r="AK136">
        <v>1</v>
      </c>
      <c r="AL136">
        <v>14</v>
      </c>
      <c r="AM136">
        <v>14</v>
      </c>
      <c r="AN136" s="17" t="s">
        <v>54</v>
      </c>
      <c r="AO136" s="17">
        <v>0</v>
      </c>
      <c r="AP136" s="17">
        <v>0</v>
      </c>
      <c r="AQ136" s="17">
        <v>0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327</v>
      </c>
      <c r="B137" t="s">
        <v>328</v>
      </c>
      <c r="C137" t="s">
        <v>306</v>
      </c>
      <c r="D137" s="26">
        <v>0</v>
      </c>
      <c r="E137" s="26">
        <v>0</v>
      </c>
      <c r="F137" s="26">
        <v>0</v>
      </c>
      <c r="G137" s="26">
        <v>0</v>
      </c>
      <c r="H137" s="27">
        <v>0</v>
      </c>
      <c r="I137">
        <v>0</v>
      </c>
      <c r="J137" s="28">
        <v>0</v>
      </c>
      <c r="K137" s="28">
        <v>0</v>
      </c>
      <c r="L137" s="28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0</v>
      </c>
      <c r="AK137">
        <v>11</v>
      </c>
      <c r="AL137">
        <v>11</v>
      </c>
      <c r="AM137">
        <v>11</v>
      </c>
      <c r="AN137" s="17" t="s">
        <v>54</v>
      </c>
      <c r="AO137" s="17">
        <v>0</v>
      </c>
      <c r="AP137" s="17">
        <v>0</v>
      </c>
      <c r="AQ137" s="17">
        <v>0</v>
      </c>
      <c r="AR137" s="31">
        <v>0</v>
      </c>
      <c r="AS137" s="31">
        <v>0</v>
      </c>
      <c r="AT137" s="31">
        <v>0</v>
      </c>
      <c r="AU137" s="26" t="str">
        <f t="shared" si="5"/>
        <v>库存为0</v>
      </c>
      <c r="AV137" s="32" t="str">
        <f>IFERROR(时间!$B$4+AU137,"上周无销量")</f>
        <v>上周无销量</v>
      </c>
    </row>
    <row r="138" spans="1:48">
      <c r="A138" s="15" t="s">
        <v>329</v>
      </c>
      <c r="B138" t="s">
        <v>330</v>
      </c>
      <c r="C138" t="s">
        <v>306</v>
      </c>
      <c r="D138" s="26">
        <v>0</v>
      </c>
      <c r="E138" s="26">
        <v>0</v>
      </c>
      <c r="F138" s="26">
        <v>0</v>
      </c>
      <c r="G138" s="26">
        <v>0</v>
      </c>
      <c r="H138" s="27">
        <v>0</v>
      </c>
      <c r="I138">
        <v>0</v>
      </c>
      <c r="J138" s="28">
        <v>0</v>
      </c>
      <c r="K138" s="28">
        <v>0</v>
      </c>
      <c r="L138" s="28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0</v>
      </c>
      <c r="AK138">
        <v>8</v>
      </c>
      <c r="AL138">
        <v>0</v>
      </c>
      <c r="AM138">
        <v>0</v>
      </c>
      <c r="AN138" s="17" t="s">
        <v>54</v>
      </c>
      <c r="AO138" s="17">
        <v>0</v>
      </c>
      <c r="AP138" s="17" t="s">
        <v>54</v>
      </c>
      <c r="AQ138" s="17" t="s">
        <v>54</v>
      </c>
      <c r="AR138" s="31">
        <v>0</v>
      </c>
      <c r="AS138" s="31">
        <v>0</v>
      </c>
      <c r="AT138" s="31">
        <v>0</v>
      </c>
      <c r="AU138" s="26" t="str">
        <f t="shared" si="5"/>
        <v>库存为0</v>
      </c>
      <c r="AV138" s="32" t="str">
        <f>IFERROR(时间!$B$4+AU138,"上周无销量")</f>
        <v>上周无销量</v>
      </c>
    </row>
    <row r="139" spans="1:48">
      <c r="A139" s="15" t="s">
        <v>331</v>
      </c>
      <c r="B139" t="s">
        <v>332</v>
      </c>
      <c r="C139" t="s">
        <v>306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0</v>
      </c>
      <c r="AK139">
        <v>15</v>
      </c>
      <c r="AL139">
        <v>22</v>
      </c>
      <c r="AM139">
        <v>22</v>
      </c>
      <c r="AN139" s="17" t="s">
        <v>54</v>
      </c>
      <c r="AO139" s="17">
        <v>0</v>
      </c>
      <c r="AP139" s="17">
        <v>0</v>
      </c>
      <c r="AQ139" s="17">
        <v>0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333</v>
      </c>
      <c r="B140" t="s">
        <v>334</v>
      </c>
      <c r="C140" t="s">
        <v>306</v>
      </c>
      <c r="D140" s="26">
        <v>0</v>
      </c>
      <c r="E140" s="26">
        <v>0</v>
      </c>
      <c r="F140" s="26">
        <v>0</v>
      </c>
      <c r="G140" s="26">
        <v>0</v>
      </c>
      <c r="H140" s="27">
        <v>0</v>
      </c>
      <c r="I140">
        <v>0</v>
      </c>
      <c r="J140" s="28">
        <v>0</v>
      </c>
      <c r="K140" s="28">
        <v>0</v>
      </c>
      <c r="L140" s="28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0</v>
      </c>
      <c r="AK140">
        <v>9</v>
      </c>
      <c r="AL140">
        <v>8</v>
      </c>
      <c r="AM140">
        <v>8</v>
      </c>
      <c r="AN140" s="17" t="s">
        <v>54</v>
      </c>
      <c r="AO140" s="17">
        <v>0</v>
      </c>
      <c r="AP140" s="17">
        <v>0</v>
      </c>
      <c r="AQ140" s="17">
        <v>0</v>
      </c>
      <c r="AR140" s="31">
        <v>0</v>
      </c>
      <c r="AS140" s="31">
        <v>0</v>
      </c>
      <c r="AT140" s="31">
        <v>0</v>
      </c>
      <c r="AU140" s="26" t="str">
        <f t="shared" si="5"/>
        <v>库存为0</v>
      </c>
      <c r="AV140" s="32" t="str">
        <f>IFERROR(时间!$B$4+AU140,"上周无销量")</f>
        <v>上周无销量</v>
      </c>
    </row>
    <row r="141" spans="1:48">
      <c r="A141" s="15" t="s">
        <v>335</v>
      </c>
      <c r="B141" t="s">
        <v>336</v>
      </c>
      <c r="C141" t="s">
        <v>306</v>
      </c>
      <c r="D141" s="26">
        <v>0</v>
      </c>
      <c r="E141" s="26">
        <v>0</v>
      </c>
      <c r="F141" s="26">
        <v>0</v>
      </c>
      <c r="G141" s="26">
        <v>0</v>
      </c>
      <c r="H141" s="27">
        <v>0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0</v>
      </c>
      <c r="AK141">
        <v>9</v>
      </c>
      <c r="AL141">
        <v>6</v>
      </c>
      <c r="AM141">
        <v>6</v>
      </c>
      <c r="AN141" s="17" t="s">
        <v>54</v>
      </c>
      <c r="AO141" s="17">
        <v>0</v>
      </c>
      <c r="AP141" s="17">
        <v>0</v>
      </c>
      <c r="AQ141" s="17">
        <v>0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337</v>
      </c>
      <c r="B142" t="s">
        <v>338</v>
      </c>
      <c r="C142" t="s">
        <v>306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0</v>
      </c>
      <c r="AK142">
        <v>13</v>
      </c>
      <c r="AL142">
        <v>8</v>
      </c>
      <c r="AM142">
        <v>8</v>
      </c>
      <c r="AN142" s="17" t="s">
        <v>54</v>
      </c>
      <c r="AO142" s="17">
        <v>0</v>
      </c>
      <c r="AP142" s="17">
        <v>0</v>
      </c>
      <c r="AQ142" s="17">
        <v>0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339</v>
      </c>
      <c r="B143" t="s">
        <v>340</v>
      </c>
      <c r="C143" t="s">
        <v>341</v>
      </c>
      <c r="D143" s="26">
        <v>0</v>
      </c>
      <c r="E143" s="26">
        <v>0</v>
      </c>
      <c r="F143" s="26">
        <v>0</v>
      </c>
      <c r="G143" s="26">
        <v>0</v>
      </c>
      <c r="H143" s="27">
        <v>0</v>
      </c>
      <c r="I143">
        <v>0</v>
      </c>
      <c r="J143" s="28">
        <v>0</v>
      </c>
      <c r="K143" s="28">
        <v>0</v>
      </c>
      <c r="L143" s="28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0</v>
      </c>
      <c r="AK143">
        <v>0</v>
      </c>
      <c r="AL143">
        <v>0</v>
      </c>
      <c r="AM143">
        <v>0</v>
      </c>
      <c r="AN143" s="17" t="s">
        <v>54</v>
      </c>
      <c r="AO143" s="17" t="s">
        <v>54</v>
      </c>
      <c r="AP143" s="17" t="s">
        <v>54</v>
      </c>
      <c r="AQ143" s="17" t="s">
        <v>54</v>
      </c>
      <c r="AR143" s="31">
        <v>0</v>
      </c>
      <c r="AS143" s="31">
        <v>0</v>
      </c>
      <c r="AT143" s="31">
        <v>0</v>
      </c>
      <c r="AU143" s="26" t="str">
        <f t="shared" si="5"/>
        <v>库存为0</v>
      </c>
      <c r="AV143" s="32" t="str">
        <f>IFERROR(时间!$B$4+AU143,"上周无销量")</f>
        <v>上周无销量</v>
      </c>
    </row>
    <row r="144" spans="1:48">
      <c r="A144" s="15" t="s">
        <v>342</v>
      </c>
      <c r="B144" t="s">
        <v>343</v>
      </c>
      <c r="C144" t="s">
        <v>341</v>
      </c>
      <c r="D144" s="26">
        <v>0</v>
      </c>
      <c r="E144" s="26">
        <v>0</v>
      </c>
      <c r="F144" s="26">
        <v>0</v>
      </c>
      <c r="G144" s="26">
        <v>0</v>
      </c>
      <c r="H144" s="27">
        <v>0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0</v>
      </c>
      <c r="AK144">
        <v>0</v>
      </c>
      <c r="AL144">
        <v>0</v>
      </c>
      <c r="AM144">
        <v>0</v>
      </c>
      <c r="AN144" s="17" t="s">
        <v>54</v>
      </c>
      <c r="AO144" s="17" t="s">
        <v>54</v>
      </c>
      <c r="AP144" s="17" t="s">
        <v>54</v>
      </c>
      <c r="AQ144" s="17" t="s">
        <v>54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344</v>
      </c>
      <c r="B145" t="s">
        <v>345</v>
      </c>
      <c r="C145" t="s">
        <v>341</v>
      </c>
      <c r="D145" s="26">
        <v>0</v>
      </c>
      <c r="E145" s="26">
        <v>0</v>
      </c>
      <c r="F145" s="26">
        <v>0</v>
      </c>
      <c r="G145" s="26">
        <v>0</v>
      </c>
      <c r="H145" s="27">
        <v>0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0</v>
      </c>
      <c r="AK145">
        <v>0</v>
      </c>
      <c r="AL145">
        <v>0</v>
      </c>
      <c r="AM145">
        <v>0</v>
      </c>
      <c r="AN145" s="17" t="s">
        <v>54</v>
      </c>
      <c r="AO145" s="17" t="s">
        <v>54</v>
      </c>
      <c r="AP145" s="17" t="s">
        <v>54</v>
      </c>
      <c r="AQ145" s="17" t="s">
        <v>54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346</v>
      </c>
      <c r="B146" t="s">
        <v>347</v>
      </c>
      <c r="C146" t="s">
        <v>341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0</v>
      </c>
      <c r="J146" s="28">
        <v>0</v>
      </c>
      <c r="K146" s="28">
        <v>0</v>
      </c>
      <c r="L146" s="28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17" t="s">
        <v>54</v>
      </c>
      <c r="Y146" s="17" t="s">
        <v>54</v>
      </c>
      <c r="Z146" s="17" t="s">
        <v>54</v>
      </c>
      <c r="AA146" s="17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0</v>
      </c>
      <c r="AK146">
        <v>0</v>
      </c>
      <c r="AL146">
        <v>0</v>
      </c>
      <c r="AM146">
        <v>0</v>
      </c>
      <c r="AN146" s="17" t="s">
        <v>54</v>
      </c>
      <c r="AO146" s="17" t="s">
        <v>54</v>
      </c>
      <c r="AP146" s="17" t="s">
        <v>54</v>
      </c>
      <c r="AQ146" s="17" t="s">
        <v>54</v>
      </c>
      <c r="AR146" s="31">
        <v>0</v>
      </c>
      <c r="AS146" s="31">
        <v>0</v>
      </c>
      <c r="AT146" s="31">
        <v>0</v>
      </c>
      <c r="AU146" s="26" t="str">
        <f t="shared" si="5"/>
        <v>库存为0</v>
      </c>
      <c r="AV146" s="32" t="str">
        <f>IFERROR(时间!$B$4+AU146,"上周无销量")</f>
        <v>上周无销量</v>
      </c>
    </row>
    <row r="147" spans="1:48">
      <c r="A147" s="15" t="s">
        <v>348</v>
      </c>
      <c r="B147" t="s">
        <v>349</v>
      </c>
      <c r="C147" t="s">
        <v>341</v>
      </c>
      <c r="D147" s="26">
        <v>0</v>
      </c>
      <c r="E147" s="26">
        <v>0</v>
      </c>
      <c r="F147" s="26">
        <v>0</v>
      </c>
      <c r="G147" s="26">
        <v>0</v>
      </c>
      <c r="H147" s="27">
        <v>0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17" t="s">
        <v>54</v>
      </c>
      <c r="Y147" s="17" t="s">
        <v>54</v>
      </c>
      <c r="Z147" s="17" t="s">
        <v>54</v>
      </c>
      <c r="AA147" s="17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0</v>
      </c>
      <c r="AK147">
        <v>3</v>
      </c>
      <c r="AL147">
        <v>2</v>
      </c>
      <c r="AM147">
        <v>2</v>
      </c>
      <c r="AN147" s="17" t="s">
        <v>54</v>
      </c>
      <c r="AO147" s="17">
        <v>0</v>
      </c>
      <c r="AP147" s="17">
        <v>0</v>
      </c>
      <c r="AQ147" s="17">
        <v>0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350</v>
      </c>
      <c r="B148" t="s">
        <v>351</v>
      </c>
      <c r="C148" t="s">
        <v>341</v>
      </c>
      <c r="D148" s="26">
        <v>0</v>
      </c>
      <c r="E148" s="26">
        <v>0</v>
      </c>
      <c r="F148" s="26">
        <v>0</v>
      </c>
      <c r="G148" s="26">
        <v>0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17" t="s">
        <v>54</v>
      </c>
      <c r="Y148" s="17" t="s">
        <v>54</v>
      </c>
      <c r="Z148" s="17" t="s">
        <v>54</v>
      </c>
      <c r="AA148" s="17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0</v>
      </c>
      <c r="AK148">
        <v>0</v>
      </c>
      <c r="AL148">
        <v>0</v>
      </c>
      <c r="AM148">
        <v>0</v>
      </c>
      <c r="AN148" s="17" t="s">
        <v>54</v>
      </c>
      <c r="AO148" s="17" t="s">
        <v>54</v>
      </c>
      <c r="AP148" s="17" t="s">
        <v>54</v>
      </c>
      <c r="AQ148" s="17" t="s">
        <v>54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352</v>
      </c>
      <c r="B149" t="s">
        <v>353</v>
      </c>
      <c r="C149" t="s">
        <v>341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17" t="s">
        <v>54</v>
      </c>
      <c r="Y149" s="17" t="s">
        <v>54</v>
      </c>
      <c r="Z149" s="17" t="s">
        <v>54</v>
      </c>
      <c r="AA149" s="17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0</v>
      </c>
      <c r="AK149">
        <v>0</v>
      </c>
      <c r="AL149">
        <v>0</v>
      </c>
      <c r="AM149">
        <v>0</v>
      </c>
      <c r="AN149" s="17" t="s">
        <v>54</v>
      </c>
      <c r="AO149" s="17" t="s">
        <v>54</v>
      </c>
      <c r="AP149" s="17" t="s">
        <v>54</v>
      </c>
      <c r="AQ149" s="17" t="s">
        <v>54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354</v>
      </c>
      <c r="B150" t="s">
        <v>355</v>
      </c>
      <c r="C150" t="s">
        <v>341</v>
      </c>
      <c r="D150" s="26">
        <v>0</v>
      </c>
      <c r="E150" s="26">
        <v>0</v>
      </c>
      <c r="F150" s="26">
        <v>0</v>
      </c>
      <c r="G150" s="26">
        <v>0</v>
      </c>
      <c r="H150" s="27">
        <v>0</v>
      </c>
      <c r="I150">
        <v>0</v>
      </c>
      <c r="J150" s="28">
        <v>0</v>
      </c>
      <c r="K150" s="28">
        <v>0</v>
      </c>
      <c r="L150" s="28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17" t="s">
        <v>54</v>
      </c>
      <c r="Y150" s="17" t="s">
        <v>54</v>
      </c>
      <c r="Z150" s="17" t="s">
        <v>54</v>
      </c>
      <c r="AA150" s="17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0</v>
      </c>
      <c r="AK150">
        <v>0</v>
      </c>
      <c r="AL150">
        <v>0</v>
      </c>
      <c r="AM150">
        <v>0</v>
      </c>
      <c r="AN150" s="17" t="s">
        <v>54</v>
      </c>
      <c r="AO150" s="17" t="s">
        <v>54</v>
      </c>
      <c r="AP150" s="17" t="s">
        <v>54</v>
      </c>
      <c r="AQ150" s="17" t="s">
        <v>54</v>
      </c>
      <c r="AR150" s="31">
        <v>0</v>
      </c>
      <c r="AS150" s="31">
        <v>0</v>
      </c>
      <c r="AT150" s="31">
        <v>0</v>
      </c>
      <c r="AU150" s="26" t="str">
        <f t="shared" si="5"/>
        <v>库存为0</v>
      </c>
      <c r="AV150" s="32" t="str">
        <f>IFERROR(时间!$B$4+AU150,"上周无销量")</f>
        <v>上周无销量</v>
      </c>
    </row>
    <row r="151" spans="1:48">
      <c r="A151" s="15" t="s">
        <v>356</v>
      </c>
      <c r="B151" t="s">
        <v>357</v>
      </c>
      <c r="C151" t="s">
        <v>341</v>
      </c>
      <c r="D151" s="26">
        <v>0</v>
      </c>
      <c r="E151" s="26">
        <v>0</v>
      </c>
      <c r="F151" s="26">
        <v>0</v>
      </c>
      <c r="G151" s="26">
        <v>0</v>
      </c>
      <c r="H151" s="27">
        <v>0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17" t="s">
        <v>54</v>
      </c>
      <c r="Y151" s="17" t="s">
        <v>54</v>
      </c>
      <c r="Z151" s="17" t="s">
        <v>54</v>
      </c>
      <c r="AA151" s="17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0</v>
      </c>
      <c r="AK151">
        <v>0</v>
      </c>
      <c r="AL151">
        <v>0</v>
      </c>
      <c r="AM151">
        <v>0</v>
      </c>
      <c r="AN151" s="17" t="s">
        <v>54</v>
      </c>
      <c r="AO151" s="17" t="s">
        <v>54</v>
      </c>
      <c r="AP151" s="17" t="s">
        <v>54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358</v>
      </c>
      <c r="B152" t="s">
        <v>359</v>
      </c>
      <c r="C152" t="s">
        <v>341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360</v>
      </c>
      <c r="B153" t="s">
        <v>361</v>
      </c>
      <c r="C153" t="s">
        <v>341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17" t="s">
        <v>54</v>
      </c>
      <c r="Y153" s="17" t="s">
        <v>54</v>
      </c>
      <c r="Z153" s="17" t="s">
        <v>54</v>
      </c>
      <c r="AA153" s="17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17" t="s">
        <v>54</v>
      </c>
      <c r="AG153" s="17" t="s">
        <v>54</v>
      </c>
      <c r="AH153" s="17" t="s">
        <v>54</v>
      </c>
      <c r="AI153" s="17" t="s">
        <v>54</v>
      </c>
      <c r="AJ153">
        <v>0</v>
      </c>
      <c r="AK153">
        <v>1</v>
      </c>
      <c r="AL153">
        <v>2</v>
      </c>
      <c r="AM153">
        <v>2</v>
      </c>
      <c r="AN153" s="17" t="s">
        <v>54</v>
      </c>
      <c r="AO153" s="17">
        <v>0</v>
      </c>
      <c r="AP153" s="17">
        <v>0</v>
      </c>
      <c r="AQ153" s="17">
        <v>0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362</v>
      </c>
      <c r="B154" t="s">
        <v>363</v>
      </c>
      <c r="C154" t="s">
        <v>341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17" t="s">
        <v>54</v>
      </c>
      <c r="Y154" s="17" t="s">
        <v>54</v>
      </c>
      <c r="Z154" s="17" t="s">
        <v>54</v>
      </c>
      <c r="AA154" s="17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0</v>
      </c>
      <c r="AL154">
        <v>0</v>
      </c>
      <c r="AM154">
        <v>0</v>
      </c>
      <c r="AN154" s="17" t="s">
        <v>54</v>
      </c>
      <c r="AO154" s="17" t="s">
        <v>54</v>
      </c>
      <c r="AP154" s="17" t="s">
        <v>54</v>
      </c>
      <c r="AQ154" s="17" t="s">
        <v>54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364</v>
      </c>
      <c r="B155" t="s">
        <v>365</v>
      </c>
      <c r="C155" t="s">
        <v>341</v>
      </c>
      <c r="D155" s="26">
        <v>0</v>
      </c>
      <c r="E155" s="26">
        <v>0</v>
      </c>
      <c r="F155" s="26">
        <v>0</v>
      </c>
      <c r="G155" s="26">
        <v>0</v>
      </c>
      <c r="H155" s="27">
        <v>0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17" t="s">
        <v>54</v>
      </c>
      <c r="Y155" s="17" t="s">
        <v>54</v>
      </c>
      <c r="Z155" s="17" t="s">
        <v>54</v>
      </c>
      <c r="AA155" s="17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0</v>
      </c>
      <c r="AK155">
        <v>0</v>
      </c>
      <c r="AL155">
        <v>0</v>
      </c>
      <c r="AM155">
        <v>0</v>
      </c>
      <c r="AN155" s="17" t="s">
        <v>54</v>
      </c>
      <c r="AO155" s="17" t="s">
        <v>54</v>
      </c>
      <c r="AP155" s="17" t="s">
        <v>54</v>
      </c>
      <c r="AQ155" s="17" t="s">
        <v>54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366</v>
      </c>
      <c r="B156" t="s">
        <v>367</v>
      </c>
      <c r="C156" t="s">
        <v>341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0</v>
      </c>
      <c r="J156" s="28">
        <v>0</v>
      </c>
      <c r="K156" s="28">
        <v>0</v>
      </c>
      <c r="L156" s="28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17" t="s">
        <v>54</v>
      </c>
      <c r="Y156" s="17" t="s">
        <v>54</v>
      </c>
      <c r="Z156" s="17" t="s">
        <v>54</v>
      </c>
      <c r="AA156" s="17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0</v>
      </c>
      <c r="AK156">
        <v>3</v>
      </c>
      <c r="AL156">
        <v>2</v>
      </c>
      <c r="AM156">
        <v>2</v>
      </c>
      <c r="AN156" s="17" t="s">
        <v>54</v>
      </c>
      <c r="AO156" s="17">
        <v>0</v>
      </c>
      <c r="AP156" s="17">
        <v>0</v>
      </c>
      <c r="AQ156" s="17">
        <v>0</v>
      </c>
      <c r="AR156" s="31">
        <v>0</v>
      </c>
      <c r="AS156" s="31">
        <v>0</v>
      </c>
      <c r="AT156" s="31">
        <v>0</v>
      </c>
      <c r="AU156" s="26" t="str">
        <f t="shared" si="5"/>
        <v>库存为0</v>
      </c>
      <c r="AV156" s="32" t="str">
        <f>IFERROR(时间!$B$4+AU156,"上周无销量")</f>
        <v>上周无销量</v>
      </c>
    </row>
    <row r="157" spans="1:48">
      <c r="A157" s="15" t="s">
        <v>368</v>
      </c>
      <c r="B157" t="s">
        <v>369</v>
      </c>
      <c r="C157" t="s">
        <v>341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17" t="s">
        <v>54</v>
      </c>
      <c r="Y157" s="17" t="s">
        <v>54</v>
      </c>
      <c r="Z157" s="17" t="s">
        <v>54</v>
      </c>
      <c r="AA157" s="17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0</v>
      </c>
      <c r="AK157">
        <v>0</v>
      </c>
      <c r="AL157">
        <v>0</v>
      </c>
      <c r="AM157">
        <v>0</v>
      </c>
      <c r="AN157" s="17" t="s">
        <v>54</v>
      </c>
      <c r="AO157" s="17" t="s">
        <v>54</v>
      </c>
      <c r="AP157" s="17" t="s">
        <v>54</v>
      </c>
      <c r="AQ157" s="17" t="s">
        <v>54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370</v>
      </c>
      <c r="B158" t="s">
        <v>371</v>
      </c>
      <c r="C158" t="s">
        <v>341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17" t="s">
        <v>54</v>
      </c>
      <c r="Y158" s="17" t="s">
        <v>54</v>
      </c>
      <c r="Z158" s="17" t="s">
        <v>54</v>
      </c>
      <c r="AA158" s="17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0</v>
      </c>
      <c r="AK158">
        <v>0</v>
      </c>
      <c r="AL158">
        <v>0</v>
      </c>
      <c r="AM158">
        <v>0</v>
      </c>
      <c r="AN158" s="17" t="s">
        <v>54</v>
      </c>
      <c r="AO158" s="17" t="s">
        <v>54</v>
      </c>
      <c r="AP158" s="17" t="s">
        <v>54</v>
      </c>
      <c r="AQ158" s="17" t="s">
        <v>54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372</v>
      </c>
      <c r="B159" t="s">
        <v>373</v>
      </c>
      <c r="C159" t="s">
        <v>341</v>
      </c>
      <c r="D159" s="26">
        <v>0</v>
      </c>
      <c r="E159" s="26">
        <v>0</v>
      </c>
      <c r="F159" s="26">
        <v>0</v>
      </c>
      <c r="G159" s="26">
        <v>0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17" t="s">
        <v>54</v>
      </c>
      <c r="Y159" s="17" t="s">
        <v>54</v>
      </c>
      <c r="Z159" s="17" t="s">
        <v>54</v>
      </c>
      <c r="AA159" s="17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0</v>
      </c>
      <c r="AK159">
        <v>0</v>
      </c>
      <c r="AL159">
        <v>0</v>
      </c>
      <c r="AM159">
        <v>0</v>
      </c>
      <c r="AN159" s="17" t="s">
        <v>54</v>
      </c>
      <c r="AO159" s="17" t="s">
        <v>54</v>
      </c>
      <c r="AP159" s="17" t="s">
        <v>54</v>
      </c>
      <c r="AQ159" s="17" t="s">
        <v>54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374</v>
      </c>
      <c r="B160" t="s">
        <v>375</v>
      </c>
      <c r="C160" t="s">
        <v>341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0</v>
      </c>
      <c r="J160" s="28">
        <v>0</v>
      </c>
      <c r="K160" s="28">
        <v>0</v>
      </c>
      <c r="L160" s="28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17" t="s">
        <v>54</v>
      </c>
      <c r="Y160" s="17" t="s">
        <v>54</v>
      </c>
      <c r="Z160" s="17" t="s">
        <v>54</v>
      </c>
      <c r="AA160" s="17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17" t="s">
        <v>54</v>
      </c>
      <c r="AG160" s="17" t="s">
        <v>54</v>
      </c>
      <c r="AH160" s="17" t="s">
        <v>54</v>
      </c>
      <c r="AI160" s="17" t="s">
        <v>54</v>
      </c>
      <c r="AJ160">
        <v>0</v>
      </c>
      <c r="AK160">
        <v>0</v>
      </c>
      <c r="AL160">
        <v>0</v>
      </c>
      <c r="AM160">
        <v>0</v>
      </c>
      <c r="AN160" s="17" t="s">
        <v>54</v>
      </c>
      <c r="AO160" s="17" t="s">
        <v>54</v>
      </c>
      <c r="AP160" s="17" t="s">
        <v>54</v>
      </c>
      <c r="AQ160" s="17" t="s">
        <v>54</v>
      </c>
      <c r="AR160" s="31">
        <v>0</v>
      </c>
      <c r="AS160" s="31">
        <v>0</v>
      </c>
      <c r="AT160" s="31">
        <v>0</v>
      </c>
      <c r="AU160" s="26" t="str">
        <f t="shared" si="5"/>
        <v>库存为0</v>
      </c>
      <c r="AV160" s="32" t="str">
        <f>IFERROR(时间!$B$4+AU160,"上周无销量")</f>
        <v>上周无销量</v>
      </c>
    </row>
    <row r="161" spans="1:48">
      <c r="A161" s="15" t="s">
        <v>376</v>
      </c>
      <c r="B161" t="s">
        <v>377</v>
      </c>
      <c r="C161" t="s">
        <v>341</v>
      </c>
      <c r="D161" s="26">
        <v>0</v>
      </c>
      <c r="E161" s="26">
        <v>0</v>
      </c>
      <c r="F161" s="26">
        <v>0</v>
      </c>
      <c r="G161" s="26">
        <v>0</v>
      </c>
      <c r="H161" s="27">
        <v>0</v>
      </c>
      <c r="I161">
        <v>0</v>
      </c>
      <c r="J161" s="28">
        <v>0</v>
      </c>
      <c r="K161" s="28">
        <v>0</v>
      </c>
      <c r="L161" s="28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17" t="s">
        <v>54</v>
      </c>
      <c r="Y161" s="17" t="s">
        <v>54</v>
      </c>
      <c r="Z161" s="17" t="s">
        <v>54</v>
      </c>
      <c r="AA161" s="17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17" t="s">
        <v>54</v>
      </c>
      <c r="AG161" s="17" t="s">
        <v>54</v>
      </c>
      <c r="AH161" s="17" t="s">
        <v>54</v>
      </c>
      <c r="AI161" s="17" t="s">
        <v>54</v>
      </c>
      <c r="AJ161">
        <v>0</v>
      </c>
      <c r="AK161">
        <v>3</v>
      </c>
      <c r="AL161">
        <v>8</v>
      </c>
      <c r="AM161">
        <v>8</v>
      </c>
      <c r="AN161" s="17" t="s">
        <v>54</v>
      </c>
      <c r="AO161" s="17">
        <v>0</v>
      </c>
      <c r="AP161" s="17">
        <v>0</v>
      </c>
      <c r="AQ161" s="17">
        <v>0</v>
      </c>
      <c r="AR161" s="31">
        <v>0</v>
      </c>
      <c r="AS161" s="31">
        <v>0</v>
      </c>
      <c r="AT161" s="31">
        <v>0</v>
      </c>
      <c r="AU161" s="26" t="str">
        <f t="shared" si="5"/>
        <v>库存为0</v>
      </c>
      <c r="AV161" s="32" t="str">
        <f>IFERROR(时间!$B$4+AU161,"上周无销量")</f>
        <v>上周无销量</v>
      </c>
    </row>
    <row r="162" spans="1:48">
      <c r="A162" s="15" t="s">
        <v>378</v>
      </c>
      <c r="B162" t="s">
        <v>379</v>
      </c>
      <c r="C162" t="s">
        <v>341</v>
      </c>
      <c r="D162" s="26">
        <v>0</v>
      </c>
      <c r="E162" s="26">
        <v>0</v>
      </c>
      <c r="F162" s="26">
        <v>0</v>
      </c>
      <c r="G162" s="26">
        <v>0</v>
      </c>
      <c r="H162" s="27">
        <v>0</v>
      </c>
      <c r="I162">
        <v>0</v>
      </c>
      <c r="J162" s="28">
        <v>0</v>
      </c>
      <c r="K162" s="28">
        <v>0</v>
      </c>
      <c r="L162" s="28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17" t="s">
        <v>54</v>
      </c>
      <c r="Y162" s="17" t="s">
        <v>54</v>
      </c>
      <c r="Z162" s="17" t="s">
        <v>54</v>
      </c>
      <c r="AA162" s="17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17" t="s">
        <v>54</v>
      </c>
      <c r="AG162" s="17" t="s">
        <v>54</v>
      </c>
      <c r="AH162" s="17" t="s">
        <v>54</v>
      </c>
      <c r="AI162" s="17" t="s">
        <v>54</v>
      </c>
      <c r="AJ162">
        <v>0</v>
      </c>
      <c r="AK162">
        <v>4</v>
      </c>
      <c r="AL162">
        <v>4</v>
      </c>
      <c r="AM162">
        <v>4</v>
      </c>
      <c r="AN162" s="17" t="s">
        <v>54</v>
      </c>
      <c r="AO162" s="17">
        <v>0</v>
      </c>
      <c r="AP162" s="17">
        <v>0</v>
      </c>
      <c r="AQ162" s="17">
        <v>0</v>
      </c>
      <c r="AR162" s="31">
        <v>0</v>
      </c>
      <c r="AS162" s="31">
        <v>0</v>
      </c>
      <c r="AT162" s="31">
        <v>0</v>
      </c>
      <c r="AU162" s="26" t="str">
        <f t="shared" si="5"/>
        <v>库存为0</v>
      </c>
      <c r="AV162" s="32" t="str">
        <f>IFERROR(时间!$B$4+AU162,"上周无销量")</f>
        <v>上周无销量</v>
      </c>
    </row>
    <row r="163" spans="1:48">
      <c r="A163" s="15" t="s">
        <v>380</v>
      </c>
      <c r="B163" t="s">
        <v>381</v>
      </c>
      <c r="C163" t="s">
        <v>341</v>
      </c>
      <c r="D163" s="26">
        <v>0</v>
      </c>
      <c r="E163" s="26">
        <v>0</v>
      </c>
      <c r="F163" s="26">
        <v>0</v>
      </c>
      <c r="G163" s="26">
        <v>0</v>
      </c>
      <c r="H163" s="27">
        <v>0</v>
      </c>
      <c r="I163">
        <v>0</v>
      </c>
      <c r="J163" s="28">
        <v>0</v>
      </c>
      <c r="K163" s="28">
        <v>0</v>
      </c>
      <c r="L163" s="28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17" t="s">
        <v>54</v>
      </c>
      <c r="Y163" s="17" t="s">
        <v>54</v>
      </c>
      <c r="Z163" s="17" t="s">
        <v>54</v>
      </c>
      <c r="AA163" s="17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0</v>
      </c>
      <c r="AK163">
        <v>2</v>
      </c>
      <c r="AL163">
        <v>1</v>
      </c>
      <c r="AM163">
        <v>1</v>
      </c>
      <c r="AN163" s="17" t="s">
        <v>54</v>
      </c>
      <c r="AO163" s="17">
        <v>0</v>
      </c>
      <c r="AP163" s="17">
        <v>0</v>
      </c>
      <c r="AQ163" s="17">
        <v>0</v>
      </c>
      <c r="AR163" s="31">
        <v>0</v>
      </c>
      <c r="AS163" s="31">
        <v>0</v>
      </c>
      <c r="AT163" s="31">
        <v>0</v>
      </c>
      <c r="AU163" s="26" t="str">
        <f t="shared" si="5"/>
        <v>库存为0</v>
      </c>
      <c r="AV163" s="32" t="str">
        <f>IFERROR(时间!$B$4+AU163,"上周无销量")</f>
        <v>上周无销量</v>
      </c>
    </row>
    <row r="164" spans="1:48">
      <c r="A164" s="15" t="s">
        <v>382</v>
      </c>
      <c r="B164" t="s">
        <v>383</v>
      </c>
      <c r="C164" t="s">
        <v>384</v>
      </c>
      <c r="D164" s="26">
        <v>0</v>
      </c>
      <c r="E164" s="26">
        <v>0</v>
      </c>
      <c r="F164" s="26">
        <v>0</v>
      </c>
      <c r="G164" s="26">
        <v>0</v>
      </c>
      <c r="H164" s="27">
        <v>0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17" t="s">
        <v>54</v>
      </c>
      <c r="Y164" s="17" t="s">
        <v>54</v>
      </c>
      <c r="Z164" s="17" t="s">
        <v>54</v>
      </c>
      <c r="AA164" s="17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17" t="s">
        <v>54</v>
      </c>
      <c r="AG164" s="17" t="s">
        <v>54</v>
      </c>
      <c r="AH164" s="17" t="s">
        <v>54</v>
      </c>
      <c r="AI164" s="17" t="s">
        <v>54</v>
      </c>
      <c r="AJ164">
        <v>0</v>
      </c>
      <c r="AK164">
        <v>0</v>
      </c>
      <c r="AL164">
        <v>0</v>
      </c>
      <c r="AM164">
        <v>0</v>
      </c>
      <c r="AN164" s="17" t="s">
        <v>54</v>
      </c>
      <c r="AO164" s="17" t="s">
        <v>54</v>
      </c>
      <c r="AP164" s="17" t="s">
        <v>54</v>
      </c>
      <c r="AQ164" s="17" t="s">
        <v>54</v>
      </c>
      <c r="AR164" s="31">
        <v>0</v>
      </c>
      <c r="AS164" s="31">
        <v>0</v>
      </c>
      <c r="AT164" s="31">
        <v>0</v>
      </c>
      <c r="AU164" s="26" t="str">
        <f t="shared" si="5"/>
        <v>库存为0</v>
      </c>
      <c r="AV164" s="32" t="str">
        <f>IFERROR(时间!$B$4+AU164,"上周无销量")</f>
        <v>上周无销量</v>
      </c>
    </row>
    <row r="165" spans="1:48">
      <c r="A165" s="15" t="s">
        <v>385</v>
      </c>
      <c r="B165" t="s">
        <v>386</v>
      </c>
      <c r="C165" t="s">
        <v>387</v>
      </c>
      <c r="D165" s="26">
        <v>0</v>
      </c>
      <c r="E165" s="26">
        <v>0</v>
      </c>
      <c r="F165" s="26">
        <v>0</v>
      </c>
      <c r="G165" s="26">
        <v>0</v>
      </c>
      <c r="H165" s="27">
        <v>0</v>
      </c>
      <c r="I165">
        <v>0</v>
      </c>
      <c r="J165" s="28">
        <v>0</v>
      </c>
      <c r="K165" s="28">
        <v>0</v>
      </c>
      <c r="L165" s="28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17" t="s">
        <v>54</v>
      </c>
      <c r="Y165" s="17" t="s">
        <v>54</v>
      </c>
      <c r="Z165" s="17" t="s">
        <v>54</v>
      </c>
      <c r="AA165" s="17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0</v>
      </c>
      <c r="AK165">
        <v>0</v>
      </c>
      <c r="AL165">
        <v>0</v>
      </c>
      <c r="AM165">
        <v>0</v>
      </c>
      <c r="AN165" s="17" t="s">
        <v>54</v>
      </c>
      <c r="AO165" s="17" t="s">
        <v>54</v>
      </c>
      <c r="AP165" s="17" t="s">
        <v>54</v>
      </c>
      <c r="AQ165" s="17" t="s">
        <v>54</v>
      </c>
      <c r="AR165" s="31">
        <v>0</v>
      </c>
      <c r="AS165" s="31">
        <v>0</v>
      </c>
      <c r="AT165" s="31">
        <v>0</v>
      </c>
      <c r="AU165" s="26" t="str">
        <f t="shared" si="5"/>
        <v>库存为0</v>
      </c>
      <c r="AV165" s="32" t="str">
        <f>IFERROR(时间!$B$4+AU165,"上周无销量")</f>
        <v>上周无销量</v>
      </c>
    </row>
    <row r="166" spans="1:48">
      <c r="A166" s="15" t="s">
        <v>388</v>
      </c>
      <c r="B166" t="s">
        <v>389</v>
      </c>
      <c r="C166" t="s">
        <v>387</v>
      </c>
      <c r="D166" s="26">
        <v>0</v>
      </c>
      <c r="E166" s="26">
        <v>0</v>
      </c>
      <c r="F166" s="26">
        <v>0</v>
      </c>
      <c r="G166" s="26">
        <v>0</v>
      </c>
      <c r="H166" s="27">
        <v>0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17" t="s">
        <v>54</v>
      </c>
      <c r="Y166" s="17" t="s">
        <v>54</v>
      </c>
      <c r="Z166" s="17" t="s">
        <v>54</v>
      </c>
      <c r="AA166" s="17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17" t="s">
        <v>54</v>
      </c>
      <c r="AG166" s="17" t="s">
        <v>54</v>
      </c>
      <c r="AH166" s="17" t="s">
        <v>54</v>
      </c>
      <c r="AI166" s="17" t="s">
        <v>54</v>
      </c>
      <c r="AJ166">
        <v>0</v>
      </c>
      <c r="AK166">
        <v>0</v>
      </c>
      <c r="AL166">
        <v>0</v>
      </c>
      <c r="AM166">
        <v>0</v>
      </c>
      <c r="AN166" s="17" t="s">
        <v>54</v>
      </c>
      <c r="AO166" s="17" t="s">
        <v>54</v>
      </c>
      <c r="AP166" s="17" t="s">
        <v>54</v>
      </c>
      <c r="AQ166" s="17" t="s">
        <v>54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390</v>
      </c>
      <c r="B167" t="s">
        <v>391</v>
      </c>
      <c r="C167" t="s">
        <v>387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0</v>
      </c>
      <c r="J167" s="28">
        <v>0</v>
      </c>
      <c r="K167" s="28">
        <v>0</v>
      </c>
      <c r="L167" s="28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17" t="s">
        <v>54</v>
      </c>
      <c r="Y167" s="17" t="s">
        <v>54</v>
      </c>
      <c r="Z167" s="17" t="s">
        <v>54</v>
      </c>
      <c r="AA167" s="17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0</v>
      </c>
      <c r="AK167">
        <v>0</v>
      </c>
      <c r="AL167">
        <v>0</v>
      </c>
      <c r="AM167">
        <v>0</v>
      </c>
      <c r="AN167" s="17" t="s">
        <v>54</v>
      </c>
      <c r="AO167" s="17" t="s">
        <v>54</v>
      </c>
      <c r="AP167" s="17" t="s">
        <v>54</v>
      </c>
      <c r="AQ167" s="17" t="s">
        <v>54</v>
      </c>
      <c r="AR167" s="31">
        <v>0</v>
      </c>
      <c r="AS167" s="31">
        <v>0</v>
      </c>
      <c r="AT167" s="31">
        <v>0</v>
      </c>
      <c r="AU167" s="26" t="str">
        <f t="shared" si="5"/>
        <v>库存为0</v>
      </c>
      <c r="AV167" s="32" t="str">
        <f>IFERROR(时间!$B$4+AU167,"上周无销量")</f>
        <v>上周无销量</v>
      </c>
    </row>
    <row r="168" spans="1:48">
      <c r="A168" s="15" t="s">
        <v>392</v>
      </c>
      <c r="B168" t="s">
        <v>393</v>
      </c>
      <c r="C168" t="s">
        <v>387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394</v>
      </c>
      <c r="B169" t="s">
        <v>395</v>
      </c>
      <c r="C169" t="s">
        <v>396</v>
      </c>
      <c r="D169" s="26">
        <v>0</v>
      </c>
      <c r="E169" s="26">
        <v>0</v>
      </c>
      <c r="F169" s="26">
        <v>0</v>
      </c>
      <c r="G169" s="26">
        <v>0</v>
      </c>
      <c r="H169" s="27">
        <v>0</v>
      </c>
      <c r="I169">
        <v>0</v>
      </c>
      <c r="J169" s="28">
        <v>0</v>
      </c>
      <c r="K169" s="28">
        <v>0</v>
      </c>
      <c r="L169" s="28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17" t="s">
        <v>54</v>
      </c>
      <c r="Y169" s="17" t="s">
        <v>54</v>
      </c>
      <c r="Z169" s="17" t="s">
        <v>54</v>
      </c>
      <c r="AA169" s="17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0</v>
      </c>
      <c r="AK169">
        <v>0</v>
      </c>
      <c r="AL169">
        <v>0</v>
      </c>
      <c r="AM169">
        <v>0</v>
      </c>
      <c r="AN169" s="17" t="s">
        <v>54</v>
      </c>
      <c r="AO169" s="17" t="s">
        <v>54</v>
      </c>
      <c r="AP169" s="17" t="s">
        <v>54</v>
      </c>
      <c r="AQ169" s="17" t="s">
        <v>54</v>
      </c>
      <c r="AR169" s="31">
        <v>0</v>
      </c>
      <c r="AS169" s="31">
        <v>0</v>
      </c>
      <c r="AT169" s="31">
        <v>0</v>
      </c>
      <c r="AU169" s="26" t="str">
        <f t="shared" si="5"/>
        <v>库存为0</v>
      </c>
      <c r="AV169" s="32" t="str">
        <f>IFERROR(时间!$B$4+AU169,"上周无销量")</f>
        <v>上周无销量</v>
      </c>
    </row>
    <row r="170" spans="1:48">
      <c r="A170" s="15" t="s">
        <v>397</v>
      </c>
      <c r="B170" t="s">
        <v>398</v>
      </c>
      <c r="C170" t="s">
        <v>396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0</v>
      </c>
      <c r="J170" s="28">
        <v>0</v>
      </c>
      <c r="K170" s="28">
        <v>0</v>
      </c>
      <c r="L170" s="28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17" t="s">
        <v>54</v>
      </c>
      <c r="Y170" s="17" t="s">
        <v>54</v>
      </c>
      <c r="Z170" s="17" t="s">
        <v>54</v>
      </c>
      <c r="AA170" s="17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0</v>
      </c>
      <c r="AK170">
        <v>0</v>
      </c>
      <c r="AL170">
        <v>0</v>
      </c>
      <c r="AM170">
        <v>0</v>
      </c>
      <c r="AN170" s="17" t="s">
        <v>54</v>
      </c>
      <c r="AO170" s="17" t="s">
        <v>54</v>
      </c>
      <c r="AP170" s="17" t="s">
        <v>54</v>
      </c>
      <c r="AQ170" s="17" t="s">
        <v>54</v>
      </c>
      <c r="AR170" s="31">
        <v>0</v>
      </c>
      <c r="AS170" s="31">
        <v>0</v>
      </c>
      <c r="AT170" s="31">
        <v>0</v>
      </c>
      <c r="AU170" s="26" t="str">
        <f t="shared" si="5"/>
        <v>库存为0</v>
      </c>
      <c r="AV170" s="32" t="str">
        <f>IFERROR(时间!$B$4+AU170,"上周无销量")</f>
        <v>上周无销量</v>
      </c>
    </row>
    <row r="171" spans="1:48">
      <c r="A171" s="15" t="s">
        <v>399</v>
      </c>
      <c r="B171" t="s">
        <v>400</v>
      </c>
      <c r="C171" t="s">
        <v>396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0</v>
      </c>
      <c r="J171" s="28">
        <v>0</v>
      </c>
      <c r="K171" s="28">
        <v>0</v>
      </c>
      <c r="L171" s="28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0</v>
      </c>
      <c r="AK171">
        <v>0</v>
      </c>
      <c r="AL171">
        <v>0</v>
      </c>
      <c r="AM171">
        <v>0</v>
      </c>
      <c r="AN171" s="17" t="s">
        <v>54</v>
      </c>
      <c r="AO171" s="17" t="s">
        <v>54</v>
      </c>
      <c r="AP171" s="17" t="s">
        <v>54</v>
      </c>
      <c r="AQ171" s="17" t="s">
        <v>54</v>
      </c>
      <c r="AR171" s="31">
        <v>0</v>
      </c>
      <c r="AS171" s="31">
        <v>0</v>
      </c>
      <c r="AT171" s="31">
        <v>0</v>
      </c>
      <c r="AU171" s="26" t="str">
        <f t="shared" si="5"/>
        <v>库存为0</v>
      </c>
      <c r="AV171" s="32" t="str">
        <f>IFERROR(时间!$B$4+AU171,"上周无销量")</f>
        <v>上周无销量</v>
      </c>
    </row>
    <row r="172" spans="1:48">
      <c r="A172" s="15" t="s">
        <v>401</v>
      </c>
      <c r="B172" t="s">
        <v>402</v>
      </c>
      <c r="C172" t="s">
        <v>396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403</v>
      </c>
      <c r="B173" t="s">
        <v>404</v>
      </c>
      <c r="C173" t="s">
        <v>396</v>
      </c>
      <c r="D173" s="26">
        <v>0</v>
      </c>
      <c r="E173" s="26">
        <v>0</v>
      </c>
      <c r="F173" s="26">
        <v>0</v>
      </c>
      <c r="G173" s="26">
        <v>0</v>
      </c>
      <c r="H173" s="27">
        <v>0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17" t="s">
        <v>54</v>
      </c>
      <c r="Y173" s="17" t="s">
        <v>54</v>
      </c>
      <c r="Z173" s="17" t="s">
        <v>54</v>
      </c>
      <c r="AA173" s="17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0</v>
      </c>
      <c r="AK173">
        <v>0</v>
      </c>
      <c r="AL173">
        <v>0</v>
      </c>
      <c r="AM173">
        <v>0</v>
      </c>
      <c r="AN173" s="17" t="s">
        <v>54</v>
      </c>
      <c r="AO173" s="17" t="s">
        <v>54</v>
      </c>
      <c r="AP173" s="17" t="s">
        <v>54</v>
      </c>
      <c r="AQ173" s="17" t="s">
        <v>54</v>
      </c>
      <c r="AR173" s="31">
        <v>0</v>
      </c>
      <c r="AS173" s="31">
        <v>0</v>
      </c>
      <c r="AT173" s="31">
        <v>0</v>
      </c>
      <c r="AU173" s="26" t="str">
        <f t="shared" si="5"/>
        <v>库存为0</v>
      </c>
      <c r="AV173" s="32" t="str">
        <f>IFERROR(时间!$B$4+AU173,"上周无销量")</f>
        <v>上周无销量</v>
      </c>
    </row>
    <row r="174" spans="1:48">
      <c r="A174" s="15" t="s">
        <v>405</v>
      </c>
      <c r="B174" t="s">
        <v>406</v>
      </c>
      <c r="C174" t="s">
        <v>396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0</v>
      </c>
      <c r="J174" s="28">
        <v>0</v>
      </c>
      <c r="K174" s="28">
        <v>0</v>
      </c>
      <c r="L174" s="28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0</v>
      </c>
      <c r="AK174">
        <v>0</v>
      </c>
      <c r="AL174">
        <v>0</v>
      </c>
      <c r="AM174">
        <v>0</v>
      </c>
      <c r="AN174" s="17" t="s">
        <v>54</v>
      </c>
      <c r="AO174" s="17" t="s">
        <v>54</v>
      </c>
      <c r="AP174" s="17" t="s">
        <v>54</v>
      </c>
      <c r="AQ174" s="17" t="s">
        <v>54</v>
      </c>
      <c r="AR174" s="31">
        <v>0</v>
      </c>
      <c r="AS174" s="31">
        <v>0</v>
      </c>
      <c r="AT174" s="31">
        <v>0</v>
      </c>
      <c r="AU174" s="26" t="str">
        <f t="shared" si="5"/>
        <v>库存为0</v>
      </c>
      <c r="AV174" s="32" t="str">
        <f>IFERROR(时间!$B$4+AU174,"上周无销量")</f>
        <v>上周无销量</v>
      </c>
    </row>
    <row r="175" spans="1:48">
      <c r="A175" s="15" t="s">
        <v>407</v>
      </c>
      <c r="B175" t="s">
        <v>408</v>
      </c>
      <c r="C175" t="s">
        <v>409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0</v>
      </c>
      <c r="J175" s="28">
        <v>0</v>
      </c>
      <c r="K175" s="28">
        <v>0</v>
      </c>
      <c r="L175" s="28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17" t="s">
        <v>54</v>
      </c>
      <c r="Y175" s="17" t="s">
        <v>54</v>
      </c>
      <c r="Z175" s="17" t="s">
        <v>54</v>
      </c>
      <c r="AA175" s="17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0</v>
      </c>
      <c r="AK175">
        <v>0</v>
      </c>
      <c r="AL175">
        <v>0</v>
      </c>
      <c r="AM175">
        <v>0</v>
      </c>
      <c r="AN175" s="17" t="s">
        <v>54</v>
      </c>
      <c r="AO175" s="17" t="s">
        <v>54</v>
      </c>
      <c r="AP175" s="17" t="s">
        <v>54</v>
      </c>
      <c r="AQ175" s="17" t="s">
        <v>54</v>
      </c>
      <c r="AR175" s="31">
        <v>0</v>
      </c>
      <c r="AS175" s="31">
        <v>0</v>
      </c>
      <c r="AT175" s="31">
        <v>0</v>
      </c>
      <c r="AU175" s="26" t="str">
        <f t="shared" si="5"/>
        <v>库存为0</v>
      </c>
      <c r="AV175" s="32" t="str">
        <f>IFERROR(时间!$B$4+AU175,"上周无销量")</f>
        <v>上周无销量</v>
      </c>
    </row>
    <row r="176" spans="1:48">
      <c r="A176" s="15" t="s">
        <v>410</v>
      </c>
      <c r="B176" t="s">
        <v>411</v>
      </c>
      <c r="C176" t="s">
        <v>412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2</v>
      </c>
      <c r="J176" s="28">
        <v>0</v>
      </c>
      <c r="K176" s="28">
        <v>0</v>
      </c>
      <c r="L176" s="28">
        <v>0</v>
      </c>
      <c r="M176">
        <v>2</v>
      </c>
      <c r="N176">
        <v>0</v>
      </c>
      <c r="O176">
        <v>2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17" t="s">
        <v>54</v>
      </c>
      <c r="Y176" s="17" t="s">
        <v>54</v>
      </c>
      <c r="Z176" s="17" t="s">
        <v>54</v>
      </c>
      <c r="AA176" s="17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0</v>
      </c>
      <c r="AK176">
        <v>2</v>
      </c>
      <c r="AL176">
        <v>2</v>
      </c>
      <c r="AM176">
        <v>2</v>
      </c>
      <c r="AN176" s="17" t="s">
        <v>54</v>
      </c>
      <c r="AO176" s="17">
        <v>0</v>
      </c>
      <c r="AP176" s="17">
        <v>0</v>
      </c>
      <c r="AQ176" s="17">
        <v>0</v>
      </c>
      <c r="AR176" s="31">
        <v>0</v>
      </c>
      <c r="AS176" s="31">
        <v>0</v>
      </c>
      <c r="AT176" s="31">
        <v>2</v>
      </c>
      <c r="AU176" s="26" t="str">
        <f t="shared" si="5"/>
        <v>库存为2</v>
      </c>
      <c r="AV176" s="32" t="str">
        <f>IFERROR(时间!$B$4+AU176,"上周无销量")</f>
        <v>上周无销量</v>
      </c>
    </row>
    <row r="177" spans="1:48">
      <c r="A177" s="15" t="s">
        <v>413</v>
      </c>
      <c r="B177" t="s">
        <v>414</v>
      </c>
      <c r="C177" t="s">
        <v>412</v>
      </c>
      <c r="D177" s="26">
        <v>0</v>
      </c>
      <c r="E177" s="26">
        <v>0</v>
      </c>
      <c r="F177" s="26">
        <v>0</v>
      </c>
      <c r="G177" s="26">
        <v>0</v>
      </c>
      <c r="H177" s="27">
        <v>0</v>
      </c>
      <c r="I177">
        <v>3</v>
      </c>
      <c r="J177" s="28">
        <v>0</v>
      </c>
      <c r="K177" s="28">
        <v>0</v>
      </c>
      <c r="L177" s="28">
        <v>0</v>
      </c>
      <c r="M177">
        <v>3</v>
      </c>
      <c r="N177">
        <v>0</v>
      </c>
      <c r="O177">
        <v>3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17" t="s">
        <v>54</v>
      </c>
      <c r="Y177" s="17" t="s">
        <v>54</v>
      </c>
      <c r="Z177" s="17" t="s">
        <v>54</v>
      </c>
      <c r="AA177" s="17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0</v>
      </c>
      <c r="AK177">
        <v>2</v>
      </c>
      <c r="AL177">
        <v>2</v>
      </c>
      <c r="AM177">
        <v>2</v>
      </c>
      <c r="AN177" s="17" t="s">
        <v>54</v>
      </c>
      <c r="AO177" s="17">
        <v>0</v>
      </c>
      <c r="AP177" s="17">
        <v>0</v>
      </c>
      <c r="AQ177" s="17">
        <v>0</v>
      </c>
      <c r="AR177" s="31">
        <v>0</v>
      </c>
      <c r="AS177" s="31">
        <v>0</v>
      </c>
      <c r="AT177" s="31">
        <v>3</v>
      </c>
      <c r="AU177" s="26" t="str">
        <f t="shared" si="5"/>
        <v>库存为3</v>
      </c>
      <c r="AV177" s="32" t="str">
        <f>IFERROR(时间!$B$4+AU177,"上周无销量")</f>
        <v>上周无销量</v>
      </c>
    </row>
    <row r="178" spans="1:48">
      <c r="A178" s="15" t="s">
        <v>415</v>
      </c>
      <c r="B178" t="s">
        <v>416</v>
      </c>
      <c r="C178" t="s">
        <v>412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0</v>
      </c>
      <c r="J178" s="28">
        <v>0</v>
      </c>
      <c r="K178" s="28">
        <v>0</v>
      </c>
      <c r="L178" s="28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0</v>
      </c>
      <c r="AL178">
        <v>0</v>
      </c>
      <c r="AM178">
        <v>0</v>
      </c>
      <c r="AN178" s="17" t="s">
        <v>54</v>
      </c>
      <c r="AO178" s="17" t="s">
        <v>54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0</v>
      </c>
      <c r="AU178" s="26" t="str">
        <f t="shared" si="5"/>
        <v>库存为0</v>
      </c>
      <c r="AV178" s="32" t="str">
        <f>IFERROR(时间!$B$4+AU178,"上周无销量")</f>
        <v>上周无销量</v>
      </c>
    </row>
    <row r="179" spans="1:48">
      <c r="A179" s="15" t="s">
        <v>417</v>
      </c>
      <c r="B179" t="s">
        <v>418</v>
      </c>
      <c r="C179" t="s">
        <v>412</v>
      </c>
      <c r="D179" s="26">
        <v>0</v>
      </c>
      <c r="E179" s="26">
        <v>0</v>
      </c>
      <c r="F179" s="26">
        <v>0</v>
      </c>
      <c r="G179" s="26">
        <v>0</v>
      </c>
      <c r="H179" s="27">
        <v>0</v>
      </c>
      <c r="I179">
        <v>0</v>
      </c>
      <c r="J179" s="28">
        <v>0</v>
      </c>
      <c r="K179" s="28">
        <v>0</v>
      </c>
      <c r="L179" s="28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17" t="s">
        <v>54</v>
      </c>
      <c r="Y179" s="17" t="s">
        <v>54</v>
      </c>
      <c r="Z179" s="17" t="s">
        <v>54</v>
      </c>
      <c r="AA179" s="17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0</v>
      </c>
      <c r="AK179">
        <v>0</v>
      </c>
      <c r="AL179">
        <v>0</v>
      </c>
      <c r="AM179">
        <v>0</v>
      </c>
      <c r="AN179" s="17" t="s">
        <v>54</v>
      </c>
      <c r="AO179" s="17" t="s">
        <v>54</v>
      </c>
      <c r="AP179" s="17" t="s">
        <v>54</v>
      </c>
      <c r="AQ179" s="17" t="s">
        <v>54</v>
      </c>
      <c r="AR179" s="31">
        <v>0</v>
      </c>
      <c r="AS179" s="31">
        <v>0</v>
      </c>
      <c r="AT179" s="31">
        <v>0</v>
      </c>
      <c r="AU179" s="26" t="str">
        <f t="shared" si="5"/>
        <v>库存为0</v>
      </c>
      <c r="AV179" s="32" t="str">
        <f>IFERROR(时间!$B$4+AU179,"上周无销量")</f>
        <v>上周无销量</v>
      </c>
    </row>
    <row r="180" spans="1:48">
      <c r="A180" s="15" t="s">
        <v>419</v>
      </c>
      <c r="B180" t="s">
        <v>420</v>
      </c>
      <c r="C180" t="s">
        <v>412</v>
      </c>
      <c r="D180" s="26">
        <v>0</v>
      </c>
      <c r="E180" s="26">
        <v>0</v>
      </c>
      <c r="F180" s="26">
        <v>0</v>
      </c>
      <c r="G180" s="26">
        <v>0</v>
      </c>
      <c r="H180" s="27">
        <v>0</v>
      </c>
      <c r="I180">
        <v>0</v>
      </c>
      <c r="J180" s="28">
        <v>0</v>
      </c>
      <c r="K180" s="28">
        <v>0</v>
      </c>
      <c r="L180" s="28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17" t="s">
        <v>54</v>
      </c>
      <c r="Y180" s="17" t="s">
        <v>54</v>
      </c>
      <c r="Z180" s="17" t="s">
        <v>54</v>
      </c>
      <c r="AA180" s="17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17" t="s">
        <v>54</v>
      </c>
      <c r="AG180" s="17" t="s">
        <v>54</v>
      </c>
      <c r="AH180" s="17" t="s">
        <v>54</v>
      </c>
      <c r="AI180" s="17" t="s">
        <v>54</v>
      </c>
      <c r="AJ180">
        <v>0</v>
      </c>
      <c r="AK180">
        <v>0</v>
      </c>
      <c r="AL180">
        <v>0</v>
      </c>
      <c r="AM180">
        <v>0</v>
      </c>
      <c r="AN180" s="17" t="s">
        <v>54</v>
      </c>
      <c r="AO180" s="17" t="s">
        <v>54</v>
      </c>
      <c r="AP180" s="17" t="s">
        <v>54</v>
      </c>
      <c r="AQ180" s="17" t="s">
        <v>54</v>
      </c>
      <c r="AR180" s="31">
        <v>0</v>
      </c>
      <c r="AS180" s="31">
        <v>0</v>
      </c>
      <c r="AT180" s="31">
        <v>0</v>
      </c>
      <c r="AU180" s="26" t="str">
        <f t="shared" si="5"/>
        <v>库存为0</v>
      </c>
      <c r="AV180" s="32" t="str">
        <f>IFERROR(时间!$B$4+AU180,"上周无销量")</f>
        <v>上周无销量</v>
      </c>
    </row>
    <row r="181" spans="1:48">
      <c r="A181" s="15" t="s">
        <v>421</v>
      </c>
      <c r="B181" t="s">
        <v>422</v>
      </c>
      <c r="C181" t="s">
        <v>412</v>
      </c>
      <c r="D181" s="26">
        <v>0</v>
      </c>
      <c r="E181" s="26">
        <v>0</v>
      </c>
      <c r="F181" s="26">
        <v>0</v>
      </c>
      <c r="G181" s="26">
        <v>0</v>
      </c>
      <c r="H181" s="27">
        <v>0</v>
      </c>
      <c r="I181">
        <v>0</v>
      </c>
      <c r="J181" s="28">
        <v>0</v>
      </c>
      <c r="K181" s="28">
        <v>0</v>
      </c>
      <c r="L181" s="28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17" t="s">
        <v>54</v>
      </c>
      <c r="Y181" s="17" t="s">
        <v>54</v>
      </c>
      <c r="Z181" s="17" t="s">
        <v>54</v>
      </c>
      <c r="AA181" s="17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17" t="s">
        <v>54</v>
      </c>
      <c r="AG181" s="17" t="s">
        <v>54</v>
      </c>
      <c r="AH181" s="17" t="s">
        <v>54</v>
      </c>
      <c r="AI181" s="17" t="s">
        <v>54</v>
      </c>
      <c r="AJ181">
        <v>0</v>
      </c>
      <c r="AK181">
        <v>0</v>
      </c>
      <c r="AL181">
        <v>0</v>
      </c>
      <c r="AM181">
        <v>0</v>
      </c>
      <c r="AN181" s="17" t="s">
        <v>54</v>
      </c>
      <c r="AO181" s="17" t="s">
        <v>54</v>
      </c>
      <c r="AP181" s="17" t="s">
        <v>54</v>
      </c>
      <c r="AQ181" s="17" t="s">
        <v>54</v>
      </c>
      <c r="AR181" s="31">
        <v>0</v>
      </c>
      <c r="AS181" s="31">
        <v>0</v>
      </c>
      <c r="AT181" s="31">
        <v>0</v>
      </c>
      <c r="AU181" s="26" t="str">
        <f t="shared" si="5"/>
        <v>库存为0</v>
      </c>
      <c r="AV181" s="32" t="str">
        <f>IFERROR(时间!$B$4+AU181,"上周无销量")</f>
        <v>上周无销量</v>
      </c>
    </row>
    <row r="182" spans="1:48">
      <c r="A182" s="15" t="s">
        <v>423</v>
      </c>
      <c r="B182" t="s">
        <v>424</v>
      </c>
      <c r="C182" t="s">
        <v>412</v>
      </c>
      <c r="D182" s="26">
        <v>0</v>
      </c>
      <c r="E182" s="26">
        <v>0</v>
      </c>
      <c r="F182" s="26">
        <v>0</v>
      </c>
      <c r="G182" s="26">
        <v>0</v>
      </c>
      <c r="H182" s="27">
        <v>0</v>
      </c>
      <c r="I182">
        <v>0</v>
      </c>
      <c r="J182" s="28">
        <v>0</v>
      </c>
      <c r="K182" s="28">
        <v>0</v>
      </c>
      <c r="L182" s="28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17" t="s">
        <v>54</v>
      </c>
      <c r="Y182" s="17" t="s">
        <v>54</v>
      </c>
      <c r="Z182" s="17" t="s">
        <v>54</v>
      </c>
      <c r="AA182" s="17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0</v>
      </c>
      <c r="AK182">
        <v>0</v>
      </c>
      <c r="AL182">
        <v>0</v>
      </c>
      <c r="AM182">
        <v>0</v>
      </c>
      <c r="AN182" s="17" t="s">
        <v>54</v>
      </c>
      <c r="AO182" s="17" t="s">
        <v>54</v>
      </c>
      <c r="AP182" s="17" t="s">
        <v>54</v>
      </c>
      <c r="AQ182" s="17" t="s">
        <v>54</v>
      </c>
      <c r="AR182" s="31">
        <v>0</v>
      </c>
      <c r="AS182" s="31">
        <v>0</v>
      </c>
      <c r="AT182" s="31">
        <v>0</v>
      </c>
      <c r="AU182" s="26" t="str">
        <f t="shared" si="5"/>
        <v>库存为0</v>
      </c>
      <c r="AV182" s="32" t="str">
        <f>IFERROR(时间!$B$4+AU182,"上周无销量")</f>
        <v>上周无销量</v>
      </c>
    </row>
    <row r="183" spans="1:48">
      <c r="A183" s="15" t="s">
        <v>425</v>
      </c>
      <c r="B183" t="s">
        <v>426</v>
      </c>
      <c r="C183" t="s">
        <v>412</v>
      </c>
      <c r="D183" s="26">
        <v>0</v>
      </c>
      <c r="E183" s="26">
        <v>0</v>
      </c>
      <c r="F183" s="26">
        <v>0</v>
      </c>
      <c r="G183" s="26">
        <v>0</v>
      </c>
      <c r="H183" s="27">
        <v>0</v>
      </c>
      <c r="I183">
        <v>3</v>
      </c>
      <c r="J183" s="28">
        <v>0</v>
      </c>
      <c r="K183" s="28">
        <v>0</v>
      </c>
      <c r="L183" s="28">
        <v>0</v>
      </c>
      <c r="M183">
        <v>3</v>
      </c>
      <c r="N183">
        <v>0</v>
      </c>
      <c r="O183">
        <v>3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17" t="s">
        <v>54</v>
      </c>
      <c r="Y183" s="17" t="s">
        <v>54</v>
      </c>
      <c r="Z183" s="17" t="s">
        <v>54</v>
      </c>
      <c r="AA183" s="17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17" t="s">
        <v>54</v>
      </c>
      <c r="AG183" s="17" t="s">
        <v>54</v>
      </c>
      <c r="AH183" s="17" t="s">
        <v>54</v>
      </c>
      <c r="AI183" s="17" t="s">
        <v>54</v>
      </c>
      <c r="AJ183">
        <v>0</v>
      </c>
      <c r="AK183">
        <v>3</v>
      </c>
      <c r="AL183">
        <v>1</v>
      </c>
      <c r="AM183">
        <v>1</v>
      </c>
      <c r="AN183" s="17" t="s">
        <v>54</v>
      </c>
      <c r="AO183" s="17">
        <v>0</v>
      </c>
      <c r="AP183" s="17">
        <v>0</v>
      </c>
      <c r="AQ183" s="17">
        <v>0</v>
      </c>
      <c r="AR183" s="31">
        <v>0</v>
      </c>
      <c r="AS183" s="31">
        <v>0</v>
      </c>
      <c r="AT183" s="31">
        <v>3</v>
      </c>
      <c r="AU183" s="26" t="str">
        <f t="shared" si="5"/>
        <v>库存为3</v>
      </c>
      <c r="AV183" s="32" t="str">
        <f>IFERROR(时间!$B$4+AU183,"上周无销量")</f>
        <v>上周无销量</v>
      </c>
    </row>
    <row r="184" spans="1:48">
      <c r="A184" s="15" t="s">
        <v>427</v>
      </c>
      <c r="B184" t="s">
        <v>428</v>
      </c>
      <c r="C184" t="s">
        <v>412</v>
      </c>
      <c r="D184" s="26">
        <v>0</v>
      </c>
      <c r="E184" s="26">
        <v>0</v>
      </c>
      <c r="F184" s="26">
        <v>0</v>
      </c>
      <c r="G184" s="26">
        <v>0</v>
      </c>
      <c r="H184" s="27">
        <v>0</v>
      </c>
      <c r="I184">
        <v>0</v>
      </c>
      <c r="J184" s="28">
        <v>0</v>
      </c>
      <c r="K184" s="28">
        <v>0</v>
      </c>
      <c r="L184" s="28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17" t="s">
        <v>54</v>
      </c>
      <c r="Y184" s="17" t="s">
        <v>54</v>
      </c>
      <c r="Z184" s="17" t="s">
        <v>54</v>
      </c>
      <c r="AA184" s="17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0</v>
      </c>
      <c r="AK184">
        <v>0</v>
      </c>
      <c r="AL184">
        <v>0</v>
      </c>
      <c r="AM184">
        <v>0</v>
      </c>
      <c r="AN184" s="17" t="s">
        <v>54</v>
      </c>
      <c r="AO184" s="17" t="s">
        <v>54</v>
      </c>
      <c r="AP184" s="17" t="s">
        <v>54</v>
      </c>
      <c r="AQ184" s="17" t="s">
        <v>54</v>
      </c>
      <c r="AR184" s="31">
        <v>0</v>
      </c>
      <c r="AS184" s="31">
        <v>0</v>
      </c>
      <c r="AT184" s="31">
        <v>0</v>
      </c>
      <c r="AU184" s="26" t="str">
        <f t="shared" si="5"/>
        <v>库存为0</v>
      </c>
      <c r="AV184" s="32" t="str">
        <f>IFERROR(时间!$B$4+AU184,"上周无销量")</f>
        <v>上周无销量</v>
      </c>
    </row>
    <row r="185" spans="1:48">
      <c r="A185" s="15" t="s">
        <v>429</v>
      </c>
      <c r="B185" t="s">
        <v>430</v>
      </c>
      <c r="C185" t="s">
        <v>412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0</v>
      </c>
      <c r="J185" s="28">
        <v>0</v>
      </c>
      <c r="K185" s="28">
        <v>0</v>
      </c>
      <c r="L185" s="28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17" t="s">
        <v>54</v>
      </c>
      <c r="Y185" s="17" t="s">
        <v>54</v>
      </c>
      <c r="Z185" s="17" t="s">
        <v>54</v>
      </c>
      <c r="AA185" s="17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0</v>
      </c>
      <c r="AK185">
        <v>0</v>
      </c>
      <c r="AL185">
        <v>0</v>
      </c>
      <c r="AM185">
        <v>0</v>
      </c>
      <c r="AN185" s="17" t="s">
        <v>54</v>
      </c>
      <c r="AO185" s="17" t="s">
        <v>54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0</v>
      </c>
      <c r="AU185" s="26" t="str">
        <f t="shared" si="5"/>
        <v>库存为0</v>
      </c>
      <c r="AV185" s="32" t="str">
        <f>IFERROR(时间!$B$4+AU185,"上周无销量")</f>
        <v>上周无销量</v>
      </c>
    </row>
    <row r="186" spans="1:48">
      <c r="A186" s="15" t="s">
        <v>431</v>
      </c>
      <c r="B186" t="s">
        <v>432</v>
      </c>
      <c r="C186" t="s">
        <v>412</v>
      </c>
      <c r="D186" s="26">
        <v>0</v>
      </c>
      <c r="E186" s="26">
        <v>0</v>
      </c>
      <c r="F186" s="26">
        <v>0</v>
      </c>
      <c r="G186" s="26">
        <v>0</v>
      </c>
      <c r="H186" s="27">
        <v>0</v>
      </c>
      <c r="I186">
        <v>10</v>
      </c>
      <c r="J186" s="28">
        <v>0</v>
      </c>
      <c r="K186" s="28">
        <v>0</v>
      </c>
      <c r="L186" s="28">
        <v>0</v>
      </c>
      <c r="M186">
        <v>10</v>
      </c>
      <c r="N186">
        <v>0</v>
      </c>
      <c r="O186">
        <v>1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17" t="s">
        <v>54</v>
      </c>
      <c r="Y186" s="17" t="s">
        <v>54</v>
      </c>
      <c r="Z186" s="17" t="s">
        <v>54</v>
      </c>
      <c r="AA186" s="17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17" t="s">
        <v>54</v>
      </c>
      <c r="AG186" s="17" t="s">
        <v>54</v>
      </c>
      <c r="AH186" s="17" t="s">
        <v>54</v>
      </c>
      <c r="AI186" s="17" t="s">
        <v>54</v>
      </c>
      <c r="AJ186">
        <v>0</v>
      </c>
      <c r="AK186">
        <v>2</v>
      </c>
      <c r="AL186">
        <v>1</v>
      </c>
      <c r="AM186">
        <v>1</v>
      </c>
      <c r="AN186" s="17" t="s">
        <v>54</v>
      </c>
      <c r="AO186" s="17">
        <v>0</v>
      </c>
      <c r="AP186" s="17">
        <v>0</v>
      </c>
      <c r="AQ186" s="17">
        <v>0</v>
      </c>
      <c r="AR186" s="31">
        <v>0</v>
      </c>
      <c r="AS186" s="31">
        <v>0</v>
      </c>
      <c r="AT186" s="31">
        <v>10</v>
      </c>
      <c r="AU186" s="26" t="str">
        <f t="shared" si="5"/>
        <v>库存为10</v>
      </c>
      <c r="AV186" s="32" t="str">
        <f>IFERROR(时间!$B$4+AU186,"上周无销量")</f>
        <v>上周无销量</v>
      </c>
    </row>
    <row r="187" spans="1:48">
      <c r="A187" s="15" t="s">
        <v>433</v>
      </c>
      <c r="B187" t="s">
        <v>119</v>
      </c>
      <c r="C187" t="s">
        <v>434</v>
      </c>
      <c r="D187" s="26">
        <v>0</v>
      </c>
      <c r="E187" s="26">
        <v>0</v>
      </c>
      <c r="F187" s="26">
        <v>0</v>
      </c>
      <c r="G187" s="26">
        <v>0</v>
      </c>
      <c r="H187" s="27">
        <v>0</v>
      </c>
      <c r="I187">
        <v>0</v>
      </c>
      <c r="J187" s="28">
        <v>0</v>
      </c>
      <c r="K187" s="28">
        <v>0</v>
      </c>
      <c r="L187" s="28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17" t="s">
        <v>54</v>
      </c>
      <c r="Y187" s="17" t="s">
        <v>54</v>
      </c>
      <c r="Z187" s="17" t="s">
        <v>54</v>
      </c>
      <c r="AA187" s="17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0</v>
      </c>
      <c r="AK187">
        <v>0</v>
      </c>
      <c r="AL187">
        <v>0</v>
      </c>
      <c r="AM187">
        <v>0</v>
      </c>
      <c r="AN187" s="17" t="s">
        <v>54</v>
      </c>
      <c r="AO187" s="17" t="s">
        <v>54</v>
      </c>
      <c r="AP187" s="17" t="s">
        <v>54</v>
      </c>
      <c r="AQ187" s="17" t="s">
        <v>54</v>
      </c>
      <c r="AR187" s="31">
        <v>0</v>
      </c>
      <c r="AS187" s="31">
        <v>0</v>
      </c>
      <c r="AT187" s="31">
        <v>0</v>
      </c>
      <c r="AU187" s="26" t="str">
        <f t="shared" si="5"/>
        <v>库存为0</v>
      </c>
      <c r="AV187" s="32" t="str">
        <f>IFERROR(时间!$B$4+AU187,"上周无销量")</f>
        <v>上周无销量</v>
      </c>
    </row>
    <row r="188" spans="1:48">
      <c r="A188" s="15" t="s">
        <v>435</v>
      </c>
      <c r="B188" t="s">
        <v>121</v>
      </c>
      <c r="C188" t="s">
        <v>434</v>
      </c>
      <c r="D188" s="26">
        <v>1</v>
      </c>
      <c r="E188" s="26">
        <v>0</v>
      </c>
      <c r="F188" s="26">
        <v>0</v>
      </c>
      <c r="G188" s="26">
        <v>0</v>
      </c>
      <c r="H188" s="27">
        <v>15.55</v>
      </c>
      <c r="I188">
        <v>14</v>
      </c>
      <c r="J188" s="28">
        <v>0</v>
      </c>
      <c r="K188" s="28">
        <v>0</v>
      </c>
      <c r="L188" s="28">
        <v>0</v>
      </c>
      <c r="M188">
        <v>14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17" t="s">
        <v>54</v>
      </c>
      <c r="Y188" s="17" t="s">
        <v>54</v>
      </c>
      <c r="Z188" s="17" t="s">
        <v>54</v>
      </c>
      <c r="AA188" s="17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17" t="s">
        <v>54</v>
      </c>
      <c r="AG188" s="17" t="s">
        <v>54</v>
      </c>
      <c r="AH188" s="17" t="s">
        <v>54</v>
      </c>
      <c r="AI188" s="17" t="s">
        <v>54</v>
      </c>
      <c r="AJ188">
        <v>0</v>
      </c>
      <c r="AK188">
        <v>0</v>
      </c>
      <c r="AL188">
        <v>0</v>
      </c>
      <c r="AM188">
        <v>0</v>
      </c>
      <c r="AN188" s="17" t="s">
        <v>54</v>
      </c>
      <c r="AO188" s="17" t="s">
        <v>54</v>
      </c>
      <c r="AP188" s="17" t="s">
        <v>54</v>
      </c>
      <c r="AQ188" s="17" t="s">
        <v>54</v>
      </c>
      <c r="AR188" s="31">
        <v>0.142857142857143</v>
      </c>
      <c r="AS188" s="31">
        <v>8.57142857142857</v>
      </c>
      <c r="AT188" s="31">
        <v>5.42857142857143</v>
      </c>
      <c r="AU188" s="26">
        <f t="shared" si="5"/>
        <v>98</v>
      </c>
      <c r="AV188" s="32">
        <f>IFERROR(时间!$B$4+AU188,"上周无销量")</f>
        <v>43423</v>
      </c>
    </row>
    <row r="189" spans="1:48">
      <c r="A189" s="15" t="s">
        <v>436</v>
      </c>
      <c r="B189" t="s">
        <v>123</v>
      </c>
      <c r="C189" t="s">
        <v>434</v>
      </c>
      <c r="D189" s="26">
        <v>0</v>
      </c>
      <c r="E189" s="26">
        <v>0</v>
      </c>
      <c r="F189" s="26">
        <v>0</v>
      </c>
      <c r="G189" s="26">
        <v>0</v>
      </c>
      <c r="H189" s="27">
        <v>0</v>
      </c>
      <c r="I189">
        <v>20</v>
      </c>
      <c r="J189" s="28">
        <v>0</v>
      </c>
      <c r="K189" s="28">
        <v>0</v>
      </c>
      <c r="L189" s="28">
        <v>0</v>
      </c>
      <c r="M189">
        <v>20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17" t="s">
        <v>54</v>
      </c>
      <c r="Y189" s="17" t="s">
        <v>54</v>
      </c>
      <c r="Z189" s="17" t="s">
        <v>54</v>
      </c>
      <c r="AA189" s="17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0</v>
      </c>
      <c r="AK189">
        <v>0</v>
      </c>
      <c r="AL189">
        <v>0</v>
      </c>
      <c r="AM189">
        <v>0</v>
      </c>
      <c r="AN189" s="17" t="s">
        <v>54</v>
      </c>
      <c r="AO189" s="17" t="s">
        <v>54</v>
      </c>
      <c r="AP189" s="17" t="s">
        <v>54</v>
      </c>
      <c r="AQ189" s="17" t="s">
        <v>54</v>
      </c>
      <c r="AR189" s="31">
        <v>0</v>
      </c>
      <c r="AS189" s="31">
        <v>0</v>
      </c>
      <c r="AT189" s="31">
        <v>20</v>
      </c>
      <c r="AU189" s="26" t="str">
        <f t="shared" si="5"/>
        <v>库存为20</v>
      </c>
      <c r="AV189" s="32" t="str">
        <f>IFERROR(时间!$B$4+AU189,"上周无销量")</f>
        <v>上周无销量</v>
      </c>
    </row>
    <row r="190" spans="1:48">
      <c r="A190" s="15" t="s">
        <v>437</v>
      </c>
      <c r="B190" t="s">
        <v>125</v>
      </c>
      <c r="C190" t="s">
        <v>434</v>
      </c>
      <c r="D190" s="26">
        <v>0</v>
      </c>
      <c r="E190" s="26">
        <v>0</v>
      </c>
      <c r="F190" s="26">
        <v>0</v>
      </c>
      <c r="G190" s="26">
        <v>0</v>
      </c>
      <c r="H190" s="27">
        <v>0</v>
      </c>
      <c r="I190">
        <v>10</v>
      </c>
      <c r="J190" s="28">
        <v>10</v>
      </c>
      <c r="K190" s="28">
        <v>0</v>
      </c>
      <c r="L190" s="28">
        <v>0</v>
      </c>
      <c r="M190">
        <v>20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17" t="s">
        <v>54</v>
      </c>
      <c r="Y190" s="17" t="s">
        <v>54</v>
      </c>
      <c r="Z190" s="17" t="s">
        <v>54</v>
      </c>
      <c r="AA190" s="17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17" t="s">
        <v>54</v>
      </c>
      <c r="AG190" s="17" t="s">
        <v>54</v>
      </c>
      <c r="AH190" s="17" t="s">
        <v>54</v>
      </c>
      <c r="AI190" s="17" t="s">
        <v>54</v>
      </c>
      <c r="AJ190">
        <v>0</v>
      </c>
      <c r="AK190">
        <v>0</v>
      </c>
      <c r="AL190">
        <v>0</v>
      </c>
      <c r="AM190">
        <v>0</v>
      </c>
      <c r="AN190" s="17" t="s">
        <v>54</v>
      </c>
      <c r="AO190" s="17" t="s">
        <v>54</v>
      </c>
      <c r="AP190" s="17" t="s">
        <v>54</v>
      </c>
      <c r="AQ190" s="17" t="s">
        <v>54</v>
      </c>
      <c r="AR190" s="31">
        <v>0</v>
      </c>
      <c r="AS190" s="31">
        <v>0</v>
      </c>
      <c r="AT190" s="31">
        <v>20</v>
      </c>
      <c r="AU190" s="26" t="str">
        <f t="shared" si="5"/>
        <v>库存为20</v>
      </c>
      <c r="AV190" s="32" t="str">
        <f>IFERROR(时间!$B$4+AU190,"上周无销量")</f>
        <v>上周无销量</v>
      </c>
    </row>
    <row r="191" spans="1:48">
      <c r="A191" s="15" t="s">
        <v>438</v>
      </c>
      <c r="B191" t="s">
        <v>127</v>
      </c>
      <c r="C191" t="s">
        <v>434</v>
      </c>
      <c r="D191" s="26">
        <v>0</v>
      </c>
      <c r="E191" s="26">
        <v>0</v>
      </c>
      <c r="F191" s="26">
        <v>0</v>
      </c>
      <c r="G191" s="26">
        <v>0</v>
      </c>
      <c r="H191" s="27">
        <v>0</v>
      </c>
      <c r="I191">
        <v>10</v>
      </c>
      <c r="J191" s="28">
        <v>0</v>
      </c>
      <c r="K191" s="28">
        <v>0</v>
      </c>
      <c r="L191" s="28">
        <v>0</v>
      </c>
      <c r="M191">
        <v>10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17" t="s">
        <v>54</v>
      </c>
      <c r="Y191" s="17" t="s">
        <v>54</v>
      </c>
      <c r="Z191" s="17" t="s">
        <v>54</v>
      </c>
      <c r="AA191" s="17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17" t="s">
        <v>54</v>
      </c>
      <c r="AG191" s="17" t="s">
        <v>54</v>
      </c>
      <c r="AH191" s="17" t="s">
        <v>54</v>
      </c>
      <c r="AI191" s="17" t="s">
        <v>54</v>
      </c>
      <c r="AJ191">
        <v>0</v>
      </c>
      <c r="AK191">
        <v>0</v>
      </c>
      <c r="AL191">
        <v>0</v>
      </c>
      <c r="AM191">
        <v>0</v>
      </c>
      <c r="AN191" s="17" t="s">
        <v>54</v>
      </c>
      <c r="AO191" s="17" t="s">
        <v>54</v>
      </c>
      <c r="AP191" s="17" t="s">
        <v>54</v>
      </c>
      <c r="AQ191" s="17" t="s">
        <v>54</v>
      </c>
      <c r="AR191" s="31">
        <v>0</v>
      </c>
      <c r="AS191" s="31">
        <v>0</v>
      </c>
      <c r="AT191" s="31">
        <v>10</v>
      </c>
      <c r="AU191" s="26" t="str">
        <f t="shared" si="5"/>
        <v>库存为10</v>
      </c>
      <c r="AV191" s="32" t="str">
        <f>IFERROR(时间!$B$4+AU191,"上周无销量")</f>
        <v>上周无销量</v>
      </c>
    </row>
    <row r="192" spans="1:48">
      <c r="A192" s="15" t="s">
        <v>439</v>
      </c>
      <c r="B192" t="s">
        <v>440</v>
      </c>
      <c r="C192" t="s">
        <v>434</v>
      </c>
      <c r="D192" s="26">
        <v>0</v>
      </c>
      <c r="E192" s="26">
        <v>0</v>
      </c>
      <c r="F192" s="26">
        <v>0</v>
      </c>
      <c r="G192" s="26">
        <v>1</v>
      </c>
      <c r="H192" s="27">
        <v>0</v>
      </c>
      <c r="I192">
        <v>9</v>
      </c>
      <c r="J192" s="28">
        <v>0</v>
      </c>
      <c r="K192" s="28">
        <v>0</v>
      </c>
      <c r="L192" s="28">
        <v>0</v>
      </c>
      <c r="M192">
        <v>9</v>
      </c>
      <c r="N192">
        <v>0</v>
      </c>
      <c r="O192">
        <v>0</v>
      </c>
      <c r="P192">
        <v>11</v>
      </c>
      <c r="Q192">
        <v>0</v>
      </c>
      <c r="R192">
        <v>43</v>
      </c>
      <c r="S192">
        <v>63</v>
      </c>
      <c r="T192">
        <v>0</v>
      </c>
      <c r="U192">
        <v>0</v>
      </c>
      <c r="V192">
        <v>1</v>
      </c>
      <c r="W192">
        <v>0</v>
      </c>
      <c r="X192" s="17">
        <v>0</v>
      </c>
      <c r="Y192" s="17" t="s">
        <v>54</v>
      </c>
      <c r="Z192" s="17">
        <v>0.0232558139534884</v>
      </c>
      <c r="AA192" s="17">
        <v>0</v>
      </c>
      <c r="AB192">
        <v>0</v>
      </c>
      <c r="AC192">
        <v>0</v>
      </c>
      <c r="AD192">
        <v>0.34</v>
      </c>
      <c r="AE192">
        <v>0</v>
      </c>
      <c r="AF192" s="17" t="s">
        <v>54</v>
      </c>
      <c r="AG192" s="17" t="s">
        <v>54</v>
      </c>
      <c r="AH192" s="17">
        <v>0</v>
      </c>
      <c r="AI192" s="17" t="s">
        <v>54</v>
      </c>
      <c r="AJ192">
        <v>0</v>
      </c>
      <c r="AK192">
        <v>22</v>
      </c>
      <c r="AL192">
        <v>11</v>
      </c>
      <c r="AM192">
        <v>11</v>
      </c>
      <c r="AN192" s="17" t="s">
        <v>54</v>
      </c>
      <c r="AO192" s="17">
        <v>0</v>
      </c>
      <c r="AP192" s="17">
        <v>0</v>
      </c>
      <c r="AQ192" s="17">
        <v>0.0909090909090909</v>
      </c>
      <c r="AR192" s="31">
        <v>0</v>
      </c>
      <c r="AS192" s="31">
        <v>0</v>
      </c>
      <c r="AT192" s="31">
        <v>9</v>
      </c>
      <c r="AU192" s="26" t="str">
        <f t="shared" si="5"/>
        <v>库存为9</v>
      </c>
      <c r="AV192" s="32" t="str">
        <f>IFERROR(时间!$B$4+AU192,"上周无销量")</f>
        <v>上周无销量</v>
      </c>
    </row>
    <row r="193" spans="1:48">
      <c r="A193" s="15" t="s">
        <v>441</v>
      </c>
      <c r="B193" t="s">
        <v>442</v>
      </c>
      <c r="C193" t="s">
        <v>434</v>
      </c>
      <c r="D193" s="26">
        <v>1</v>
      </c>
      <c r="E193" s="26">
        <v>0</v>
      </c>
      <c r="F193" s="26">
        <v>0</v>
      </c>
      <c r="G193" s="26">
        <v>0</v>
      </c>
      <c r="H193" s="27">
        <v>15.99</v>
      </c>
      <c r="I193">
        <v>0</v>
      </c>
      <c r="J193" s="28">
        <v>0</v>
      </c>
      <c r="K193" s="28">
        <v>0</v>
      </c>
      <c r="L193" s="28">
        <v>0</v>
      </c>
      <c r="M193">
        <v>0</v>
      </c>
      <c r="N193">
        <v>0</v>
      </c>
      <c r="O193">
        <v>0</v>
      </c>
      <c r="P193">
        <v>3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s="17">
        <v>0</v>
      </c>
      <c r="Y193" s="17" t="s">
        <v>54</v>
      </c>
      <c r="Z193" s="17" t="s">
        <v>54</v>
      </c>
      <c r="AA193" s="17" t="s">
        <v>54</v>
      </c>
      <c r="AB193">
        <v>0</v>
      </c>
      <c r="AC193">
        <v>0</v>
      </c>
      <c r="AD193">
        <v>0</v>
      </c>
      <c r="AE193">
        <v>0</v>
      </c>
      <c r="AF193" s="17" t="s">
        <v>54</v>
      </c>
      <c r="AG193" s="17" t="s">
        <v>54</v>
      </c>
      <c r="AH193" s="17" t="s">
        <v>54</v>
      </c>
      <c r="AI193" s="17" t="s">
        <v>54</v>
      </c>
      <c r="AJ193">
        <v>0</v>
      </c>
      <c r="AK193">
        <v>0</v>
      </c>
      <c r="AL193">
        <v>0</v>
      </c>
      <c r="AM193">
        <v>0</v>
      </c>
      <c r="AN193" s="17" t="s">
        <v>54</v>
      </c>
      <c r="AO193" s="17" t="s">
        <v>54</v>
      </c>
      <c r="AP193" s="17" t="s">
        <v>54</v>
      </c>
      <c r="AQ193" s="17" t="s">
        <v>54</v>
      </c>
      <c r="AR193" s="31">
        <v>0.142857142857143</v>
      </c>
      <c r="AS193" s="31">
        <v>8.57142857142857</v>
      </c>
      <c r="AT193" s="31">
        <v>-8.57142857142857</v>
      </c>
      <c r="AU193" s="26">
        <f t="shared" si="5"/>
        <v>0</v>
      </c>
      <c r="AV193" s="32">
        <f>IFERROR(时间!$B$4+AU193,"上周无销量")</f>
        <v>43325</v>
      </c>
    </row>
    <row r="194" spans="1:48">
      <c r="A194" s="15" t="s">
        <v>443</v>
      </c>
      <c r="B194" t="s">
        <v>444</v>
      </c>
      <c r="C194" t="s">
        <v>434</v>
      </c>
      <c r="D194" s="26">
        <v>0</v>
      </c>
      <c r="E194" s="26">
        <v>0</v>
      </c>
      <c r="F194" s="26">
        <v>0</v>
      </c>
      <c r="G194" s="26">
        <v>0</v>
      </c>
      <c r="H194" s="27">
        <v>0</v>
      </c>
      <c r="I194">
        <v>0</v>
      </c>
      <c r="J194" s="28">
        <v>0</v>
      </c>
      <c r="K194" s="28">
        <v>0</v>
      </c>
      <c r="L194" s="28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17" t="s">
        <v>54</v>
      </c>
      <c r="Y194" s="17" t="s">
        <v>54</v>
      </c>
      <c r="Z194" s="17" t="s">
        <v>54</v>
      </c>
      <c r="AA194" s="17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17" t="s">
        <v>54</v>
      </c>
      <c r="AG194" s="17" t="s">
        <v>54</v>
      </c>
      <c r="AH194" s="17" t="s">
        <v>54</v>
      </c>
      <c r="AI194" s="17" t="s">
        <v>54</v>
      </c>
      <c r="AJ194">
        <v>0</v>
      </c>
      <c r="AK194">
        <v>0</v>
      </c>
      <c r="AL194">
        <v>0</v>
      </c>
      <c r="AM194">
        <v>0</v>
      </c>
      <c r="AN194" s="17" t="s">
        <v>54</v>
      </c>
      <c r="AO194" s="17" t="s">
        <v>54</v>
      </c>
      <c r="AP194" s="17" t="s">
        <v>54</v>
      </c>
      <c r="AQ194" s="17" t="s">
        <v>54</v>
      </c>
      <c r="AR194" s="31">
        <v>0</v>
      </c>
      <c r="AS194" s="31">
        <v>0</v>
      </c>
      <c r="AT194" s="31">
        <v>0</v>
      </c>
      <c r="AU194" s="26" t="str">
        <f t="shared" si="5"/>
        <v>库存为0</v>
      </c>
      <c r="AV194" s="32" t="str">
        <f>IFERROR(时间!$B$4+AU194,"上周无销量")</f>
        <v>上周无销量</v>
      </c>
    </row>
    <row r="195" spans="1:48">
      <c r="A195" s="15" t="s">
        <v>445</v>
      </c>
      <c r="B195" t="s">
        <v>446</v>
      </c>
      <c r="C195" t="s">
        <v>434</v>
      </c>
      <c r="D195" s="26">
        <v>0</v>
      </c>
      <c r="E195" s="26">
        <v>0</v>
      </c>
      <c r="F195" s="26">
        <v>0</v>
      </c>
      <c r="G195" s="26">
        <v>0</v>
      </c>
      <c r="H195" s="27">
        <v>0</v>
      </c>
      <c r="I195">
        <v>0</v>
      </c>
      <c r="J195" s="28">
        <v>0</v>
      </c>
      <c r="K195" s="28">
        <v>0</v>
      </c>
      <c r="L195" s="28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17" t="s">
        <v>54</v>
      </c>
      <c r="Y195" s="17" t="s">
        <v>54</v>
      </c>
      <c r="Z195" s="17" t="s">
        <v>54</v>
      </c>
      <c r="AA195" s="17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17" t="s">
        <v>54</v>
      </c>
      <c r="AG195" s="17" t="s">
        <v>54</v>
      </c>
      <c r="AH195" s="17" t="s">
        <v>54</v>
      </c>
      <c r="AI195" s="17" t="s">
        <v>54</v>
      </c>
      <c r="AJ195">
        <v>0</v>
      </c>
      <c r="AK195">
        <v>0</v>
      </c>
      <c r="AL195">
        <v>0</v>
      </c>
      <c r="AM195">
        <v>0</v>
      </c>
      <c r="AN195" s="17" t="s">
        <v>54</v>
      </c>
      <c r="AO195" s="17" t="s">
        <v>54</v>
      </c>
      <c r="AP195" s="17" t="s">
        <v>54</v>
      </c>
      <c r="AQ195" s="17" t="s">
        <v>54</v>
      </c>
      <c r="AR195" s="31">
        <v>0</v>
      </c>
      <c r="AS195" s="31">
        <v>0</v>
      </c>
      <c r="AT195" s="31">
        <v>0</v>
      </c>
      <c r="AU195" s="26" t="str">
        <f t="shared" si="5"/>
        <v>库存为0</v>
      </c>
      <c r="AV195" s="32" t="str">
        <f>IFERROR(时间!$B$4+AU195,"上周无销量")</f>
        <v>上周无销量</v>
      </c>
    </row>
    <row r="196" spans="1:48">
      <c r="A196" s="15" t="s">
        <v>447</v>
      </c>
      <c r="B196" t="s">
        <v>448</v>
      </c>
      <c r="C196" t="s">
        <v>434</v>
      </c>
      <c r="D196" s="26">
        <v>0</v>
      </c>
      <c r="E196" s="26">
        <v>0</v>
      </c>
      <c r="F196" s="26">
        <v>0</v>
      </c>
      <c r="G196" s="26">
        <v>0</v>
      </c>
      <c r="H196" s="27">
        <v>0</v>
      </c>
      <c r="I196">
        <v>0</v>
      </c>
      <c r="J196" s="28">
        <v>0</v>
      </c>
      <c r="K196" s="28">
        <v>0</v>
      </c>
      <c r="L196" s="28">
        <v>0</v>
      </c>
      <c r="M196">
        <v>0</v>
      </c>
      <c r="N196">
        <v>1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17" t="s">
        <v>54</v>
      </c>
      <c r="Y196" s="17" t="s">
        <v>54</v>
      </c>
      <c r="Z196" s="17" t="s">
        <v>54</v>
      </c>
      <c r="AA196" s="17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17" t="s">
        <v>54</v>
      </c>
      <c r="AG196" s="17" t="s">
        <v>54</v>
      </c>
      <c r="AH196" s="17" t="s">
        <v>54</v>
      </c>
      <c r="AI196" s="17" t="s">
        <v>54</v>
      </c>
      <c r="AJ196">
        <v>0</v>
      </c>
      <c r="AK196">
        <v>0</v>
      </c>
      <c r="AL196">
        <v>0</v>
      </c>
      <c r="AM196">
        <v>0</v>
      </c>
      <c r="AN196" s="17" t="s">
        <v>54</v>
      </c>
      <c r="AO196" s="17" t="s">
        <v>54</v>
      </c>
      <c r="AP196" s="17" t="s">
        <v>54</v>
      </c>
      <c r="AQ196" s="17" t="s">
        <v>54</v>
      </c>
      <c r="AR196" s="31">
        <v>0</v>
      </c>
      <c r="AS196" s="31">
        <v>0</v>
      </c>
      <c r="AT196" s="31">
        <v>0</v>
      </c>
      <c r="AU196" s="26" t="str">
        <f t="shared" si="5"/>
        <v>库存为0</v>
      </c>
      <c r="AV196" s="32" t="str">
        <f>IFERROR(时间!$B$4+AU196,"上周无销量")</f>
        <v>上周无销量</v>
      </c>
    </row>
    <row r="197" spans="1:48">
      <c r="A197" s="15" t="s">
        <v>449</v>
      </c>
      <c r="B197" t="s">
        <v>450</v>
      </c>
      <c r="C197" t="s">
        <v>434</v>
      </c>
      <c r="D197" s="26">
        <v>1</v>
      </c>
      <c r="E197" s="26">
        <v>0</v>
      </c>
      <c r="F197" s="26">
        <v>0</v>
      </c>
      <c r="G197" s="26">
        <v>1</v>
      </c>
      <c r="H197" s="27">
        <v>7.995</v>
      </c>
      <c r="I197">
        <v>6</v>
      </c>
      <c r="J197" s="28">
        <v>0</v>
      </c>
      <c r="K197" s="28">
        <v>0</v>
      </c>
      <c r="L197" s="28">
        <v>0</v>
      </c>
      <c r="M197">
        <v>6</v>
      </c>
      <c r="N197">
        <v>0</v>
      </c>
      <c r="O197">
        <v>0</v>
      </c>
      <c r="P197">
        <v>46</v>
      </c>
      <c r="Q197">
        <v>0</v>
      </c>
      <c r="R197">
        <v>112</v>
      </c>
      <c r="S197">
        <v>144</v>
      </c>
      <c r="T197">
        <v>0</v>
      </c>
      <c r="U197">
        <v>0</v>
      </c>
      <c r="V197">
        <v>0</v>
      </c>
      <c r="W197">
        <v>1</v>
      </c>
      <c r="X197" s="17">
        <v>0</v>
      </c>
      <c r="Y197" s="17" t="s">
        <v>54</v>
      </c>
      <c r="Z197" s="17">
        <v>0</v>
      </c>
      <c r="AA197" s="17">
        <v>0.00694444444444444</v>
      </c>
      <c r="AB197">
        <v>0</v>
      </c>
      <c r="AC197">
        <v>0</v>
      </c>
      <c r="AD197">
        <v>0</v>
      </c>
      <c r="AE197">
        <v>0.22</v>
      </c>
      <c r="AF197" s="17" t="s">
        <v>54</v>
      </c>
      <c r="AG197" s="17" t="s">
        <v>54</v>
      </c>
      <c r="AH197" s="17" t="s">
        <v>54</v>
      </c>
      <c r="AI197" s="17">
        <v>0.0275171982489056</v>
      </c>
      <c r="AJ197">
        <v>0</v>
      </c>
      <c r="AK197">
        <v>6</v>
      </c>
      <c r="AL197">
        <v>4</v>
      </c>
      <c r="AM197">
        <v>4</v>
      </c>
      <c r="AN197" s="17" t="s">
        <v>54</v>
      </c>
      <c r="AO197" s="17">
        <v>0</v>
      </c>
      <c r="AP197" s="17">
        <v>0</v>
      </c>
      <c r="AQ197" s="17">
        <v>0.25</v>
      </c>
      <c r="AR197" s="31">
        <v>0.142857142857143</v>
      </c>
      <c r="AS197" s="31">
        <v>8.57142857142857</v>
      </c>
      <c r="AT197" s="31">
        <v>-2.57142857142857</v>
      </c>
      <c r="AU197" s="26">
        <f t="shared" ref="AU197:AU260" si="6">IF(AR197="","库存为"&amp;M197,IF(AS197=0,"库存为"&amp;M197,INT(M197/AR197)))</f>
        <v>42</v>
      </c>
      <c r="AV197" s="32">
        <f>IFERROR(时间!$B$4+AU197,"上周无销量")</f>
        <v>43367</v>
      </c>
    </row>
    <row r="198" spans="1:48">
      <c r="A198" s="15" t="s">
        <v>451</v>
      </c>
      <c r="B198" t="s">
        <v>452</v>
      </c>
      <c r="C198" t="s">
        <v>434</v>
      </c>
      <c r="D198" s="26">
        <v>2</v>
      </c>
      <c r="E198" s="26">
        <v>1</v>
      </c>
      <c r="F198" s="26">
        <v>3</v>
      </c>
      <c r="G198" s="26">
        <v>4</v>
      </c>
      <c r="H198" s="27">
        <v>9.594</v>
      </c>
      <c r="I198">
        <v>5</v>
      </c>
      <c r="J198" s="28">
        <v>0</v>
      </c>
      <c r="K198" s="28">
        <v>0</v>
      </c>
      <c r="L198" s="28">
        <v>1</v>
      </c>
      <c r="M198">
        <v>6</v>
      </c>
      <c r="N198">
        <v>2</v>
      </c>
      <c r="O198">
        <v>0</v>
      </c>
      <c r="P198">
        <v>0</v>
      </c>
      <c r="Q198">
        <v>0</v>
      </c>
      <c r="R198">
        <v>5</v>
      </c>
      <c r="S198">
        <v>6</v>
      </c>
      <c r="T198">
        <v>0</v>
      </c>
      <c r="U198">
        <v>0</v>
      </c>
      <c r="V198">
        <v>0</v>
      </c>
      <c r="W198">
        <v>0</v>
      </c>
      <c r="X198" s="17" t="s">
        <v>54</v>
      </c>
      <c r="Y198" s="17" t="s">
        <v>54</v>
      </c>
      <c r="Z198" s="17">
        <v>0</v>
      </c>
      <c r="AA198" s="17">
        <v>0</v>
      </c>
      <c r="AB198">
        <v>0</v>
      </c>
      <c r="AC198">
        <v>0</v>
      </c>
      <c r="AD198">
        <v>0</v>
      </c>
      <c r="AE198">
        <v>0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0</v>
      </c>
      <c r="AK198">
        <v>11</v>
      </c>
      <c r="AL198">
        <v>4</v>
      </c>
      <c r="AM198">
        <v>4</v>
      </c>
      <c r="AN198" s="17" t="s">
        <v>54</v>
      </c>
      <c r="AO198" s="17">
        <v>0.0909090909090909</v>
      </c>
      <c r="AP198" s="17">
        <v>0.75</v>
      </c>
      <c r="AQ198" s="17">
        <v>1</v>
      </c>
      <c r="AR198" s="31">
        <v>0.285714285714286</v>
      </c>
      <c r="AS198" s="31">
        <v>17.1428571428571</v>
      </c>
      <c r="AT198" s="31">
        <v>-11.1428571428571</v>
      </c>
      <c r="AU198" s="26">
        <f t="shared" si="6"/>
        <v>21</v>
      </c>
      <c r="AV198" s="32">
        <f>IFERROR(时间!$B$4+AU198,"上周无销量")</f>
        <v>43346</v>
      </c>
    </row>
    <row r="199" spans="1:48">
      <c r="A199" s="15" t="s">
        <v>453</v>
      </c>
      <c r="B199" t="s">
        <v>454</v>
      </c>
      <c r="C199" t="s">
        <v>434</v>
      </c>
      <c r="D199" s="26">
        <v>5</v>
      </c>
      <c r="E199" s="26">
        <v>7</v>
      </c>
      <c r="F199" s="26">
        <v>2</v>
      </c>
      <c r="G199" s="26">
        <v>1</v>
      </c>
      <c r="H199" s="27">
        <v>14.924</v>
      </c>
      <c r="I199">
        <v>10</v>
      </c>
      <c r="J199" s="28">
        <v>4</v>
      </c>
      <c r="K199" s="28">
        <v>0</v>
      </c>
      <c r="L199" s="28">
        <v>0</v>
      </c>
      <c r="M199">
        <v>14</v>
      </c>
      <c r="N199">
        <v>0</v>
      </c>
      <c r="O199">
        <v>0</v>
      </c>
      <c r="P199">
        <v>42424</v>
      </c>
      <c r="Q199">
        <v>0</v>
      </c>
      <c r="R199">
        <v>56851</v>
      </c>
      <c r="S199">
        <v>7036</v>
      </c>
      <c r="T199">
        <v>198</v>
      </c>
      <c r="U199">
        <v>0</v>
      </c>
      <c r="V199">
        <v>194</v>
      </c>
      <c r="W199">
        <v>53</v>
      </c>
      <c r="X199" s="17">
        <v>0.00466716952668301</v>
      </c>
      <c r="Y199" s="17" t="s">
        <v>54</v>
      </c>
      <c r="Z199" s="17">
        <v>0.00341242898102056</v>
      </c>
      <c r="AA199" s="17">
        <v>0.00753268902785674</v>
      </c>
      <c r="AB199">
        <v>72.34</v>
      </c>
      <c r="AC199">
        <v>0</v>
      </c>
      <c r="AD199">
        <v>70.57</v>
      </c>
      <c r="AE199">
        <v>14.02</v>
      </c>
      <c r="AF199" s="17">
        <v>0.969445188957384</v>
      </c>
      <c r="AG199" s="17" t="s">
        <v>54</v>
      </c>
      <c r="AH199" s="17">
        <v>2.36431251675154</v>
      </c>
      <c r="AI199" s="17">
        <v>0.939426427231305</v>
      </c>
      <c r="AJ199">
        <v>0</v>
      </c>
      <c r="AK199">
        <v>100</v>
      </c>
      <c r="AL199">
        <v>34</v>
      </c>
      <c r="AM199">
        <v>34</v>
      </c>
      <c r="AN199" s="17" t="s">
        <v>54</v>
      </c>
      <c r="AO199" s="17">
        <v>0.07</v>
      </c>
      <c r="AP199" s="17">
        <v>0.0588235294117647</v>
      </c>
      <c r="AQ199" s="17">
        <v>0.0294117647058824</v>
      </c>
      <c r="AR199" s="31">
        <v>0.714285714285714</v>
      </c>
      <c r="AS199" s="31">
        <v>42.8571428571429</v>
      </c>
      <c r="AT199" s="31">
        <v>-28.8571428571429</v>
      </c>
      <c r="AU199" s="26">
        <f t="shared" si="6"/>
        <v>19</v>
      </c>
      <c r="AV199" s="32">
        <f>IFERROR(时间!$B$4+AU199,"上周无销量")</f>
        <v>43344</v>
      </c>
    </row>
    <row r="200" spans="1:48">
      <c r="A200" s="15" t="s">
        <v>455</v>
      </c>
      <c r="B200" t="s">
        <v>456</v>
      </c>
      <c r="C200" t="s">
        <v>434</v>
      </c>
      <c r="D200" s="26">
        <v>4</v>
      </c>
      <c r="E200" s="26">
        <v>2</v>
      </c>
      <c r="F200" s="26">
        <v>0</v>
      </c>
      <c r="G200" s="26">
        <v>0</v>
      </c>
      <c r="H200" s="27">
        <v>15.99</v>
      </c>
      <c r="I200">
        <v>7</v>
      </c>
      <c r="J200" s="28">
        <v>0</v>
      </c>
      <c r="K200" s="28">
        <v>0</v>
      </c>
      <c r="L200" s="28">
        <v>0</v>
      </c>
      <c r="M200">
        <v>7</v>
      </c>
      <c r="N200">
        <v>0</v>
      </c>
      <c r="O200">
        <v>0</v>
      </c>
      <c r="P200">
        <v>73</v>
      </c>
      <c r="Q200">
        <v>0</v>
      </c>
      <c r="R200">
        <v>69</v>
      </c>
      <c r="S200">
        <v>139</v>
      </c>
      <c r="T200">
        <v>0</v>
      </c>
      <c r="U200">
        <v>0</v>
      </c>
      <c r="V200">
        <v>3</v>
      </c>
      <c r="W200">
        <v>1</v>
      </c>
      <c r="X200" s="17">
        <v>0</v>
      </c>
      <c r="Y200" s="17" t="s">
        <v>54</v>
      </c>
      <c r="Z200" s="17">
        <v>0.0434782608695652</v>
      </c>
      <c r="AA200" s="17">
        <v>0.00719424460431655</v>
      </c>
      <c r="AB200">
        <v>0</v>
      </c>
      <c r="AC200">
        <v>0</v>
      </c>
      <c r="AD200">
        <v>0.75</v>
      </c>
      <c r="AE200">
        <v>0.24</v>
      </c>
      <c r="AF200" s="17" t="s">
        <v>54</v>
      </c>
      <c r="AG200" s="17" t="s">
        <v>54</v>
      </c>
      <c r="AH200" s="17">
        <v>0</v>
      </c>
      <c r="AI200" s="17">
        <v>0</v>
      </c>
      <c r="AJ200">
        <v>0</v>
      </c>
      <c r="AK200">
        <v>21</v>
      </c>
      <c r="AL200">
        <v>15</v>
      </c>
      <c r="AM200">
        <v>15</v>
      </c>
      <c r="AN200" s="17" t="s">
        <v>54</v>
      </c>
      <c r="AO200" s="17">
        <v>0.0952380952380952</v>
      </c>
      <c r="AP200" s="17">
        <v>0</v>
      </c>
      <c r="AQ200" s="17">
        <v>0</v>
      </c>
      <c r="AR200" s="31">
        <v>0.571428571428571</v>
      </c>
      <c r="AS200" s="31">
        <v>34.2857142857143</v>
      </c>
      <c r="AT200" s="31">
        <v>-27.2857142857143</v>
      </c>
      <c r="AU200" s="26">
        <f t="shared" si="6"/>
        <v>12</v>
      </c>
      <c r="AV200" s="32">
        <f>IFERROR(时间!$B$4+AU200,"上周无销量")</f>
        <v>43337</v>
      </c>
    </row>
    <row r="201" spans="1:48">
      <c r="A201" s="15" t="s">
        <v>457</v>
      </c>
      <c r="B201" t="s">
        <v>458</v>
      </c>
      <c r="C201" t="s">
        <v>434</v>
      </c>
      <c r="D201" s="26">
        <v>1</v>
      </c>
      <c r="E201" s="26">
        <v>2</v>
      </c>
      <c r="F201" s="26">
        <v>0</v>
      </c>
      <c r="G201" s="26">
        <v>4</v>
      </c>
      <c r="H201" s="27">
        <v>6.85285714285714</v>
      </c>
      <c r="I201">
        <v>6</v>
      </c>
      <c r="J201" s="28">
        <v>1</v>
      </c>
      <c r="K201" s="28">
        <v>0</v>
      </c>
      <c r="L201" s="28">
        <v>0</v>
      </c>
      <c r="M201">
        <v>7</v>
      </c>
      <c r="N201">
        <v>2</v>
      </c>
      <c r="O201">
        <v>0</v>
      </c>
      <c r="P201">
        <v>14505</v>
      </c>
      <c r="Q201">
        <v>0</v>
      </c>
      <c r="R201">
        <v>24202</v>
      </c>
      <c r="S201">
        <v>14432</v>
      </c>
      <c r="T201">
        <v>81</v>
      </c>
      <c r="U201">
        <v>0</v>
      </c>
      <c r="V201">
        <v>127</v>
      </c>
      <c r="W201">
        <v>77</v>
      </c>
      <c r="X201" s="17">
        <v>0.00558428128231644</v>
      </c>
      <c r="Y201" s="17" t="s">
        <v>54</v>
      </c>
      <c r="Z201" s="17">
        <v>0.0052475002065945</v>
      </c>
      <c r="AA201" s="17">
        <v>0.00533536585365854</v>
      </c>
      <c r="AB201">
        <v>26.4</v>
      </c>
      <c r="AC201">
        <v>0</v>
      </c>
      <c r="AD201">
        <v>44.22</v>
      </c>
      <c r="AE201">
        <v>24.37</v>
      </c>
      <c r="AF201" s="17">
        <v>3.85240775484678</v>
      </c>
      <c r="AG201" s="17" t="s">
        <v>54</v>
      </c>
      <c r="AH201" s="17">
        <v>0</v>
      </c>
      <c r="AI201" s="17">
        <v>0.889045236606213</v>
      </c>
      <c r="AJ201">
        <v>0</v>
      </c>
      <c r="AK201">
        <v>58</v>
      </c>
      <c r="AL201">
        <v>33</v>
      </c>
      <c r="AM201">
        <v>33</v>
      </c>
      <c r="AN201" s="17" t="s">
        <v>54</v>
      </c>
      <c r="AO201" s="17">
        <v>0.0344827586206897</v>
      </c>
      <c r="AP201" s="17">
        <v>0</v>
      </c>
      <c r="AQ201" s="17">
        <v>0.121212121212121</v>
      </c>
      <c r="AR201" s="31">
        <v>0.142857142857143</v>
      </c>
      <c r="AS201" s="31">
        <v>8.57142857142857</v>
      </c>
      <c r="AT201" s="31">
        <v>-1.57142857142857</v>
      </c>
      <c r="AU201" s="26">
        <f t="shared" si="6"/>
        <v>49</v>
      </c>
      <c r="AV201" s="32">
        <f>IFERROR(时间!$B$4+AU201,"上周无销量")</f>
        <v>43374</v>
      </c>
    </row>
    <row r="202" spans="1:48">
      <c r="A202" s="15" t="s">
        <v>459</v>
      </c>
      <c r="B202" t="s">
        <v>460</v>
      </c>
      <c r="C202" t="s">
        <v>434</v>
      </c>
      <c r="D202" s="26">
        <v>2</v>
      </c>
      <c r="E202" s="26">
        <v>1</v>
      </c>
      <c r="F202" s="26">
        <v>3</v>
      </c>
      <c r="G202" s="26">
        <v>1</v>
      </c>
      <c r="H202" s="27">
        <v>13.7057142857143</v>
      </c>
      <c r="I202">
        <v>9</v>
      </c>
      <c r="J202" s="28">
        <v>0</v>
      </c>
      <c r="K202" s="28">
        <v>0</v>
      </c>
      <c r="L202" s="28">
        <v>0</v>
      </c>
      <c r="M202">
        <v>9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17" t="s">
        <v>54</v>
      </c>
      <c r="Y202" s="17" t="s">
        <v>54</v>
      </c>
      <c r="Z202" s="17" t="s">
        <v>54</v>
      </c>
      <c r="AA202" s="17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3</v>
      </c>
      <c r="AL202">
        <v>2</v>
      </c>
      <c r="AM202">
        <v>2</v>
      </c>
      <c r="AN202" s="17" t="s">
        <v>54</v>
      </c>
      <c r="AO202" s="17">
        <v>0.333333333333333</v>
      </c>
      <c r="AP202" s="17">
        <v>1.5</v>
      </c>
      <c r="AQ202" s="17">
        <v>0.5</v>
      </c>
      <c r="AR202" s="31">
        <v>0.285714285714286</v>
      </c>
      <c r="AS202" s="31">
        <v>17.1428571428571</v>
      </c>
      <c r="AT202" s="31">
        <v>-8.14285714285714</v>
      </c>
      <c r="AU202" s="26">
        <f t="shared" si="6"/>
        <v>31</v>
      </c>
      <c r="AV202" s="32">
        <f>IFERROR(时间!$B$4+AU202,"上周无销量")</f>
        <v>43356</v>
      </c>
    </row>
    <row r="203" spans="1:48">
      <c r="A203" s="15" t="s">
        <v>461</v>
      </c>
      <c r="B203" t="s">
        <v>462</v>
      </c>
      <c r="C203" t="s">
        <v>434</v>
      </c>
      <c r="D203" s="26">
        <v>1</v>
      </c>
      <c r="E203" s="26">
        <v>8</v>
      </c>
      <c r="F203" s="26">
        <v>10</v>
      </c>
      <c r="G203" s="26">
        <v>3</v>
      </c>
      <c r="H203" s="27">
        <v>13.8095454545455</v>
      </c>
      <c r="I203">
        <v>6</v>
      </c>
      <c r="J203" s="28">
        <v>20</v>
      </c>
      <c r="K203" s="28">
        <v>0</v>
      </c>
      <c r="L203" s="28">
        <v>1</v>
      </c>
      <c r="M203">
        <v>27</v>
      </c>
      <c r="N203">
        <v>1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17" t="s">
        <v>54</v>
      </c>
      <c r="Y203" s="17" t="s">
        <v>54</v>
      </c>
      <c r="Z203" s="17" t="s">
        <v>54</v>
      </c>
      <c r="AA203" s="17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17" t="s">
        <v>54</v>
      </c>
      <c r="AG203" s="17" t="s">
        <v>54</v>
      </c>
      <c r="AH203" s="17" t="s">
        <v>54</v>
      </c>
      <c r="AI203" s="17" t="s">
        <v>54</v>
      </c>
      <c r="AJ203">
        <v>0</v>
      </c>
      <c r="AK203">
        <v>23</v>
      </c>
      <c r="AL203">
        <v>9</v>
      </c>
      <c r="AM203">
        <v>9</v>
      </c>
      <c r="AN203" s="17" t="s">
        <v>54</v>
      </c>
      <c r="AO203" s="17">
        <v>0.347826086956522</v>
      </c>
      <c r="AP203" s="17">
        <v>1.11111111111111</v>
      </c>
      <c r="AQ203" s="17">
        <v>0.333333333333333</v>
      </c>
      <c r="AR203" s="31">
        <v>0.142857142857143</v>
      </c>
      <c r="AS203" s="31">
        <v>8.57142857142857</v>
      </c>
      <c r="AT203" s="31">
        <v>18.4285714285714</v>
      </c>
      <c r="AU203" s="26">
        <f t="shared" si="6"/>
        <v>189</v>
      </c>
      <c r="AV203" s="32">
        <f>IFERROR(时间!$B$4+AU203,"上周无销量")</f>
        <v>43514</v>
      </c>
    </row>
    <row r="204" spans="1:48">
      <c r="A204" s="15" t="s">
        <v>463</v>
      </c>
      <c r="B204" t="s">
        <v>464</v>
      </c>
      <c r="C204" t="s">
        <v>434</v>
      </c>
      <c r="D204" s="26">
        <v>5</v>
      </c>
      <c r="E204" s="26">
        <v>3</v>
      </c>
      <c r="F204" s="26">
        <v>5</v>
      </c>
      <c r="G204" s="26">
        <v>3</v>
      </c>
      <c r="H204" s="27">
        <v>12.991875</v>
      </c>
      <c r="I204">
        <v>19</v>
      </c>
      <c r="J204" s="28">
        <v>16</v>
      </c>
      <c r="K204" s="28">
        <v>0</v>
      </c>
      <c r="L204" s="28">
        <v>0</v>
      </c>
      <c r="M204">
        <v>35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14</v>
      </c>
      <c r="AL204">
        <v>10</v>
      </c>
      <c r="AM204">
        <v>10</v>
      </c>
      <c r="AN204" s="17" t="s">
        <v>54</v>
      </c>
      <c r="AO204" s="17">
        <v>0.214285714285714</v>
      </c>
      <c r="AP204" s="17">
        <v>0.5</v>
      </c>
      <c r="AQ204" s="17">
        <v>0.3</v>
      </c>
      <c r="AR204" s="31">
        <v>0.714285714285714</v>
      </c>
      <c r="AS204" s="31">
        <v>42.8571428571429</v>
      </c>
      <c r="AT204" s="31">
        <v>-7.85714285714286</v>
      </c>
      <c r="AU204" s="26">
        <f t="shared" si="6"/>
        <v>49</v>
      </c>
      <c r="AV204" s="32">
        <f>IFERROR(时间!$B$4+AU204,"上周无销量")</f>
        <v>43374</v>
      </c>
    </row>
    <row r="205" spans="1:48">
      <c r="A205" s="15" t="s">
        <v>465</v>
      </c>
      <c r="B205" t="s">
        <v>466</v>
      </c>
      <c r="C205" t="s">
        <v>434</v>
      </c>
      <c r="D205" s="26">
        <v>3</v>
      </c>
      <c r="E205" s="26">
        <v>0</v>
      </c>
      <c r="F205" s="26">
        <v>4</v>
      </c>
      <c r="G205" s="26">
        <v>7</v>
      </c>
      <c r="H205" s="27">
        <v>7.995</v>
      </c>
      <c r="I205">
        <v>7</v>
      </c>
      <c r="J205" s="28">
        <v>10</v>
      </c>
      <c r="K205" s="28">
        <v>0</v>
      </c>
      <c r="L205" s="28">
        <v>0</v>
      </c>
      <c r="M205">
        <v>17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17" t="s">
        <v>54</v>
      </c>
      <c r="Y205" s="17" t="s">
        <v>54</v>
      </c>
      <c r="Z205" s="17" t="s">
        <v>54</v>
      </c>
      <c r="AA205" s="17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17" t="s">
        <v>54</v>
      </c>
      <c r="AG205" s="17" t="s">
        <v>54</v>
      </c>
      <c r="AH205" s="17" t="s">
        <v>54</v>
      </c>
      <c r="AI205" s="17" t="s">
        <v>54</v>
      </c>
      <c r="AJ205">
        <v>0</v>
      </c>
      <c r="AK205">
        <v>13</v>
      </c>
      <c r="AL205">
        <v>20</v>
      </c>
      <c r="AM205">
        <v>20</v>
      </c>
      <c r="AN205" s="17" t="s">
        <v>54</v>
      </c>
      <c r="AO205" s="17">
        <v>0</v>
      </c>
      <c r="AP205" s="17">
        <v>0.2</v>
      </c>
      <c r="AQ205" s="17">
        <v>0.35</v>
      </c>
      <c r="AR205" s="31">
        <v>0.428571428571429</v>
      </c>
      <c r="AS205" s="31">
        <v>25.7142857142857</v>
      </c>
      <c r="AT205" s="31">
        <v>-8.71428571428571</v>
      </c>
      <c r="AU205" s="26">
        <f t="shared" si="6"/>
        <v>39</v>
      </c>
      <c r="AV205" s="32">
        <f>IFERROR(时间!$B$4+AU205,"上周无销量")</f>
        <v>43364</v>
      </c>
    </row>
    <row r="206" spans="1:48">
      <c r="A206" s="15" t="s">
        <v>467</v>
      </c>
      <c r="B206" t="s">
        <v>468</v>
      </c>
      <c r="C206" t="s">
        <v>434</v>
      </c>
      <c r="D206" s="26">
        <v>1</v>
      </c>
      <c r="E206" s="26">
        <v>2</v>
      </c>
      <c r="F206" s="26">
        <v>0</v>
      </c>
      <c r="G206" s="26">
        <v>4</v>
      </c>
      <c r="H206" s="27">
        <v>6.85285714285714</v>
      </c>
      <c r="I206">
        <v>18</v>
      </c>
      <c r="J206" s="28">
        <v>10</v>
      </c>
      <c r="K206" s="28">
        <v>0</v>
      </c>
      <c r="L206" s="28">
        <v>0</v>
      </c>
      <c r="M206">
        <v>28</v>
      </c>
      <c r="N206">
        <v>1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17" t="s">
        <v>54</v>
      </c>
      <c r="Y206" s="17" t="s">
        <v>54</v>
      </c>
      <c r="Z206" s="17" t="s">
        <v>54</v>
      </c>
      <c r="AA206" s="17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17" t="s">
        <v>54</v>
      </c>
      <c r="AG206" s="17" t="s">
        <v>54</v>
      </c>
      <c r="AH206" s="17" t="s">
        <v>54</v>
      </c>
      <c r="AI206" s="17" t="s">
        <v>54</v>
      </c>
      <c r="AJ206">
        <v>0</v>
      </c>
      <c r="AK206">
        <v>5</v>
      </c>
      <c r="AL206">
        <v>10</v>
      </c>
      <c r="AM206">
        <v>10</v>
      </c>
      <c r="AN206" s="17" t="s">
        <v>54</v>
      </c>
      <c r="AO206" s="17">
        <v>0.4</v>
      </c>
      <c r="AP206" s="17">
        <v>0</v>
      </c>
      <c r="AQ206" s="17">
        <v>0.4</v>
      </c>
      <c r="AR206" s="31">
        <v>0.142857142857143</v>
      </c>
      <c r="AS206" s="31">
        <v>8.57142857142857</v>
      </c>
      <c r="AT206" s="31">
        <v>19.4285714285714</v>
      </c>
      <c r="AU206" s="26">
        <f t="shared" si="6"/>
        <v>196</v>
      </c>
      <c r="AV206" s="32">
        <f>IFERROR(时间!$B$4+AU206,"上周无销量")</f>
        <v>43521</v>
      </c>
    </row>
    <row r="207" spans="1:48">
      <c r="A207" s="15" t="s">
        <v>469</v>
      </c>
      <c r="B207" t="s">
        <v>470</v>
      </c>
      <c r="C207" t="s">
        <v>434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7</v>
      </c>
      <c r="J207" s="28">
        <v>0</v>
      </c>
      <c r="K207" s="28">
        <v>0</v>
      </c>
      <c r="L207" s="28">
        <v>0</v>
      </c>
      <c r="M207">
        <v>7</v>
      </c>
      <c r="N207">
        <v>0</v>
      </c>
      <c r="O207">
        <v>2</v>
      </c>
      <c r="P207">
        <v>59</v>
      </c>
      <c r="Q207">
        <v>0</v>
      </c>
      <c r="R207">
        <v>169</v>
      </c>
      <c r="S207">
        <v>299</v>
      </c>
      <c r="T207">
        <v>0</v>
      </c>
      <c r="U207">
        <v>0</v>
      </c>
      <c r="V207">
        <v>1</v>
      </c>
      <c r="W207">
        <v>1</v>
      </c>
      <c r="X207" s="17">
        <v>0</v>
      </c>
      <c r="Y207" s="17" t="s">
        <v>54</v>
      </c>
      <c r="Z207" s="17">
        <v>0.00591715976331361</v>
      </c>
      <c r="AA207" s="17">
        <v>0.00334448160535117</v>
      </c>
      <c r="AB207">
        <v>0</v>
      </c>
      <c r="AC207">
        <v>0</v>
      </c>
      <c r="AD207">
        <v>0.26</v>
      </c>
      <c r="AE207">
        <v>0.3</v>
      </c>
      <c r="AF207" s="17" t="s">
        <v>54</v>
      </c>
      <c r="AG207" s="17" t="s">
        <v>54</v>
      </c>
      <c r="AH207" s="17">
        <v>0</v>
      </c>
      <c r="AI207" s="17">
        <v>0</v>
      </c>
      <c r="AJ207">
        <v>0</v>
      </c>
      <c r="AK207">
        <v>5</v>
      </c>
      <c r="AL207">
        <v>5</v>
      </c>
      <c r="AM207">
        <v>5</v>
      </c>
      <c r="AN207" s="17" t="s">
        <v>54</v>
      </c>
      <c r="AO207" s="17">
        <v>0</v>
      </c>
      <c r="AP207" s="17">
        <v>0</v>
      </c>
      <c r="AQ207" s="17">
        <v>0</v>
      </c>
      <c r="AR207" s="31">
        <v>0</v>
      </c>
      <c r="AS207" s="31">
        <v>0</v>
      </c>
      <c r="AT207" s="31">
        <v>7</v>
      </c>
      <c r="AU207" s="26" t="str">
        <f t="shared" si="6"/>
        <v>库存为7</v>
      </c>
      <c r="AV207" s="32" t="str">
        <f>IFERROR(时间!$B$4+AU207,"上周无销量")</f>
        <v>上周无销量</v>
      </c>
    </row>
    <row r="208" spans="1:48">
      <c r="A208" s="15" t="s">
        <v>471</v>
      </c>
      <c r="B208" t="s">
        <v>472</v>
      </c>
      <c r="C208" t="s">
        <v>434</v>
      </c>
      <c r="D208" s="26">
        <v>0</v>
      </c>
      <c r="E208" s="26">
        <v>0</v>
      </c>
      <c r="F208" s="26">
        <v>0</v>
      </c>
      <c r="G208" s="26">
        <v>0</v>
      </c>
      <c r="H208" s="27">
        <v>0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17" t="s">
        <v>54</v>
      </c>
      <c r="Y208" s="17" t="s">
        <v>54</v>
      </c>
      <c r="Z208" s="17" t="s">
        <v>54</v>
      </c>
      <c r="AA208" s="17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17" t="s">
        <v>54</v>
      </c>
      <c r="AG208" s="17" t="s">
        <v>54</v>
      </c>
      <c r="AH208" s="17" t="s">
        <v>54</v>
      </c>
      <c r="AI208" s="17" t="s">
        <v>54</v>
      </c>
      <c r="AJ208">
        <v>0</v>
      </c>
      <c r="AK208">
        <v>0</v>
      </c>
      <c r="AL208">
        <v>0</v>
      </c>
      <c r="AM208">
        <v>0</v>
      </c>
      <c r="AN208" s="17" t="s">
        <v>54</v>
      </c>
      <c r="AO208" s="17" t="s">
        <v>54</v>
      </c>
      <c r="AP208" s="17" t="s">
        <v>54</v>
      </c>
      <c r="AQ208" s="17" t="s">
        <v>54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473</v>
      </c>
      <c r="B209" t="s">
        <v>474</v>
      </c>
      <c r="C209" t="s">
        <v>434</v>
      </c>
      <c r="D209" s="26">
        <v>0</v>
      </c>
      <c r="E209" s="26">
        <v>0</v>
      </c>
      <c r="F209" s="26">
        <v>0</v>
      </c>
      <c r="G209" s="26">
        <v>2</v>
      </c>
      <c r="H209" s="27">
        <v>0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95</v>
      </c>
      <c r="T209">
        <v>0</v>
      </c>
      <c r="U209">
        <v>0</v>
      </c>
      <c r="V209">
        <v>0</v>
      </c>
      <c r="W209">
        <v>2</v>
      </c>
      <c r="X209" s="17" t="s">
        <v>54</v>
      </c>
      <c r="Y209" s="17" t="s">
        <v>54</v>
      </c>
      <c r="Z209" s="17" t="s">
        <v>54</v>
      </c>
      <c r="AA209" s="17">
        <v>0.0210526315789474</v>
      </c>
      <c r="AB209">
        <v>0</v>
      </c>
      <c r="AC209">
        <v>0</v>
      </c>
      <c r="AD209">
        <v>0</v>
      </c>
      <c r="AE209">
        <v>0.6</v>
      </c>
      <c r="AF209" s="17" t="s">
        <v>54</v>
      </c>
      <c r="AG209" s="17" t="s">
        <v>54</v>
      </c>
      <c r="AH209" s="17" t="s">
        <v>54</v>
      </c>
      <c r="AI209" s="17">
        <v>0</v>
      </c>
      <c r="AJ209">
        <v>0</v>
      </c>
      <c r="AK209">
        <v>0</v>
      </c>
      <c r="AL209">
        <v>7</v>
      </c>
      <c r="AM209">
        <v>7</v>
      </c>
      <c r="AN209" s="17" t="s">
        <v>54</v>
      </c>
      <c r="AO209" s="17" t="s">
        <v>54</v>
      </c>
      <c r="AP209" s="17">
        <v>0</v>
      </c>
      <c r="AQ209" s="17">
        <v>0.285714285714286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475</v>
      </c>
      <c r="B210" t="s">
        <v>476</v>
      </c>
      <c r="C210" t="s">
        <v>434</v>
      </c>
      <c r="D210" s="26">
        <v>0</v>
      </c>
      <c r="E210" s="26">
        <v>0</v>
      </c>
      <c r="F210" s="26">
        <v>0</v>
      </c>
      <c r="G210" s="26">
        <v>0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17" t="s">
        <v>54</v>
      </c>
      <c r="Y210" s="17" t="s">
        <v>54</v>
      </c>
      <c r="Z210" s="17" t="s">
        <v>54</v>
      </c>
      <c r="AA210" s="17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17" t="s">
        <v>54</v>
      </c>
      <c r="AG210" s="17" t="s">
        <v>54</v>
      </c>
      <c r="AH210" s="17" t="s">
        <v>54</v>
      </c>
      <c r="AI210" s="17" t="s">
        <v>54</v>
      </c>
      <c r="AJ210">
        <v>0</v>
      </c>
      <c r="AK210">
        <v>0</v>
      </c>
      <c r="AL210">
        <v>0</v>
      </c>
      <c r="AM210">
        <v>0</v>
      </c>
      <c r="AN210" s="17" t="s">
        <v>54</v>
      </c>
      <c r="AO210" s="17" t="s">
        <v>54</v>
      </c>
      <c r="AP210" s="17" t="s">
        <v>54</v>
      </c>
      <c r="AQ210" s="17" t="s">
        <v>54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477</v>
      </c>
      <c r="B211" t="s">
        <v>478</v>
      </c>
      <c r="C211" t="s">
        <v>434</v>
      </c>
      <c r="D211" s="26">
        <v>2</v>
      </c>
      <c r="E211" s="26">
        <v>0</v>
      </c>
      <c r="F211" s="26">
        <v>0</v>
      </c>
      <c r="G211" s="26">
        <v>1</v>
      </c>
      <c r="H211" s="27">
        <v>10.66</v>
      </c>
      <c r="I211">
        <v>2</v>
      </c>
      <c r="J211" s="28">
        <v>0</v>
      </c>
      <c r="K211" s="28">
        <v>0</v>
      </c>
      <c r="L211" s="28">
        <v>0</v>
      </c>
      <c r="M211">
        <v>2</v>
      </c>
      <c r="N211">
        <v>1</v>
      </c>
      <c r="O211">
        <v>0</v>
      </c>
      <c r="P211">
        <v>38</v>
      </c>
      <c r="Q211">
        <v>0</v>
      </c>
      <c r="R211">
        <v>180</v>
      </c>
      <c r="S211">
        <v>370</v>
      </c>
      <c r="T211">
        <v>0</v>
      </c>
      <c r="U211">
        <v>0</v>
      </c>
      <c r="V211">
        <v>0</v>
      </c>
      <c r="W211">
        <v>1</v>
      </c>
      <c r="X211" s="17">
        <v>0</v>
      </c>
      <c r="Y211" s="17" t="s">
        <v>54</v>
      </c>
      <c r="Z211" s="17">
        <v>0</v>
      </c>
      <c r="AA211" s="17">
        <v>0.0027027027027027</v>
      </c>
      <c r="AB211">
        <v>0</v>
      </c>
      <c r="AC211">
        <v>0</v>
      </c>
      <c r="AD211">
        <v>0</v>
      </c>
      <c r="AE211">
        <v>0.05</v>
      </c>
      <c r="AF211" s="17" t="s">
        <v>54</v>
      </c>
      <c r="AG211" s="17" t="s">
        <v>54</v>
      </c>
      <c r="AH211" s="17" t="s">
        <v>54</v>
      </c>
      <c r="AI211" s="17">
        <v>0.00469043151969981</v>
      </c>
      <c r="AJ211">
        <v>0</v>
      </c>
      <c r="AK211">
        <v>19</v>
      </c>
      <c r="AL211">
        <v>2</v>
      </c>
      <c r="AM211">
        <v>2</v>
      </c>
      <c r="AN211" s="17" t="s">
        <v>54</v>
      </c>
      <c r="AO211" s="17">
        <v>0</v>
      </c>
      <c r="AP211" s="17">
        <v>0</v>
      </c>
      <c r="AQ211" s="17">
        <v>0.5</v>
      </c>
      <c r="AR211" s="31">
        <v>0.285714285714286</v>
      </c>
      <c r="AS211" s="31">
        <v>17.1428571428571</v>
      </c>
      <c r="AT211" s="31">
        <v>-15.1428571428571</v>
      </c>
      <c r="AU211" s="26">
        <f t="shared" si="6"/>
        <v>7</v>
      </c>
      <c r="AV211" s="32">
        <f>IFERROR(时间!$B$4+AU211,"上周无销量")</f>
        <v>43332</v>
      </c>
    </row>
    <row r="212" spans="1:48">
      <c r="A212" s="15" t="s">
        <v>479</v>
      </c>
      <c r="B212" t="s">
        <v>480</v>
      </c>
      <c r="C212" t="s">
        <v>434</v>
      </c>
      <c r="D212" s="26">
        <v>0</v>
      </c>
      <c r="E212" s="26">
        <v>1</v>
      </c>
      <c r="F212" s="26">
        <v>0</v>
      </c>
      <c r="G212" s="26">
        <v>1</v>
      </c>
      <c r="H212" s="27">
        <v>7.995</v>
      </c>
      <c r="I212">
        <v>3</v>
      </c>
      <c r="J212" s="28">
        <v>0</v>
      </c>
      <c r="K212" s="28">
        <v>0</v>
      </c>
      <c r="L212" s="28">
        <v>0</v>
      </c>
      <c r="M212">
        <v>3</v>
      </c>
      <c r="N212">
        <v>0</v>
      </c>
      <c r="O212">
        <v>0</v>
      </c>
      <c r="P212">
        <v>106</v>
      </c>
      <c r="Q212">
        <v>0</v>
      </c>
      <c r="R212">
        <v>213</v>
      </c>
      <c r="S212">
        <v>406</v>
      </c>
      <c r="T212">
        <v>0</v>
      </c>
      <c r="U212">
        <v>0</v>
      </c>
      <c r="V212">
        <v>0</v>
      </c>
      <c r="W212">
        <v>3</v>
      </c>
      <c r="X212" s="17">
        <v>0</v>
      </c>
      <c r="Y212" s="17" t="s">
        <v>54</v>
      </c>
      <c r="Z212" s="17">
        <v>0</v>
      </c>
      <c r="AA212" s="17">
        <v>0.00738916256157635</v>
      </c>
      <c r="AB212">
        <v>0</v>
      </c>
      <c r="AC212">
        <v>0</v>
      </c>
      <c r="AD212">
        <v>0</v>
      </c>
      <c r="AE212">
        <v>0.7</v>
      </c>
      <c r="AF212" s="17" t="s">
        <v>54</v>
      </c>
      <c r="AG212" s="17" t="s">
        <v>54</v>
      </c>
      <c r="AH212" s="17" t="s">
        <v>54</v>
      </c>
      <c r="AI212" s="17">
        <v>0.0875547217010632</v>
      </c>
      <c r="AJ212">
        <v>0</v>
      </c>
      <c r="AK212">
        <v>14</v>
      </c>
      <c r="AL212">
        <v>10</v>
      </c>
      <c r="AM212">
        <v>10</v>
      </c>
      <c r="AN212" s="17" t="s">
        <v>54</v>
      </c>
      <c r="AO212" s="17">
        <v>0.0714285714285714</v>
      </c>
      <c r="AP212" s="17">
        <v>0</v>
      </c>
      <c r="AQ212" s="17">
        <v>0.1</v>
      </c>
      <c r="AR212" s="31">
        <v>0</v>
      </c>
      <c r="AS212" s="31">
        <v>0</v>
      </c>
      <c r="AT212" s="31">
        <v>3</v>
      </c>
      <c r="AU212" s="26" t="str">
        <f t="shared" si="6"/>
        <v>库存为3</v>
      </c>
      <c r="AV212" s="32" t="str">
        <f>IFERROR(时间!$B$4+AU212,"上周无销量")</f>
        <v>上周无销量</v>
      </c>
    </row>
    <row r="213" spans="1:48">
      <c r="A213" s="15" t="s">
        <v>481</v>
      </c>
      <c r="B213" t="s">
        <v>482</v>
      </c>
      <c r="C213" t="s">
        <v>434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0</v>
      </c>
      <c r="J213" s="28">
        <v>0</v>
      </c>
      <c r="K213" s="28">
        <v>0</v>
      </c>
      <c r="L213" s="28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17" t="s">
        <v>54</v>
      </c>
      <c r="Y213" s="17" t="s">
        <v>54</v>
      </c>
      <c r="Z213" s="17" t="s">
        <v>54</v>
      </c>
      <c r="AA213" s="17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17" t="s">
        <v>54</v>
      </c>
      <c r="AG213" s="17" t="s">
        <v>54</v>
      </c>
      <c r="AH213" s="17" t="s">
        <v>54</v>
      </c>
      <c r="AI213" s="17" t="s">
        <v>54</v>
      </c>
      <c r="AJ213">
        <v>0</v>
      </c>
      <c r="AK213">
        <v>0</v>
      </c>
      <c r="AL213">
        <v>0</v>
      </c>
      <c r="AM213">
        <v>0</v>
      </c>
      <c r="AN213" s="17" t="s">
        <v>54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0</v>
      </c>
      <c r="AU213" s="26" t="str">
        <f t="shared" si="6"/>
        <v>库存为0</v>
      </c>
      <c r="AV213" s="32" t="str">
        <f>IFERROR(时间!$B$4+AU213,"上周无销量")</f>
        <v>上周无销量</v>
      </c>
    </row>
    <row r="214" spans="1:48">
      <c r="A214" s="15" t="s">
        <v>483</v>
      </c>
      <c r="B214" t="s">
        <v>484</v>
      </c>
      <c r="C214" t="s">
        <v>434</v>
      </c>
      <c r="D214" s="26">
        <v>0</v>
      </c>
      <c r="E214" s="26">
        <v>1</v>
      </c>
      <c r="F214" s="26">
        <v>0</v>
      </c>
      <c r="G214" s="26">
        <v>0</v>
      </c>
      <c r="H214" s="27">
        <v>15.99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1</v>
      </c>
      <c r="O214">
        <v>0</v>
      </c>
      <c r="P214">
        <v>0</v>
      </c>
      <c r="Q214">
        <v>0</v>
      </c>
      <c r="R214">
        <v>63</v>
      </c>
      <c r="S214">
        <v>0</v>
      </c>
      <c r="T214">
        <v>0</v>
      </c>
      <c r="U214">
        <v>0</v>
      </c>
      <c r="V214">
        <v>0</v>
      </c>
      <c r="W214">
        <v>0</v>
      </c>
      <c r="X214" s="17" t="s">
        <v>54</v>
      </c>
      <c r="Y214" s="17" t="s">
        <v>54</v>
      </c>
      <c r="Z214" s="17">
        <v>0</v>
      </c>
      <c r="AA214" s="17" t="s">
        <v>54</v>
      </c>
      <c r="AB214">
        <v>0</v>
      </c>
      <c r="AC214">
        <v>0</v>
      </c>
      <c r="AD214">
        <v>0</v>
      </c>
      <c r="AE214">
        <v>0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4</v>
      </c>
      <c r="AL214">
        <v>0</v>
      </c>
      <c r="AM214">
        <v>0</v>
      </c>
      <c r="AN214" s="17" t="s">
        <v>54</v>
      </c>
      <c r="AO214" s="17">
        <v>0.25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485</v>
      </c>
      <c r="B215" t="s">
        <v>486</v>
      </c>
      <c r="C215" t="s">
        <v>434</v>
      </c>
      <c r="D215" s="26">
        <v>0</v>
      </c>
      <c r="E215" s="26">
        <v>0</v>
      </c>
      <c r="F215" s="26">
        <v>0</v>
      </c>
      <c r="G215" s="26">
        <v>2</v>
      </c>
      <c r="H215" s="27">
        <v>0</v>
      </c>
      <c r="I215">
        <v>0</v>
      </c>
      <c r="J215" s="28">
        <v>0</v>
      </c>
      <c r="K215" s="28">
        <v>0</v>
      </c>
      <c r="L215" s="28">
        <v>0</v>
      </c>
      <c r="M215">
        <v>0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81</v>
      </c>
      <c r="T215">
        <v>0</v>
      </c>
      <c r="U215">
        <v>0</v>
      </c>
      <c r="V215">
        <v>0</v>
      </c>
      <c r="W215">
        <v>0</v>
      </c>
      <c r="X215" s="17" t="s">
        <v>54</v>
      </c>
      <c r="Y215" s="17" t="s">
        <v>54</v>
      </c>
      <c r="Z215" s="17" t="s">
        <v>54</v>
      </c>
      <c r="AA215" s="17">
        <v>0</v>
      </c>
      <c r="AB215">
        <v>0</v>
      </c>
      <c r="AC215">
        <v>0</v>
      </c>
      <c r="AD215">
        <v>0</v>
      </c>
      <c r="AE215">
        <v>0</v>
      </c>
      <c r="AF215" s="17" t="s">
        <v>54</v>
      </c>
      <c r="AG215" s="17" t="s">
        <v>54</v>
      </c>
      <c r="AH215" s="17" t="s">
        <v>54</v>
      </c>
      <c r="AI215" s="17" t="s">
        <v>54</v>
      </c>
      <c r="AJ215">
        <v>0</v>
      </c>
      <c r="AK215">
        <v>0</v>
      </c>
      <c r="AL215">
        <v>12</v>
      </c>
      <c r="AM215">
        <v>12</v>
      </c>
      <c r="AN215" s="17" t="s">
        <v>54</v>
      </c>
      <c r="AO215" s="17" t="s">
        <v>54</v>
      </c>
      <c r="AP215" s="17">
        <v>0</v>
      </c>
      <c r="AQ215" s="17">
        <v>0.166666666666667</v>
      </c>
      <c r="AR215" s="31">
        <v>0</v>
      </c>
      <c r="AS215" s="31">
        <v>0</v>
      </c>
      <c r="AT215" s="31">
        <v>0</v>
      </c>
      <c r="AU215" s="26" t="str">
        <f t="shared" si="6"/>
        <v>库存为0</v>
      </c>
      <c r="AV215" s="32" t="str">
        <f>IFERROR(时间!$B$4+AU215,"上周无销量")</f>
        <v>上周无销量</v>
      </c>
    </row>
    <row r="216" spans="1:48">
      <c r="A216" s="15" t="s">
        <v>487</v>
      </c>
      <c r="B216" t="s">
        <v>488</v>
      </c>
      <c r="C216" t="s">
        <v>434</v>
      </c>
      <c r="D216" s="26">
        <v>0</v>
      </c>
      <c r="E216" s="26">
        <v>0</v>
      </c>
      <c r="F216" s="26">
        <v>0</v>
      </c>
      <c r="G216" s="26">
        <v>0</v>
      </c>
      <c r="H216" s="27">
        <v>0</v>
      </c>
      <c r="I216">
        <v>0</v>
      </c>
      <c r="J216" s="28">
        <v>0</v>
      </c>
      <c r="K216" s="28">
        <v>0</v>
      </c>
      <c r="L216" s="28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17" t="s">
        <v>54</v>
      </c>
      <c r="Y216" s="17" t="s">
        <v>54</v>
      </c>
      <c r="Z216" s="17" t="s">
        <v>54</v>
      </c>
      <c r="AA216" s="17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17" t="s">
        <v>54</v>
      </c>
      <c r="AG216" s="17" t="s">
        <v>54</v>
      </c>
      <c r="AH216" s="17" t="s">
        <v>54</v>
      </c>
      <c r="AI216" s="17" t="s">
        <v>54</v>
      </c>
      <c r="AJ216">
        <v>0</v>
      </c>
      <c r="AK216">
        <v>0</v>
      </c>
      <c r="AL216">
        <v>0</v>
      </c>
      <c r="AM216">
        <v>0</v>
      </c>
      <c r="AN216" s="17" t="s">
        <v>54</v>
      </c>
      <c r="AO216" s="17" t="s">
        <v>54</v>
      </c>
      <c r="AP216" s="17" t="s">
        <v>54</v>
      </c>
      <c r="AQ216" s="17" t="s">
        <v>54</v>
      </c>
      <c r="AR216" s="31">
        <v>0</v>
      </c>
      <c r="AS216" s="31">
        <v>0</v>
      </c>
      <c r="AT216" s="31">
        <v>0</v>
      </c>
      <c r="AU216" s="26" t="str">
        <f t="shared" si="6"/>
        <v>库存为0</v>
      </c>
      <c r="AV216" s="32" t="str">
        <f>IFERROR(时间!$B$4+AU216,"上周无销量")</f>
        <v>上周无销量</v>
      </c>
    </row>
    <row r="217" spans="1:48">
      <c r="A217" s="15" t="s">
        <v>489</v>
      </c>
      <c r="B217" t="s">
        <v>490</v>
      </c>
      <c r="C217" t="s">
        <v>434</v>
      </c>
      <c r="D217" s="26">
        <v>1</v>
      </c>
      <c r="E217" s="26">
        <v>0</v>
      </c>
      <c r="F217" s="26">
        <v>0</v>
      </c>
      <c r="G217" s="26">
        <v>0</v>
      </c>
      <c r="H217" s="27">
        <v>15.99</v>
      </c>
      <c r="I217">
        <v>2</v>
      </c>
      <c r="J217" s="28">
        <v>0</v>
      </c>
      <c r="K217" s="28">
        <v>0</v>
      </c>
      <c r="L217" s="28">
        <v>0</v>
      </c>
      <c r="M217">
        <v>2</v>
      </c>
      <c r="N217">
        <v>1</v>
      </c>
      <c r="O217">
        <v>2</v>
      </c>
      <c r="P217">
        <v>15</v>
      </c>
      <c r="Q217">
        <v>0</v>
      </c>
      <c r="R217">
        <v>42</v>
      </c>
      <c r="S217">
        <v>83</v>
      </c>
      <c r="T217">
        <v>0</v>
      </c>
      <c r="U217">
        <v>0</v>
      </c>
      <c r="V217">
        <v>0</v>
      </c>
      <c r="W217">
        <v>0</v>
      </c>
      <c r="X217" s="17">
        <v>0</v>
      </c>
      <c r="Y217" s="17" t="s">
        <v>54</v>
      </c>
      <c r="Z217" s="17">
        <v>0</v>
      </c>
      <c r="AA217" s="17">
        <v>0</v>
      </c>
      <c r="AB217">
        <v>0</v>
      </c>
      <c r="AC217">
        <v>0</v>
      </c>
      <c r="AD217">
        <v>0</v>
      </c>
      <c r="AE217">
        <v>0</v>
      </c>
      <c r="AF217" s="17" t="s">
        <v>54</v>
      </c>
      <c r="AG217" s="17" t="s">
        <v>54</v>
      </c>
      <c r="AH217" s="17" t="s">
        <v>54</v>
      </c>
      <c r="AI217" s="17" t="s">
        <v>54</v>
      </c>
      <c r="AJ217">
        <v>0</v>
      </c>
      <c r="AK217">
        <v>4</v>
      </c>
      <c r="AL217">
        <v>4</v>
      </c>
      <c r="AM217">
        <v>4</v>
      </c>
      <c r="AN217" s="17" t="s">
        <v>54</v>
      </c>
      <c r="AO217" s="17">
        <v>0</v>
      </c>
      <c r="AP217" s="17">
        <v>0</v>
      </c>
      <c r="AQ217" s="17">
        <v>0</v>
      </c>
      <c r="AR217" s="31">
        <v>0.142857142857143</v>
      </c>
      <c r="AS217" s="31">
        <v>8.57142857142857</v>
      </c>
      <c r="AT217" s="31">
        <v>-6.57142857142857</v>
      </c>
      <c r="AU217" s="26">
        <f t="shared" si="6"/>
        <v>14</v>
      </c>
      <c r="AV217" s="32">
        <f>IFERROR(时间!$B$4+AU217,"上周无销量")</f>
        <v>43339</v>
      </c>
    </row>
    <row r="218" spans="1:48">
      <c r="A218" s="15" t="s">
        <v>491</v>
      </c>
      <c r="B218" t="s">
        <v>492</v>
      </c>
      <c r="C218" t="s">
        <v>434</v>
      </c>
      <c r="D218" s="26">
        <v>2</v>
      </c>
      <c r="E218" s="26">
        <v>1</v>
      </c>
      <c r="F218" s="26">
        <v>0</v>
      </c>
      <c r="G218" s="26">
        <v>0</v>
      </c>
      <c r="H218" s="27">
        <v>15.99</v>
      </c>
      <c r="I218">
        <v>5</v>
      </c>
      <c r="J218" s="28">
        <v>0</v>
      </c>
      <c r="K218" s="28">
        <v>0</v>
      </c>
      <c r="L218" s="28">
        <v>0</v>
      </c>
      <c r="M218">
        <v>5</v>
      </c>
      <c r="N218">
        <v>0</v>
      </c>
      <c r="O218">
        <v>6</v>
      </c>
      <c r="P218">
        <v>48</v>
      </c>
      <c r="Q218">
        <v>0</v>
      </c>
      <c r="R218">
        <v>146</v>
      </c>
      <c r="S218">
        <v>378</v>
      </c>
      <c r="T218">
        <v>1</v>
      </c>
      <c r="U218">
        <v>0</v>
      </c>
      <c r="V218">
        <v>1</v>
      </c>
      <c r="W218">
        <v>2</v>
      </c>
      <c r="X218" s="17">
        <v>0.0208333333333333</v>
      </c>
      <c r="Y218" s="17" t="s">
        <v>54</v>
      </c>
      <c r="Z218" s="17">
        <v>0.00684931506849315</v>
      </c>
      <c r="AA218" s="17">
        <v>0.00529100529100529</v>
      </c>
      <c r="AB218">
        <v>0.18</v>
      </c>
      <c r="AC218">
        <v>0</v>
      </c>
      <c r="AD218">
        <v>0.39</v>
      </c>
      <c r="AE218">
        <v>0.57</v>
      </c>
      <c r="AF218" s="17">
        <v>0.00562851782363977</v>
      </c>
      <c r="AG218" s="17" t="s">
        <v>54</v>
      </c>
      <c r="AH218" s="17">
        <v>0</v>
      </c>
      <c r="AI218" s="17">
        <v>0</v>
      </c>
      <c r="AJ218">
        <v>0</v>
      </c>
      <c r="AK218">
        <v>11</v>
      </c>
      <c r="AL218">
        <v>9</v>
      </c>
      <c r="AM218">
        <v>9</v>
      </c>
      <c r="AN218" s="17" t="s">
        <v>54</v>
      </c>
      <c r="AO218" s="17">
        <v>0.0909090909090909</v>
      </c>
      <c r="AP218" s="17">
        <v>0</v>
      </c>
      <c r="AQ218" s="17">
        <v>0</v>
      </c>
      <c r="AR218" s="31">
        <v>0.285714285714286</v>
      </c>
      <c r="AS218" s="31">
        <v>17.1428571428571</v>
      </c>
      <c r="AT218" s="31">
        <v>-12.1428571428571</v>
      </c>
      <c r="AU218" s="26">
        <f t="shared" si="6"/>
        <v>17</v>
      </c>
      <c r="AV218" s="32">
        <f>IFERROR(时间!$B$4+AU218,"上周无销量")</f>
        <v>43342</v>
      </c>
    </row>
    <row r="219" spans="1:48">
      <c r="A219" s="15" t="s">
        <v>493</v>
      </c>
      <c r="B219" t="s">
        <v>494</v>
      </c>
      <c r="C219" t="s">
        <v>434</v>
      </c>
      <c r="D219" s="26">
        <v>1</v>
      </c>
      <c r="E219" s="26">
        <v>1</v>
      </c>
      <c r="F219" s="26">
        <v>0</v>
      </c>
      <c r="G219" s="26">
        <v>0</v>
      </c>
      <c r="H219" s="27">
        <v>15.99</v>
      </c>
      <c r="I219">
        <v>1</v>
      </c>
      <c r="J219" s="28">
        <v>0</v>
      </c>
      <c r="K219" s="28">
        <v>0</v>
      </c>
      <c r="L219" s="28">
        <v>0</v>
      </c>
      <c r="M219">
        <v>1</v>
      </c>
      <c r="N219">
        <v>0</v>
      </c>
      <c r="O219">
        <v>0</v>
      </c>
      <c r="P219">
        <v>635</v>
      </c>
      <c r="Q219">
        <v>0</v>
      </c>
      <c r="R219">
        <v>307</v>
      </c>
      <c r="S219">
        <v>17</v>
      </c>
      <c r="T219">
        <v>8</v>
      </c>
      <c r="U219">
        <v>0</v>
      </c>
      <c r="V219">
        <v>3</v>
      </c>
      <c r="W219">
        <v>0</v>
      </c>
      <c r="X219" s="17">
        <v>0.0125984251968504</v>
      </c>
      <c r="Y219" s="17" t="s">
        <v>54</v>
      </c>
      <c r="Z219" s="17">
        <v>0.00977198697068404</v>
      </c>
      <c r="AA219" s="17">
        <v>0</v>
      </c>
      <c r="AB219">
        <v>1.93</v>
      </c>
      <c r="AC219">
        <v>0</v>
      </c>
      <c r="AD219">
        <v>0.83</v>
      </c>
      <c r="AE219">
        <v>0</v>
      </c>
      <c r="AF219" s="17">
        <v>0.120700437773609</v>
      </c>
      <c r="AG219" s="17" t="s">
        <v>54</v>
      </c>
      <c r="AH219" s="17">
        <v>0</v>
      </c>
      <c r="AI219" s="17" t="s">
        <v>54</v>
      </c>
      <c r="AJ219">
        <v>0</v>
      </c>
      <c r="AK219">
        <v>9</v>
      </c>
      <c r="AL219">
        <v>0</v>
      </c>
      <c r="AM219">
        <v>0</v>
      </c>
      <c r="AN219" s="17" t="s">
        <v>54</v>
      </c>
      <c r="AO219" s="17">
        <v>0.111111111111111</v>
      </c>
      <c r="AP219" s="17" t="s">
        <v>54</v>
      </c>
      <c r="AQ219" s="17" t="s">
        <v>54</v>
      </c>
      <c r="AR219" s="31">
        <v>0.142857142857143</v>
      </c>
      <c r="AS219" s="31">
        <v>8.57142857142857</v>
      </c>
      <c r="AT219" s="31">
        <v>-7.57142857142857</v>
      </c>
      <c r="AU219" s="26">
        <f t="shared" si="6"/>
        <v>7</v>
      </c>
      <c r="AV219" s="32">
        <f>IFERROR(时间!$B$4+AU219,"上周无销量")</f>
        <v>43332</v>
      </c>
    </row>
    <row r="220" spans="1:48">
      <c r="A220" s="15" t="s">
        <v>495</v>
      </c>
      <c r="B220" t="s">
        <v>496</v>
      </c>
      <c r="C220" t="s">
        <v>434</v>
      </c>
      <c r="D220" s="26">
        <v>0</v>
      </c>
      <c r="E220" s="26">
        <v>0</v>
      </c>
      <c r="F220" s="26">
        <v>0</v>
      </c>
      <c r="G220" s="26">
        <v>0</v>
      </c>
      <c r="H220" s="27">
        <v>0</v>
      </c>
      <c r="I220">
        <v>0</v>
      </c>
      <c r="J220" s="28">
        <v>0</v>
      </c>
      <c r="K220" s="28">
        <v>0</v>
      </c>
      <c r="L220" s="28">
        <v>0</v>
      </c>
      <c r="M220">
        <v>0</v>
      </c>
      <c r="N220">
        <v>1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17" t="s">
        <v>54</v>
      </c>
      <c r="Y220" s="17" t="s">
        <v>54</v>
      </c>
      <c r="Z220" s="17" t="s">
        <v>54</v>
      </c>
      <c r="AA220" s="17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0</v>
      </c>
      <c r="AK220">
        <v>0</v>
      </c>
      <c r="AL220">
        <v>0</v>
      </c>
      <c r="AM220">
        <v>0</v>
      </c>
      <c r="AN220" s="17" t="s">
        <v>54</v>
      </c>
      <c r="AO220" s="17" t="s">
        <v>54</v>
      </c>
      <c r="AP220" s="17" t="s">
        <v>54</v>
      </c>
      <c r="AQ220" s="17" t="s">
        <v>54</v>
      </c>
      <c r="AR220" s="31">
        <v>0</v>
      </c>
      <c r="AS220" s="31">
        <v>0</v>
      </c>
      <c r="AT220" s="31">
        <v>0</v>
      </c>
      <c r="AU220" s="26" t="str">
        <f t="shared" si="6"/>
        <v>库存为0</v>
      </c>
      <c r="AV220" s="32" t="str">
        <f>IFERROR(时间!$B$4+AU220,"上周无销量")</f>
        <v>上周无销量</v>
      </c>
    </row>
    <row r="221" spans="1:48">
      <c r="A221" s="15" t="s">
        <v>497</v>
      </c>
      <c r="B221" t="s">
        <v>498</v>
      </c>
      <c r="C221" t="s">
        <v>434</v>
      </c>
      <c r="D221" s="26">
        <v>0</v>
      </c>
      <c r="E221" s="26">
        <v>0</v>
      </c>
      <c r="F221" s="26">
        <v>0</v>
      </c>
      <c r="G221" s="26">
        <v>0</v>
      </c>
      <c r="H221" s="27">
        <v>0</v>
      </c>
      <c r="I221">
        <v>4</v>
      </c>
      <c r="J221" s="28">
        <v>0</v>
      </c>
      <c r="K221" s="28">
        <v>0</v>
      </c>
      <c r="L221" s="28">
        <v>0</v>
      </c>
      <c r="M221">
        <v>4</v>
      </c>
      <c r="N221">
        <v>0</v>
      </c>
      <c r="O221">
        <v>3</v>
      </c>
      <c r="P221">
        <v>49</v>
      </c>
      <c r="Q221">
        <v>0</v>
      </c>
      <c r="R221">
        <v>126</v>
      </c>
      <c r="S221">
        <v>257</v>
      </c>
      <c r="T221">
        <v>0</v>
      </c>
      <c r="U221">
        <v>0</v>
      </c>
      <c r="V221">
        <v>1</v>
      </c>
      <c r="W221">
        <v>0</v>
      </c>
      <c r="X221" s="17">
        <v>0</v>
      </c>
      <c r="Y221" s="17" t="s">
        <v>54</v>
      </c>
      <c r="Z221" s="17">
        <v>0.00793650793650794</v>
      </c>
      <c r="AA221" s="17">
        <v>0</v>
      </c>
      <c r="AB221">
        <v>0</v>
      </c>
      <c r="AC221">
        <v>0</v>
      </c>
      <c r="AD221">
        <v>0.22</v>
      </c>
      <c r="AE221">
        <v>0</v>
      </c>
      <c r="AF221" s="17" t="s">
        <v>54</v>
      </c>
      <c r="AG221" s="17" t="s">
        <v>54</v>
      </c>
      <c r="AH221" s="17">
        <v>0</v>
      </c>
      <c r="AI221" s="17" t="s">
        <v>54</v>
      </c>
      <c r="AJ221">
        <v>0</v>
      </c>
      <c r="AK221">
        <v>10</v>
      </c>
      <c r="AL221">
        <v>8</v>
      </c>
      <c r="AM221">
        <v>8</v>
      </c>
      <c r="AN221" s="17" t="s">
        <v>54</v>
      </c>
      <c r="AO221" s="17">
        <v>0</v>
      </c>
      <c r="AP221" s="17">
        <v>0</v>
      </c>
      <c r="AQ221" s="17">
        <v>0</v>
      </c>
      <c r="AR221" s="31">
        <v>0</v>
      </c>
      <c r="AS221" s="31">
        <v>0</v>
      </c>
      <c r="AT221" s="31">
        <v>4</v>
      </c>
      <c r="AU221" s="26" t="str">
        <f t="shared" si="6"/>
        <v>库存为4</v>
      </c>
      <c r="AV221" s="32" t="str">
        <f>IFERROR(时间!$B$4+AU221,"上周无销量")</f>
        <v>上周无销量</v>
      </c>
    </row>
    <row r="222" spans="1:48">
      <c r="A222" s="15" t="s">
        <v>499</v>
      </c>
      <c r="B222" t="s">
        <v>500</v>
      </c>
      <c r="C222" t="s">
        <v>434</v>
      </c>
      <c r="D222" s="26">
        <v>1</v>
      </c>
      <c r="E222" s="26">
        <v>3</v>
      </c>
      <c r="F222" s="26">
        <v>1</v>
      </c>
      <c r="G222" s="26">
        <v>2</v>
      </c>
      <c r="H222" s="27">
        <v>11.4214285714286</v>
      </c>
      <c r="I222">
        <v>16</v>
      </c>
      <c r="J222" s="28">
        <v>10</v>
      </c>
      <c r="K222" s="28">
        <v>0</v>
      </c>
      <c r="L222" s="28">
        <v>0</v>
      </c>
      <c r="M222">
        <v>26</v>
      </c>
      <c r="N222">
        <v>0</v>
      </c>
      <c r="O222">
        <v>0</v>
      </c>
      <c r="P222">
        <v>1845</v>
      </c>
      <c r="Q222">
        <v>0</v>
      </c>
      <c r="R222">
        <v>9062</v>
      </c>
      <c r="S222">
        <v>7594</v>
      </c>
      <c r="T222">
        <v>3</v>
      </c>
      <c r="U222">
        <v>0</v>
      </c>
      <c r="V222">
        <v>30</v>
      </c>
      <c r="W222">
        <v>32</v>
      </c>
      <c r="X222" s="17">
        <v>0.0016260162601626</v>
      </c>
      <c r="Y222" s="17" t="s">
        <v>54</v>
      </c>
      <c r="Z222" s="17">
        <v>0.00331052747737806</v>
      </c>
      <c r="AA222" s="17">
        <v>0.00421385304187516</v>
      </c>
      <c r="AB222">
        <v>1.27</v>
      </c>
      <c r="AC222">
        <v>0</v>
      </c>
      <c r="AD222">
        <v>11.46</v>
      </c>
      <c r="AE222">
        <v>12.68</v>
      </c>
      <c r="AF222" s="17">
        <v>0.11119449656035</v>
      </c>
      <c r="AG222" s="17" t="s">
        <v>54</v>
      </c>
      <c r="AH222" s="17">
        <v>1.00337711069418</v>
      </c>
      <c r="AI222" s="17">
        <v>0.555096935584739</v>
      </c>
      <c r="AJ222">
        <v>0</v>
      </c>
      <c r="AK222">
        <v>28</v>
      </c>
      <c r="AL222">
        <v>15</v>
      </c>
      <c r="AM222">
        <v>15</v>
      </c>
      <c r="AN222" s="17" t="s">
        <v>54</v>
      </c>
      <c r="AO222" s="17">
        <v>0.107142857142857</v>
      </c>
      <c r="AP222" s="17">
        <v>0.0666666666666667</v>
      </c>
      <c r="AQ222" s="17">
        <v>0.133333333333333</v>
      </c>
      <c r="AR222" s="31">
        <v>0.142857142857143</v>
      </c>
      <c r="AS222" s="31">
        <v>8.57142857142857</v>
      </c>
      <c r="AT222" s="31">
        <v>17.4285714285714</v>
      </c>
      <c r="AU222" s="26">
        <f t="shared" si="6"/>
        <v>182</v>
      </c>
      <c r="AV222" s="32">
        <f>IFERROR(时间!$B$4+AU222,"上周无销量")</f>
        <v>43507</v>
      </c>
    </row>
    <row r="223" spans="1:48">
      <c r="A223" s="15" t="s">
        <v>501</v>
      </c>
      <c r="B223" t="s">
        <v>502</v>
      </c>
      <c r="C223" t="s">
        <v>434</v>
      </c>
      <c r="D223" s="26">
        <v>15</v>
      </c>
      <c r="E223" s="26">
        <v>10</v>
      </c>
      <c r="F223" s="26">
        <v>7</v>
      </c>
      <c r="G223" s="26">
        <v>6</v>
      </c>
      <c r="H223" s="27">
        <v>13.4652631578947</v>
      </c>
      <c r="I223">
        <v>6</v>
      </c>
      <c r="J223" s="28">
        <v>0</v>
      </c>
      <c r="K223" s="28">
        <v>0</v>
      </c>
      <c r="L223" s="28">
        <v>1</v>
      </c>
      <c r="M223">
        <v>7</v>
      </c>
      <c r="N223">
        <v>2</v>
      </c>
      <c r="O223">
        <v>0</v>
      </c>
      <c r="P223">
        <v>16</v>
      </c>
      <c r="Q223">
        <v>0</v>
      </c>
      <c r="R223">
        <v>30</v>
      </c>
      <c r="S223">
        <v>140</v>
      </c>
      <c r="T223">
        <v>0</v>
      </c>
      <c r="U223">
        <v>0</v>
      </c>
      <c r="V223">
        <v>0</v>
      </c>
      <c r="W223">
        <v>0</v>
      </c>
      <c r="X223" s="17">
        <v>0</v>
      </c>
      <c r="Y223" s="17" t="s">
        <v>54</v>
      </c>
      <c r="Z223" s="17">
        <v>0</v>
      </c>
      <c r="AA223" s="17">
        <v>0</v>
      </c>
      <c r="AB223">
        <v>0</v>
      </c>
      <c r="AC223">
        <v>0</v>
      </c>
      <c r="AD223">
        <v>0</v>
      </c>
      <c r="AE223">
        <v>0</v>
      </c>
      <c r="AF223" s="17" t="s">
        <v>54</v>
      </c>
      <c r="AG223" s="17" t="s">
        <v>54</v>
      </c>
      <c r="AH223" s="17" t="s">
        <v>54</v>
      </c>
      <c r="AI223" s="17" t="s">
        <v>54</v>
      </c>
      <c r="AJ223">
        <v>0</v>
      </c>
      <c r="AK223">
        <v>16</v>
      </c>
      <c r="AL223">
        <v>13</v>
      </c>
      <c r="AM223">
        <v>13</v>
      </c>
      <c r="AN223" s="17" t="s">
        <v>54</v>
      </c>
      <c r="AO223" s="17">
        <v>0.625</v>
      </c>
      <c r="AP223" s="17">
        <v>0.538461538461538</v>
      </c>
      <c r="AQ223" s="17">
        <v>0.461538461538462</v>
      </c>
      <c r="AR223" s="31">
        <v>2.14285714285714</v>
      </c>
      <c r="AS223" s="31">
        <v>128.571428571429</v>
      </c>
      <c r="AT223" s="31">
        <v>-121.571428571429</v>
      </c>
      <c r="AU223" s="26">
        <f t="shared" si="6"/>
        <v>3</v>
      </c>
      <c r="AV223" s="32">
        <f>IFERROR(时间!$B$4+AU223,"上周无销量")</f>
        <v>43328</v>
      </c>
    </row>
    <row r="224" spans="1:48">
      <c r="A224" s="15" t="s">
        <v>503</v>
      </c>
      <c r="B224" t="s">
        <v>504</v>
      </c>
      <c r="C224" t="s">
        <v>434</v>
      </c>
      <c r="D224" s="26">
        <v>13</v>
      </c>
      <c r="E224" s="26">
        <v>9</v>
      </c>
      <c r="F224" s="26">
        <v>10</v>
      </c>
      <c r="G224" s="26">
        <v>19</v>
      </c>
      <c r="H224" s="27">
        <v>10.0329411764706</v>
      </c>
      <c r="I224">
        <v>31</v>
      </c>
      <c r="J224" s="28">
        <v>10</v>
      </c>
      <c r="K224" s="28">
        <v>4</v>
      </c>
      <c r="L224" s="28">
        <v>0</v>
      </c>
      <c r="M224">
        <v>45</v>
      </c>
      <c r="N224">
        <v>4</v>
      </c>
      <c r="O224">
        <v>0</v>
      </c>
      <c r="P224">
        <v>205</v>
      </c>
      <c r="Q224">
        <v>0</v>
      </c>
      <c r="R224">
        <v>1000</v>
      </c>
      <c r="S224">
        <v>11076</v>
      </c>
      <c r="T224">
        <v>2</v>
      </c>
      <c r="U224">
        <v>0</v>
      </c>
      <c r="V224">
        <v>3</v>
      </c>
      <c r="W224">
        <v>17</v>
      </c>
      <c r="X224" s="17">
        <v>0.00975609756097561</v>
      </c>
      <c r="Y224" s="17" t="s">
        <v>54</v>
      </c>
      <c r="Z224" s="17">
        <v>0.003</v>
      </c>
      <c r="AA224" s="17">
        <v>0.00153485012639942</v>
      </c>
      <c r="AB224">
        <v>0.75</v>
      </c>
      <c r="AC224">
        <v>0</v>
      </c>
      <c r="AD224">
        <v>1.25</v>
      </c>
      <c r="AE224">
        <v>7.15</v>
      </c>
      <c r="AF224" s="17">
        <v>0.00575028864193967</v>
      </c>
      <c r="AG224" s="17" t="s">
        <v>54</v>
      </c>
      <c r="AH224" s="17">
        <v>0.0124589587242026</v>
      </c>
      <c r="AI224" s="17">
        <v>0.0375080231065468</v>
      </c>
      <c r="AJ224">
        <v>0</v>
      </c>
      <c r="AK224">
        <v>33</v>
      </c>
      <c r="AL224">
        <v>36</v>
      </c>
      <c r="AM224">
        <v>36</v>
      </c>
      <c r="AN224" s="17" t="s">
        <v>54</v>
      </c>
      <c r="AO224" s="17">
        <v>0.272727272727273</v>
      </c>
      <c r="AP224" s="17">
        <v>0.277777777777778</v>
      </c>
      <c r="AQ224" s="17">
        <v>0.527777777777778</v>
      </c>
      <c r="AR224" s="31">
        <v>1.85714285714286</v>
      </c>
      <c r="AS224" s="31">
        <v>111.428571428571</v>
      </c>
      <c r="AT224" s="31">
        <v>-66.4285714285714</v>
      </c>
      <c r="AU224" s="26">
        <f t="shared" si="6"/>
        <v>24</v>
      </c>
      <c r="AV224" s="32">
        <f>IFERROR(时间!$B$4+AU224,"上周无销量")</f>
        <v>43349</v>
      </c>
    </row>
    <row r="225" spans="1:48">
      <c r="A225" s="15" t="s">
        <v>505</v>
      </c>
      <c r="B225" t="s">
        <v>506</v>
      </c>
      <c r="C225" t="s">
        <v>434</v>
      </c>
      <c r="D225" s="26">
        <v>5</v>
      </c>
      <c r="E225" s="26">
        <v>11</v>
      </c>
      <c r="F225" s="26">
        <v>10</v>
      </c>
      <c r="G225" s="26">
        <v>7</v>
      </c>
      <c r="H225" s="27">
        <v>12.5981818181818</v>
      </c>
      <c r="I225">
        <v>13</v>
      </c>
      <c r="J225" s="28">
        <v>18</v>
      </c>
      <c r="K225" s="28">
        <v>0</v>
      </c>
      <c r="L225" s="28">
        <v>1</v>
      </c>
      <c r="M225">
        <v>32</v>
      </c>
      <c r="N225">
        <v>1</v>
      </c>
      <c r="O225">
        <v>0</v>
      </c>
      <c r="P225">
        <v>52</v>
      </c>
      <c r="Q225">
        <v>0</v>
      </c>
      <c r="R225">
        <v>190</v>
      </c>
      <c r="S225">
        <v>637</v>
      </c>
      <c r="T225">
        <v>1</v>
      </c>
      <c r="U225">
        <v>0</v>
      </c>
      <c r="V225">
        <v>0</v>
      </c>
      <c r="W225">
        <v>3</v>
      </c>
      <c r="X225" s="17">
        <v>0.0192307692307692</v>
      </c>
      <c r="Y225" s="17" t="s">
        <v>54</v>
      </c>
      <c r="Z225" s="17">
        <v>0</v>
      </c>
      <c r="AA225" s="17">
        <v>0.00470957613814757</v>
      </c>
      <c r="AB225">
        <v>0.5</v>
      </c>
      <c r="AC225">
        <v>0</v>
      </c>
      <c r="AD225">
        <v>0</v>
      </c>
      <c r="AE225">
        <v>0.92</v>
      </c>
      <c r="AF225" s="17">
        <v>0.00793765334103046</v>
      </c>
      <c r="AG225" s="17" t="s">
        <v>54</v>
      </c>
      <c r="AH225" s="17" t="s">
        <v>54</v>
      </c>
      <c r="AI225" s="17">
        <v>0.0104323443910686</v>
      </c>
      <c r="AJ225">
        <v>0</v>
      </c>
      <c r="AK225">
        <v>52</v>
      </c>
      <c r="AL225">
        <v>50</v>
      </c>
      <c r="AM225">
        <v>50</v>
      </c>
      <c r="AN225" s="17" t="s">
        <v>54</v>
      </c>
      <c r="AO225" s="17">
        <v>0.211538461538462</v>
      </c>
      <c r="AP225" s="17">
        <v>0.2</v>
      </c>
      <c r="AQ225" s="17">
        <v>0.14</v>
      </c>
      <c r="AR225" s="31">
        <v>0.714285714285714</v>
      </c>
      <c r="AS225" s="31">
        <v>42.8571428571429</v>
      </c>
      <c r="AT225" s="31">
        <v>-10.8571428571429</v>
      </c>
      <c r="AU225" s="26">
        <f t="shared" si="6"/>
        <v>44</v>
      </c>
      <c r="AV225" s="32">
        <f>IFERROR(时间!$B$4+AU225,"上周无销量")</f>
        <v>43369</v>
      </c>
    </row>
    <row r="226" spans="1:48">
      <c r="A226" s="15" t="s">
        <v>507</v>
      </c>
      <c r="B226" t="s">
        <v>508</v>
      </c>
      <c r="C226" t="s">
        <v>434</v>
      </c>
      <c r="D226" s="26">
        <v>3</v>
      </c>
      <c r="E226" s="26">
        <v>7</v>
      </c>
      <c r="F226" s="26">
        <v>5</v>
      </c>
      <c r="G226" s="26">
        <v>4</v>
      </c>
      <c r="H226" s="27">
        <v>12.6236842105263</v>
      </c>
      <c r="I226">
        <v>2</v>
      </c>
      <c r="J226" s="28">
        <v>10</v>
      </c>
      <c r="K226" s="28">
        <v>0</v>
      </c>
      <c r="L226" s="28">
        <v>0</v>
      </c>
      <c r="M226">
        <v>12</v>
      </c>
      <c r="N226">
        <v>4</v>
      </c>
      <c r="O226">
        <v>0</v>
      </c>
      <c r="P226">
        <v>10</v>
      </c>
      <c r="Q226">
        <v>0</v>
      </c>
      <c r="R226">
        <v>65</v>
      </c>
      <c r="S226">
        <v>50</v>
      </c>
      <c r="T226">
        <v>0</v>
      </c>
      <c r="U226">
        <v>0</v>
      </c>
      <c r="V226">
        <v>0</v>
      </c>
      <c r="W226">
        <v>0</v>
      </c>
      <c r="X226" s="17">
        <v>0</v>
      </c>
      <c r="Y226" s="17" t="s">
        <v>54</v>
      </c>
      <c r="Z226" s="17">
        <v>0</v>
      </c>
      <c r="AA226" s="17">
        <v>0</v>
      </c>
      <c r="AB226">
        <v>0</v>
      </c>
      <c r="AC226">
        <v>0</v>
      </c>
      <c r="AD226">
        <v>0</v>
      </c>
      <c r="AE226">
        <v>0</v>
      </c>
      <c r="AF226" s="17" t="s">
        <v>54</v>
      </c>
      <c r="AG226" s="17" t="s">
        <v>54</v>
      </c>
      <c r="AH226" s="17" t="s">
        <v>54</v>
      </c>
      <c r="AI226" s="17" t="s">
        <v>54</v>
      </c>
      <c r="AJ226">
        <v>0</v>
      </c>
      <c r="AK226">
        <v>18</v>
      </c>
      <c r="AL226">
        <v>12</v>
      </c>
      <c r="AM226">
        <v>12</v>
      </c>
      <c r="AN226" s="17" t="s">
        <v>54</v>
      </c>
      <c r="AO226" s="17">
        <v>0.388888888888889</v>
      </c>
      <c r="AP226" s="17">
        <v>0.416666666666667</v>
      </c>
      <c r="AQ226" s="17">
        <v>0.333333333333333</v>
      </c>
      <c r="AR226" s="31">
        <v>0.428571428571429</v>
      </c>
      <c r="AS226" s="31">
        <v>25.7142857142857</v>
      </c>
      <c r="AT226" s="31">
        <v>-13.7142857142857</v>
      </c>
      <c r="AU226" s="26">
        <f t="shared" si="6"/>
        <v>28</v>
      </c>
      <c r="AV226" s="32">
        <f>IFERROR(时间!$B$4+AU226,"上周无销量")</f>
        <v>43353</v>
      </c>
    </row>
    <row r="227" spans="1:48">
      <c r="A227" s="15" t="s">
        <v>509</v>
      </c>
      <c r="B227" t="s">
        <v>510</v>
      </c>
      <c r="C227" t="s">
        <v>434</v>
      </c>
      <c r="D227" s="26">
        <v>0</v>
      </c>
      <c r="E227" s="26">
        <v>1</v>
      </c>
      <c r="F227" s="26">
        <v>0</v>
      </c>
      <c r="G227" s="26">
        <v>0</v>
      </c>
      <c r="H227" s="27">
        <v>15.99</v>
      </c>
      <c r="I227">
        <v>8</v>
      </c>
      <c r="J227" s="28">
        <v>0</v>
      </c>
      <c r="K227" s="28">
        <v>0</v>
      </c>
      <c r="L227" s="28">
        <v>0</v>
      </c>
      <c r="M227">
        <v>8</v>
      </c>
      <c r="N227">
        <v>2</v>
      </c>
      <c r="O227">
        <v>3</v>
      </c>
      <c r="P227">
        <v>239</v>
      </c>
      <c r="Q227">
        <v>0</v>
      </c>
      <c r="R227">
        <v>818</v>
      </c>
      <c r="S227">
        <v>1951</v>
      </c>
      <c r="T227">
        <v>1</v>
      </c>
      <c r="U227">
        <v>0</v>
      </c>
      <c r="V227">
        <v>3</v>
      </c>
      <c r="W227">
        <v>11</v>
      </c>
      <c r="X227" s="17">
        <v>0.00418410041841004</v>
      </c>
      <c r="Y227" s="17" t="s">
        <v>54</v>
      </c>
      <c r="Z227" s="17">
        <v>0.00366748166259169</v>
      </c>
      <c r="AA227" s="17">
        <v>0.00563813429010764</v>
      </c>
      <c r="AB227">
        <v>0.47</v>
      </c>
      <c r="AC227">
        <v>0</v>
      </c>
      <c r="AD227">
        <v>0.98</v>
      </c>
      <c r="AE227">
        <v>3.01</v>
      </c>
      <c r="AF227" s="17">
        <v>0</v>
      </c>
      <c r="AG227" s="17" t="s">
        <v>54</v>
      </c>
      <c r="AH227" s="17">
        <v>0</v>
      </c>
      <c r="AI227" s="17">
        <v>0</v>
      </c>
      <c r="AJ227">
        <v>0</v>
      </c>
      <c r="AK227">
        <v>4</v>
      </c>
      <c r="AL227">
        <v>4</v>
      </c>
      <c r="AM227">
        <v>4</v>
      </c>
      <c r="AN227" s="17" t="s">
        <v>54</v>
      </c>
      <c r="AO227" s="17">
        <v>0.25</v>
      </c>
      <c r="AP227" s="17">
        <v>0</v>
      </c>
      <c r="AQ227" s="17">
        <v>0</v>
      </c>
      <c r="AR227" s="31">
        <v>0</v>
      </c>
      <c r="AS227" s="31">
        <v>0</v>
      </c>
      <c r="AT227" s="31">
        <v>8</v>
      </c>
      <c r="AU227" s="26" t="str">
        <f t="shared" si="6"/>
        <v>库存为8</v>
      </c>
      <c r="AV227" s="32" t="str">
        <f>IFERROR(时间!$B$4+AU227,"上周无销量")</f>
        <v>上周无销量</v>
      </c>
    </row>
    <row r="228" spans="1:48">
      <c r="A228" s="15" t="s">
        <v>511</v>
      </c>
      <c r="B228" t="s">
        <v>512</v>
      </c>
      <c r="C228" t="s">
        <v>434</v>
      </c>
      <c r="D228" s="26">
        <v>0</v>
      </c>
      <c r="E228" s="26">
        <v>0</v>
      </c>
      <c r="F228" s="26">
        <v>2</v>
      </c>
      <c r="G228" s="26">
        <v>1</v>
      </c>
      <c r="H228" s="27">
        <v>10.5133333333333</v>
      </c>
      <c r="I228">
        <v>16</v>
      </c>
      <c r="J228" s="28">
        <v>0</v>
      </c>
      <c r="K228" s="28">
        <v>0</v>
      </c>
      <c r="L228" s="28">
        <v>0</v>
      </c>
      <c r="M228">
        <v>16</v>
      </c>
      <c r="N228">
        <v>0</v>
      </c>
      <c r="O228">
        <v>0</v>
      </c>
      <c r="P228">
        <v>23</v>
      </c>
      <c r="Q228">
        <v>0</v>
      </c>
      <c r="R228">
        <v>66</v>
      </c>
      <c r="S228">
        <v>72</v>
      </c>
      <c r="T228">
        <v>0</v>
      </c>
      <c r="U228">
        <v>0</v>
      </c>
      <c r="V228">
        <v>0</v>
      </c>
      <c r="W228">
        <v>0</v>
      </c>
      <c r="X228" s="17">
        <v>0</v>
      </c>
      <c r="Y228" s="17" t="s">
        <v>54</v>
      </c>
      <c r="Z228" s="17">
        <v>0</v>
      </c>
      <c r="AA228" s="17">
        <v>0</v>
      </c>
      <c r="AB228">
        <v>0</v>
      </c>
      <c r="AC228">
        <v>0</v>
      </c>
      <c r="AD228">
        <v>0</v>
      </c>
      <c r="AE228">
        <v>0</v>
      </c>
      <c r="AF228" s="17" t="s">
        <v>54</v>
      </c>
      <c r="AG228" s="17" t="s">
        <v>54</v>
      </c>
      <c r="AH228" s="17" t="s">
        <v>54</v>
      </c>
      <c r="AI228" s="17" t="s">
        <v>54</v>
      </c>
      <c r="AJ228">
        <v>0</v>
      </c>
      <c r="AK228">
        <v>7</v>
      </c>
      <c r="AL228">
        <v>9</v>
      </c>
      <c r="AM228">
        <v>9</v>
      </c>
      <c r="AN228" s="17" t="s">
        <v>54</v>
      </c>
      <c r="AO228" s="17">
        <v>0</v>
      </c>
      <c r="AP228" s="17">
        <v>0.222222222222222</v>
      </c>
      <c r="AQ228" s="17">
        <v>0.111111111111111</v>
      </c>
      <c r="AR228" s="31">
        <v>0</v>
      </c>
      <c r="AS228" s="31">
        <v>0</v>
      </c>
      <c r="AT228" s="31">
        <v>16</v>
      </c>
      <c r="AU228" s="26" t="str">
        <f t="shared" si="6"/>
        <v>库存为16</v>
      </c>
      <c r="AV228" s="32" t="str">
        <f>IFERROR(时间!$B$4+AU228,"上周无销量")</f>
        <v>上周无销量</v>
      </c>
    </row>
    <row r="229" spans="1:48">
      <c r="A229" s="15" t="s">
        <v>513</v>
      </c>
      <c r="B229" t="s">
        <v>514</v>
      </c>
      <c r="C229" t="s">
        <v>434</v>
      </c>
      <c r="D229" s="26">
        <v>0</v>
      </c>
      <c r="E229" s="26">
        <v>2</v>
      </c>
      <c r="F229" s="26">
        <v>1</v>
      </c>
      <c r="G229" s="26">
        <v>0</v>
      </c>
      <c r="H229" s="27">
        <v>15.99</v>
      </c>
      <c r="I229">
        <v>10</v>
      </c>
      <c r="J229" s="28">
        <v>0</v>
      </c>
      <c r="K229" s="28">
        <v>0</v>
      </c>
      <c r="L229" s="28">
        <v>0</v>
      </c>
      <c r="M229">
        <v>10</v>
      </c>
      <c r="N229">
        <v>0</v>
      </c>
      <c r="O229">
        <v>0</v>
      </c>
      <c r="P229">
        <v>56</v>
      </c>
      <c r="Q229">
        <v>0</v>
      </c>
      <c r="R229">
        <v>65</v>
      </c>
      <c r="S229">
        <v>162</v>
      </c>
      <c r="T229">
        <v>0</v>
      </c>
      <c r="U229">
        <v>0</v>
      </c>
      <c r="V229">
        <v>0</v>
      </c>
      <c r="W229">
        <v>1</v>
      </c>
      <c r="X229" s="17">
        <v>0</v>
      </c>
      <c r="Y229" s="17" t="s">
        <v>54</v>
      </c>
      <c r="Z229" s="17">
        <v>0</v>
      </c>
      <c r="AA229" s="17">
        <v>0.00617283950617284</v>
      </c>
      <c r="AB229">
        <v>0</v>
      </c>
      <c r="AC229">
        <v>0</v>
      </c>
      <c r="AD229">
        <v>0</v>
      </c>
      <c r="AE229">
        <v>0.37</v>
      </c>
      <c r="AF229" s="17" t="s">
        <v>54</v>
      </c>
      <c r="AG229" s="17" t="s">
        <v>54</v>
      </c>
      <c r="AH229" s="17" t="s">
        <v>54</v>
      </c>
      <c r="AI229" s="17">
        <v>0</v>
      </c>
      <c r="AJ229">
        <v>0</v>
      </c>
      <c r="AK229">
        <v>9</v>
      </c>
      <c r="AL229">
        <v>12</v>
      </c>
      <c r="AM229">
        <v>12</v>
      </c>
      <c r="AN229" s="17" t="s">
        <v>54</v>
      </c>
      <c r="AO229" s="17">
        <v>0.222222222222222</v>
      </c>
      <c r="AP229" s="17">
        <v>0.0833333333333333</v>
      </c>
      <c r="AQ229" s="17">
        <v>0</v>
      </c>
      <c r="AR229" s="31">
        <v>0</v>
      </c>
      <c r="AS229" s="31">
        <v>0</v>
      </c>
      <c r="AT229" s="31">
        <v>10</v>
      </c>
      <c r="AU229" s="26" t="str">
        <f t="shared" si="6"/>
        <v>库存为10</v>
      </c>
      <c r="AV229" s="32" t="str">
        <f>IFERROR(时间!$B$4+AU229,"上周无销量")</f>
        <v>上周无销量</v>
      </c>
    </row>
    <row r="230" spans="1:48">
      <c r="A230" s="15" t="s">
        <v>515</v>
      </c>
      <c r="B230" t="s">
        <v>516</v>
      </c>
      <c r="C230" t="s">
        <v>434</v>
      </c>
      <c r="D230" s="26">
        <v>2</v>
      </c>
      <c r="E230" s="26">
        <v>2</v>
      </c>
      <c r="F230" s="26">
        <v>1</v>
      </c>
      <c r="G230" s="26">
        <v>0</v>
      </c>
      <c r="H230" s="27">
        <v>15.814</v>
      </c>
      <c r="I230">
        <v>3</v>
      </c>
      <c r="J230" s="28">
        <v>1</v>
      </c>
      <c r="K230" s="28">
        <v>0</v>
      </c>
      <c r="L230" s="28">
        <v>0</v>
      </c>
      <c r="M230">
        <v>4</v>
      </c>
      <c r="N230">
        <v>0</v>
      </c>
      <c r="O230">
        <v>0</v>
      </c>
      <c r="P230">
        <v>222</v>
      </c>
      <c r="Q230">
        <v>0</v>
      </c>
      <c r="R230">
        <v>1029</v>
      </c>
      <c r="S230">
        <v>1646</v>
      </c>
      <c r="T230">
        <v>1</v>
      </c>
      <c r="U230">
        <v>0</v>
      </c>
      <c r="V230">
        <v>3</v>
      </c>
      <c r="W230">
        <v>7</v>
      </c>
      <c r="X230" s="17">
        <v>0.0045045045045045</v>
      </c>
      <c r="Y230" s="17" t="s">
        <v>54</v>
      </c>
      <c r="Z230" s="17">
        <v>0.00291545189504373</v>
      </c>
      <c r="AA230" s="17">
        <v>0.00425273390036452</v>
      </c>
      <c r="AB230">
        <v>0.34</v>
      </c>
      <c r="AC230">
        <v>0</v>
      </c>
      <c r="AD230">
        <v>0.69</v>
      </c>
      <c r="AE230">
        <v>2.83</v>
      </c>
      <c r="AF230" s="17">
        <v>0.0107499683824459</v>
      </c>
      <c r="AG230" s="17" t="s">
        <v>54</v>
      </c>
      <c r="AH230" s="17">
        <v>0.0436322246111041</v>
      </c>
      <c r="AI230" s="17">
        <v>0</v>
      </c>
      <c r="AJ230">
        <v>0</v>
      </c>
      <c r="AK230">
        <v>10</v>
      </c>
      <c r="AL230">
        <v>6</v>
      </c>
      <c r="AM230">
        <v>6</v>
      </c>
      <c r="AN230" s="17" t="s">
        <v>54</v>
      </c>
      <c r="AO230" s="17">
        <v>0.2</v>
      </c>
      <c r="AP230" s="17">
        <v>0.166666666666667</v>
      </c>
      <c r="AQ230" s="17">
        <v>0</v>
      </c>
      <c r="AR230" s="31">
        <v>0.285714285714286</v>
      </c>
      <c r="AS230" s="31">
        <v>17.1428571428571</v>
      </c>
      <c r="AT230" s="31">
        <v>-13.1428571428571</v>
      </c>
      <c r="AU230" s="26">
        <f t="shared" si="6"/>
        <v>14</v>
      </c>
      <c r="AV230" s="32">
        <f>IFERROR(时间!$B$4+AU230,"上周无销量")</f>
        <v>43339</v>
      </c>
    </row>
    <row r="231" spans="1:48">
      <c r="A231" s="15" t="s">
        <v>517</v>
      </c>
      <c r="B231" t="s">
        <v>518</v>
      </c>
      <c r="C231" t="s">
        <v>434</v>
      </c>
      <c r="D231" s="26">
        <v>1</v>
      </c>
      <c r="E231" s="26">
        <v>0</v>
      </c>
      <c r="F231" s="26">
        <v>1</v>
      </c>
      <c r="G231" s="26">
        <v>0</v>
      </c>
      <c r="H231" s="27">
        <v>15.77</v>
      </c>
      <c r="I231">
        <v>13</v>
      </c>
      <c r="J231" s="28">
        <v>0</v>
      </c>
      <c r="K231" s="28">
        <v>0</v>
      </c>
      <c r="L231" s="28">
        <v>0</v>
      </c>
      <c r="M231">
        <v>13</v>
      </c>
      <c r="N231">
        <v>2</v>
      </c>
      <c r="O231">
        <v>0</v>
      </c>
      <c r="P231">
        <v>691</v>
      </c>
      <c r="Q231">
        <v>0</v>
      </c>
      <c r="R231">
        <v>2443</v>
      </c>
      <c r="S231">
        <v>1503</v>
      </c>
      <c r="T231">
        <v>4</v>
      </c>
      <c r="U231">
        <v>0</v>
      </c>
      <c r="V231">
        <v>10</v>
      </c>
      <c r="W231">
        <v>12</v>
      </c>
      <c r="X231" s="17">
        <v>0.00578871201157742</v>
      </c>
      <c r="Y231" s="17" t="s">
        <v>54</v>
      </c>
      <c r="Z231" s="17">
        <v>0.00409332787556283</v>
      </c>
      <c r="AA231" s="17">
        <v>0.00798403193612774</v>
      </c>
      <c r="AB231">
        <v>1.96</v>
      </c>
      <c r="AC231">
        <v>0</v>
      </c>
      <c r="AD231">
        <v>4.2</v>
      </c>
      <c r="AE231">
        <v>4.94</v>
      </c>
      <c r="AF231" s="17">
        <v>0.12428662016487</v>
      </c>
      <c r="AG231" s="17" t="s">
        <v>54</v>
      </c>
      <c r="AH231" s="17">
        <v>0.266328471781864</v>
      </c>
      <c r="AI231" s="17">
        <v>0</v>
      </c>
      <c r="AJ231">
        <v>0</v>
      </c>
      <c r="AK231">
        <v>10</v>
      </c>
      <c r="AL231">
        <v>7</v>
      </c>
      <c r="AM231">
        <v>7</v>
      </c>
      <c r="AN231" s="17" t="s">
        <v>54</v>
      </c>
      <c r="AO231" s="17">
        <v>0</v>
      </c>
      <c r="AP231" s="17">
        <v>0.142857142857143</v>
      </c>
      <c r="AQ231" s="17">
        <v>0</v>
      </c>
      <c r="AR231" s="31">
        <v>0.142857142857143</v>
      </c>
      <c r="AS231" s="31">
        <v>8.57142857142857</v>
      </c>
      <c r="AT231" s="31">
        <v>4.42857142857143</v>
      </c>
      <c r="AU231" s="26">
        <f t="shared" si="6"/>
        <v>91</v>
      </c>
      <c r="AV231" s="32">
        <f>IFERROR(时间!$B$4+AU231,"上周无销量")</f>
        <v>43416</v>
      </c>
    </row>
    <row r="232" spans="1:48">
      <c r="A232" s="15" t="s">
        <v>519</v>
      </c>
      <c r="B232" t="s">
        <v>520</v>
      </c>
      <c r="C232" t="s">
        <v>434</v>
      </c>
      <c r="D232" s="26">
        <v>0</v>
      </c>
      <c r="E232" s="26">
        <v>0</v>
      </c>
      <c r="F232" s="26">
        <v>0</v>
      </c>
      <c r="G232" s="26">
        <v>0</v>
      </c>
      <c r="H232" s="27">
        <v>0</v>
      </c>
      <c r="I232">
        <v>4</v>
      </c>
      <c r="J232" s="28">
        <v>0</v>
      </c>
      <c r="K232" s="28">
        <v>0</v>
      </c>
      <c r="L232" s="28">
        <v>0</v>
      </c>
      <c r="M232">
        <v>4</v>
      </c>
      <c r="N232">
        <v>0</v>
      </c>
      <c r="O232">
        <v>4</v>
      </c>
      <c r="P232">
        <v>5</v>
      </c>
      <c r="Q232">
        <v>0</v>
      </c>
      <c r="R232">
        <v>46</v>
      </c>
      <c r="S232">
        <v>102</v>
      </c>
      <c r="T232">
        <v>0</v>
      </c>
      <c r="U232">
        <v>0</v>
      </c>
      <c r="V232">
        <v>0</v>
      </c>
      <c r="W232">
        <v>0</v>
      </c>
      <c r="X232" s="17">
        <v>0</v>
      </c>
      <c r="Y232" s="17" t="s">
        <v>54</v>
      </c>
      <c r="Z232" s="17">
        <v>0</v>
      </c>
      <c r="AA232" s="17">
        <v>0</v>
      </c>
      <c r="AB232">
        <v>0</v>
      </c>
      <c r="AC232">
        <v>0</v>
      </c>
      <c r="AD232">
        <v>0</v>
      </c>
      <c r="AE232">
        <v>0</v>
      </c>
      <c r="AF232" s="17" t="s">
        <v>54</v>
      </c>
      <c r="AG232" s="17" t="s">
        <v>54</v>
      </c>
      <c r="AH232" s="17" t="s">
        <v>54</v>
      </c>
      <c r="AI232" s="17" t="s">
        <v>54</v>
      </c>
      <c r="AJ232">
        <v>0</v>
      </c>
      <c r="AK232">
        <v>8</v>
      </c>
      <c r="AL232">
        <v>8</v>
      </c>
      <c r="AM232">
        <v>8</v>
      </c>
      <c r="AN232" s="17" t="s">
        <v>54</v>
      </c>
      <c r="AO232" s="17">
        <v>0</v>
      </c>
      <c r="AP232" s="17">
        <v>0</v>
      </c>
      <c r="AQ232" s="17">
        <v>0</v>
      </c>
      <c r="AR232" s="31">
        <v>0</v>
      </c>
      <c r="AS232" s="31">
        <v>0</v>
      </c>
      <c r="AT232" s="31">
        <v>4</v>
      </c>
      <c r="AU232" s="26" t="str">
        <f t="shared" si="6"/>
        <v>库存为4</v>
      </c>
      <c r="AV232" s="32" t="str">
        <f>IFERROR(时间!$B$4+AU232,"上周无销量")</f>
        <v>上周无销量</v>
      </c>
    </row>
    <row r="233" spans="1:48">
      <c r="A233" s="15" t="s">
        <v>521</v>
      </c>
      <c r="B233" t="s">
        <v>522</v>
      </c>
      <c r="C233" t="s">
        <v>434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523</v>
      </c>
      <c r="B234" t="s">
        <v>524</v>
      </c>
      <c r="C234" t="s">
        <v>434</v>
      </c>
      <c r="D234" s="26">
        <v>0</v>
      </c>
      <c r="E234" s="26">
        <v>0</v>
      </c>
      <c r="F234" s="26">
        <v>0</v>
      </c>
      <c r="G234" s="26">
        <v>2</v>
      </c>
      <c r="H234" s="27">
        <v>0</v>
      </c>
      <c r="I234">
        <v>6</v>
      </c>
      <c r="J234" s="28">
        <v>0</v>
      </c>
      <c r="K234" s="28">
        <v>0</v>
      </c>
      <c r="L234" s="28">
        <v>0</v>
      </c>
      <c r="M234">
        <v>6</v>
      </c>
      <c r="N234">
        <v>1</v>
      </c>
      <c r="O234">
        <v>6</v>
      </c>
      <c r="P234">
        <v>4</v>
      </c>
      <c r="Q234">
        <v>0</v>
      </c>
      <c r="R234">
        <v>9</v>
      </c>
      <c r="S234">
        <v>5</v>
      </c>
      <c r="T234">
        <v>0</v>
      </c>
      <c r="U234">
        <v>0</v>
      </c>
      <c r="V234">
        <v>0</v>
      </c>
      <c r="W234">
        <v>0</v>
      </c>
      <c r="X234" s="17">
        <v>0</v>
      </c>
      <c r="Y234" s="17" t="s">
        <v>54</v>
      </c>
      <c r="Z234" s="17">
        <v>0</v>
      </c>
      <c r="AA234" s="17">
        <v>0</v>
      </c>
      <c r="AB234">
        <v>0</v>
      </c>
      <c r="AC234">
        <v>0</v>
      </c>
      <c r="AD234">
        <v>0</v>
      </c>
      <c r="AE234">
        <v>0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0</v>
      </c>
      <c r="AK234">
        <v>13</v>
      </c>
      <c r="AL234">
        <v>10</v>
      </c>
      <c r="AM234">
        <v>10</v>
      </c>
      <c r="AN234" s="17" t="s">
        <v>54</v>
      </c>
      <c r="AO234" s="17">
        <v>0</v>
      </c>
      <c r="AP234" s="17">
        <v>0</v>
      </c>
      <c r="AQ234" s="17">
        <v>0.2</v>
      </c>
      <c r="AR234" s="31">
        <v>0</v>
      </c>
      <c r="AS234" s="31">
        <v>0</v>
      </c>
      <c r="AT234" s="31">
        <v>6</v>
      </c>
      <c r="AU234" s="26" t="str">
        <f t="shared" si="6"/>
        <v>库存为6</v>
      </c>
      <c r="AV234" s="32" t="str">
        <f>IFERROR(时间!$B$4+AU234,"上周无销量")</f>
        <v>上周无销量</v>
      </c>
    </row>
    <row r="235" spans="1:48">
      <c r="A235" s="15" t="s">
        <v>525</v>
      </c>
      <c r="B235" t="s">
        <v>526</v>
      </c>
      <c r="C235" t="s">
        <v>434</v>
      </c>
      <c r="D235" s="26">
        <v>0</v>
      </c>
      <c r="E235" s="26">
        <v>0</v>
      </c>
      <c r="F235" s="26">
        <v>0</v>
      </c>
      <c r="G235" s="26">
        <v>1</v>
      </c>
      <c r="H235" s="27">
        <v>0</v>
      </c>
      <c r="I235">
        <v>2</v>
      </c>
      <c r="J235" s="28">
        <v>0</v>
      </c>
      <c r="K235" s="28">
        <v>0</v>
      </c>
      <c r="L235" s="28">
        <v>0</v>
      </c>
      <c r="M235">
        <v>2</v>
      </c>
      <c r="N235">
        <v>0</v>
      </c>
      <c r="O235">
        <v>2</v>
      </c>
      <c r="P235">
        <v>1</v>
      </c>
      <c r="Q235">
        <v>0</v>
      </c>
      <c r="R235">
        <v>8</v>
      </c>
      <c r="S235">
        <v>51</v>
      </c>
      <c r="T235">
        <v>0</v>
      </c>
      <c r="U235">
        <v>0</v>
      </c>
      <c r="V235">
        <v>0</v>
      </c>
      <c r="W235">
        <v>0</v>
      </c>
      <c r="X235" s="17">
        <v>0</v>
      </c>
      <c r="Y235" s="17" t="s">
        <v>54</v>
      </c>
      <c r="Z235" s="17">
        <v>0</v>
      </c>
      <c r="AA235" s="17">
        <v>0</v>
      </c>
      <c r="AB235">
        <v>0</v>
      </c>
      <c r="AC235">
        <v>0</v>
      </c>
      <c r="AD235">
        <v>0</v>
      </c>
      <c r="AE235">
        <v>0</v>
      </c>
      <c r="AF235" s="17" t="s">
        <v>54</v>
      </c>
      <c r="AG235" s="17" t="s">
        <v>54</v>
      </c>
      <c r="AH235" s="17" t="s">
        <v>54</v>
      </c>
      <c r="AI235" s="17" t="s">
        <v>54</v>
      </c>
      <c r="AJ235">
        <v>0</v>
      </c>
      <c r="AK235">
        <v>7</v>
      </c>
      <c r="AL235">
        <v>3</v>
      </c>
      <c r="AM235">
        <v>3</v>
      </c>
      <c r="AN235" s="17" t="s">
        <v>54</v>
      </c>
      <c r="AO235" s="17">
        <v>0</v>
      </c>
      <c r="AP235" s="17">
        <v>0</v>
      </c>
      <c r="AQ235" s="17">
        <v>0.333333333333333</v>
      </c>
      <c r="AR235" s="31">
        <v>0</v>
      </c>
      <c r="AS235" s="31">
        <v>0</v>
      </c>
      <c r="AT235" s="31">
        <v>2</v>
      </c>
      <c r="AU235" s="26" t="str">
        <f t="shared" si="6"/>
        <v>库存为2</v>
      </c>
      <c r="AV235" s="32" t="str">
        <f>IFERROR(时间!$B$4+AU235,"上周无销量")</f>
        <v>上周无销量</v>
      </c>
    </row>
    <row r="236" spans="1:48">
      <c r="A236" s="15" t="s">
        <v>527</v>
      </c>
      <c r="B236" t="s">
        <v>528</v>
      </c>
      <c r="C236" t="s">
        <v>434</v>
      </c>
      <c r="D236" s="26">
        <v>0</v>
      </c>
      <c r="E236" s="26">
        <v>0</v>
      </c>
      <c r="F236" s="26">
        <v>0</v>
      </c>
      <c r="G236" s="26">
        <v>0</v>
      </c>
      <c r="H236" s="27">
        <v>0</v>
      </c>
      <c r="I236">
        <v>3</v>
      </c>
      <c r="J236" s="28">
        <v>0</v>
      </c>
      <c r="K236" s="28">
        <v>0</v>
      </c>
      <c r="L236" s="28">
        <v>0</v>
      </c>
      <c r="M236">
        <v>3</v>
      </c>
      <c r="N236">
        <v>0</v>
      </c>
      <c r="O236">
        <v>3</v>
      </c>
      <c r="P236">
        <v>38</v>
      </c>
      <c r="Q236">
        <v>0</v>
      </c>
      <c r="R236">
        <v>66</v>
      </c>
      <c r="S236">
        <v>263</v>
      </c>
      <c r="T236">
        <v>0</v>
      </c>
      <c r="U236">
        <v>0</v>
      </c>
      <c r="V236">
        <v>1</v>
      </c>
      <c r="W236">
        <v>3</v>
      </c>
      <c r="X236" s="17">
        <v>0</v>
      </c>
      <c r="Y236" s="17" t="s">
        <v>54</v>
      </c>
      <c r="Z236" s="17">
        <v>0.0151515151515152</v>
      </c>
      <c r="AA236" s="17">
        <v>0.0114068441064639</v>
      </c>
      <c r="AB236">
        <v>0</v>
      </c>
      <c r="AC236">
        <v>0</v>
      </c>
      <c r="AD236">
        <v>0.35</v>
      </c>
      <c r="AE236">
        <v>0.99</v>
      </c>
      <c r="AF236" s="17" t="s">
        <v>54</v>
      </c>
      <c r="AG236" s="17" t="s">
        <v>54</v>
      </c>
      <c r="AH236" s="17">
        <v>0</v>
      </c>
      <c r="AI236" s="17">
        <v>0</v>
      </c>
      <c r="AJ236">
        <v>0</v>
      </c>
      <c r="AK236">
        <v>6</v>
      </c>
      <c r="AL236">
        <v>9</v>
      </c>
      <c r="AM236">
        <v>9</v>
      </c>
      <c r="AN236" s="17" t="s">
        <v>54</v>
      </c>
      <c r="AO236" s="17">
        <v>0</v>
      </c>
      <c r="AP236" s="17">
        <v>0</v>
      </c>
      <c r="AQ236" s="17">
        <v>0</v>
      </c>
      <c r="AR236" s="31">
        <v>0</v>
      </c>
      <c r="AS236" s="31">
        <v>0</v>
      </c>
      <c r="AT236" s="31">
        <v>3</v>
      </c>
      <c r="AU236" s="26" t="str">
        <f t="shared" si="6"/>
        <v>库存为3</v>
      </c>
      <c r="AV236" s="32" t="str">
        <f>IFERROR(时间!$B$4+AU236,"上周无销量")</f>
        <v>上周无销量</v>
      </c>
    </row>
    <row r="237" spans="1:48">
      <c r="A237" s="15" t="s">
        <v>529</v>
      </c>
      <c r="B237" t="s">
        <v>530</v>
      </c>
      <c r="C237" t="s">
        <v>434</v>
      </c>
      <c r="D237" s="26">
        <v>0</v>
      </c>
      <c r="E237" s="26">
        <v>0</v>
      </c>
      <c r="F237" s="26">
        <v>2</v>
      </c>
      <c r="G237" s="26">
        <v>2</v>
      </c>
      <c r="H237" s="27">
        <v>7.995</v>
      </c>
      <c r="I237">
        <v>5</v>
      </c>
      <c r="J237" s="28">
        <v>0</v>
      </c>
      <c r="K237" s="28">
        <v>0</v>
      </c>
      <c r="L237" s="28">
        <v>0</v>
      </c>
      <c r="M237">
        <v>5</v>
      </c>
      <c r="N237">
        <v>0</v>
      </c>
      <c r="O237">
        <v>4</v>
      </c>
      <c r="P237">
        <v>41</v>
      </c>
      <c r="Q237">
        <v>0</v>
      </c>
      <c r="R237">
        <v>76</v>
      </c>
      <c r="S237">
        <v>164</v>
      </c>
      <c r="T237">
        <v>0</v>
      </c>
      <c r="U237">
        <v>0</v>
      </c>
      <c r="V237">
        <v>0</v>
      </c>
      <c r="W237">
        <v>2</v>
      </c>
      <c r="X237" s="17">
        <v>0</v>
      </c>
      <c r="Y237" s="17" t="s">
        <v>54</v>
      </c>
      <c r="Z237" s="17">
        <v>0</v>
      </c>
      <c r="AA237" s="17">
        <v>0.0121951219512195</v>
      </c>
      <c r="AB237">
        <v>0</v>
      </c>
      <c r="AC237">
        <v>0</v>
      </c>
      <c r="AD237">
        <v>0</v>
      </c>
      <c r="AE237">
        <v>0.8</v>
      </c>
      <c r="AF237" s="17" t="s">
        <v>54</v>
      </c>
      <c r="AG237" s="17" t="s">
        <v>54</v>
      </c>
      <c r="AH237" s="17" t="s">
        <v>54</v>
      </c>
      <c r="AI237" s="17">
        <v>0.0500312695434647</v>
      </c>
      <c r="AJ237">
        <v>0</v>
      </c>
      <c r="AK237">
        <v>12</v>
      </c>
      <c r="AL237">
        <v>11</v>
      </c>
      <c r="AM237">
        <v>11</v>
      </c>
      <c r="AN237" s="17" t="s">
        <v>54</v>
      </c>
      <c r="AO237" s="17">
        <v>0</v>
      </c>
      <c r="AP237" s="17">
        <v>0.181818181818182</v>
      </c>
      <c r="AQ237" s="17">
        <v>0.181818181818182</v>
      </c>
      <c r="AR237" s="31">
        <v>0</v>
      </c>
      <c r="AS237" s="31">
        <v>0</v>
      </c>
      <c r="AT237" s="31">
        <v>5</v>
      </c>
      <c r="AU237" s="26" t="str">
        <f t="shared" si="6"/>
        <v>库存为5</v>
      </c>
      <c r="AV237" s="32" t="str">
        <f>IFERROR(时间!$B$4+AU237,"上周无销量")</f>
        <v>上周无销量</v>
      </c>
    </row>
    <row r="238" spans="1:48">
      <c r="A238" s="15" t="s">
        <v>531</v>
      </c>
      <c r="B238" t="s">
        <v>532</v>
      </c>
      <c r="C238" t="s">
        <v>434</v>
      </c>
      <c r="D238" s="26">
        <v>0</v>
      </c>
      <c r="E238" s="26">
        <v>0</v>
      </c>
      <c r="F238" s="26">
        <v>0</v>
      </c>
      <c r="G238" s="26">
        <v>0</v>
      </c>
      <c r="H238" s="27">
        <v>0</v>
      </c>
      <c r="I238">
        <v>0</v>
      </c>
      <c r="J238" s="28">
        <v>0</v>
      </c>
      <c r="K238" s="28">
        <v>0</v>
      </c>
      <c r="L238" s="28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17" t="s">
        <v>54</v>
      </c>
      <c r="Y238" s="17" t="s">
        <v>54</v>
      </c>
      <c r="Z238" s="17" t="s">
        <v>54</v>
      </c>
      <c r="AA238" s="17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17" t="s">
        <v>54</v>
      </c>
      <c r="AG238" s="17" t="s">
        <v>54</v>
      </c>
      <c r="AH238" s="17" t="s">
        <v>54</v>
      </c>
      <c r="AI238" s="17" t="s">
        <v>54</v>
      </c>
      <c r="AJ238">
        <v>0</v>
      </c>
      <c r="AK238">
        <v>0</v>
      </c>
      <c r="AL238">
        <v>0</v>
      </c>
      <c r="AM238">
        <v>0</v>
      </c>
      <c r="AN238" s="17" t="s">
        <v>54</v>
      </c>
      <c r="AO238" s="17" t="s">
        <v>54</v>
      </c>
      <c r="AP238" s="17" t="s">
        <v>54</v>
      </c>
      <c r="AQ238" s="17" t="s">
        <v>54</v>
      </c>
      <c r="AR238" s="31">
        <v>0</v>
      </c>
      <c r="AS238" s="31">
        <v>0</v>
      </c>
      <c r="AT238" s="31">
        <v>0</v>
      </c>
      <c r="AU238" s="26" t="str">
        <f t="shared" si="6"/>
        <v>库存为0</v>
      </c>
      <c r="AV238" s="32" t="str">
        <f>IFERROR(时间!$B$4+AU238,"上周无销量")</f>
        <v>上周无销量</v>
      </c>
    </row>
    <row r="239" spans="1:48">
      <c r="A239" s="15" t="s">
        <v>533</v>
      </c>
      <c r="B239" t="s">
        <v>534</v>
      </c>
      <c r="C239" t="s">
        <v>434</v>
      </c>
      <c r="D239" s="26">
        <v>0</v>
      </c>
      <c r="E239" s="26">
        <v>0</v>
      </c>
      <c r="F239" s="26">
        <v>0</v>
      </c>
      <c r="G239" s="26">
        <v>1</v>
      </c>
      <c r="H239" s="27">
        <v>0</v>
      </c>
      <c r="I239">
        <v>6</v>
      </c>
      <c r="J239" s="28">
        <v>0</v>
      </c>
      <c r="K239" s="28">
        <v>0</v>
      </c>
      <c r="L239" s="28">
        <v>0</v>
      </c>
      <c r="M239">
        <v>6</v>
      </c>
      <c r="N239">
        <v>0</v>
      </c>
      <c r="O239">
        <v>6</v>
      </c>
      <c r="P239">
        <v>14</v>
      </c>
      <c r="Q239">
        <v>0</v>
      </c>
      <c r="R239">
        <v>17</v>
      </c>
      <c r="S239">
        <v>29</v>
      </c>
      <c r="T239">
        <v>0</v>
      </c>
      <c r="U239">
        <v>0</v>
      </c>
      <c r="V239">
        <v>0</v>
      </c>
      <c r="W239">
        <v>0</v>
      </c>
      <c r="X239" s="17">
        <v>0</v>
      </c>
      <c r="Y239" s="17" t="s">
        <v>54</v>
      </c>
      <c r="Z239" s="17">
        <v>0</v>
      </c>
      <c r="AA239" s="17">
        <v>0</v>
      </c>
      <c r="AB239">
        <v>0</v>
      </c>
      <c r="AC239">
        <v>0</v>
      </c>
      <c r="AD239">
        <v>0</v>
      </c>
      <c r="AE239">
        <v>0</v>
      </c>
      <c r="AF239" s="17" t="s">
        <v>54</v>
      </c>
      <c r="AG239" s="17" t="s">
        <v>54</v>
      </c>
      <c r="AH239" s="17" t="s">
        <v>54</v>
      </c>
      <c r="AI239" s="17" t="s">
        <v>54</v>
      </c>
      <c r="AJ239">
        <v>0</v>
      </c>
      <c r="AK239">
        <v>14</v>
      </c>
      <c r="AL239">
        <v>16</v>
      </c>
      <c r="AM239">
        <v>16</v>
      </c>
      <c r="AN239" s="17" t="s">
        <v>54</v>
      </c>
      <c r="AO239" s="17">
        <v>0</v>
      </c>
      <c r="AP239" s="17">
        <v>0</v>
      </c>
      <c r="AQ239" s="17">
        <v>0.0625</v>
      </c>
      <c r="AR239" s="31">
        <v>0</v>
      </c>
      <c r="AS239" s="31">
        <v>0</v>
      </c>
      <c r="AT239" s="31">
        <v>6</v>
      </c>
      <c r="AU239" s="26" t="str">
        <f t="shared" si="6"/>
        <v>库存为6</v>
      </c>
      <c r="AV239" s="32" t="str">
        <f>IFERROR(时间!$B$4+AU239,"上周无销量")</f>
        <v>上周无销量</v>
      </c>
    </row>
    <row r="240" spans="1:48">
      <c r="A240" s="15" t="s">
        <v>535</v>
      </c>
      <c r="B240" t="s">
        <v>536</v>
      </c>
      <c r="C240" t="s">
        <v>434</v>
      </c>
      <c r="D240" s="26">
        <v>0</v>
      </c>
      <c r="E240" s="26">
        <v>0</v>
      </c>
      <c r="F240" s="26">
        <v>0</v>
      </c>
      <c r="G240" s="26">
        <v>1</v>
      </c>
      <c r="H240" s="27">
        <v>0</v>
      </c>
      <c r="I240">
        <v>1</v>
      </c>
      <c r="J240" s="28">
        <v>0</v>
      </c>
      <c r="K240" s="28">
        <v>0</v>
      </c>
      <c r="L240" s="28">
        <v>1</v>
      </c>
      <c r="M240">
        <v>2</v>
      </c>
      <c r="N240">
        <v>0</v>
      </c>
      <c r="O240">
        <v>0</v>
      </c>
      <c r="P240">
        <v>39</v>
      </c>
      <c r="Q240">
        <v>0</v>
      </c>
      <c r="R240">
        <v>102</v>
      </c>
      <c r="S240">
        <v>366</v>
      </c>
      <c r="T240">
        <v>0</v>
      </c>
      <c r="U240">
        <v>0</v>
      </c>
      <c r="V240">
        <v>0</v>
      </c>
      <c r="W240">
        <v>2</v>
      </c>
      <c r="X240" s="17">
        <v>0</v>
      </c>
      <c r="Y240" s="17" t="s">
        <v>54</v>
      </c>
      <c r="Z240" s="17">
        <v>0</v>
      </c>
      <c r="AA240" s="17">
        <v>0.00546448087431694</v>
      </c>
      <c r="AB240">
        <v>0</v>
      </c>
      <c r="AC240">
        <v>0</v>
      </c>
      <c r="AD240">
        <v>0</v>
      </c>
      <c r="AE240">
        <v>0.42</v>
      </c>
      <c r="AF240" s="17" t="s">
        <v>54</v>
      </c>
      <c r="AG240" s="17" t="s">
        <v>54</v>
      </c>
      <c r="AH240" s="17" t="s">
        <v>54</v>
      </c>
      <c r="AI240" s="17">
        <v>0</v>
      </c>
      <c r="AJ240">
        <v>0</v>
      </c>
      <c r="AK240">
        <v>6</v>
      </c>
      <c r="AL240">
        <v>5</v>
      </c>
      <c r="AM240">
        <v>5</v>
      </c>
      <c r="AN240" s="17" t="s">
        <v>54</v>
      </c>
      <c r="AO240" s="17">
        <v>0</v>
      </c>
      <c r="AP240" s="17">
        <v>0</v>
      </c>
      <c r="AQ240" s="17">
        <v>0.2</v>
      </c>
      <c r="AR240" s="31">
        <v>0</v>
      </c>
      <c r="AS240" s="31">
        <v>0</v>
      </c>
      <c r="AT240" s="31">
        <v>2</v>
      </c>
      <c r="AU240" s="26" t="str">
        <f t="shared" si="6"/>
        <v>库存为2</v>
      </c>
      <c r="AV240" s="32" t="str">
        <f>IFERROR(时间!$B$4+AU240,"上周无销量")</f>
        <v>上周无销量</v>
      </c>
    </row>
    <row r="241" spans="1:48">
      <c r="A241" s="15" t="s">
        <v>537</v>
      </c>
      <c r="B241" t="s">
        <v>538</v>
      </c>
      <c r="C241" t="s">
        <v>434</v>
      </c>
      <c r="D241" s="26">
        <v>2</v>
      </c>
      <c r="E241" s="26">
        <v>0</v>
      </c>
      <c r="F241" s="26">
        <v>0</v>
      </c>
      <c r="G241" s="26">
        <v>0</v>
      </c>
      <c r="H241" s="27">
        <v>15.99</v>
      </c>
      <c r="I241">
        <v>5</v>
      </c>
      <c r="J241" s="28">
        <v>0</v>
      </c>
      <c r="K241" s="28">
        <v>0</v>
      </c>
      <c r="L241" s="28">
        <v>0</v>
      </c>
      <c r="M241">
        <v>5</v>
      </c>
      <c r="N241">
        <v>0</v>
      </c>
      <c r="O241">
        <v>0</v>
      </c>
      <c r="P241">
        <v>269</v>
      </c>
      <c r="Q241">
        <v>0</v>
      </c>
      <c r="R241">
        <v>1416</v>
      </c>
      <c r="S241">
        <v>5067</v>
      </c>
      <c r="T241">
        <v>0</v>
      </c>
      <c r="U241">
        <v>0</v>
      </c>
      <c r="V241">
        <v>9</v>
      </c>
      <c r="W241">
        <v>15</v>
      </c>
      <c r="X241" s="17">
        <v>0</v>
      </c>
      <c r="Y241" s="17" t="s">
        <v>54</v>
      </c>
      <c r="Z241" s="17">
        <v>0.00635593220338983</v>
      </c>
      <c r="AA241" s="17">
        <v>0.0029603315571344</v>
      </c>
      <c r="AB241">
        <v>0</v>
      </c>
      <c r="AC241">
        <v>0</v>
      </c>
      <c r="AD241">
        <v>3.17</v>
      </c>
      <c r="AE241">
        <v>4.97</v>
      </c>
      <c r="AF241" s="17" t="s">
        <v>54</v>
      </c>
      <c r="AG241" s="17" t="s">
        <v>54</v>
      </c>
      <c r="AH241" s="17">
        <v>0</v>
      </c>
      <c r="AI241" s="17">
        <v>0</v>
      </c>
      <c r="AJ241">
        <v>0</v>
      </c>
      <c r="AK241">
        <v>3</v>
      </c>
      <c r="AL241">
        <v>6</v>
      </c>
      <c r="AM241">
        <v>6</v>
      </c>
      <c r="AN241" s="17" t="s">
        <v>54</v>
      </c>
      <c r="AO241" s="17">
        <v>0</v>
      </c>
      <c r="AP241" s="17">
        <v>0</v>
      </c>
      <c r="AQ241" s="17">
        <v>0</v>
      </c>
      <c r="AR241" s="31">
        <v>0.285714285714286</v>
      </c>
      <c r="AS241" s="31">
        <v>17.1428571428571</v>
      </c>
      <c r="AT241" s="31">
        <v>-12.1428571428571</v>
      </c>
      <c r="AU241" s="26">
        <f t="shared" si="6"/>
        <v>17</v>
      </c>
      <c r="AV241" s="32">
        <f>IFERROR(时间!$B$4+AU241,"上周无销量")</f>
        <v>43342</v>
      </c>
    </row>
    <row r="242" spans="1:48">
      <c r="A242" s="15" t="s">
        <v>539</v>
      </c>
      <c r="B242" t="s">
        <v>540</v>
      </c>
      <c r="C242" t="s">
        <v>434</v>
      </c>
      <c r="D242" s="26">
        <v>2</v>
      </c>
      <c r="E242" s="26">
        <v>2</v>
      </c>
      <c r="F242" s="26">
        <v>1</v>
      </c>
      <c r="G242" s="26">
        <v>4</v>
      </c>
      <c r="H242" s="27">
        <v>8.88333333333333</v>
      </c>
      <c r="I242">
        <v>3</v>
      </c>
      <c r="J242" s="28">
        <v>2</v>
      </c>
      <c r="K242" s="28">
        <v>0</v>
      </c>
      <c r="L242" s="28">
        <v>0</v>
      </c>
      <c r="M242">
        <v>5</v>
      </c>
      <c r="N242">
        <v>0</v>
      </c>
      <c r="O242">
        <v>0</v>
      </c>
      <c r="P242">
        <v>29</v>
      </c>
      <c r="Q242">
        <v>0</v>
      </c>
      <c r="R242">
        <v>124</v>
      </c>
      <c r="S242">
        <v>297</v>
      </c>
      <c r="T242">
        <v>0</v>
      </c>
      <c r="U242">
        <v>0</v>
      </c>
      <c r="V242">
        <v>0</v>
      </c>
      <c r="W242">
        <v>0</v>
      </c>
      <c r="X242" s="17">
        <v>0</v>
      </c>
      <c r="Y242" s="17" t="s">
        <v>54</v>
      </c>
      <c r="Z242" s="17">
        <v>0</v>
      </c>
      <c r="AA242" s="17">
        <v>0</v>
      </c>
      <c r="AB242">
        <v>0</v>
      </c>
      <c r="AC242">
        <v>0</v>
      </c>
      <c r="AD242">
        <v>0</v>
      </c>
      <c r="AE242">
        <v>0</v>
      </c>
      <c r="AF242" s="17" t="s">
        <v>54</v>
      </c>
      <c r="AG242" s="17" t="s">
        <v>54</v>
      </c>
      <c r="AH242" s="17" t="s">
        <v>54</v>
      </c>
      <c r="AI242" s="17" t="s">
        <v>54</v>
      </c>
      <c r="AJ242">
        <v>0</v>
      </c>
      <c r="AK242">
        <v>5</v>
      </c>
      <c r="AL242">
        <v>6</v>
      </c>
      <c r="AM242">
        <v>6</v>
      </c>
      <c r="AN242" s="17" t="s">
        <v>54</v>
      </c>
      <c r="AO242" s="17">
        <v>0.4</v>
      </c>
      <c r="AP242" s="17">
        <v>0.166666666666667</v>
      </c>
      <c r="AQ242" s="17">
        <v>0.666666666666667</v>
      </c>
      <c r="AR242" s="31">
        <v>0.285714285714286</v>
      </c>
      <c r="AS242" s="31">
        <v>17.1428571428571</v>
      </c>
      <c r="AT242" s="31">
        <v>-12.1428571428571</v>
      </c>
      <c r="AU242" s="26">
        <f t="shared" si="6"/>
        <v>17</v>
      </c>
      <c r="AV242" s="32">
        <f>IFERROR(时间!$B$4+AU242,"上周无销量")</f>
        <v>43342</v>
      </c>
    </row>
    <row r="243" spans="1:48">
      <c r="A243" s="15" t="s">
        <v>541</v>
      </c>
      <c r="B243" t="s">
        <v>542</v>
      </c>
      <c r="C243" t="s">
        <v>434</v>
      </c>
      <c r="D243" s="26">
        <v>3</v>
      </c>
      <c r="E243" s="26">
        <v>2</v>
      </c>
      <c r="F243" s="26">
        <v>5</v>
      </c>
      <c r="G243" s="26">
        <v>2</v>
      </c>
      <c r="H243" s="27">
        <v>13.325</v>
      </c>
      <c r="I243">
        <v>4</v>
      </c>
      <c r="J243" s="28">
        <v>9</v>
      </c>
      <c r="K243" s="28">
        <v>0</v>
      </c>
      <c r="L243" s="28">
        <v>0</v>
      </c>
      <c r="M243">
        <v>13</v>
      </c>
      <c r="N243">
        <v>2</v>
      </c>
      <c r="O243">
        <v>0</v>
      </c>
      <c r="P243">
        <v>225</v>
      </c>
      <c r="Q243">
        <v>0</v>
      </c>
      <c r="R243">
        <v>81</v>
      </c>
      <c r="S243">
        <v>98</v>
      </c>
      <c r="T243">
        <v>2</v>
      </c>
      <c r="U243">
        <v>0</v>
      </c>
      <c r="V243">
        <v>1</v>
      </c>
      <c r="W243">
        <v>0</v>
      </c>
      <c r="X243" s="17">
        <v>0.00888888888888889</v>
      </c>
      <c r="Y243" s="17" t="s">
        <v>54</v>
      </c>
      <c r="Z243" s="17">
        <v>0.0123456790123457</v>
      </c>
      <c r="AA243" s="17">
        <v>0</v>
      </c>
      <c r="AB243">
        <v>0.93</v>
      </c>
      <c r="AC243">
        <v>0</v>
      </c>
      <c r="AD243">
        <v>0.48</v>
      </c>
      <c r="AE243">
        <v>0</v>
      </c>
      <c r="AF243" s="17">
        <v>0.0232645403377111</v>
      </c>
      <c r="AG243" s="17" t="s">
        <v>54</v>
      </c>
      <c r="AH243" s="17">
        <v>0.00720450281425891</v>
      </c>
      <c r="AI243" s="17" t="s">
        <v>54</v>
      </c>
      <c r="AJ243">
        <v>0</v>
      </c>
      <c r="AK243">
        <v>25</v>
      </c>
      <c r="AL243">
        <v>7</v>
      </c>
      <c r="AM243">
        <v>7</v>
      </c>
      <c r="AN243" s="17" t="s">
        <v>54</v>
      </c>
      <c r="AO243" s="17">
        <v>0.08</v>
      </c>
      <c r="AP243" s="17">
        <v>0.714285714285714</v>
      </c>
      <c r="AQ243" s="17">
        <v>0.285714285714286</v>
      </c>
      <c r="AR243" s="31">
        <v>0.428571428571429</v>
      </c>
      <c r="AS243" s="31">
        <v>25.7142857142857</v>
      </c>
      <c r="AT243" s="31">
        <v>-12.7142857142857</v>
      </c>
      <c r="AU243" s="26">
        <f t="shared" si="6"/>
        <v>30</v>
      </c>
      <c r="AV243" s="32">
        <f>IFERROR(时间!$B$4+AU243,"上周无销量")</f>
        <v>43355</v>
      </c>
    </row>
    <row r="244" spans="1:48">
      <c r="A244" s="15" t="s">
        <v>543</v>
      </c>
      <c r="B244" t="s">
        <v>544</v>
      </c>
      <c r="C244" t="s">
        <v>434</v>
      </c>
      <c r="D244" s="26">
        <v>2</v>
      </c>
      <c r="E244" s="26">
        <v>2</v>
      </c>
      <c r="F244" s="26">
        <v>1</v>
      </c>
      <c r="G244" s="26">
        <v>4</v>
      </c>
      <c r="H244" s="27">
        <v>8.88333333333333</v>
      </c>
      <c r="I244">
        <v>5</v>
      </c>
      <c r="J244" s="28">
        <v>0</v>
      </c>
      <c r="K244" s="28">
        <v>0</v>
      </c>
      <c r="L244" s="28">
        <v>0</v>
      </c>
      <c r="M244">
        <v>5</v>
      </c>
      <c r="N244">
        <v>1</v>
      </c>
      <c r="O244">
        <v>0</v>
      </c>
      <c r="P244">
        <v>14</v>
      </c>
      <c r="Q244">
        <v>0</v>
      </c>
      <c r="R244">
        <v>28</v>
      </c>
      <c r="S244">
        <v>47</v>
      </c>
      <c r="T244">
        <v>0</v>
      </c>
      <c r="U244">
        <v>0</v>
      </c>
      <c r="V244">
        <v>0</v>
      </c>
      <c r="W244">
        <v>0</v>
      </c>
      <c r="X244" s="17">
        <v>0</v>
      </c>
      <c r="Y244" s="17" t="s">
        <v>54</v>
      </c>
      <c r="Z244" s="17">
        <v>0</v>
      </c>
      <c r="AA244" s="17">
        <v>0</v>
      </c>
      <c r="AB244">
        <v>0</v>
      </c>
      <c r="AC244">
        <v>0</v>
      </c>
      <c r="AD244">
        <v>0</v>
      </c>
      <c r="AE244">
        <v>0</v>
      </c>
      <c r="AF244" s="17" t="s">
        <v>54</v>
      </c>
      <c r="AG244" s="17" t="s">
        <v>54</v>
      </c>
      <c r="AH244" s="17" t="s">
        <v>54</v>
      </c>
      <c r="AI244" s="17" t="s">
        <v>54</v>
      </c>
      <c r="AJ244">
        <v>0</v>
      </c>
      <c r="AK244">
        <v>3</v>
      </c>
      <c r="AL244">
        <v>8</v>
      </c>
      <c r="AM244">
        <v>8</v>
      </c>
      <c r="AN244" s="17" t="s">
        <v>54</v>
      </c>
      <c r="AO244" s="17">
        <v>0.666666666666667</v>
      </c>
      <c r="AP244" s="17">
        <v>0.125</v>
      </c>
      <c r="AQ244" s="17">
        <v>0.5</v>
      </c>
      <c r="AR244" s="31">
        <v>0.285714285714286</v>
      </c>
      <c r="AS244" s="31">
        <v>17.1428571428571</v>
      </c>
      <c r="AT244" s="31">
        <v>-12.1428571428571</v>
      </c>
      <c r="AU244" s="26">
        <f t="shared" si="6"/>
        <v>17</v>
      </c>
      <c r="AV244" s="32">
        <f>IFERROR(时间!$B$4+AU244,"上周无销量")</f>
        <v>43342</v>
      </c>
    </row>
    <row r="245" spans="1:48">
      <c r="A245" s="15" t="s">
        <v>545</v>
      </c>
      <c r="B245" t="s">
        <v>546</v>
      </c>
      <c r="C245" t="s">
        <v>434</v>
      </c>
      <c r="D245" s="26">
        <v>2</v>
      </c>
      <c r="E245" s="26">
        <v>0</v>
      </c>
      <c r="F245" s="26">
        <v>0</v>
      </c>
      <c r="G245" s="26">
        <v>0</v>
      </c>
      <c r="H245" s="27">
        <v>15.99</v>
      </c>
      <c r="I245">
        <v>14</v>
      </c>
      <c r="J245" s="28">
        <v>0</v>
      </c>
      <c r="K245" s="28">
        <v>0</v>
      </c>
      <c r="L245" s="28">
        <v>0</v>
      </c>
      <c r="M245">
        <v>14</v>
      </c>
      <c r="N245">
        <v>0</v>
      </c>
      <c r="O245">
        <v>0</v>
      </c>
      <c r="P245">
        <v>68</v>
      </c>
      <c r="Q245">
        <v>0</v>
      </c>
      <c r="R245">
        <v>158</v>
      </c>
      <c r="S245">
        <v>77</v>
      </c>
      <c r="T245">
        <v>0</v>
      </c>
      <c r="U245">
        <v>0</v>
      </c>
      <c r="V245">
        <v>3</v>
      </c>
      <c r="W245">
        <v>2</v>
      </c>
      <c r="X245" s="17">
        <v>0</v>
      </c>
      <c r="Y245" s="17" t="s">
        <v>54</v>
      </c>
      <c r="Z245" s="17">
        <v>0.0189873417721519</v>
      </c>
      <c r="AA245" s="17">
        <v>0.025974025974026</v>
      </c>
      <c r="AB245">
        <v>0</v>
      </c>
      <c r="AC245">
        <v>0</v>
      </c>
      <c r="AD245">
        <v>0.98</v>
      </c>
      <c r="AE245">
        <v>0.71</v>
      </c>
      <c r="AF245" s="17" t="s">
        <v>54</v>
      </c>
      <c r="AG245" s="17" t="s">
        <v>54</v>
      </c>
      <c r="AH245" s="17">
        <v>0</v>
      </c>
      <c r="AI245" s="17">
        <v>0</v>
      </c>
      <c r="AJ245">
        <v>0</v>
      </c>
      <c r="AK245">
        <v>10</v>
      </c>
      <c r="AL245">
        <v>4</v>
      </c>
      <c r="AM245">
        <v>4</v>
      </c>
      <c r="AN245" s="17" t="s">
        <v>54</v>
      </c>
      <c r="AO245" s="17">
        <v>0</v>
      </c>
      <c r="AP245" s="17">
        <v>0</v>
      </c>
      <c r="AQ245" s="17">
        <v>0</v>
      </c>
      <c r="AR245" s="31">
        <v>0.285714285714286</v>
      </c>
      <c r="AS245" s="31">
        <v>17.1428571428571</v>
      </c>
      <c r="AT245" s="31">
        <v>-3.14285714285714</v>
      </c>
      <c r="AU245" s="26">
        <f t="shared" si="6"/>
        <v>49</v>
      </c>
      <c r="AV245" s="32">
        <f>IFERROR(时间!$B$4+AU245,"上周无销量")</f>
        <v>43374</v>
      </c>
    </row>
    <row r="246" spans="1:48">
      <c r="A246" s="15" t="s">
        <v>547</v>
      </c>
      <c r="B246" t="s">
        <v>548</v>
      </c>
      <c r="C246" t="s">
        <v>434</v>
      </c>
      <c r="D246" s="26">
        <v>0</v>
      </c>
      <c r="E246" s="26">
        <v>0</v>
      </c>
      <c r="F246" s="26">
        <v>0</v>
      </c>
      <c r="G246" s="26">
        <v>2</v>
      </c>
      <c r="H246" s="27">
        <v>0</v>
      </c>
      <c r="I246">
        <v>11</v>
      </c>
      <c r="J246" s="28">
        <v>0</v>
      </c>
      <c r="K246" s="28">
        <v>0</v>
      </c>
      <c r="L246" s="28">
        <v>0</v>
      </c>
      <c r="M246">
        <v>11</v>
      </c>
      <c r="N246">
        <v>0</v>
      </c>
      <c r="O246">
        <v>0</v>
      </c>
      <c r="P246">
        <v>73</v>
      </c>
      <c r="Q246">
        <v>0</v>
      </c>
      <c r="R246">
        <v>465</v>
      </c>
      <c r="S246">
        <v>397</v>
      </c>
      <c r="T246">
        <v>1</v>
      </c>
      <c r="U246">
        <v>0</v>
      </c>
      <c r="V246">
        <v>3</v>
      </c>
      <c r="W246">
        <v>0</v>
      </c>
      <c r="X246" s="17">
        <v>0.0136986301369863</v>
      </c>
      <c r="Y246" s="17" t="s">
        <v>54</v>
      </c>
      <c r="Z246" s="17">
        <v>0.00645161290322581</v>
      </c>
      <c r="AA246" s="17">
        <v>0</v>
      </c>
      <c r="AB246">
        <v>0.49</v>
      </c>
      <c r="AC246">
        <v>0</v>
      </c>
      <c r="AD246">
        <v>1.11</v>
      </c>
      <c r="AE246">
        <v>0</v>
      </c>
      <c r="AF246" s="17">
        <v>0</v>
      </c>
      <c r="AG246" s="17" t="s">
        <v>54</v>
      </c>
      <c r="AH246" s="17">
        <v>0</v>
      </c>
      <c r="AI246" s="17" t="s">
        <v>54</v>
      </c>
      <c r="AJ246">
        <v>0</v>
      </c>
      <c r="AK246">
        <v>6</v>
      </c>
      <c r="AL246">
        <v>4</v>
      </c>
      <c r="AM246">
        <v>4</v>
      </c>
      <c r="AN246" s="17" t="s">
        <v>54</v>
      </c>
      <c r="AO246" s="17">
        <v>0</v>
      </c>
      <c r="AP246" s="17">
        <v>0</v>
      </c>
      <c r="AQ246" s="17">
        <v>0.5</v>
      </c>
      <c r="AR246" s="31">
        <v>0</v>
      </c>
      <c r="AS246" s="31">
        <v>0</v>
      </c>
      <c r="AT246" s="31">
        <v>11</v>
      </c>
      <c r="AU246" s="26" t="str">
        <f t="shared" si="6"/>
        <v>库存为11</v>
      </c>
      <c r="AV246" s="32" t="str">
        <f>IFERROR(时间!$B$4+AU246,"上周无销量")</f>
        <v>上周无销量</v>
      </c>
    </row>
    <row r="247" spans="1:48">
      <c r="A247" s="15" t="s">
        <v>549</v>
      </c>
      <c r="B247" t="s">
        <v>550</v>
      </c>
      <c r="C247" t="s">
        <v>434</v>
      </c>
      <c r="D247" s="26">
        <v>2</v>
      </c>
      <c r="E247" s="26">
        <v>3</v>
      </c>
      <c r="F247" s="26">
        <v>3</v>
      </c>
      <c r="G247" s="26">
        <v>3</v>
      </c>
      <c r="H247" s="27">
        <v>11.5890909090909</v>
      </c>
      <c r="I247">
        <v>14</v>
      </c>
      <c r="J247" s="28">
        <v>0</v>
      </c>
      <c r="K247" s="28">
        <v>0</v>
      </c>
      <c r="L247" s="28">
        <v>0</v>
      </c>
      <c r="M247">
        <v>14</v>
      </c>
      <c r="N247">
        <v>2</v>
      </c>
      <c r="O247">
        <v>0</v>
      </c>
      <c r="P247">
        <v>693</v>
      </c>
      <c r="Q247">
        <v>0</v>
      </c>
      <c r="R247">
        <v>1550</v>
      </c>
      <c r="S247">
        <v>2014</v>
      </c>
      <c r="T247">
        <v>1</v>
      </c>
      <c r="U247">
        <v>0</v>
      </c>
      <c r="V247">
        <v>11</v>
      </c>
      <c r="W247">
        <v>8</v>
      </c>
      <c r="X247" s="17">
        <v>0.00144300144300144</v>
      </c>
      <c r="Y247" s="17" t="s">
        <v>54</v>
      </c>
      <c r="Z247" s="17">
        <v>0.00709677419354839</v>
      </c>
      <c r="AA247" s="17">
        <v>0.00397219463753724</v>
      </c>
      <c r="AB247">
        <v>0.28</v>
      </c>
      <c r="AC247">
        <v>0</v>
      </c>
      <c r="AD247">
        <v>4.01</v>
      </c>
      <c r="AE247">
        <v>3.63</v>
      </c>
      <c r="AF247" s="17">
        <v>0.0120803263256982</v>
      </c>
      <c r="AG247" s="17" t="s">
        <v>54</v>
      </c>
      <c r="AH247" s="17">
        <v>0.11533835372869</v>
      </c>
      <c r="AI247" s="17">
        <v>0.104408534672106</v>
      </c>
      <c r="AJ247">
        <v>0</v>
      </c>
      <c r="AK247">
        <v>9</v>
      </c>
      <c r="AL247">
        <v>16</v>
      </c>
      <c r="AM247">
        <v>16</v>
      </c>
      <c r="AN247" s="17" t="s">
        <v>54</v>
      </c>
      <c r="AO247" s="17">
        <v>0.333333333333333</v>
      </c>
      <c r="AP247" s="17">
        <v>0.1875</v>
      </c>
      <c r="AQ247" s="17">
        <v>0.1875</v>
      </c>
      <c r="AR247" s="31">
        <v>0.285714285714286</v>
      </c>
      <c r="AS247" s="31">
        <v>17.1428571428571</v>
      </c>
      <c r="AT247" s="31">
        <v>-3.14285714285714</v>
      </c>
      <c r="AU247" s="26">
        <f t="shared" si="6"/>
        <v>49</v>
      </c>
      <c r="AV247" s="32">
        <f>IFERROR(时间!$B$4+AU247,"上周无销量")</f>
        <v>43374</v>
      </c>
    </row>
    <row r="248" spans="1:48">
      <c r="A248" s="15" t="s">
        <v>551</v>
      </c>
      <c r="B248" t="s">
        <v>552</v>
      </c>
      <c r="C248" t="s">
        <v>434</v>
      </c>
      <c r="D248" s="26">
        <v>1</v>
      </c>
      <c r="E248" s="26">
        <v>3</v>
      </c>
      <c r="F248" s="26">
        <v>5</v>
      </c>
      <c r="G248" s="26">
        <v>3</v>
      </c>
      <c r="H248" s="27">
        <v>11.9191666666667</v>
      </c>
      <c r="I248">
        <v>5</v>
      </c>
      <c r="J248" s="28">
        <v>5</v>
      </c>
      <c r="K248" s="28">
        <v>0</v>
      </c>
      <c r="L248" s="28">
        <v>1</v>
      </c>
      <c r="M248">
        <v>11</v>
      </c>
      <c r="N248">
        <v>1</v>
      </c>
      <c r="O248">
        <v>0</v>
      </c>
      <c r="P248">
        <v>199</v>
      </c>
      <c r="Q248">
        <v>0</v>
      </c>
      <c r="R248">
        <v>327</v>
      </c>
      <c r="S248">
        <v>559</v>
      </c>
      <c r="T248">
        <v>0</v>
      </c>
      <c r="U248">
        <v>0</v>
      </c>
      <c r="V248">
        <v>0</v>
      </c>
      <c r="W248">
        <v>3</v>
      </c>
      <c r="X248" s="17">
        <v>0</v>
      </c>
      <c r="Y248" s="17" t="s">
        <v>54</v>
      </c>
      <c r="Z248" s="17">
        <v>0</v>
      </c>
      <c r="AA248" s="17">
        <v>0.00536672629695885</v>
      </c>
      <c r="AB248">
        <v>0</v>
      </c>
      <c r="AC248">
        <v>0</v>
      </c>
      <c r="AD248">
        <v>0</v>
      </c>
      <c r="AE248">
        <v>0.88</v>
      </c>
      <c r="AF248" s="17" t="s">
        <v>54</v>
      </c>
      <c r="AG248" s="17" t="s">
        <v>54</v>
      </c>
      <c r="AH248" s="17" t="s">
        <v>54</v>
      </c>
      <c r="AI248" s="17">
        <v>0.0246102216318254</v>
      </c>
      <c r="AJ248">
        <v>0</v>
      </c>
      <c r="AK248">
        <v>13</v>
      </c>
      <c r="AL248">
        <v>7</v>
      </c>
      <c r="AM248">
        <v>7</v>
      </c>
      <c r="AN248" s="17" t="s">
        <v>54</v>
      </c>
      <c r="AO248" s="17">
        <v>0.230769230769231</v>
      </c>
      <c r="AP248" s="17">
        <v>0.714285714285714</v>
      </c>
      <c r="AQ248" s="17">
        <v>0.428571428571429</v>
      </c>
      <c r="AR248" s="31">
        <v>0.142857142857143</v>
      </c>
      <c r="AS248" s="31">
        <v>8.57142857142857</v>
      </c>
      <c r="AT248" s="31">
        <v>2.42857142857143</v>
      </c>
      <c r="AU248" s="26">
        <f t="shared" si="6"/>
        <v>77</v>
      </c>
      <c r="AV248" s="32">
        <f>IFERROR(时间!$B$4+AU248,"上周无销量")</f>
        <v>43402</v>
      </c>
    </row>
    <row r="249" spans="1:48">
      <c r="A249" s="15" t="s">
        <v>553</v>
      </c>
      <c r="B249" t="s">
        <v>554</v>
      </c>
      <c r="C249" t="s">
        <v>434</v>
      </c>
      <c r="D249" s="26">
        <v>1</v>
      </c>
      <c r="E249" s="26">
        <v>3</v>
      </c>
      <c r="F249" s="26">
        <v>6</v>
      </c>
      <c r="G249" s="26">
        <v>3</v>
      </c>
      <c r="H249" s="27">
        <v>12.3</v>
      </c>
      <c r="I249">
        <v>13</v>
      </c>
      <c r="J249" s="28">
        <v>0</v>
      </c>
      <c r="K249" s="28">
        <v>0</v>
      </c>
      <c r="L249" s="28">
        <v>0</v>
      </c>
      <c r="M249">
        <v>13</v>
      </c>
      <c r="N249">
        <v>0</v>
      </c>
      <c r="O249">
        <v>0</v>
      </c>
      <c r="P249">
        <v>26</v>
      </c>
      <c r="Q249">
        <v>0</v>
      </c>
      <c r="R249">
        <v>100</v>
      </c>
      <c r="S249">
        <v>241</v>
      </c>
      <c r="T249">
        <v>0</v>
      </c>
      <c r="U249">
        <v>0</v>
      </c>
      <c r="V249">
        <v>1</v>
      </c>
      <c r="W249">
        <v>0</v>
      </c>
      <c r="X249" s="17">
        <v>0</v>
      </c>
      <c r="Y249" s="17" t="s">
        <v>54</v>
      </c>
      <c r="Z249" s="17">
        <v>0.01</v>
      </c>
      <c r="AA249" s="17">
        <v>0</v>
      </c>
      <c r="AB249">
        <v>0</v>
      </c>
      <c r="AC249">
        <v>0</v>
      </c>
      <c r="AD249">
        <v>0.34</v>
      </c>
      <c r="AE249">
        <v>0</v>
      </c>
      <c r="AF249" s="17" t="s">
        <v>54</v>
      </c>
      <c r="AG249" s="17" t="s">
        <v>54</v>
      </c>
      <c r="AH249" s="17">
        <v>0.0046070460704607</v>
      </c>
      <c r="AI249" s="17" t="s">
        <v>54</v>
      </c>
      <c r="AJ249">
        <v>0</v>
      </c>
      <c r="AK249">
        <v>11</v>
      </c>
      <c r="AL249">
        <v>20</v>
      </c>
      <c r="AM249">
        <v>20</v>
      </c>
      <c r="AN249" s="17" t="s">
        <v>54</v>
      </c>
      <c r="AO249" s="17">
        <v>0.272727272727273</v>
      </c>
      <c r="AP249" s="17">
        <v>0.3</v>
      </c>
      <c r="AQ249" s="17">
        <v>0.15</v>
      </c>
      <c r="AR249" s="31">
        <v>0.142857142857143</v>
      </c>
      <c r="AS249" s="31">
        <v>8.57142857142857</v>
      </c>
      <c r="AT249" s="31">
        <v>4.42857142857143</v>
      </c>
      <c r="AU249" s="26">
        <f t="shared" si="6"/>
        <v>91</v>
      </c>
      <c r="AV249" s="32">
        <f>IFERROR(时间!$B$4+AU249,"上周无销量")</f>
        <v>43416</v>
      </c>
    </row>
    <row r="250" spans="1:48">
      <c r="A250" s="15" t="s">
        <v>555</v>
      </c>
      <c r="B250" t="s">
        <v>556</v>
      </c>
      <c r="C250" t="s">
        <v>434</v>
      </c>
      <c r="D250" s="26">
        <v>0</v>
      </c>
      <c r="E250" s="26">
        <v>1</v>
      </c>
      <c r="F250" s="26">
        <v>2</v>
      </c>
      <c r="G250" s="26">
        <v>2</v>
      </c>
      <c r="H250" s="27">
        <v>9.594</v>
      </c>
      <c r="I250">
        <v>7</v>
      </c>
      <c r="J250" s="28">
        <v>3</v>
      </c>
      <c r="K250" s="28">
        <v>0</v>
      </c>
      <c r="L250" s="28">
        <v>0</v>
      </c>
      <c r="M250">
        <v>10</v>
      </c>
      <c r="N250">
        <v>1</v>
      </c>
      <c r="O250">
        <v>0</v>
      </c>
      <c r="P250">
        <v>67</v>
      </c>
      <c r="Q250">
        <v>0</v>
      </c>
      <c r="R250">
        <v>134</v>
      </c>
      <c r="S250">
        <v>324</v>
      </c>
      <c r="T250">
        <v>1</v>
      </c>
      <c r="U250">
        <v>0</v>
      </c>
      <c r="V250">
        <v>0</v>
      </c>
      <c r="W250">
        <v>4</v>
      </c>
      <c r="X250" s="17">
        <v>0.0149253731343284</v>
      </c>
      <c r="Y250" s="17" t="s">
        <v>54</v>
      </c>
      <c r="Z250" s="17">
        <v>0</v>
      </c>
      <c r="AA250" s="17">
        <v>0.0123456790123457</v>
      </c>
      <c r="AB250">
        <v>0.46</v>
      </c>
      <c r="AC250">
        <v>0</v>
      </c>
      <c r="AD250">
        <v>0</v>
      </c>
      <c r="AE250">
        <v>1.11</v>
      </c>
      <c r="AF250" s="17">
        <v>0</v>
      </c>
      <c r="AG250" s="17" t="s">
        <v>54</v>
      </c>
      <c r="AH250" s="17" t="s">
        <v>54</v>
      </c>
      <c r="AI250" s="17">
        <v>0.057848655409631</v>
      </c>
      <c r="AJ250">
        <v>0</v>
      </c>
      <c r="AK250">
        <v>9</v>
      </c>
      <c r="AL250">
        <v>9</v>
      </c>
      <c r="AM250">
        <v>9</v>
      </c>
      <c r="AN250" s="17" t="s">
        <v>54</v>
      </c>
      <c r="AO250" s="17">
        <v>0.111111111111111</v>
      </c>
      <c r="AP250" s="17">
        <v>0.222222222222222</v>
      </c>
      <c r="AQ250" s="17">
        <v>0.222222222222222</v>
      </c>
      <c r="AR250" s="31">
        <v>0</v>
      </c>
      <c r="AS250" s="31">
        <v>0</v>
      </c>
      <c r="AT250" s="31">
        <v>10</v>
      </c>
      <c r="AU250" s="26" t="str">
        <f t="shared" si="6"/>
        <v>库存为10</v>
      </c>
      <c r="AV250" s="32" t="str">
        <f>IFERROR(时间!$B$4+AU250,"上周无销量")</f>
        <v>上周无销量</v>
      </c>
    </row>
    <row r="251" spans="1:48">
      <c r="A251" s="15" t="s">
        <v>557</v>
      </c>
      <c r="B251" t="s">
        <v>558</v>
      </c>
      <c r="C251" t="s">
        <v>434</v>
      </c>
      <c r="D251" s="26">
        <v>1</v>
      </c>
      <c r="E251" s="26">
        <v>0</v>
      </c>
      <c r="F251" s="26">
        <v>0</v>
      </c>
      <c r="G251" s="26">
        <v>0</v>
      </c>
      <c r="H251" s="27">
        <v>15.99</v>
      </c>
      <c r="I251">
        <v>7</v>
      </c>
      <c r="J251" s="28">
        <v>0</v>
      </c>
      <c r="K251" s="28">
        <v>0</v>
      </c>
      <c r="L251" s="28">
        <v>0</v>
      </c>
      <c r="M251">
        <v>7</v>
      </c>
      <c r="N251">
        <v>0</v>
      </c>
      <c r="O251">
        <v>8</v>
      </c>
      <c r="P251">
        <v>30</v>
      </c>
      <c r="Q251">
        <v>0</v>
      </c>
      <c r="R251">
        <v>657</v>
      </c>
      <c r="S251">
        <v>4175</v>
      </c>
      <c r="T251">
        <v>0</v>
      </c>
      <c r="U251">
        <v>0</v>
      </c>
      <c r="V251">
        <v>3</v>
      </c>
      <c r="W251">
        <v>11</v>
      </c>
      <c r="X251" s="17">
        <v>0</v>
      </c>
      <c r="Y251" s="17" t="s">
        <v>54</v>
      </c>
      <c r="Z251" s="17">
        <v>0.0045662100456621</v>
      </c>
      <c r="AA251" s="17">
        <v>0.00263473053892216</v>
      </c>
      <c r="AB251">
        <v>0</v>
      </c>
      <c r="AC251">
        <v>0</v>
      </c>
      <c r="AD251">
        <v>0.78</v>
      </c>
      <c r="AE251">
        <v>2.92</v>
      </c>
      <c r="AF251" s="17" t="s">
        <v>54</v>
      </c>
      <c r="AG251" s="17" t="s">
        <v>54</v>
      </c>
      <c r="AH251" s="17">
        <v>0</v>
      </c>
      <c r="AI251" s="17">
        <v>0</v>
      </c>
      <c r="AJ251">
        <v>0</v>
      </c>
      <c r="AK251">
        <v>13</v>
      </c>
      <c r="AL251">
        <v>8</v>
      </c>
      <c r="AM251">
        <v>8</v>
      </c>
      <c r="AN251" s="17" t="s">
        <v>54</v>
      </c>
      <c r="AO251" s="17">
        <v>0</v>
      </c>
      <c r="AP251" s="17">
        <v>0</v>
      </c>
      <c r="AQ251" s="17">
        <v>0</v>
      </c>
      <c r="AR251" s="31">
        <v>0.142857142857143</v>
      </c>
      <c r="AS251" s="31">
        <v>8.57142857142857</v>
      </c>
      <c r="AT251" s="31">
        <v>-1.57142857142857</v>
      </c>
      <c r="AU251" s="26">
        <f t="shared" si="6"/>
        <v>49</v>
      </c>
      <c r="AV251" s="32">
        <f>IFERROR(时间!$B$4+AU251,"上周无销量")</f>
        <v>43374</v>
      </c>
    </row>
    <row r="252" spans="1:48">
      <c r="A252" s="15" t="s">
        <v>559</v>
      </c>
      <c r="B252" t="s">
        <v>560</v>
      </c>
      <c r="C252" t="s">
        <v>434</v>
      </c>
      <c r="D252" s="26">
        <v>0</v>
      </c>
      <c r="E252" s="26">
        <v>1</v>
      </c>
      <c r="F252" s="26">
        <v>0</v>
      </c>
      <c r="G252" s="26">
        <v>3</v>
      </c>
      <c r="H252" s="27">
        <v>3.9975</v>
      </c>
      <c r="I252">
        <v>0</v>
      </c>
      <c r="J252" s="28">
        <v>0</v>
      </c>
      <c r="K252" s="28">
        <v>0</v>
      </c>
      <c r="L252" s="28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79</v>
      </c>
      <c r="S252">
        <v>274</v>
      </c>
      <c r="T252">
        <v>0</v>
      </c>
      <c r="U252">
        <v>0</v>
      </c>
      <c r="V252">
        <v>0</v>
      </c>
      <c r="W252">
        <v>1</v>
      </c>
      <c r="X252" s="17" t="s">
        <v>54</v>
      </c>
      <c r="Y252" s="17" t="s">
        <v>54</v>
      </c>
      <c r="Z252" s="17">
        <v>0</v>
      </c>
      <c r="AA252" s="17">
        <v>0.00364963503649635</v>
      </c>
      <c r="AB252">
        <v>0</v>
      </c>
      <c r="AC252">
        <v>0</v>
      </c>
      <c r="AD252">
        <v>0</v>
      </c>
      <c r="AE252">
        <v>0.34</v>
      </c>
      <c r="AF252" s="17" t="s">
        <v>54</v>
      </c>
      <c r="AG252" s="17" t="s">
        <v>54</v>
      </c>
      <c r="AH252" s="17" t="s">
        <v>54</v>
      </c>
      <c r="AI252" s="17">
        <v>0.0283510527412966</v>
      </c>
      <c r="AJ252">
        <v>0</v>
      </c>
      <c r="AK252">
        <v>6</v>
      </c>
      <c r="AL252">
        <v>10</v>
      </c>
      <c r="AM252">
        <v>10</v>
      </c>
      <c r="AN252" s="17" t="s">
        <v>54</v>
      </c>
      <c r="AO252" s="17">
        <v>0.166666666666667</v>
      </c>
      <c r="AP252" s="17">
        <v>0</v>
      </c>
      <c r="AQ252" s="17">
        <v>0.3</v>
      </c>
      <c r="AR252" s="31">
        <v>0</v>
      </c>
      <c r="AS252" s="31">
        <v>0</v>
      </c>
      <c r="AT252" s="31">
        <v>0</v>
      </c>
      <c r="AU252" s="26" t="str">
        <f t="shared" si="6"/>
        <v>库存为0</v>
      </c>
      <c r="AV252" s="32" t="str">
        <f>IFERROR(时间!$B$4+AU252,"上周无销量")</f>
        <v>上周无销量</v>
      </c>
    </row>
    <row r="253" spans="1:48">
      <c r="A253" s="15" t="s">
        <v>561</v>
      </c>
      <c r="B253" t="s">
        <v>562</v>
      </c>
      <c r="C253" t="s">
        <v>434</v>
      </c>
      <c r="D253" s="26">
        <v>0</v>
      </c>
      <c r="E253" s="26">
        <v>0</v>
      </c>
      <c r="F253" s="26">
        <v>0</v>
      </c>
      <c r="G253" s="26">
        <v>0</v>
      </c>
      <c r="H253" s="27">
        <v>0</v>
      </c>
      <c r="I253">
        <v>0</v>
      </c>
      <c r="J253" s="28">
        <v>0</v>
      </c>
      <c r="K253" s="28">
        <v>0</v>
      </c>
      <c r="L253" s="28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17" t="s">
        <v>54</v>
      </c>
      <c r="Y253" s="17" t="s">
        <v>54</v>
      </c>
      <c r="Z253" s="17" t="s">
        <v>54</v>
      </c>
      <c r="AA253" s="17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17" t="s">
        <v>54</v>
      </c>
      <c r="AG253" s="17" t="s">
        <v>54</v>
      </c>
      <c r="AH253" s="17" t="s">
        <v>54</v>
      </c>
      <c r="AI253" s="17" t="s">
        <v>54</v>
      </c>
      <c r="AJ253">
        <v>0</v>
      </c>
      <c r="AK253">
        <v>0</v>
      </c>
      <c r="AL253">
        <v>0</v>
      </c>
      <c r="AM253">
        <v>0</v>
      </c>
      <c r="AN253" s="17" t="s">
        <v>54</v>
      </c>
      <c r="AO253" s="17" t="s">
        <v>54</v>
      </c>
      <c r="AP253" s="17" t="s">
        <v>54</v>
      </c>
      <c r="AQ253" s="17" t="s">
        <v>54</v>
      </c>
      <c r="AR253" s="31">
        <v>0</v>
      </c>
      <c r="AS253" s="31">
        <v>0</v>
      </c>
      <c r="AT253" s="31">
        <v>0</v>
      </c>
      <c r="AU253" s="26" t="str">
        <f t="shared" si="6"/>
        <v>库存为0</v>
      </c>
      <c r="AV253" s="32" t="str">
        <f>IFERROR(时间!$B$4+AU253,"上周无销量")</f>
        <v>上周无销量</v>
      </c>
    </row>
    <row r="254" spans="1:48">
      <c r="A254" s="15" t="s">
        <v>563</v>
      </c>
      <c r="B254" t="s">
        <v>564</v>
      </c>
      <c r="C254" t="s">
        <v>434</v>
      </c>
      <c r="D254" s="26">
        <v>0</v>
      </c>
      <c r="E254" s="26">
        <v>2</v>
      </c>
      <c r="F254" s="26">
        <v>0</v>
      </c>
      <c r="G254" s="26">
        <v>4</v>
      </c>
      <c r="H254" s="27">
        <v>5.33</v>
      </c>
      <c r="I254">
        <v>14</v>
      </c>
      <c r="J254" s="28">
        <v>0</v>
      </c>
      <c r="K254" s="28">
        <v>0</v>
      </c>
      <c r="L254" s="28">
        <v>0</v>
      </c>
      <c r="M254">
        <v>14</v>
      </c>
      <c r="N254">
        <v>0</v>
      </c>
      <c r="O254">
        <v>0</v>
      </c>
      <c r="P254">
        <v>7267</v>
      </c>
      <c r="Q254">
        <v>0</v>
      </c>
      <c r="R254">
        <v>9038</v>
      </c>
      <c r="S254">
        <v>9836</v>
      </c>
      <c r="T254">
        <v>28</v>
      </c>
      <c r="U254">
        <v>0</v>
      </c>
      <c r="V254">
        <v>51</v>
      </c>
      <c r="W254">
        <v>55</v>
      </c>
      <c r="X254" s="17">
        <v>0.00385303426448328</v>
      </c>
      <c r="Y254" s="17" t="s">
        <v>54</v>
      </c>
      <c r="Z254" s="17">
        <v>0.00564284133657889</v>
      </c>
      <c r="AA254" s="17">
        <v>0.00559170394469296</v>
      </c>
      <c r="AB254">
        <v>11.4</v>
      </c>
      <c r="AC254">
        <v>0</v>
      </c>
      <c r="AD254">
        <v>13.92</v>
      </c>
      <c r="AE254">
        <v>16.87</v>
      </c>
      <c r="AF254" s="17">
        <v>0</v>
      </c>
      <c r="AG254" s="17" t="s">
        <v>54</v>
      </c>
      <c r="AH254" s="17">
        <v>0</v>
      </c>
      <c r="AI254" s="17">
        <v>0.791275797373358</v>
      </c>
      <c r="AJ254">
        <v>0</v>
      </c>
      <c r="AK254">
        <v>23</v>
      </c>
      <c r="AL254">
        <v>21</v>
      </c>
      <c r="AM254">
        <v>21</v>
      </c>
      <c r="AN254" s="17" t="s">
        <v>54</v>
      </c>
      <c r="AO254" s="17">
        <v>0.0869565217391304</v>
      </c>
      <c r="AP254" s="17">
        <v>0</v>
      </c>
      <c r="AQ254" s="17">
        <v>0.19047619047619</v>
      </c>
      <c r="AR254" s="31">
        <v>0</v>
      </c>
      <c r="AS254" s="31">
        <v>0</v>
      </c>
      <c r="AT254" s="31">
        <v>14</v>
      </c>
      <c r="AU254" s="26" t="str">
        <f t="shared" si="6"/>
        <v>库存为14</v>
      </c>
      <c r="AV254" s="32" t="str">
        <f>IFERROR(时间!$B$4+AU254,"上周无销量")</f>
        <v>上周无销量</v>
      </c>
    </row>
    <row r="255" spans="1:48">
      <c r="A255" s="15" t="s">
        <v>565</v>
      </c>
      <c r="B255" t="s">
        <v>566</v>
      </c>
      <c r="C255" t="s">
        <v>434</v>
      </c>
      <c r="D255" s="26">
        <v>3</v>
      </c>
      <c r="E255" s="26">
        <v>2</v>
      </c>
      <c r="F255" s="26">
        <v>4</v>
      </c>
      <c r="G255" s="26">
        <v>3</v>
      </c>
      <c r="H255" s="27">
        <v>11.9925</v>
      </c>
      <c r="I255">
        <v>14</v>
      </c>
      <c r="J255" s="28">
        <v>0</v>
      </c>
      <c r="K255" s="28">
        <v>0</v>
      </c>
      <c r="L255" s="28">
        <v>0</v>
      </c>
      <c r="M255">
        <v>14</v>
      </c>
      <c r="N255">
        <v>0</v>
      </c>
      <c r="O255">
        <v>0</v>
      </c>
      <c r="P255">
        <v>189</v>
      </c>
      <c r="Q255">
        <v>0</v>
      </c>
      <c r="R255">
        <v>173</v>
      </c>
      <c r="S255">
        <v>169</v>
      </c>
      <c r="T255">
        <v>1</v>
      </c>
      <c r="U255">
        <v>0</v>
      </c>
      <c r="V255">
        <v>2</v>
      </c>
      <c r="W255">
        <v>0</v>
      </c>
      <c r="X255" s="17">
        <v>0.00529100529100529</v>
      </c>
      <c r="Y255" s="17" t="s">
        <v>54</v>
      </c>
      <c r="Z255" s="17">
        <v>0.0115606936416185</v>
      </c>
      <c r="AA255" s="17">
        <v>0</v>
      </c>
      <c r="AB255">
        <v>0.33</v>
      </c>
      <c r="AC255">
        <v>0</v>
      </c>
      <c r="AD255">
        <v>0.84</v>
      </c>
      <c r="AE255">
        <v>0</v>
      </c>
      <c r="AF255" s="17">
        <v>0.00917239941630186</v>
      </c>
      <c r="AG255" s="17" t="s">
        <v>54</v>
      </c>
      <c r="AH255" s="17">
        <v>0.0175109443402126</v>
      </c>
      <c r="AI255" s="17" t="s">
        <v>54</v>
      </c>
      <c r="AJ255">
        <v>0</v>
      </c>
      <c r="AK255">
        <v>10</v>
      </c>
      <c r="AL255">
        <v>4</v>
      </c>
      <c r="AM255">
        <v>4</v>
      </c>
      <c r="AN255" s="17" t="s">
        <v>54</v>
      </c>
      <c r="AO255" s="17">
        <v>0.2</v>
      </c>
      <c r="AP255" s="17">
        <v>1</v>
      </c>
      <c r="AQ255" s="17">
        <v>0.75</v>
      </c>
      <c r="AR255" s="31">
        <v>0.428571428571429</v>
      </c>
      <c r="AS255" s="31">
        <v>25.7142857142857</v>
      </c>
      <c r="AT255" s="31">
        <v>-11.7142857142857</v>
      </c>
      <c r="AU255" s="26">
        <f t="shared" si="6"/>
        <v>32</v>
      </c>
      <c r="AV255" s="32">
        <f>IFERROR(时间!$B$4+AU255,"上周无销量")</f>
        <v>43357</v>
      </c>
    </row>
    <row r="256" spans="1:48">
      <c r="A256" s="15" t="s">
        <v>567</v>
      </c>
      <c r="B256" t="s">
        <v>568</v>
      </c>
      <c r="C256" t="s">
        <v>434</v>
      </c>
      <c r="D256" s="26">
        <v>6</v>
      </c>
      <c r="E256" s="26">
        <v>4</v>
      </c>
      <c r="F256" s="26">
        <v>9</v>
      </c>
      <c r="G256" s="26">
        <v>3</v>
      </c>
      <c r="H256" s="27">
        <v>13.7895454545455</v>
      </c>
      <c r="I256">
        <v>11</v>
      </c>
      <c r="J256" s="28">
        <v>0</v>
      </c>
      <c r="K256" s="28">
        <v>0</v>
      </c>
      <c r="L256" s="28">
        <v>0</v>
      </c>
      <c r="M256">
        <v>11</v>
      </c>
      <c r="N256">
        <v>1</v>
      </c>
      <c r="O256">
        <v>0</v>
      </c>
      <c r="P256">
        <v>242</v>
      </c>
      <c r="Q256">
        <v>0</v>
      </c>
      <c r="R256">
        <v>399</v>
      </c>
      <c r="S256">
        <v>515</v>
      </c>
      <c r="T256">
        <v>2</v>
      </c>
      <c r="U256">
        <v>0</v>
      </c>
      <c r="V256">
        <v>4</v>
      </c>
      <c r="W256">
        <v>4</v>
      </c>
      <c r="X256" s="17">
        <v>0.00826446280991736</v>
      </c>
      <c r="Y256" s="17" t="s">
        <v>54</v>
      </c>
      <c r="Z256" s="17">
        <v>0.0100250626566416</v>
      </c>
      <c r="AA256" s="17">
        <v>0.00776699029126214</v>
      </c>
      <c r="AB256">
        <v>0.94</v>
      </c>
      <c r="AC256">
        <v>0</v>
      </c>
      <c r="AD256">
        <v>1.59</v>
      </c>
      <c r="AE256">
        <v>1.3</v>
      </c>
      <c r="AF256" s="17">
        <v>0.0113612640230301</v>
      </c>
      <c r="AG256" s="17" t="s">
        <v>54</v>
      </c>
      <c r="AH256" s="17">
        <v>0.0128116381536297</v>
      </c>
      <c r="AI256" s="17">
        <v>0.0314247728296579</v>
      </c>
      <c r="AJ256">
        <v>0</v>
      </c>
      <c r="AK256">
        <v>19</v>
      </c>
      <c r="AL256">
        <v>18</v>
      </c>
      <c r="AM256">
        <v>18</v>
      </c>
      <c r="AN256" s="17" t="s">
        <v>54</v>
      </c>
      <c r="AO256" s="17">
        <v>0.210526315789474</v>
      </c>
      <c r="AP256" s="17">
        <v>0.5</v>
      </c>
      <c r="AQ256" s="17">
        <v>0.166666666666667</v>
      </c>
      <c r="AR256" s="31">
        <v>0.857142857142857</v>
      </c>
      <c r="AS256" s="31">
        <v>51.4285714285714</v>
      </c>
      <c r="AT256" s="31">
        <v>-40.4285714285714</v>
      </c>
      <c r="AU256" s="26">
        <f t="shared" si="6"/>
        <v>12</v>
      </c>
      <c r="AV256" s="32">
        <f>IFERROR(时间!$B$4+AU256,"上周无销量")</f>
        <v>43337</v>
      </c>
    </row>
    <row r="257" spans="1:48">
      <c r="A257" s="15" t="s">
        <v>569</v>
      </c>
      <c r="B257" t="s">
        <v>570</v>
      </c>
      <c r="C257" t="s">
        <v>434</v>
      </c>
      <c r="D257" s="26">
        <v>1</v>
      </c>
      <c r="E257" s="26">
        <v>5</v>
      </c>
      <c r="F257" s="26">
        <v>4</v>
      </c>
      <c r="G257" s="26">
        <v>1</v>
      </c>
      <c r="H257" s="27">
        <v>14.5363636363636</v>
      </c>
      <c r="I257">
        <v>16</v>
      </c>
      <c r="J257" s="28">
        <v>0</v>
      </c>
      <c r="K257" s="28">
        <v>0</v>
      </c>
      <c r="L257" s="28">
        <v>2</v>
      </c>
      <c r="M257">
        <v>18</v>
      </c>
      <c r="N257">
        <v>2</v>
      </c>
      <c r="O257">
        <v>0</v>
      </c>
      <c r="P257">
        <v>89</v>
      </c>
      <c r="Q257">
        <v>0</v>
      </c>
      <c r="R257">
        <v>254</v>
      </c>
      <c r="S257">
        <v>163</v>
      </c>
      <c r="T257">
        <v>0</v>
      </c>
      <c r="U257">
        <v>0</v>
      </c>
      <c r="V257">
        <v>1</v>
      </c>
      <c r="W257">
        <v>0</v>
      </c>
      <c r="X257" s="17">
        <v>0</v>
      </c>
      <c r="Y257" s="17" t="s">
        <v>54</v>
      </c>
      <c r="Z257" s="17">
        <v>0.00393700787401575</v>
      </c>
      <c r="AA257" s="17">
        <v>0</v>
      </c>
      <c r="AB257">
        <v>0</v>
      </c>
      <c r="AC257">
        <v>0</v>
      </c>
      <c r="AD257">
        <v>0.45</v>
      </c>
      <c r="AE257">
        <v>0</v>
      </c>
      <c r="AF257" s="17" t="s">
        <v>54</v>
      </c>
      <c r="AG257" s="17" t="s">
        <v>54</v>
      </c>
      <c r="AH257" s="17">
        <v>0.00773921200750471</v>
      </c>
      <c r="AI257" s="17" t="s">
        <v>54</v>
      </c>
      <c r="AJ257">
        <v>0</v>
      </c>
      <c r="AK257">
        <v>11</v>
      </c>
      <c r="AL257">
        <v>11</v>
      </c>
      <c r="AM257">
        <v>11</v>
      </c>
      <c r="AN257" s="17" t="s">
        <v>54</v>
      </c>
      <c r="AO257" s="17">
        <v>0.454545454545455</v>
      </c>
      <c r="AP257" s="17">
        <v>0.363636363636364</v>
      </c>
      <c r="AQ257" s="17">
        <v>0.0909090909090909</v>
      </c>
      <c r="AR257" s="31">
        <v>0.142857142857143</v>
      </c>
      <c r="AS257" s="31">
        <v>8.57142857142857</v>
      </c>
      <c r="AT257" s="31">
        <v>9.42857142857143</v>
      </c>
      <c r="AU257" s="26">
        <f t="shared" si="6"/>
        <v>126</v>
      </c>
      <c r="AV257" s="32">
        <f>IFERROR(时间!$B$4+AU257,"上周无销量")</f>
        <v>43451</v>
      </c>
    </row>
    <row r="258" spans="1:48">
      <c r="A258" s="15" t="s">
        <v>571</v>
      </c>
      <c r="B258" t="s">
        <v>572</v>
      </c>
      <c r="C258" t="s">
        <v>434</v>
      </c>
      <c r="D258" s="26">
        <v>4</v>
      </c>
      <c r="E258" s="26">
        <v>0</v>
      </c>
      <c r="F258" s="26">
        <v>2</v>
      </c>
      <c r="G258" s="26">
        <v>5</v>
      </c>
      <c r="H258" s="27">
        <v>8.72181818181818</v>
      </c>
      <c r="I258">
        <v>9</v>
      </c>
      <c r="J258" s="28">
        <v>4</v>
      </c>
      <c r="K258" s="28">
        <v>0</v>
      </c>
      <c r="L258" s="28">
        <v>0</v>
      </c>
      <c r="M258">
        <v>13</v>
      </c>
      <c r="N258">
        <v>0</v>
      </c>
      <c r="O258">
        <v>0</v>
      </c>
      <c r="P258">
        <v>2019</v>
      </c>
      <c r="Q258">
        <v>0</v>
      </c>
      <c r="R258">
        <v>9518</v>
      </c>
      <c r="S258">
        <v>1806</v>
      </c>
      <c r="T258">
        <v>24</v>
      </c>
      <c r="U258">
        <v>0</v>
      </c>
      <c r="V258">
        <v>35</v>
      </c>
      <c r="W258">
        <v>17</v>
      </c>
      <c r="X258" s="17">
        <v>0.011887072808321</v>
      </c>
      <c r="Y258" s="17" t="s">
        <v>54</v>
      </c>
      <c r="Z258" s="17">
        <v>0.00367724311830216</v>
      </c>
      <c r="AA258" s="17">
        <v>0.00941306755260244</v>
      </c>
      <c r="AB258">
        <v>8.94</v>
      </c>
      <c r="AC258">
        <v>0</v>
      </c>
      <c r="AD258">
        <v>14.18</v>
      </c>
      <c r="AE258">
        <v>5.78</v>
      </c>
      <c r="AF258" s="17">
        <v>0.256253908692933</v>
      </c>
      <c r="AG258" s="17" t="s">
        <v>54</v>
      </c>
      <c r="AH258" s="17">
        <v>0.812903898269752</v>
      </c>
      <c r="AI258" s="17">
        <v>0.132541171565562</v>
      </c>
      <c r="AJ258">
        <v>0</v>
      </c>
      <c r="AK258">
        <v>9</v>
      </c>
      <c r="AL258">
        <v>11</v>
      </c>
      <c r="AM258">
        <v>11</v>
      </c>
      <c r="AN258" s="17" t="s">
        <v>54</v>
      </c>
      <c r="AO258" s="17">
        <v>0</v>
      </c>
      <c r="AP258" s="17">
        <v>0.181818181818182</v>
      </c>
      <c r="AQ258" s="17">
        <v>0.454545454545455</v>
      </c>
      <c r="AR258" s="31">
        <v>0.571428571428571</v>
      </c>
      <c r="AS258" s="31">
        <v>34.2857142857143</v>
      </c>
      <c r="AT258" s="31">
        <v>-21.2857142857143</v>
      </c>
      <c r="AU258" s="26">
        <f t="shared" si="6"/>
        <v>22</v>
      </c>
      <c r="AV258" s="32">
        <f>IFERROR(时间!$B$4+AU258,"上周无销量")</f>
        <v>43347</v>
      </c>
    </row>
    <row r="259" spans="1:48">
      <c r="A259" s="15" t="s">
        <v>573</v>
      </c>
      <c r="B259" t="s">
        <v>574</v>
      </c>
      <c r="C259" t="s">
        <v>575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0</v>
      </c>
      <c r="J259" s="28">
        <v>0</v>
      </c>
      <c r="K259" s="28">
        <v>0</v>
      </c>
      <c r="L259" s="28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17" t="s">
        <v>54</v>
      </c>
      <c r="Y259" s="17" t="s">
        <v>54</v>
      </c>
      <c r="Z259" s="17" t="s">
        <v>54</v>
      </c>
      <c r="AA259" s="17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17" t="s">
        <v>54</v>
      </c>
      <c r="AG259" s="17" t="s">
        <v>54</v>
      </c>
      <c r="AH259" s="17" t="s">
        <v>54</v>
      </c>
      <c r="AI259" s="17" t="s">
        <v>54</v>
      </c>
      <c r="AJ259">
        <v>0</v>
      </c>
      <c r="AK259">
        <v>0</v>
      </c>
      <c r="AL259">
        <v>0</v>
      </c>
      <c r="AM259">
        <v>0</v>
      </c>
      <c r="AN259" s="17" t="s">
        <v>54</v>
      </c>
      <c r="AO259" s="17" t="s">
        <v>54</v>
      </c>
      <c r="AP259" s="17" t="s">
        <v>54</v>
      </c>
      <c r="AQ259" s="17" t="s">
        <v>54</v>
      </c>
      <c r="AR259" s="31">
        <v>0</v>
      </c>
      <c r="AS259" s="31">
        <v>0</v>
      </c>
      <c r="AT259" s="31">
        <v>0</v>
      </c>
      <c r="AU259" s="26" t="str">
        <f t="shared" si="6"/>
        <v>库存为0</v>
      </c>
      <c r="AV259" s="32" t="str">
        <f>IFERROR(时间!$B$4+AU259,"上周无销量")</f>
        <v>上周无销量</v>
      </c>
    </row>
    <row r="260" spans="1:48">
      <c r="A260" s="15" t="s">
        <v>576</v>
      </c>
      <c r="B260" t="s">
        <v>577</v>
      </c>
      <c r="C260" t="s">
        <v>575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17" t="s">
        <v>54</v>
      </c>
      <c r="Y260" s="17" t="s">
        <v>54</v>
      </c>
      <c r="Z260" s="17" t="s">
        <v>54</v>
      </c>
      <c r="AA260" s="17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17" t="s">
        <v>54</v>
      </c>
      <c r="AG260" s="17" t="s">
        <v>54</v>
      </c>
      <c r="AH260" s="17" t="s">
        <v>54</v>
      </c>
      <c r="AI260" s="17" t="s">
        <v>54</v>
      </c>
      <c r="AJ260">
        <v>0</v>
      </c>
      <c r="AK260">
        <v>0</v>
      </c>
      <c r="AL260">
        <v>0</v>
      </c>
      <c r="AM260">
        <v>0</v>
      </c>
      <c r="AN260" s="17" t="s">
        <v>54</v>
      </c>
      <c r="AO260" s="17" t="s">
        <v>54</v>
      </c>
      <c r="AP260" s="17" t="s">
        <v>54</v>
      </c>
      <c r="AQ260" s="17" t="s">
        <v>54</v>
      </c>
      <c r="AR260" s="31">
        <v>0</v>
      </c>
      <c r="AS260" s="31">
        <v>0</v>
      </c>
      <c r="AT260" s="31">
        <v>0</v>
      </c>
      <c r="AU260" s="26" t="str">
        <f t="shared" si="6"/>
        <v>库存为0</v>
      </c>
      <c r="AV260" s="32" t="str">
        <f>IFERROR(时间!$B$4+AU260,"上周无销量")</f>
        <v>上周无销量</v>
      </c>
    </row>
    <row r="261" spans="1:48">
      <c r="A261" s="15" t="s">
        <v>578</v>
      </c>
      <c r="B261" t="s">
        <v>579</v>
      </c>
      <c r="C261" t="s">
        <v>575</v>
      </c>
      <c r="D261" s="26">
        <v>0</v>
      </c>
      <c r="E261" s="26">
        <v>0</v>
      </c>
      <c r="F261" s="26">
        <v>0</v>
      </c>
      <c r="G261" s="26">
        <v>0</v>
      </c>
      <c r="H261" s="27">
        <v>0</v>
      </c>
      <c r="I261">
        <v>0</v>
      </c>
      <c r="J261" s="28">
        <v>0</v>
      </c>
      <c r="K261" s="28">
        <v>0</v>
      </c>
      <c r="L261" s="28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17" t="s">
        <v>54</v>
      </c>
      <c r="Y261" s="17" t="s">
        <v>54</v>
      </c>
      <c r="Z261" s="17" t="s">
        <v>54</v>
      </c>
      <c r="AA261" s="17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17" t="s">
        <v>54</v>
      </c>
      <c r="AG261" s="17" t="s">
        <v>54</v>
      </c>
      <c r="AH261" s="17" t="s">
        <v>54</v>
      </c>
      <c r="AI261" s="17" t="s">
        <v>54</v>
      </c>
      <c r="AJ261">
        <v>0</v>
      </c>
      <c r="AK261">
        <v>0</v>
      </c>
      <c r="AL261">
        <v>0</v>
      </c>
      <c r="AM261">
        <v>0</v>
      </c>
      <c r="AN261" s="17" t="s">
        <v>54</v>
      </c>
      <c r="AO261" s="17" t="s">
        <v>54</v>
      </c>
      <c r="AP261" s="17" t="s">
        <v>54</v>
      </c>
      <c r="AQ261" s="17" t="s">
        <v>54</v>
      </c>
      <c r="AR261" s="31">
        <v>0</v>
      </c>
      <c r="AS261" s="31">
        <v>0</v>
      </c>
      <c r="AT261" s="31">
        <v>0</v>
      </c>
      <c r="AU261" s="26" t="str">
        <f t="shared" ref="AU261:AU324" si="7">IF(AR261="","库存为"&amp;M261,IF(AS261=0,"库存为"&amp;M261,INT(M261/AR261)))</f>
        <v>库存为0</v>
      </c>
      <c r="AV261" s="32" t="str">
        <f>IFERROR(时间!$B$4+AU261,"上周无销量")</f>
        <v>上周无销量</v>
      </c>
    </row>
    <row r="262" spans="1:48">
      <c r="A262" s="15" t="s">
        <v>580</v>
      </c>
      <c r="B262" t="s">
        <v>581</v>
      </c>
      <c r="C262" t="s">
        <v>575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582</v>
      </c>
      <c r="B263" t="s">
        <v>583</v>
      </c>
      <c r="C263" t="s">
        <v>575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584</v>
      </c>
      <c r="B264" t="s">
        <v>585</v>
      </c>
      <c r="C264" t="s">
        <v>575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586</v>
      </c>
      <c r="B265" t="s">
        <v>587</v>
      </c>
      <c r="C265" t="s">
        <v>575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588</v>
      </c>
      <c r="B266" t="s">
        <v>589</v>
      </c>
      <c r="C266" t="s">
        <v>575</v>
      </c>
      <c r="D266" s="26">
        <v>0</v>
      </c>
      <c r="E266" s="26">
        <v>0</v>
      </c>
      <c r="F266" s="26">
        <v>0</v>
      </c>
      <c r="G266" s="26">
        <v>0</v>
      </c>
      <c r="H266" s="27">
        <v>0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17" t="s">
        <v>54</v>
      </c>
      <c r="Y266" s="17" t="s">
        <v>54</v>
      </c>
      <c r="Z266" s="17" t="s">
        <v>54</v>
      </c>
      <c r="AA266" s="17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17" t="s">
        <v>54</v>
      </c>
      <c r="AG266" s="17" t="s">
        <v>54</v>
      </c>
      <c r="AH266" s="17" t="s">
        <v>54</v>
      </c>
      <c r="AI266" s="17" t="s">
        <v>54</v>
      </c>
      <c r="AJ266">
        <v>0</v>
      </c>
      <c r="AK266">
        <v>0</v>
      </c>
      <c r="AL266">
        <v>0</v>
      </c>
      <c r="AM266">
        <v>0</v>
      </c>
      <c r="AN266" s="17" t="s">
        <v>54</v>
      </c>
      <c r="AO266" s="17" t="s">
        <v>54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590</v>
      </c>
      <c r="B267" t="s">
        <v>591</v>
      </c>
      <c r="C267" t="s">
        <v>575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592</v>
      </c>
      <c r="B268" t="s">
        <v>593</v>
      </c>
      <c r="C268" t="s">
        <v>575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0</v>
      </c>
      <c r="J268" s="28">
        <v>0</v>
      </c>
      <c r="K268" s="28">
        <v>0</v>
      </c>
      <c r="L268" s="28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0</v>
      </c>
      <c r="AK268">
        <v>0</v>
      </c>
      <c r="AL268">
        <v>0</v>
      </c>
      <c r="AM268">
        <v>0</v>
      </c>
      <c r="AN268" s="17" t="s">
        <v>54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0</v>
      </c>
      <c r="AU268" s="26" t="str">
        <f t="shared" si="7"/>
        <v>库存为0</v>
      </c>
      <c r="AV268" s="32" t="str">
        <f>IFERROR(时间!$B$4+AU268,"上周无销量")</f>
        <v>上周无销量</v>
      </c>
    </row>
    <row r="269" spans="1:48">
      <c r="A269" s="15" t="s">
        <v>594</v>
      </c>
      <c r="B269" t="s">
        <v>595</v>
      </c>
      <c r="C269" t="s">
        <v>575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596</v>
      </c>
      <c r="B270" t="s">
        <v>597</v>
      </c>
      <c r="C270" t="s">
        <v>575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598</v>
      </c>
      <c r="B271" t="s">
        <v>599</v>
      </c>
      <c r="C271" t="s">
        <v>575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0</v>
      </c>
      <c r="AK271">
        <v>0</v>
      </c>
      <c r="AL271">
        <v>0</v>
      </c>
      <c r="AM271">
        <v>0</v>
      </c>
      <c r="AN271" s="17" t="s">
        <v>54</v>
      </c>
      <c r="AO271" s="17" t="s">
        <v>54</v>
      </c>
      <c r="AP271" s="17" t="s">
        <v>54</v>
      </c>
      <c r="AQ271" s="17" t="s">
        <v>54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600</v>
      </c>
      <c r="B272" t="s">
        <v>601</v>
      </c>
      <c r="C272" t="s">
        <v>575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0</v>
      </c>
      <c r="AK272">
        <v>0</v>
      </c>
      <c r="AL272">
        <v>0</v>
      </c>
      <c r="AM272">
        <v>0</v>
      </c>
      <c r="AN272" s="17" t="s">
        <v>54</v>
      </c>
      <c r="AO272" s="17" t="s">
        <v>54</v>
      </c>
      <c r="AP272" s="17" t="s">
        <v>54</v>
      </c>
      <c r="AQ272" s="17" t="s">
        <v>54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602</v>
      </c>
      <c r="B273" t="s">
        <v>603</v>
      </c>
      <c r="C273" t="s">
        <v>575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0</v>
      </c>
      <c r="AL273">
        <v>0</v>
      </c>
      <c r="AM273">
        <v>0</v>
      </c>
      <c r="AN273" s="17" t="s">
        <v>54</v>
      </c>
      <c r="AO273" s="17" t="s">
        <v>54</v>
      </c>
      <c r="AP273" s="17" t="s">
        <v>54</v>
      </c>
      <c r="AQ273" s="17" t="s">
        <v>54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604</v>
      </c>
      <c r="B274" t="s">
        <v>605</v>
      </c>
      <c r="C274" t="s">
        <v>575</v>
      </c>
      <c r="D274" s="26">
        <v>0</v>
      </c>
      <c r="E274" s="26">
        <v>0</v>
      </c>
      <c r="F274" s="26">
        <v>0</v>
      </c>
      <c r="G274" s="26">
        <v>0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0</v>
      </c>
      <c r="AM274">
        <v>0</v>
      </c>
      <c r="AN274" s="17" t="s">
        <v>54</v>
      </c>
      <c r="AO274" s="17" t="s">
        <v>54</v>
      </c>
      <c r="AP274" s="17" t="s">
        <v>54</v>
      </c>
      <c r="AQ274" s="17" t="s">
        <v>54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606</v>
      </c>
      <c r="B275" t="s">
        <v>607</v>
      </c>
      <c r="C275" t="s">
        <v>575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608</v>
      </c>
      <c r="B276" t="s">
        <v>609</v>
      </c>
      <c r="C276" t="s">
        <v>575</v>
      </c>
      <c r="D276" s="26">
        <v>0</v>
      </c>
      <c r="E276" s="26">
        <v>0</v>
      </c>
      <c r="F276" s="26">
        <v>0</v>
      </c>
      <c r="G276" s="26">
        <v>0</v>
      </c>
      <c r="H276" s="27">
        <v>0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17" t="s">
        <v>54</v>
      </c>
      <c r="Y276" s="17" t="s">
        <v>54</v>
      </c>
      <c r="Z276" s="17" t="s">
        <v>54</v>
      </c>
      <c r="AA276" s="17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0</v>
      </c>
      <c r="AM276">
        <v>0</v>
      </c>
      <c r="AN276" s="17" t="s">
        <v>54</v>
      </c>
      <c r="AO276" s="17" t="s">
        <v>54</v>
      </c>
      <c r="AP276" s="17" t="s">
        <v>54</v>
      </c>
      <c r="AQ276" s="17" t="s">
        <v>54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610</v>
      </c>
      <c r="B277" t="s">
        <v>611</v>
      </c>
      <c r="C277" t="s">
        <v>575</v>
      </c>
      <c r="D277" s="26">
        <v>0</v>
      </c>
      <c r="E277" s="26">
        <v>0</v>
      </c>
      <c r="F277" s="26">
        <v>0</v>
      </c>
      <c r="G277" s="26">
        <v>0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0</v>
      </c>
      <c r="AN277" s="17" t="s">
        <v>54</v>
      </c>
      <c r="AO277" s="17" t="s">
        <v>54</v>
      </c>
      <c r="AP277" s="17" t="s">
        <v>54</v>
      </c>
      <c r="AQ277" s="17" t="s">
        <v>54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612</v>
      </c>
      <c r="B278" t="s">
        <v>613</v>
      </c>
      <c r="C278" t="s">
        <v>575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0</v>
      </c>
      <c r="AN278" s="17" t="s">
        <v>54</v>
      </c>
      <c r="AO278" s="17" t="s">
        <v>54</v>
      </c>
      <c r="AP278" s="17" t="s">
        <v>54</v>
      </c>
      <c r="AQ278" s="17" t="s">
        <v>54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614</v>
      </c>
      <c r="B279" t="s">
        <v>615</v>
      </c>
      <c r="C279" t="s">
        <v>575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0</v>
      </c>
      <c r="AU279" s="26" t="str">
        <f t="shared" si="7"/>
        <v>库存为0</v>
      </c>
      <c r="AV279" s="32" t="str">
        <f>IFERROR(时间!$B$4+AU279,"上周无销量")</f>
        <v>上周无销量</v>
      </c>
    </row>
    <row r="280" spans="1:48">
      <c r="A280" s="15" t="s">
        <v>616</v>
      </c>
      <c r="B280" t="s">
        <v>617</v>
      </c>
      <c r="C280" t="s">
        <v>575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618</v>
      </c>
      <c r="B281" t="s">
        <v>619</v>
      </c>
      <c r="C281" t="s">
        <v>575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0</v>
      </c>
      <c r="J281" s="28">
        <v>0</v>
      </c>
      <c r="K281" s="28">
        <v>0</v>
      </c>
      <c r="L281" s="28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0</v>
      </c>
      <c r="AK281">
        <v>0</v>
      </c>
      <c r="AL281">
        <v>0</v>
      </c>
      <c r="AM281">
        <v>0</v>
      </c>
      <c r="AN281" s="17" t="s">
        <v>54</v>
      </c>
      <c r="AO281" s="17" t="s">
        <v>54</v>
      </c>
      <c r="AP281" s="17" t="s">
        <v>54</v>
      </c>
      <c r="AQ281" s="17" t="s">
        <v>54</v>
      </c>
      <c r="AR281" s="31">
        <v>0</v>
      </c>
      <c r="AS281" s="31">
        <v>0</v>
      </c>
      <c r="AT281" s="31">
        <v>0</v>
      </c>
      <c r="AU281" s="26" t="str">
        <f t="shared" si="7"/>
        <v>库存为0</v>
      </c>
      <c r="AV281" s="32" t="str">
        <f>IFERROR(时间!$B$4+AU281,"上周无销量")</f>
        <v>上周无销量</v>
      </c>
    </row>
    <row r="282" spans="1:48">
      <c r="A282" s="15" t="s">
        <v>620</v>
      </c>
      <c r="B282" t="s">
        <v>621</v>
      </c>
      <c r="C282" t="s">
        <v>575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622</v>
      </c>
      <c r="B283" t="s">
        <v>623</v>
      </c>
      <c r="C283" t="s">
        <v>575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0</v>
      </c>
      <c r="AM283">
        <v>0</v>
      </c>
      <c r="AN283" s="17" t="s">
        <v>54</v>
      </c>
      <c r="AO283" s="17" t="s">
        <v>54</v>
      </c>
      <c r="AP283" s="17" t="s">
        <v>54</v>
      </c>
      <c r="AQ283" s="17" t="s">
        <v>54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624</v>
      </c>
      <c r="B284" t="s">
        <v>625</v>
      </c>
      <c r="C284" t="s">
        <v>575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0</v>
      </c>
      <c r="AL284">
        <v>0</v>
      </c>
      <c r="AM284">
        <v>0</v>
      </c>
      <c r="AN284" s="17" t="s">
        <v>54</v>
      </c>
      <c r="AO284" s="17" t="s">
        <v>54</v>
      </c>
      <c r="AP284" s="17" t="s">
        <v>54</v>
      </c>
      <c r="AQ284" s="17" t="s">
        <v>54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626</v>
      </c>
      <c r="B285" t="s">
        <v>627</v>
      </c>
      <c r="C285" t="s">
        <v>575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0</v>
      </c>
      <c r="AM285">
        <v>0</v>
      </c>
      <c r="AN285" s="17" t="s">
        <v>54</v>
      </c>
      <c r="AO285" s="17" t="s">
        <v>54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628</v>
      </c>
      <c r="B286" t="s">
        <v>629</v>
      </c>
      <c r="C286" t="s">
        <v>575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0</v>
      </c>
      <c r="J286" s="28">
        <v>0</v>
      </c>
      <c r="K286" s="28">
        <v>0</v>
      </c>
      <c r="L286" s="28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0</v>
      </c>
      <c r="AL286">
        <v>0</v>
      </c>
      <c r="AM286">
        <v>0</v>
      </c>
      <c r="AN286" s="17" t="s">
        <v>54</v>
      </c>
      <c r="AO286" s="17" t="s">
        <v>54</v>
      </c>
      <c r="AP286" s="17" t="s">
        <v>54</v>
      </c>
      <c r="AQ286" s="17" t="s">
        <v>54</v>
      </c>
      <c r="AR286" s="31">
        <v>0</v>
      </c>
      <c r="AS286" s="31">
        <v>0</v>
      </c>
      <c r="AT286" s="31">
        <v>0</v>
      </c>
      <c r="AU286" s="26" t="str">
        <f t="shared" si="7"/>
        <v>库存为0</v>
      </c>
      <c r="AV286" s="32" t="str">
        <f>IFERROR(时间!$B$4+AU286,"上周无销量")</f>
        <v>上周无销量</v>
      </c>
    </row>
    <row r="287" spans="1:48">
      <c r="A287" s="15" t="s">
        <v>630</v>
      </c>
      <c r="B287" t="s">
        <v>631</v>
      </c>
      <c r="C287" t="s">
        <v>575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0</v>
      </c>
      <c r="J287" s="28">
        <v>0</v>
      </c>
      <c r="K287" s="28">
        <v>0</v>
      </c>
      <c r="L287" s="28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0</v>
      </c>
      <c r="AK287">
        <v>0</v>
      </c>
      <c r="AL287">
        <v>0</v>
      </c>
      <c r="AM287">
        <v>0</v>
      </c>
      <c r="AN287" s="17" t="s">
        <v>54</v>
      </c>
      <c r="AO287" s="17" t="s">
        <v>54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0</v>
      </c>
      <c r="AU287" s="26" t="str">
        <f t="shared" si="7"/>
        <v>库存为0</v>
      </c>
      <c r="AV287" s="32" t="str">
        <f>IFERROR(时间!$B$4+AU287,"上周无销量")</f>
        <v>上周无销量</v>
      </c>
    </row>
    <row r="288" spans="1:48">
      <c r="A288" s="15" t="s">
        <v>632</v>
      </c>
      <c r="B288" t="s">
        <v>633</v>
      </c>
      <c r="C288" t="s">
        <v>575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0</v>
      </c>
      <c r="J288" s="28">
        <v>0</v>
      </c>
      <c r="K288" s="28">
        <v>0</v>
      </c>
      <c r="L288" s="28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0</v>
      </c>
      <c r="AK288">
        <v>0</v>
      </c>
      <c r="AL288">
        <v>0</v>
      </c>
      <c r="AM288">
        <v>0</v>
      </c>
      <c r="AN288" s="17" t="s">
        <v>54</v>
      </c>
      <c r="AO288" s="17" t="s">
        <v>54</v>
      </c>
      <c r="AP288" s="17" t="s">
        <v>54</v>
      </c>
      <c r="AQ288" s="17" t="s">
        <v>54</v>
      </c>
      <c r="AR288" s="31">
        <v>0</v>
      </c>
      <c r="AS288" s="31">
        <v>0</v>
      </c>
      <c r="AT288" s="31">
        <v>0</v>
      </c>
      <c r="AU288" s="26" t="str">
        <f t="shared" si="7"/>
        <v>库存为0</v>
      </c>
      <c r="AV288" s="32" t="str">
        <f>IFERROR(时间!$B$4+AU288,"上周无销量")</f>
        <v>上周无销量</v>
      </c>
    </row>
    <row r="289" spans="1:48">
      <c r="A289" s="15" t="s">
        <v>634</v>
      </c>
      <c r="B289" t="s">
        <v>635</v>
      </c>
      <c r="C289" t="s">
        <v>575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0</v>
      </c>
      <c r="J289" s="28">
        <v>0</v>
      </c>
      <c r="K289" s="28">
        <v>0</v>
      </c>
      <c r="L289" s="28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0</v>
      </c>
      <c r="AK289">
        <v>0</v>
      </c>
      <c r="AL289">
        <v>0</v>
      </c>
      <c r="AM289">
        <v>0</v>
      </c>
      <c r="AN289" s="17" t="s">
        <v>54</v>
      </c>
      <c r="AO289" s="17" t="s">
        <v>54</v>
      </c>
      <c r="AP289" s="17" t="s">
        <v>54</v>
      </c>
      <c r="AQ289" s="17" t="s">
        <v>54</v>
      </c>
      <c r="AR289" s="31">
        <v>0</v>
      </c>
      <c r="AS289" s="31">
        <v>0</v>
      </c>
      <c r="AT289" s="31">
        <v>0</v>
      </c>
      <c r="AU289" s="26" t="str">
        <f t="shared" si="7"/>
        <v>库存为0</v>
      </c>
      <c r="AV289" s="32" t="str">
        <f>IFERROR(时间!$B$4+AU289,"上周无销量")</f>
        <v>上周无销量</v>
      </c>
    </row>
    <row r="290" spans="1:48">
      <c r="A290" s="15" t="s">
        <v>636</v>
      </c>
      <c r="B290" t="s">
        <v>637</v>
      </c>
      <c r="C290" t="s">
        <v>575</v>
      </c>
      <c r="D290" s="26">
        <v>0</v>
      </c>
      <c r="E290" s="26">
        <v>0</v>
      </c>
      <c r="F290" s="26">
        <v>0</v>
      </c>
      <c r="G290" s="26">
        <v>0</v>
      </c>
      <c r="H290" s="27">
        <v>0</v>
      </c>
      <c r="I290">
        <v>0</v>
      </c>
      <c r="J290" s="28">
        <v>0</v>
      </c>
      <c r="K290" s="28">
        <v>0</v>
      </c>
      <c r="L290" s="28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17" t="s">
        <v>54</v>
      </c>
      <c r="Y290" s="17" t="s">
        <v>54</v>
      </c>
      <c r="Z290" s="17" t="s">
        <v>54</v>
      </c>
      <c r="AA290" s="17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17" t="s">
        <v>54</v>
      </c>
      <c r="AG290" s="17" t="s">
        <v>54</v>
      </c>
      <c r="AH290" s="17" t="s">
        <v>54</v>
      </c>
      <c r="AI290" s="17" t="s">
        <v>54</v>
      </c>
      <c r="AJ290">
        <v>0</v>
      </c>
      <c r="AK290">
        <v>0</v>
      </c>
      <c r="AL290">
        <v>0</v>
      </c>
      <c r="AM290">
        <v>0</v>
      </c>
      <c r="AN290" s="17" t="s">
        <v>54</v>
      </c>
      <c r="AO290" s="17" t="s">
        <v>54</v>
      </c>
      <c r="AP290" s="17" t="s">
        <v>54</v>
      </c>
      <c r="AQ290" s="17" t="s">
        <v>54</v>
      </c>
      <c r="AR290" s="31">
        <v>0</v>
      </c>
      <c r="AS290" s="31">
        <v>0</v>
      </c>
      <c r="AT290" s="31">
        <v>0</v>
      </c>
      <c r="AU290" s="26" t="str">
        <f t="shared" si="7"/>
        <v>库存为0</v>
      </c>
      <c r="AV290" s="32" t="str">
        <f>IFERROR(时间!$B$4+AU290,"上周无销量")</f>
        <v>上周无销量</v>
      </c>
    </row>
    <row r="291" spans="1:48">
      <c r="A291" s="15" t="s">
        <v>638</v>
      </c>
      <c r="B291" t="s">
        <v>639</v>
      </c>
      <c r="C291" t="s">
        <v>575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0</v>
      </c>
      <c r="J291" s="28">
        <v>0</v>
      </c>
      <c r="K291" s="28">
        <v>0</v>
      </c>
      <c r="L291" s="28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17" t="s">
        <v>54</v>
      </c>
      <c r="Y291" s="17" t="s">
        <v>54</v>
      </c>
      <c r="Z291" s="17" t="s">
        <v>54</v>
      </c>
      <c r="AA291" s="17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17" t="s">
        <v>54</v>
      </c>
      <c r="AG291" s="17" t="s">
        <v>54</v>
      </c>
      <c r="AH291" s="17" t="s">
        <v>54</v>
      </c>
      <c r="AI291" s="17" t="s">
        <v>54</v>
      </c>
      <c r="AJ291">
        <v>0</v>
      </c>
      <c r="AK291">
        <v>0</v>
      </c>
      <c r="AL291">
        <v>0</v>
      </c>
      <c r="AM291">
        <v>0</v>
      </c>
      <c r="AN291" s="17" t="s">
        <v>54</v>
      </c>
      <c r="AO291" s="17" t="s">
        <v>54</v>
      </c>
      <c r="AP291" s="17" t="s">
        <v>54</v>
      </c>
      <c r="AQ291" s="17" t="s">
        <v>54</v>
      </c>
      <c r="AR291" s="31">
        <v>0</v>
      </c>
      <c r="AS291" s="31">
        <v>0</v>
      </c>
      <c r="AT291" s="31">
        <v>0</v>
      </c>
      <c r="AU291" s="26" t="str">
        <f t="shared" si="7"/>
        <v>库存为0</v>
      </c>
      <c r="AV291" s="32" t="str">
        <f>IFERROR(时间!$B$4+AU291,"上周无销量")</f>
        <v>上周无销量</v>
      </c>
    </row>
    <row r="292" spans="1:48">
      <c r="A292" s="15" t="s">
        <v>640</v>
      </c>
      <c r="B292" t="s">
        <v>641</v>
      </c>
      <c r="C292" t="s">
        <v>575</v>
      </c>
      <c r="D292" s="26">
        <v>0</v>
      </c>
      <c r="E292" s="26">
        <v>0</v>
      </c>
      <c r="F292" s="26">
        <v>0</v>
      </c>
      <c r="G292" s="26">
        <v>0</v>
      </c>
      <c r="H292" s="27">
        <v>0</v>
      </c>
      <c r="I292">
        <v>0</v>
      </c>
      <c r="J292" s="28">
        <v>0</v>
      </c>
      <c r="K292" s="28">
        <v>0</v>
      </c>
      <c r="L292" s="28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17" t="s">
        <v>54</v>
      </c>
      <c r="Y292" s="17" t="s">
        <v>54</v>
      </c>
      <c r="Z292" s="17" t="s">
        <v>54</v>
      </c>
      <c r="AA292" s="17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17" t="s">
        <v>54</v>
      </c>
      <c r="AG292" s="17" t="s">
        <v>54</v>
      </c>
      <c r="AH292" s="17" t="s">
        <v>54</v>
      </c>
      <c r="AI292" s="17" t="s">
        <v>54</v>
      </c>
      <c r="AJ292">
        <v>0</v>
      </c>
      <c r="AK292">
        <v>0</v>
      </c>
      <c r="AL292">
        <v>0</v>
      </c>
      <c r="AM292">
        <v>0</v>
      </c>
      <c r="AN292" s="17" t="s">
        <v>54</v>
      </c>
      <c r="AO292" s="17" t="s">
        <v>54</v>
      </c>
      <c r="AP292" s="17" t="s">
        <v>54</v>
      </c>
      <c r="AQ292" s="17" t="s">
        <v>54</v>
      </c>
      <c r="AR292" s="31">
        <v>0</v>
      </c>
      <c r="AS292" s="31">
        <v>0</v>
      </c>
      <c r="AT292" s="31">
        <v>0</v>
      </c>
      <c r="AU292" s="26" t="str">
        <f t="shared" si="7"/>
        <v>库存为0</v>
      </c>
      <c r="AV292" s="32" t="str">
        <f>IFERROR(时间!$B$4+AU292,"上周无销量")</f>
        <v>上周无销量</v>
      </c>
    </row>
    <row r="293" spans="1:48">
      <c r="A293" s="15" t="s">
        <v>642</v>
      </c>
      <c r="B293" t="s">
        <v>643</v>
      </c>
      <c r="C293" t="s">
        <v>575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3</v>
      </c>
      <c r="J293" s="28">
        <v>0</v>
      </c>
      <c r="K293" s="28">
        <v>0</v>
      </c>
      <c r="L293" s="28">
        <v>0</v>
      </c>
      <c r="M293">
        <v>3</v>
      </c>
      <c r="N293">
        <v>0</v>
      </c>
      <c r="O293">
        <v>3</v>
      </c>
      <c r="P293">
        <v>0</v>
      </c>
      <c r="Q293">
        <v>0</v>
      </c>
      <c r="R293">
        <v>1</v>
      </c>
      <c r="S293">
        <v>3</v>
      </c>
      <c r="T293">
        <v>0</v>
      </c>
      <c r="U293">
        <v>0</v>
      </c>
      <c r="V293">
        <v>0</v>
      </c>
      <c r="W293">
        <v>0</v>
      </c>
      <c r="X293" s="17" t="s">
        <v>54</v>
      </c>
      <c r="Y293" s="17" t="s">
        <v>54</v>
      </c>
      <c r="Z293" s="17">
        <v>0</v>
      </c>
      <c r="AA293" s="17">
        <v>0</v>
      </c>
      <c r="AB293">
        <v>0</v>
      </c>
      <c r="AC293">
        <v>0</v>
      </c>
      <c r="AD293">
        <v>0</v>
      </c>
      <c r="AE293">
        <v>0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0</v>
      </c>
      <c r="AK293">
        <v>1</v>
      </c>
      <c r="AL293">
        <v>4</v>
      </c>
      <c r="AM293">
        <v>4</v>
      </c>
      <c r="AN293" s="17" t="s">
        <v>54</v>
      </c>
      <c r="AO293" s="17">
        <v>0</v>
      </c>
      <c r="AP293" s="17">
        <v>0</v>
      </c>
      <c r="AQ293" s="17">
        <v>0</v>
      </c>
      <c r="AR293" s="31">
        <v>0</v>
      </c>
      <c r="AS293" s="31">
        <v>0</v>
      </c>
      <c r="AT293" s="31">
        <v>3</v>
      </c>
      <c r="AU293" s="26" t="str">
        <f t="shared" si="7"/>
        <v>库存为3</v>
      </c>
      <c r="AV293" s="32" t="str">
        <f>IFERROR(时间!$B$4+AU293,"上周无销量")</f>
        <v>上周无销量</v>
      </c>
    </row>
    <row r="294" spans="1:48">
      <c r="A294" s="15" t="s">
        <v>644</v>
      </c>
      <c r="B294" t="s">
        <v>645</v>
      </c>
      <c r="C294" t="s">
        <v>575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1</v>
      </c>
      <c r="J294" s="28">
        <v>0</v>
      </c>
      <c r="K294" s="28">
        <v>0</v>
      </c>
      <c r="L294" s="28">
        <v>0</v>
      </c>
      <c r="M294">
        <v>1</v>
      </c>
      <c r="N294">
        <v>1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17" t="s">
        <v>54</v>
      </c>
      <c r="Y294" s="17" t="s">
        <v>54</v>
      </c>
      <c r="Z294" s="17" t="s">
        <v>54</v>
      </c>
      <c r="AA294" s="17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0</v>
      </c>
      <c r="AK294">
        <v>2</v>
      </c>
      <c r="AL294">
        <v>5</v>
      </c>
      <c r="AM294">
        <v>5</v>
      </c>
      <c r="AN294" s="17" t="s">
        <v>54</v>
      </c>
      <c r="AO294" s="17">
        <v>0</v>
      </c>
      <c r="AP294" s="17">
        <v>0</v>
      </c>
      <c r="AQ294" s="17">
        <v>0</v>
      </c>
      <c r="AR294" s="31">
        <v>0</v>
      </c>
      <c r="AS294" s="31">
        <v>0</v>
      </c>
      <c r="AT294" s="31">
        <v>1</v>
      </c>
      <c r="AU294" s="26" t="str">
        <f t="shared" si="7"/>
        <v>库存为1</v>
      </c>
      <c r="AV294" s="32" t="str">
        <f>IFERROR(时间!$B$4+AU294,"上周无销量")</f>
        <v>上周无销量</v>
      </c>
    </row>
    <row r="295" spans="1:48">
      <c r="A295" s="15" t="s">
        <v>646</v>
      </c>
      <c r="B295" t="s">
        <v>647</v>
      </c>
      <c r="C295" t="s">
        <v>575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0</v>
      </c>
      <c r="J295" s="28">
        <v>0</v>
      </c>
      <c r="K295" s="28">
        <v>0</v>
      </c>
      <c r="L295" s="28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17" t="s">
        <v>54</v>
      </c>
      <c r="Y295" s="17" t="s">
        <v>54</v>
      </c>
      <c r="Z295" s="17" t="s">
        <v>54</v>
      </c>
      <c r="AA295" s="17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17" t="s">
        <v>54</v>
      </c>
      <c r="AG295" s="17" t="s">
        <v>54</v>
      </c>
      <c r="AH295" s="17" t="s">
        <v>54</v>
      </c>
      <c r="AI295" s="17" t="s">
        <v>54</v>
      </c>
      <c r="AJ295">
        <v>0</v>
      </c>
      <c r="AK295">
        <v>0</v>
      </c>
      <c r="AL295">
        <v>0</v>
      </c>
      <c r="AM295">
        <v>0</v>
      </c>
      <c r="AN295" s="17" t="s">
        <v>54</v>
      </c>
      <c r="AO295" s="17" t="s">
        <v>54</v>
      </c>
      <c r="AP295" s="17" t="s">
        <v>54</v>
      </c>
      <c r="AQ295" s="17" t="s">
        <v>54</v>
      </c>
      <c r="AR295" s="31">
        <v>0</v>
      </c>
      <c r="AS295" s="31">
        <v>0</v>
      </c>
      <c r="AT295" s="31">
        <v>0</v>
      </c>
      <c r="AU295" s="26" t="str">
        <f t="shared" si="7"/>
        <v>库存为0</v>
      </c>
      <c r="AV295" s="32" t="str">
        <f>IFERROR(时间!$B$4+AU295,"上周无销量")</f>
        <v>上周无销量</v>
      </c>
    </row>
    <row r="296" spans="1:48">
      <c r="A296" s="15" t="s">
        <v>648</v>
      </c>
      <c r="B296" t="s">
        <v>649</v>
      </c>
      <c r="C296" t="s">
        <v>575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2</v>
      </c>
      <c r="J296" s="28">
        <v>0</v>
      </c>
      <c r="K296" s="28">
        <v>0</v>
      </c>
      <c r="L296" s="28">
        <v>0</v>
      </c>
      <c r="M296">
        <v>2</v>
      </c>
      <c r="N296">
        <v>0</v>
      </c>
      <c r="O296">
        <v>1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17" t="s">
        <v>54</v>
      </c>
      <c r="Y296" s="17" t="s">
        <v>54</v>
      </c>
      <c r="Z296" s="17" t="s">
        <v>54</v>
      </c>
      <c r="AA296" s="17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0</v>
      </c>
      <c r="AK296">
        <v>1</v>
      </c>
      <c r="AL296">
        <v>3</v>
      </c>
      <c r="AM296">
        <v>3</v>
      </c>
      <c r="AN296" s="17" t="s">
        <v>54</v>
      </c>
      <c r="AO296" s="17">
        <v>0</v>
      </c>
      <c r="AP296" s="17">
        <v>0</v>
      </c>
      <c r="AQ296" s="17">
        <v>0</v>
      </c>
      <c r="AR296" s="31">
        <v>0</v>
      </c>
      <c r="AS296" s="31">
        <v>0</v>
      </c>
      <c r="AT296" s="31">
        <v>2</v>
      </c>
      <c r="AU296" s="26" t="str">
        <f t="shared" si="7"/>
        <v>库存为2</v>
      </c>
      <c r="AV296" s="32" t="str">
        <f>IFERROR(时间!$B$4+AU296,"上周无销量")</f>
        <v>上周无销量</v>
      </c>
    </row>
    <row r="297" spans="1:48">
      <c r="A297" s="15" t="s">
        <v>650</v>
      </c>
      <c r="B297" t="s">
        <v>651</v>
      </c>
      <c r="C297" t="s">
        <v>575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2</v>
      </c>
      <c r="J297" s="28">
        <v>0</v>
      </c>
      <c r="K297" s="28">
        <v>0</v>
      </c>
      <c r="L297" s="28">
        <v>0</v>
      </c>
      <c r="M297">
        <v>2</v>
      </c>
      <c r="N297">
        <v>1</v>
      </c>
      <c r="O297">
        <v>2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s="17" t="s">
        <v>54</v>
      </c>
      <c r="Y297" s="17" t="s">
        <v>54</v>
      </c>
      <c r="Z297" s="17" t="s">
        <v>54</v>
      </c>
      <c r="AA297" s="17" t="s">
        <v>54</v>
      </c>
      <c r="AB297">
        <v>0</v>
      </c>
      <c r="AC297">
        <v>0</v>
      </c>
      <c r="AD297">
        <v>0</v>
      </c>
      <c r="AE297">
        <v>0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0</v>
      </c>
      <c r="AK297">
        <v>0</v>
      </c>
      <c r="AL297">
        <v>2</v>
      </c>
      <c r="AM297">
        <v>2</v>
      </c>
      <c r="AN297" s="17" t="s">
        <v>54</v>
      </c>
      <c r="AO297" s="17" t="s">
        <v>54</v>
      </c>
      <c r="AP297" s="17">
        <v>0</v>
      </c>
      <c r="AQ297" s="17">
        <v>0</v>
      </c>
      <c r="AR297" s="31">
        <v>0</v>
      </c>
      <c r="AS297" s="31">
        <v>0</v>
      </c>
      <c r="AT297" s="31">
        <v>2</v>
      </c>
      <c r="AU297" s="26" t="str">
        <f t="shared" si="7"/>
        <v>库存为2</v>
      </c>
      <c r="AV297" s="32" t="str">
        <f>IFERROR(时间!$B$4+AU297,"上周无销量")</f>
        <v>上周无销量</v>
      </c>
    </row>
    <row r="298" spans="1:48">
      <c r="A298" s="15" t="s">
        <v>652</v>
      </c>
      <c r="B298" t="s">
        <v>653</v>
      </c>
      <c r="C298" t="s">
        <v>575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3</v>
      </c>
      <c r="J298" s="28">
        <v>0</v>
      </c>
      <c r="K298" s="28">
        <v>0</v>
      </c>
      <c r="L298" s="28">
        <v>0</v>
      </c>
      <c r="M298">
        <v>3</v>
      </c>
      <c r="N298">
        <v>0</v>
      </c>
      <c r="O298">
        <v>2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1</v>
      </c>
      <c r="AL298">
        <v>2</v>
      </c>
      <c r="AM298">
        <v>2</v>
      </c>
      <c r="AN298" s="17" t="s">
        <v>54</v>
      </c>
      <c r="AO298" s="17">
        <v>0</v>
      </c>
      <c r="AP298" s="17">
        <v>0</v>
      </c>
      <c r="AQ298" s="17">
        <v>0</v>
      </c>
      <c r="AR298" s="31">
        <v>0</v>
      </c>
      <c r="AS298" s="31">
        <v>0</v>
      </c>
      <c r="AT298" s="31">
        <v>3</v>
      </c>
      <c r="AU298" s="26" t="str">
        <f t="shared" si="7"/>
        <v>库存为3</v>
      </c>
      <c r="AV298" s="32" t="str">
        <f>IFERROR(时间!$B$4+AU298,"上周无销量")</f>
        <v>上周无销量</v>
      </c>
    </row>
    <row r="299" spans="1:48">
      <c r="A299" s="15" t="s">
        <v>654</v>
      </c>
      <c r="B299" t="s">
        <v>655</v>
      </c>
      <c r="C299" t="s">
        <v>575</v>
      </c>
      <c r="D299" s="26">
        <v>0</v>
      </c>
      <c r="E299" s="26">
        <v>0</v>
      </c>
      <c r="F299" s="26">
        <v>0</v>
      </c>
      <c r="G299" s="26">
        <v>0</v>
      </c>
      <c r="H299" s="27">
        <v>0</v>
      </c>
      <c r="I299">
        <v>5</v>
      </c>
      <c r="J299" s="28">
        <v>0</v>
      </c>
      <c r="K299" s="28">
        <v>0</v>
      </c>
      <c r="L299" s="28">
        <v>0</v>
      </c>
      <c r="M299">
        <v>5</v>
      </c>
      <c r="N299">
        <v>0</v>
      </c>
      <c r="O299">
        <v>0</v>
      </c>
      <c r="P299">
        <v>0</v>
      </c>
      <c r="Q299">
        <v>0</v>
      </c>
      <c r="R299">
        <v>4</v>
      </c>
      <c r="S299">
        <v>2</v>
      </c>
      <c r="T299">
        <v>0</v>
      </c>
      <c r="U299">
        <v>0</v>
      </c>
      <c r="V299">
        <v>0</v>
      </c>
      <c r="W299">
        <v>0</v>
      </c>
      <c r="X299" s="17" t="s">
        <v>54</v>
      </c>
      <c r="Y299" s="17" t="s">
        <v>54</v>
      </c>
      <c r="Z299" s="17">
        <v>0</v>
      </c>
      <c r="AA299" s="17">
        <v>0</v>
      </c>
      <c r="AB299">
        <v>0</v>
      </c>
      <c r="AC299">
        <v>0</v>
      </c>
      <c r="AD299">
        <v>0</v>
      </c>
      <c r="AE299">
        <v>0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0</v>
      </c>
      <c r="AK299">
        <v>3</v>
      </c>
      <c r="AL299">
        <v>7</v>
      </c>
      <c r="AM299">
        <v>7</v>
      </c>
      <c r="AN299" s="17" t="s">
        <v>54</v>
      </c>
      <c r="AO299" s="17">
        <v>0</v>
      </c>
      <c r="AP299" s="17">
        <v>0</v>
      </c>
      <c r="AQ299" s="17">
        <v>0</v>
      </c>
      <c r="AR299" s="31">
        <v>0</v>
      </c>
      <c r="AS299" s="31">
        <v>0</v>
      </c>
      <c r="AT299" s="31">
        <v>5</v>
      </c>
      <c r="AU299" s="26" t="str">
        <f t="shared" si="7"/>
        <v>库存为5</v>
      </c>
      <c r="AV299" s="32" t="str">
        <f>IFERROR(时间!$B$4+AU299,"上周无销量")</f>
        <v>上周无销量</v>
      </c>
    </row>
    <row r="300" spans="1:48">
      <c r="A300" s="15" t="s">
        <v>656</v>
      </c>
      <c r="B300" t="s">
        <v>657</v>
      </c>
      <c r="C300" t="s">
        <v>575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0</v>
      </c>
      <c r="J300" s="28">
        <v>0</v>
      </c>
      <c r="K300" s="28">
        <v>0</v>
      </c>
      <c r="L300" s="28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17" t="s">
        <v>54</v>
      </c>
      <c r="Y300" s="17" t="s">
        <v>54</v>
      </c>
      <c r="Z300" s="17" t="s">
        <v>54</v>
      </c>
      <c r="AA300" s="17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17" t="s">
        <v>54</v>
      </c>
      <c r="AG300" s="17" t="s">
        <v>54</v>
      </c>
      <c r="AH300" s="17" t="s">
        <v>54</v>
      </c>
      <c r="AI300" s="17" t="s">
        <v>54</v>
      </c>
      <c r="AJ300">
        <v>0</v>
      </c>
      <c r="AK300">
        <v>0</v>
      </c>
      <c r="AL300">
        <v>0</v>
      </c>
      <c r="AM300">
        <v>0</v>
      </c>
      <c r="AN300" s="17" t="s">
        <v>54</v>
      </c>
      <c r="AO300" s="17" t="s">
        <v>54</v>
      </c>
      <c r="AP300" s="17" t="s">
        <v>54</v>
      </c>
      <c r="AQ300" s="17" t="s">
        <v>54</v>
      </c>
      <c r="AR300" s="31">
        <v>0</v>
      </c>
      <c r="AS300" s="31">
        <v>0</v>
      </c>
      <c r="AT300" s="31">
        <v>0</v>
      </c>
      <c r="AU300" s="26" t="str">
        <f t="shared" si="7"/>
        <v>库存为0</v>
      </c>
      <c r="AV300" s="32" t="str">
        <f>IFERROR(时间!$B$4+AU300,"上周无销量")</f>
        <v>上周无销量</v>
      </c>
    </row>
    <row r="301" spans="1:48">
      <c r="A301" s="15" t="s">
        <v>658</v>
      </c>
      <c r="B301" t="s">
        <v>659</v>
      </c>
      <c r="C301" t="s">
        <v>575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0</v>
      </c>
      <c r="J301" s="28">
        <v>0</v>
      </c>
      <c r="K301" s="28">
        <v>0</v>
      </c>
      <c r="L301" s="28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0</v>
      </c>
      <c r="AK301">
        <v>0</v>
      </c>
      <c r="AL301">
        <v>0</v>
      </c>
      <c r="AM301">
        <v>0</v>
      </c>
      <c r="AN301" s="17" t="s">
        <v>54</v>
      </c>
      <c r="AO301" s="17" t="s">
        <v>54</v>
      </c>
      <c r="AP301" s="17" t="s">
        <v>54</v>
      </c>
      <c r="AQ301" s="17" t="s">
        <v>54</v>
      </c>
      <c r="AR301" s="31">
        <v>0</v>
      </c>
      <c r="AS301" s="31">
        <v>0</v>
      </c>
      <c r="AT301" s="31">
        <v>0</v>
      </c>
      <c r="AU301" s="26" t="str">
        <f t="shared" si="7"/>
        <v>库存为0</v>
      </c>
      <c r="AV301" s="32" t="str">
        <f>IFERROR(时间!$B$4+AU301,"上周无销量")</f>
        <v>上周无销量</v>
      </c>
    </row>
    <row r="302" spans="1:48">
      <c r="A302" s="15" t="s">
        <v>660</v>
      </c>
      <c r="B302" t="s">
        <v>661</v>
      </c>
      <c r="C302" t="s">
        <v>575</v>
      </c>
      <c r="D302" s="26">
        <v>0</v>
      </c>
      <c r="E302" s="26">
        <v>0</v>
      </c>
      <c r="F302" s="26">
        <v>0</v>
      </c>
      <c r="G302" s="26">
        <v>0</v>
      </c>
      <c r="H302" s="27">
        <v>0</v>
      </c>
      <c r="I302">
        <v>2</v>
      </c>
      <c r="J302" s="28">
        <v>0</v>
      </c>
      <c r="K302" s="28">
        <v>0</v>
      </c>
      <c r="L302" s="28">
        <v>0</v>
      </c>
      <c r="M302">
        <v>2</v>
      </c>
      <c r="N302">
        <v>0</v>
      </c>
      <c r="O302">
        <v>0</v>
      </c>
      <c r="P302">
        <v>2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 s="17">
        <v>0</v>
      </c>
      <c r="Y302" s="17" t="s">
        <v>54</v>
      </c>
      <c r="Z302" s="17" t="s">
        <v>54</v>
      </c>
      <c r="AA302" s="17" t="s">
        <v>54</v>
      </c>
      <c r="AB302">
        <v>0</v>
      </c>
      <c r="AC302">
        <v>0</v>
      </c>
      <c r="AD302">
        <v>0</v>
      </c>
      <c r="AE302">
        <v>0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1</v>
      </c>
      <c r="AL302">
        <v>4</v>
      </c>
      <c r="AM302">
        <v>4</v>
      </c>
      <c r="AN302" s="17" t="s">
        <v>54</v>
      </c>
      <c r="AO302" s="17">
        <v>0</v>
      </c>
      <c r="AP302" s="17">
        <v>0</v>
      </c>
      <c r="AQ302" s="17">
        <v>0</v>
      </c>
      <c r="AR302" s="31">
        <v>0</v>
      </c>
      <c r="AS302" s="31">
        <v>0</v>
      </c>
      <c r="AT302" s="31">
        <v>2</v>
      </c>
      <c r="AU302" s="26" t="str">
        <f t="shared" si="7"/>
        <v>库存为2</v>
      </c>
      <c r="AV302" s="32" t="str">
        <f>IFERROR(时间!$B$4+AU302,"上周无销量")</f>
        <v>上周无销量</v>
      </c>
    </row>
    <row r="303" spans="1:48">
      <c r="A303" s="15" t="s">
        <v>662</v>
      </c>
      <c r="B303" t="s">
        <v>663</v>
      </c>
      <c r="C303" t="s">
        <v>575</v>
      </c>
      <c r="D303" s="26">
        <v>0</v>
      </c>
      <c r="E303" s="26">
        <v>0</v>
      </c>
      <c r="F303" s="26">
        <v>0</v>
      </c>
      <c r="G303" s="26">
        <v>0</v>
      </c>
      <c r="H303" s="27">
        <v>0</v>
      </c>
      <c r="I303">
        <v>6</v>
      </c>
      <c r="J303" s="28">
        <v>0</v>
      </c>
      <c r="K303" s="28">
        <v>0</v>
      </c>
      <c r="L303" s="28">
        <v>0</v>
      </c>
      <c r="M303">
        <v>6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17" t="s">
        <v>54</v>
      </c>
      <c r="Y303" s="17" t="s">
        <v>54</v>
      </c>
      <c r="Z303" s="17" t="s">
        <v>54</v>
      </c>
      <c r="AA303" s="17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0</v>
      </c>
      <c r="AK303">
        <v>5</v>
      </c>
      <c r="AL303">
        <v>5</v>
      </c>
      <c r="AM303">
        <v>5</v>
      </c>
      <c r="AN303" s="17" t="s">
        <v>54</v>
      </c>
      <c r="AO303" s="17">
        <v>0</v>
      </c>
      <c r="AP303" s="17">
        <v>0</v>
      </c>
      <c r="AQ303" s="17">
        <v>0</v>
      </c>
      <c r="AR303" s="31">
        <v>0</v>
      </c>
      <c r="AS303" s="31">
        <v>0</v>
      </c>
      <c r="AT303" s="31">
        <v>6</v>
      </c>
      <c r="AU303" s="26" t="str">
        <f t="shared" si="7"/>
        <v>库存为6</v>
      </c>
      <c r="AV303" s="32" t="str">
        <f>IFERROR(时间!$B$4+AU303,"上周无销量")</f>
        <v>上周无销量</v>
      </c>
    </row>
    <row r="304" spans="1:48">
      <c r="A304" s="15" t="s">
        <v>664</v>
      </c>
      <c r="B304" t="s">
        <v>665</v>
      </c>
      <c r="C304" t="s">
        <v>575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0</v>
      </c>
      <c r="J304" s="28">
        <v>0</v>
      </c>
      <c r="K304" s="28">
        <v>0</v>
      </c>
      <c r="L304" s="28">
        <v>0</v>
      </c>
      <c r="M304">
        <v>0</v>
      </c>
      <c r="N304">
        <v>1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17" t="s">
        <v>54</v>
      </c>
      <c r="Y304" s="17" t="s">
        <v>54</v>
      </c>
      <c r="Z304" s="17" t="s">
        <v>54</v>
      </c>
      <c r="AA304" s="17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17" t="s">
        <v>54</v>
      </c>
      <c r="AG304" s="17" t="s">
        <v>54</v>
      </c>
      <c r="AH304" s="17" t="s">
        <v>54</v>
      </c>
      <c r="AI304" s="17" t="s">
        <v>54</v>
      </c>
      <c r="AJ304">
        <v>0</v>
      </c>
      <c r="AK304">
        <v>0</v>
      </c>
      <c r="AL304">
        <v>0</v>
      </c>
      <c r="AM304">
        <v>0</v>
      </c>
      <c r="AN304" s="17" t="s">
        <v>54</v>
      </c>
      <c r="AO304" s="17" t="s">
        <v>54</v>
      </c>
      <c r="AP304" s="17" t="s">
        <v>54</v>
      </c>
      <c r="AQ304" s="17" t="s">
        <v>54</v>
      </c>
      <c r="AR304" s="31">
        <v>0</v>
      </c>
      <c r="AS304" s="31">
        <v>0</v>
      </c>
      <c r="AT304" s="31">
        <v>0</v>
      </c>
      <c r="AU304" s="26" t="str">
        <f t="shared" si="7"/>
        <v>库存为0</v>
      </c>
      <c r="AV304" s="32" t="str">
        <f>IFERROR(时间!$B$4+AU304,"上周无销量")</f>
        <v>上周无销量</v>
      </c>
    </row>
    <row r="305" spans="1:48">
      <c r="A305" s="15" t="s">
        <v>666</v>
      </c>
      <c r="B305" t="s">
        <v>667</v>
      </c>
      <c r="C305" t="s">
        <v>575</v>
      </c>
      <c r="D305" s="26">
        <v>0</v>
      </c>
      <c r="E305" s="26">
        <v>0</v>
      </c>
      <c r="F305" s="26">
        <v>0</v>
      </c>
      <c r="G305" s="26">
        <v>1</v>
      </c>
      <c r="H305" s="27">
        <v>0</v>
      </c>
      <c r="I305">
        <v>0</v>
      </c>
      <c r="J305" s="28">
        <v>0</v>
      </c>
      <c r="K305" s="28">
        <v>0</v>
      </c>
      <c r="L305" s="28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17" t="s">
        <v>54</v>
      </c>
      <c r="Y305" s="17" t="s">
        <v>54</v>
      </c>
      <c r="Z305" s="17" t="s">
        <v>54</v>
      </c>
      <c r="AA305" s="17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17" t="s">
        <v>54</v>
      </c>
      <c r="AG305" s="17" t="s">
        <v>54</v>
      </c>
      <c r="AH305" s="17" t="s">
        <v>54</v>
      </c>
      <c r="AI305" s="17" t="s">
        <v>54</v>
      </c>
      <c r="AJ305">
        <v>0</v>
      </c>
      <c r="AK305">
        <v>0</v>
      </c>
      <c r="AL305">
        <v>1</v>
      </c>
      <c r="AM305">
        <v>1</v>
      </c>
      <c r="AN305" s="17" t="s">
        <v>54</v>
      </c>
      <c r="AO305" s="17" t="s">
        <v>54</v>
      </c>
      <c r="AP305" s="17">
        <v>0</v>
      </c>
      <c r="AQ305" s="17">
        <v>1</v>
      </c>
      <c r="AR305" s="31">
        <v>0</v>
      </c>
      <c r="AS305" s="31">
        <v>0</v>
      </c>
      <c r="AT305" s="31">
        <v>0</v>
      </c>
      <c r="AU305" s="26" t="str">
        <f t="shared" si="7"/>
        <v>库存为0</v>
      </c>
      <c r="AV305" s="32" t="str">
        <f>IFERROR(时间!$B$4+AU305,"上周无销量")</f>
        <v>上周无销量</v>
      </c>
    </row>
    <row r="306" spans="1:48">
      <c r="A306" s="15" t="s">
        <v>668</v>
      </c>
      <c r="B306" t="s">
        <v>669</v>
      </c>
      <c r="C306" t="s">
        <v>575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4</v>
      </c>
      <c r="J306" s="28">
        <v>0</v>
      </c>
      <c r="K306" s="28">
        <v>0</v>
      </c>
      <c r="L306" s="28">
        <v>0</v>
      </c>
      <c r="M306">
        <v>4</v>
      </c>
      <c r="N306">
        <v>0</v>
      </c>
      <c r="O306">
        <v>4</v>
      </c>
      <c r="P306">
        <v>3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 s="17">
        <v>0</v>
      </c>
      <c r="Y306" s="17" t="s">
        <v>54</v>
      </c>
      <c r="Z306" s="17" t="s">
        <v>54</v>
      </c>
      <c r="AA306" s="17" t="s">
        <v>54</v>
      </c>
      <c r="AB306">
        <v>0</v>
      </c>
      <c r="AC306">
        <v>0</v>
      </c>
      <c r="AD306">
        <v>0</v>
      </c>
      <c r="AE306">
        <v>0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0</v>
      </c>
      <c r="AK306">
        <v>1</v>
      </c>
      <c r="AL306">
        <v>2</v>
      </c>
      <c r="AM306">
        <v>2</v>
      </c>
      <c r="AN306" s="17" t="s">
        <v>54</v>
      </c>
      <c r="AO306" s="17">
        <v>0</v>
      </c>
      <c r="AP306" s="17">
        <v>0</v>
      </c>
      <c r="AQ306" s="17">
        <v>0</v>
      </c>
      <c r="AR306" s="31">
        <v>0</v>
      </c>
      <c r="AS306" s="31">
        <v>0</v>
      </c>
      <c r="AT306" s="31">
        <v>4</v>
      </c>
      <c r="AU306" s="26" t="str">
        <f t="shared" si="7"/>
        <v>库存为4</v>
      </c>
      <c r="AV306" s="32" t="str">
        <f>IFERROR(时间!$B$4+AU306,"上周无销量")</f>
        <v>上周无销量</v>
      </c>
    </row>
    <row r="307" spans="1:48">
      <c r="A307" s="15" t="s">
        <v>670</v>
      </c>
      <c r="B307" t="s">
        <v>671</v>
      </c>
      <c r="C307" t="s">
        <v>575</v>
      </c>
      <c r="D307" s="26">
        <v>0</v>
      </c>
      <c r="E307" s="26">
        <v>1</v>
      </c>
      <c r="F307" s="26">
        <v>0</v>
      </c>
      <c r="G307" s="26">
        <v>0</v>
      </c>
      <c r="H307" s="27">
        <v>15.99</v>
      </c>
      <c r="I307">
        <v>5</v>
      </c>
      <c r="J307" s="28">
        <v>0</v>
      </c>
      <c r="K307" s="28">
        <v>0</v>
      </c>
      <c r="L307" s="28">
        <v>0</v>
      </c>
      <c r="M307">
        <v>5</v>
      </c>
      <c r="N307">
        <v>0</v>
      </c>
      <c r="O307">
        <v>4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17" t="s">
        <v>54</v>
      </c>
      <c r="Y307" s="17" t="s">
        <v>54</v>
      </c>
      <c r="Z307" s="17" t="s">
        <v>54</v>
      </c>
      <c r="AA307" s="17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0</v>
      </c>
      <c r="AK307">
        <v>3</v>
      </c>
      <c r="AL307">
        <v>5</v>
      </c>
      <c r="AM307">
        <v>5</v>
      </c>
      <c r="AN307" s="17" t="s">
        <v>54</v>
      </c>
      <c r="AO307" s="17">
        <v>0.333333333333333</v>
      </c>
      <c r="AP307" s="17">
        <v>0</v>
      </c>
      <c r="AQ307" s="17">
        <v>0</v>
      </c>
      <c r="AR307" s="31">
        <v>0</v>
      </c>
      <c r="AS307" s="31">
        <v>0</v>
      </c>
      <c r="AT307" s="31">
        <v>5</v>
      </c>
      <c r="AU307" s="26" t="str">
        <f t="shared" si="7"/>
        <v>库存为5</v>
      </c>
      <c r="AV307" s="32" t="str">
        <f>IFERROR(时间!$B$4+AU307,"上周无销量")</f>
        <v>上周无销量</v>
      </c>
    </row>
    <row r="308" spans="1:48">
      <c r="A308" s="15" t="s">
        <v>672</v>
      </c>
      <c r="B308" t="s">
        <v>673</v>
      </c>
      <c r="C308" t="s">
        <v>575</v>
      </c>
      <c r="D308" s="26">
        <v>0</v>
      </c>
      <c r="E308" s="26">
        <v>0</v>
      </c>
      <c r="F308" s="26">
        <v>0</v>
      </c>
      <c r="G308" s="26">
        <v>0</v>
      </c>
      <c r="H308" s="27">
        <v>0</v>
      </c>
      <c r="I308">
        <v>0</v>
      </c>
      <c r="J308" s="28">
        <v>0</v>
      </c>
      <c r="K308" s="28">
        <v>0</v>
      </c>
      <c r="L308" s="28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17" t="s">
        <v>54</v>
      </c>
      <c r="Y308" s="17" t="s">
        <v>54</v>
      </c>
      <c r="Z308" s="17" t="s">
        <v>54</v>
      </c>
      <c r="AA308" s="17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0</v>
      </c>
      <c r="AK308">
        <v>0</v>
      </c>
      <c r="AL308">
        <v>0</v>
      </c>
      <c r="AM308">
        <v>0</v>
      </c>
      <c r="AN308" s="17" t="s">
        <v>54</v>
      </c>
      <c r="AO308" s="17" t="s">
        <v>54</v>
      </c>
      <c r="AP308" s="17" t="s">
        <v>54</v>
      </c>
      <c r="AQ308" s="17" t="s">
        <v>54</v>
      </c>
      <c r="AR308" s="31">
        <v>0</v>
      </c>
      <c r="AS308" s="31">
        <v>0</v>
      </c>
      <c r="AT308" s="31">
        <v>0</v>
      </c>
      <c r="AU308" s="26" t="str">
        <f t="shared" si="7"/>
        <v>库存为0</v>
      </c>
      <c r="AV308" s="32" t="str">
        <f>IFERROR(时间!$B$4+AU308,"上周无销量")</f>
        <v>上周无销量</v>
      </c>
    </row>
    <row r="309" spans="1:48">
      <c r="A309" s="15" t="s">
        <v>674</v>
      </c>
      <c r="B309" t="s">
        <v>675</v>
      </c>
      <c r="C309" t="s">
        <v>575</v>
      </c>
      <c r="D309" s="26">
        <v>0</v>
      </c>
      <c r="E309" s="26">
        <v>0</v>
      </c>
      <c r="F309" s="26">
        <v>0</v>
      </c>
      <c r="G309" s="26">
        <v>0</v>
      </c>
      <c r="H309" s="27">
        <v>0</v>
      </c>
      <c r="I309">
        <v>0</v>
      </c>
      <c r="J309" s="28">
        <v>0</v>
      </c>
      <c r="K309" s="28">
        <v>0</v>
      </c>
      <c r="L309" s="28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17" t="s">
        <v>54</v>
      </c>
      <c r="Y309" s="17" t="s">
        <v>54</v>
      </c>
      <c r="Z309" s="17" t="s">
        <v>54</v>
      </c>
      <c r="AA309" s="17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17" t="s">
        <v>54</v>
      </c>
      <c r="AG309" s="17" t="s">
        <v>54</v>
      </c>
      <c r="AH309" s="17" t="s">
        <v>54</v>
      </c>
      <c r="AI309" s="17" t="s">
        <v>54</v>
      </c>
      <c r="AJ309">
        <v>0</v>
      </c>
      <c r="AK309">
        <v>0</v>
      </c>
      <c r="AL309">
        <v>0</v>
      </c>
      <c r="AM309">
        <v>0</v>
      </c>
      <c r="AN309" s="17" t="s">
        <v>54</v>
      </c>
      <c r="AO309" s="17" t="s">
        <v>54</v>
      </c>
      <c r="AP309" s="17" t="s">
        <v>54</v>
      </c>
      <c r="AQ309" s="17" t="s">
        <v>54</v>
      </c>
      <c r="AR309" s="31">
        <v>0</v>
      </c>
      <c r="AS309" s="31">
        <v>0</v>
      </c>
      <c r="AT309" s="31">
        <v>0</v>
      </c>
      <c r="AU309" s="26" t="str">
        <f t="shared" si="7"/>
        <v>库存为0</v>
      </c>
      <c r="AV309" s="32" t="str">
        <f>IFERROR(时间!$B$4+AU309,"上周无销量")</f>
        <v>上周无销量</v>
      </c>
    </row>
    <row r="310" spans="1:48">
      <c r="A310" s="15" t="s">
        <v>676</v>
      </c>
      <c r="B310" t="s">
        <v>677</v>
      </c>
      <c r="C310" t="s">
        <v>575</v>
      </c>
      <c r="D310" s="26">
        <v>0</v>
      </c>
      <c r="E310" s="26">
        <v>0</v>
      </c>
      <c r="F310" s="26">
        <v>1</v>
      </c>
      <c r="G310" s="26">
        <v>0</v>
      </c>
      <c r="H310" s="27">
        <v>15.99</v>
      </c>
      <c r="I310">
        <v>0</v>
      </c>
      <c r="J310" s="28">
        <v>0</v>
      </c>
      <c r="K310" s="28">
        <v>0</v>
      </c>
      <c r="L310" s="28">
        <v>0</v>
      </c>
      <c r="M310">
        <v>0</v>
      </c>
      <c r="N310">
        <v>2</v>
      </c>
      <c r="O310">
        <v>0</v>
      </c>
      <c r="P310">
        <v>0</v>
      </c>
      <c r="Q310">
        <v>0</v>
      </c>
      <c r="R310">
        <v>0</v>
      </c>
      <c r="S310">
        <v>4</v>
      </c>
      <c r="T310">
        <v>0</v>
      </c>
      <c r="U310">
        <v>0</v>
      </c>
      <c r="V310">
        <v>0</v>
      </c>
      <c r="W310">
        <v>0</v>
      </c>
      <c r="X310" s="17" t="s">
        <v>54</v>
      </c>
      <c r="Y310" s="17" t="s">
        <v>54</v>
      </c>
      <c r="Z310" s="17" t="s">
        <v>54</v>
      </c>
      <c r="AA310" s="17">
        <v>0</v>
      </c>
      <c r="AB310">
        <v>0</v>
      </c>
      <c r="AC310">
        <v>0</v>
      </c>
      <c r="AD310">
        <v>0</v>
      </c>
      <c r="AE310">
        <v>0</v>
      </c>
      <c r="AF310" s="17" t="s">
        <v>54</v>
      </c>
      <c r="AG310" s="17" t="s">
        <v>54</v>
      </c>
      <c r="AH310" s="17" t="s">
        <v>54</v>
      </c>
      <c r="AI310" s="17" t="s">
        <v>54</v>
      </c>
      <c r="AJ310">
        <v>0</v>
      </c>
      <c r="AK310">
        <v>0</v>
      </c>
      <c r="AL310">
        <v>2</v>
      </c>
      <c r="AM310">
        <v>2</v>
      </c>
      <c r="AN310" s="17" t="s">
        <v>54</v>
      </c>
      <c r="AO310" s="17" t="s">
        <v>54</v>
      </c>
      <c r="AP310" s="17">
        <v>0.5</v>
      </c>
      <c r="AQ310" s="17">
        <v>0</v>
      </c>
      <c r="AR310" s="31">
        <v>0</v>
      </c>
      <c r="AS310" s="31">
        <v>0</v>
      </c>
      <c r="AT310" s="31">
        <v>0</v>
      </c>
      <c r="AU310" s="26" t="str">
        <f t="shared" si="7"/>
        <v>库存为0</v>
      </c>
      <c r="AV310" s="32" t="str">
        <f>IFERROR(时间!$B$4+AU310,"上周无销量")</f>
        <v>上周无销量</v>
      </c>
    </row>
    <row r="311" spans="1:48">
      <c r="A311" s="15" t="s">
        <v>678</v>
      </c>
      <c r="B311" t="s">
        <v>679</v>
      </c>
      <c r="C311" t="s">
        <v>575</v>
      </c>
      <c r="D311" s="26">
        <v>0</v>
      </c>
      <c r="E311" s="26">
        <v>1</v>
      </c>
      <c r="F311" s="26">
        <v>0</v>
      </c>
      <c r="G311" s="26">
        <v>0</v>
      </c>
      <c r="H311" s="27">
        <v>15.99</v>
      </c>
      <c r="I311">
        <v>0</v>
      </c>
      <c r="J311" s="28">
        <v>0</v>
      </c>
      <c r="K311" s="28">
        <v>0</v>
      </c>
      <c r="L311" s="28">
        <v>0</v>
      </c>
      <c r="M311">
        <v>0</v>
      </c>
      <c r="N311">
        <v>1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17" t="s">
        <v>54</v>
      </c>
      <c r="Y311" s="17" t="s">
        <v>54</v>
      </c>
      <c r="Z311" s="17" t="s">
        <v>54</v>
      </c>
      <c r="AA311" s="17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17" t="s">
        <v>54</v>
      </c>
      <c r="AG311" s="17" t="s">
        <v>54</v>
      </c>
      <c r="AH311" s="17" t="s">
        <v>54</v>
      </c>
      <c r="AI311" s="17" t="s">
        <v>54</v>
      </c>
      <c r="AJ311">
        <v>0</v>
      </c>
      <c r="AK311">
        <v>2</v>
      </c>
      <c r="AL311">
        <v>2</v>
      </c>
      <c r="AM311">
        <v>2</v>
      </c>
      <c r="AN311" s="17" t="s">
        <v>54</v>
      </c>
      <c r="AO311" s="17">
        <v>0.5</v>
      </c>
      <c r="AP311" s="17">
        <v>0</v>
      </c>
      <c r="AQ311" s="17">
        <v>0</v>
      </c>
      <c r="AR311" s="31">
        <v>0</v>
      </c>
      <c r="AS311" s="31">
        <v>0</v>
      </c>
      <c r="AT311" s="31">
        <v>0</v>
      </c>
      <c r="AU311" s="26" t="str">
        <f t="shared" si="7"/>
        <v>库存为0</v>
      </c>
      <c r="AV311" s="32" t="str">
        <f>IFERROR(时间!$B$4+AU311,"上周无销量")</f>
        <v>上周无销量</v>
      </c>
    </row>
    <row r="312" spans="1:48">
      <c r="A312" s="15" t="s">
        <v>680</v>
      </c>
      <c r="B312" t="s">
        <v>681</v>
      </c>
      <c r="C312" t="s">
        <v>575</v>
      </c>
      <c r="D312" s="26">
        <v>0</v>
      </c>
      <c r="E312" s="26">
        <v>0</v>
      </c>
      <c r="F312" s="26">
        <v>1</v>
      </c>
      <c r="G312" s="26">
        <v>0</v>
      </c>
      <c r="H312" s="27">
        <v>15.99</v>
      </c>
      <c r="I312">
        <v>1</v>
      </c>
      <c r="J312" s="28">
        <v>0</v>
      </c>
      <c r="K312" s="28">
        <v>0</v>
      </c>
      <c r="L312" s="28">
        <v>0</v>
      </c>
      <c r="M312">
        <v>1</v>
      </c>
      <c r="N312">
        <v>1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17" t="s">
        <v>54</v>
      </c>
      <c r="Y312" s="17" t="s">
        <v>54</v>
      </c>
      <c r="Z312" s="17" t="s">
        <v>54</v>
      </c>
      <c r="AA312" s="17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0</v>
      </c>
      <c r="AL312">
        <v>2</v>
      </c>
      <c r="AM312">
        <v>2</v>
      </c>
      <c r="AN312" s="17" t="s">
        <v>54</v>
      </c>
      <c r="AO312" s="17" t="s">
        <v>54</v>
      </c>
      <c r="AP312" s="17">
        <v>0.5</v>
      </c>
      <c r="AQ312" s="17">
        <v>0</v>
      </c>
      <c r="AR312" s="31">
        <v>0</v>
      </c>
      <c r="AS312" s="31">
        <v>0</v>
      </c>
      <c r="AT312" s="31">
        <v>1</v>
      </c>
      <c r="AU312" s="26" t="str">
        <f t="shared" si="7"/>
        <v>库存为1</v>
      </c>
      <c r="AV312" s="32" t="str">
        <f>IFERROR(时间!$B$4+AU312,"上周无销量")</f>
        <v>上周无销量</v>
      </c>
    </row>
    <row r="313" spans="1:48">
      <c r="A313" s="15" t="s">
        <v>682</v>
      </c>
      <c r="B313" t="s">
        <v>683</v>
      </c>
      <c r="C313" t="s">
        <v>575</v>
      </c>
      <c r="D313" s="26">
        <v>0</v>
      </c>
      <c r="E313" s="26">
        <v>1</v>
      </c>
      <c r="F313" s="26">
        <v>0</v>
      </c>
      <c r="G313" s="26">
        <v>1</v>
      </c>
      <c r="H313" s="27">
        <v>7.995</v>
      </c>
      <c r="I313">
        <v>1</v>
      </c>
      <c r="J313" s="28">
        <v>0</v>
      </c>
      <c r="K313" s="28">
        <v>0</v>
      </c>
      <c r="L313" s="28">
        <v>0</v>
      </c>
      <c r="M313">
        <v>1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17" t="s">
        <v>54</v>
      </c>
      <c r="Y313" s="17" t="s">
        <v>54</v>
      </c>
      <c r="Z313" s="17" t="s">
        <v>54</v>
      </c>
      <c r="AA313" s="17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17" t="s">
        <v>54</v>
      </c>
      <c r="AG313" s="17" t="s">
        <v>54</v>
      </c>
      <c r="AH313" s="17" t="s">
        <v>54</v>
      </c>
      <c r="AI313" s="17" t="s">
        <v>54</v>
      </c>
      <c r="AJ313">
        <v>0</v>
      </c>
      <c r="AK313">
        <v>1</v>
      </c>
      <c r="AL313">
        <v>6</v>
      </c>
      <c r="AM313">
        <v>6</v>
      </c>
      <c r="AN313" s="17" t="s">
        <v>54</v>
      </c>
      <c r="AO313" s="17">
        <v>1</v>
      </c>
      <c r="AP313" s="17">
        <v>0</v>
      </c>
      <c r="AQ313" s="17">
        <v>0.166666666666667</v>
      </c>
      <c r="AR313" s="31">
        <v>0</v>
      </c>
      <c r="AS313" s="31">
        <v>0</v>
      </c>
      <c r="AT313" s="31">
        <v>1</v>
      </c>
      <c r="AU313" s="26" t="str">
        <f t="shared" si="7"/>
        <v>库存为1</v>
      </c>
      <c r="AV313" s="32" t="str">
        <f>IFERROR(时间!$B$4+AU313,"上周无销量")</f>
        <v>上周无销量</v>
      </c>
    </row>
    <row r="314" spans="1:48">
      <c r="A314" s="15" t="s">
        <v>684</v>
      </c>
      <c r="B314" t="s">
        <v>685</v>
      </c>
      <c r="C314" t="s">
        <v>575</v>
      </c>
      <c r="D314" s="26">
        <v>0</v>
      </c>
      <c r="E314" s="26">
        <v>0</v>
      </c>
      <c r="F314" s="26">
        <v>0</v>
      </c>
      <c r="G314" s="26">
        <v>0</v>
      </c>
      <c r="H314" s="27">
        <v>0</v>
      </c>
      <c r="I314">
        <v>3</v>
      </c>
      <c r="J314" s="28">
        <v>0</v>
      </c>
      <c r="K314" s="28">
        <v>0</v>
      </c>
      <c r="L314" s="28">
        <v>0</v>
      </c>
      <c r="M314">
        <v>3</v>
      </c>
      <c r="N314">
        <v>0</v>
      </c>
      <c r="O314">
        <v>3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17" t="s">
        <v>54</v>
      </c>
      <c r="Y314" s="17" t="s">
        <v>54</v>
      </c>
      <c r="Z314" s="17" t="s">
        <v>54</v>
      </c>
      <c r="AA314" s="17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17" t="s">
        <v>54</v>
      </c>
      <c r="AG314" s="17" t="s">
        <v>54</v>
      </c>
      <c r="AH314" s="17" t="s">
        <v>54</v>
      </c>
      <c r="AI314" s="17" t="s">
        <v>54</v>
      </c>
      <c r="AJ314">
        <v>0</v>
      </c>
      <c r="AK314">
        <v>2</v>
      </c>
      <c r="AL314">
        <v>0</v>
      </c>
      <c r="AM314">
        <v>0</v>
      </c>
      <c r="AN314" s="17" t="s">
        <v>54</v>
      </c>
      <c r="AO314" s="17">
        <v>0</v>
      </c>
      <c r="AP314" s="17" t="s">
        <v>54</v>
      </c>
      <c r="AQ314" s="17" t="s">
        <v>54</v>
      </c>
      <c r="AR314" s="31">
        <v>0</v>
      </c>
      <c r="AS314" s="31">
        <v>0</v>
      </c>
      <c r="AT314" s="31">
        <v>3</v>
      </c>
      <c r="AU314" s="26" t="str">
        <f t="shared" si="7"/>
        <v>库存为3</v>
      </c>
      <c r="AV314" s="32" t="str">
        <f>IFERROR(时间!$B$4+AU314,"上周无销量")</f>
        <v>上周无销量</v>
      </c>
    </row>
    <row r="315" spans="1:48">
      <c r="A315" s="15" t="s">
        <v>686</v>
      </c>
      <c r="B315" t="s">
        <v>687</v>
      </c>
      <c r="C315" t="s">
        <v>575</v>
      </c>
      <c r="D315" s="26">
        <v>0</v>
      </c>
      <c r="E315" s="26">
        <v>0</v>
      </c>
      <c r="F315" s="26">
        <v>0</v>
      </c>
      <c r="G315" s="26">
        <v>1</v>
      </c>
      <c r="H315" s="27">
        <v>0</v>
      </c>
      <c r="I315">
        <v>0</v>
      </c>
      <c r="J315" s="28">
        <v>0</v>
      </c>
      <c r="K315" s="28">
        <v>0</v>
      </c>
      <c r="L315" s="28">
        <v>0</v>
      </c>
      <c r="M315">
        <v>0</v>
      </c>
      <c r="N315">
        <v>1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17" t="s">
        <v>54</v>
      </c>
      <c r="Y315" s="17" t="s">
        <v>54</v>
      </c>
      <c r="Z315" s="17" t="s">
        <v>54</v>
      </c>
      <c r="AA315" s="17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17" t="s">
        <v>54</v>
      </c>
      <c r="AG315" s="17" t="s">
        <v>54</v>
      </c>
      <c r="AH315" s="17" t="s">
        <v>54</v>
      </c>
      <c r="AI315" s="17" t="s">
        <v>54</v>
      </c>
      <c r="AJ315">
        <v>0</v>
      </c>
      <c r="AK315">
        <v>0</v>
      </c>
      <c r="AL315">
        <v>1</v>
      </c>
      <c r="AM315">
        <v>1</v>
      </c>
      <c r="AN315" s="17" t="s">
        <v>54</v>
      </c>
      <c r="AO315" s="17" t="s">
        <v>54</v>
      </c>
      <c r="AP315" s="17">
        <v>0</v>
      </c>
      <c r="AQ315" s="17">
        <v>1</v>
      </c>
      <c r="AR315" s="31">
        <v>0</v>
      </c>
      <c r="AS315" s="31">
        <v>0</v>
      </c>
      <c r="AT315" s="31">
        <v>0</v>
      </c>
      <c r="AU315" s="26" t="str">
        <f t="shared" si="7"/>
        <v>库存为0</v>
      </c>
      <c r="AV315" s="32" t="str">
        <f>IFERROR(时间!$B$4+AU315,"上周无销量")</f>
        <v>上周无销量</v>
      </c>
    </row>
    <row r="316" spans="1:48">
      <c r="A316" s="15" t="s">
        <v>688</v>
      </c>
      <c r="B316" t="s">
        <v>689</v>
      </c>
      <c r="C316" t="s">
        <v>575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2</v>
      </c>
      <c r="J316" s="28">
        <v>0</v>
      </c>
      <c r="K316" s="28">
        <v>0</v>
      </c>
      <c r="L316" s="28">
        <v>0</v>
      </c>
      <c r="M316">
        <v>2</v>
      </c>
      <c r="N316">
        <v>0</v>
      </c>
      <c r="O316">
        <v>2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5</v>
      </c>
      <c r="AL316">
        <v>3</v>
      </c>
      <c r="AM316">
        <v>3</v>
      </c>
      <c r="AN316" s="17" t="s">
        <v>54</v>
      </c>
      <c r="AO316" s="17">
        <v>0</v>
      </c>
      <c r="AP316" s="17">
        <v>0</v>
      </c>
      <c r="AQ316" s="17">
        <v>0</v>
      </c>
      <c r="AR316" s="31">
        <v>0</v>
      </c>
      <c r="AS316" s="31">
        <v>0</v>
      </c>
      <c r="AT316" s="31">
        <v>2</v>
      </c>
      <c r="AU316" s="26" t="str">
        <f t="shared" si="7"/>
        <v>库存为2</v>
      </c>
      <c r="AV316" s="32" t="str">
        <f>IFERROR(时间!$B$4+AU316,"上周无销量")</f>
        <v>上周无销量</v>
      </c>
    </row>
    <row r="317" spans="1:48">
      <c r="A317" s="15" t="s">
        <v>690</v>
      </c>
      <c r="B317" t="s">
        <v>691</v>
      </c>
      <c r="C317" t="s">
        <v>575</v>
      </c>
      <c r="D317" s="26">
        <v>0</v>
      </c>
      <c r="E317" s="26">
        <v>0</v>
      </c>
      <c r="F317" s="26">
        <v>0</v>
      </c>
      <c r="G317" s="26">
        <v>1</v>
      </c>
      <c r="H317" s="27">
        <v>0</v>
      </c>
      <c r="I317">
        <v>1</v>
      </c>
      <c r="J317" s="28">
        <v>0</v>
      </c>
      <c r="K317" s="28">
        <v>0</v>
      </c>
      <c r="L317" s="28">
        <v>0</v>
      </c>
      <c r="M317">
        <v>1</v>
      </c>
      <c r="N317">
        <v>0</v>
      </c>
      <c r="O317">
        <v>0</v>
      </c>
      <c r="P317">
        <v>0</v>
      </c>
      <c r="Q317">
        <v>0</v>
      </c>
      <c r="R317">
        <v>3</v>
      </c>
      <c r="S317">
        <v>1</v>
      </c>
      <c r="T317">
        <v>0</v>
      </c>
      <c r="U317">
        <v>0</v>
      </c>
      <c r="V317">
        <v>0</v>
      </c>
      <c r="W317">
        <v>0</v>
      </c>
      <c r="X317" s="17" t="s">
        <v>54</v>
      </c>
      <c r="Y317" s="17" t="s">
        <v>54</v>
      </c>
      <c r="Z317" s="17">
        <v>0</v>
      </c>
      <c r="AA317" s="17">
        <v>0</v>
      </c>
      <c r="AB317">
        <v>0</v>
      </c>
      <c r="AC317">
        <v>0</v>
      </c>
      <c r="AD317">
        <v>0</v>
      </c>
      <c r="AE317">
        <v>0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0</v>
      </c>
      <c r="AK317">
        <v>2</v>
      </c>
      <c r="AL317">
        <v>2</v>
      </c>
      <c r="AM317">
        <v>2</v>
      </c>
      <c r="AN317" s="17" t="s">
        <v>54</v>
      </c>
      <c r="AO317" s="17">
        <v>0</v>
      </c>
      <c r="AP317" s="17">
        <v>0</v>
      </c>
      <c r="AQ317" s="17">
        <v>0.5</v>
      </c>
      <c r="AR317" s="31">
        <v>0</v>
      </c>
      <c r="AS317" s="31">
        <v>0</v>
      </c>
      <c r="AT317" s="31">
        <v>1</v>
      </c>
      <c r="AU317" s="26" t="str">
        <f t="shared" si="7"/>
        <v>库存为1</v>
      </c>
      <c r="AV317" s="32" t="str">
        <f>IFERROR(时间!$B$4+AU317,"上周无销量")</f>
        <v>上周无销量</v>
      </c>
    </row>
    <row r="318" spans="1:48">
      <c r="A318" s="15" t="s">
        <v>692</v>
      </c>
      <c r="B318" t="s">
        <v>693</v>
      </c>
      <c r="C318" t="s">
        <v>575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2</v>
      </c>
      <c r="J318" s="28">
        <v>0</v>
      </c>
      <c r="K318" s="28">
        <v>0</v>
      </c>
      <c r="L318" s="28">
        <v>0</v>
      </c>
      <c r="M318">
        <v>2</v>
      </c>
      <c r="N318">
        <v>1</v>
      </c>
      <c r="O318">
        <v>2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0</v>
      </c>
      <c r="AK318">
        <v>9</v>
      </c>
      <c r="AL318">
        <v>1</v>
      </c>
      <c r="AM318">
        <v>1</v>
      </c>
      <c r="AN318" s="17" t="s">
        <v>54</v>
      </c>
      <c r="AO318" s="17">
        <v>0</v>
      </c>
      <c r="AP318" s="17">
        <v>0</v>
      </c>
      <c r="AQ318" s="17">
        <v>0</v>
      </c>
      <c r="AR318" s="31">
        <v>0</v>
      </c>
      <c r="AS318" s="31">
        <v>0</v>
      </c>
      <c r="AT318" s="31">
        <v>2</v>
      </c>
      <c r="AU318" s="26" t="str">
        <f t="shared" si="7"/>
        <v>库存为2</v>
      </c>
      <c r="AV318" s="32" t="str">
        <f>IFERROR(时间!$B$4+AU318,"上周无销量")</f>
        <v>上周无销量</v>
      </c>
    </row>
    <row r="319" spans="1:48">
      <c r="A319" s="15" t="s">
        <v>694</v>
      </c>
      <c r="B319" t="s">
        <v>695</v>
      </c>
      <c r="C319" t="s">
        <v>575</v>
      </c>
      <c r="D319" s="26">
        <v>0</v>
      </c>
      <c r="E319" s="26">
        <v>0</v>
      </c>
      <c r="F319" s="26">
        <v>0</v>
      </c>
      <c r="G319" s="26">
        <v>0</v>
      </c>
      <c r="H319" s="27">
        <v>0</v>
      </c>
      <c r="I319">
        <v>0</v>
      </c>
      <c r="J319" s="28">
        <v>0</v>
      </c>
      <c r="K319" s="28">
        <v>0</v>
      </c>
      <c r="L319" s="28">
        <v>0</v>
      </c>
      <c r="M319">
        <v>0</v>
      </c>
      <c r="N319">
        <v>1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0</v>
      </c>
      <c r="AK319">
        <v>0</v>
      </c>
      <c r="AL319">
        <v>0</v>
      </c>
      <c r="AM319">
        <v>0</v>
      </c>
      <c r="AN319" s="17" t="s">
        <v>54</v>
      </c>
      <c r="AO319" s="17" t="s">
        <v>54</v>
      </c>
      <c r="AP319" s="17" t="s">
        <v>54</v>
      </c>
      <c r="AQ319" s="17" t="s">
        <v>54</v>
      </c>
      <c r="AR319" s="31">
        <v>0</v>
      </c>
      <c r="AS319" s="31">
        <v>0</v>
      </c>
      <c r="AT319" s="31">
        <v>0</v>
      </c>
      <c r="AU319" s="26" t="str">
        <f t="shared" si="7"/>
        <v>库存为0</v>
      </c>
      <c r="AV319" s="32" t="str">
        <f>IFERROR(时间!$B$4+AU319,"上周无销量")</f>
        <v>上周无销量</v>
      </c>
    </row>
    <row r="320" spans="1:48">
      <c r="A320" s="15" t="s">
        <v>696</v>
      </c>
      <c r="B320" t="s">
        <v>697</v>
      </c>
      <c r="C320" t="s">
        <v>575</v>
      </c>
      <c r="D320" s="26">
        <v>0</v>
      </c>
      <c r="E320" s="26">
        <v>0</v>
      </c>
      <c r="F320" s="26">
        <v>0</v>
      </c>
      <c r="G320" s="26">
        <v>0</v>
      </c>
      <c r="H320" s="27">
        <v>0</v>
      </c>
      <c r="I320">
        <v>0</v>
      </c>
      <c r="J320" s="28">
        <v>0</v>
      </c>
      <c r="K320" s="28">
        <v>0</v>
      </c>
      <c r="L320" s="28">
        <v>0</v>
      </c>
      <c r="M320">
        <v>0</v>
      </c>
      <c r="N320">
        <v>1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0</v>
      </c>
      <c r="AK320">
        <v>0</v>
      </c>
      <c r="AL320">
        <v>0</v>
      </c>
      <c r="AM320">
        <v>0</v>
      </c>
      <c r="AN320" s="17" t="s">
        <v>54</v>
      </c>
      <c r="AO320" s="17" t="s">
        <v>54</v>
      </c>
      <c r="AP320" s="17" t="s">
        <v>54</v>
      </c>
      <c r="AQ320" s="17" t="s">
        <v>54</v>
      </c>
      <c r="AR320" s="31">
        <v>0</v>
      </c>
      <c r="AS320" s="31">
        <v>0</v>
      </c>
      <c r="AT320" s="31">
        <v>0</v>
      </c>
      <c r="AU320" s="26" t="str">
        <f t="shared" si="7"/>
        <v>库存为0</v>
      </c>
      <c r="AV320" s="32" t="str">
        <f>IFERROR(时间!$B$4+AU320,"上周无销量")</f>
        <v>上周无销量</v>
      </c>
    </row>
    <row r="321" spans="1:48">
      <c r="A321" s="15" t="s">
        <v>698</v>
      </c>
      <c r="B321" t="s">
        <v>699</v>
      </c>
      <c r="C321" t="s">
        <v>575</v>
      </c>
      <c r="D321" s="26">
        <v>0</v>
      </c>
      <c r="E321" s="26">
        <v>0</v>
      </c>
      <c r="F321" s="26">
        <v>0</v>
      </c>
      <c r="G321" s="26">
        <v>0</v>
      </c>
      <c r="H321" s="27">
        <v>0</v>
      </c>
      <c r="I321">
        <v>0</v>
      </c>
      <c r="J321" s="28">
        <v>0</v>
      </c>
      <c r="K321" s="28">
        <v>0</v>
      </c>
      <c r="L321" s="28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0</v>
      </c>
      <c r="AK321">
        <v>0</v>
      </c>
      <c r="AL321">
        <v>0</v>
      </c>
      <c r="AM321">
        <v>0</v>
      </c>
      <c r="AN321" s="17" t="s">
        <v>54</v>
      </c>
      <c r="AO321" s="17" t="s">
        <v>54</v>
      </c>
      <c r="AP321" s="17" t="s">
        <v>54</v>
      </c>
      <c r="AQ321" s="17" t="s">
        <v>54</v>
      </c>
      <c r="AR321" s="31">
        <v>0</v>
      </c>
      <c r="AS321" s="31">
        <v>0</v>
      </c>
      <c r="AT321" s="31">
        <v>0</v>
      </c>
      <c r="AU321" s="26" t="str">
        <f t="shared" si="7"/>
        <v>库存为0</v>
      </c>
      <c r="AV321" s="32" t="str">
        <f>IFERROR(时间!$B$4+AU321,"上周无销量")</f>
        <v>上周无销量</v>
      </c>
    </row>
    <row r="322" spans="1:48">
      <c r="A322" s="15" t="s">
        <v>700</v>
      </c>
      <c r="B322" t="s">
        <v>701</v>
      </c>
      <c r="C322" t="s">
        <v>575</v>
      </c>
      <c r="D322" s="26">
        <v>0</v>
      </c>
      <c r="E322" s="26">
        <v>0</v>
      </c>
      <c r="F322" s="26">
        <v>0</v>
      </c>
      <c r="G322" s="26">
        <v>1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0</v>
      </c>
      <c r="AK322">
        <v>0</v>
      </c>
      <c r="AL322">
        <v>4</v>
      </c>
      <c r="AM322">
        <v>4</v>
      </c>
      <c r="AN322" s="17" t="s">
        <v>54</v>
      </c>
      <c r="AO322" s="17" t="s">
        <v>54</v>
      </c>
      <c r="AP322" s="17">
        <v>0</v>
      </c>
      <c r="AQ322" s="17">
        <v>0.25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702</v>
      </c>
      <c r="B323" t="s">
        <v>703</v>
      </c>
      <c r="C323" t="s">
        <v>575</v>
      </c>
      <c r="D323" s="26">
        <v>0</v>
      </c>
      <c r="E323" s="26">
        <v>0</v>
      </c>
      <c r="F323" s="26">
        <v>0</v>
      </c>
      <c r="G323" s="26">
        <v>1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1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3</v>
      </c>
      <c r="AM323">
        <v>3</v>
      </c>
      <c r="AN323" s="17" t="s">
        <v>54</v>
      </c>
      <c r="AO323" s="17" t="s">
        <v>54</v>
      </c>
      <c r="AP323" s="17">
        <v>0</v>
      </c>
      <c r="AQ323" s="17">
        <v>0.333333333333333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704</v>
      </c>
      <c r="B324" t="s">
        <v>705</v>
      </c>
      <c r="C324" t="s">
        <v>706</v>
      </c>
      <c r="D324" s="26">
        <v>0</v>
      </c>
      <c r="E324" s="26">
        <v>0</v>
      </c>
      <c r="F324" s="26">
        <v>1</v>
      </c>
      <c r="G324" s="26">
        <v>1</v>
      </c>
      <c r="H324" s="27">
        <v>7.995</v>
      </c>
      <c r="I324">
        <v>1</v>
      </c>
      <c r="J324" s="28">
        <v>0</v>
      </c>
      <c r="K324" s="28">
        <v>0</v>
      </c>
      <c r="L324" s="28">
        <v>0</v>
      </c>
      <c r="M324">
        <v>1</v>
      </c>
      <c r="N324">
        <v>0</v>
      </c>
      <c r="O324">
        <v>1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0</v>
      </c>
      <c r="AK324">
        <v>9</v>
      </c>
      <c r="AL324">
        <v>3</v>
      </c>
      <c r="AM324">
        <v>3</v>
      </c>
      <c r="AN324" s="17" t="s">
        <v>54</v>
      </c>
      <c r="AO324" s="17">
        <v>0</v>
      </c>
      <c r="AP324" s="17">
        <v>0.333333333333333</v>
      </c>
      <c r="AQ324" s="17">
        <v>0.333333333333333</v>
      </c>
      <c r="AR324" s="31">
        <v>0</v>
      </c>
      <c r="AS324" s="31">
        <v>0</v>
      </c>
      <c r="AT324" s="31">
        <v>1</v>
      </c>
      <c r="AU324" s="26" t="str">
        <f t="shared" si="7"/>
        <v>库存为1</v>
      </c>
      <c r="AV324" s="32" t="str">
        <f>IFERROR(时间!$B$4+AU324,"上周无销量")</f>
        <v>上周无销量</v>
      </c>
    </row>
    <row r="325" spans="1:48">
      <c r="A325" s="15" t="s">
        <v>707</v>
      </c>
      <c r="B325" t="s">
        <v>708</v>
      </c>
      <c r="C325" t="s">
        <v>706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0</v>
      </c>
      <c r="AK325">
        <v>0</v>
      </c>
      <c r="AL325">
        <v>0</v>
      </c>
      <c r="AM325">
        <v>0</v>
      </c>
      <c r="AN325" s="17" t="s">
        <v>54</v>
      </c>
      <c r="AO325" s="17" t="s">
        <v>54</v>
      </c>
      <c r="AP325" s="17" t="s">
        <v>54</v>
      </c>
      <c r="AQ325" s="17" t="s">
        <v>54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709</v>
      </c>
      <c r="B326" t="s">
        <v>710</v>
      </c>
      <c r="C326" t="s">
        <v>706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0</v>
      </c>
      <c r="AK326">
        <v>0</v>
      </c>
      <c r="AL326">
        <v>0</v>
      </c>
      <c r="AM326">
        <v>0</v>
      </c>
      <c r="AN326" s="17" t="s">
        <v>54</v>
      </c>
      <c r="AO326" s="17" t="s">
        <v>54</v>
      </c>
      <c r="AP326" s="17" t="s">
        <v>54</v>
      </c>
      <c r="AQ326" s="17" t="s">
        <v>54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711</v>
      </c>
      <c r="B327" t="s">
        <v>712</v>
      </c>
      <c r="C327" t="s">
        <v>713</v>
      </c>
      <c r="D327" s="26">
        <v>0</v>
      </c>
      <c r="E327" s="26">
        <v>0</v>
      </c>
      <c r="F327" s="26">
        <v>0</v>
      </c>
      <c r="G327" s="26">
        <v>0</v>
      </c>
      <c r="H327" s="27">
        <v>0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86</v>
      </c>
      <c r="AK327">
        <v>145</v>
      </c>
      <c r="AL327">
        <v>224</v>
      </c>
      <c r="AM327">
        <v>224</v>
      </c>
      <c r="AN327" s="17">
        <v>0</v>
      </c>
      <c r="AO327" s="17">
        <v>0</v>
      </c>
      <c r="AP327" s="17">
        <v>0</v>
      </c>
      <c r="AQ327" s="17">
        <v>0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714</v>
      </c>
      <c r="B328" t="s">
        <v>715</v>
      </c>
      <c r="C328" t="s">
        <v>713</v>
      </c>
      <c r="D328" s="26">
        <v>2</v>
      </c>
      <c r="E328" s="26">
        <v>0</v>
      </c>
      <c r="F328" s="26">
        <v>0</v>
      </c>
      <c r="G328" s="26">
        <v>0</v>
      </c>
      <c r="H328" s="27">
        <v>29.99</v>
      </c>
      <c r="I328">
        <v>21</v>
      </c>
      <c r="J328" s="28">
        <v>25</v>
      </c>
      <c r="K328" s="28">
        <v>0</v>
      </c>
      <c r="L328" s="28">
        <v>0</v>
      </c>
      <c r="M328">
        <v>46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288</v>
      </c>
      <c r="AK328">
        <v>89</v>
      </c>
      <c r="AL328">
        <v>161</v>
      </c>
      <c r="AM328">
        <v>161</v>
      </c>
      <c r="AN328" s="17">
        <v>0.00694444444444444</v>
      </c>
      <c r="AO328" s="17">
        <v>0</v>
      </c>
      <c r="AP328" s="17">
        <v>0</v>
      </c>
      <c r="AQ328" s="17">
        <v>0</v>
      </c>
      <c r="AR328" s="31">
        <v>0.285714285714286</v>
      </c>
      <c r="AS328" s="31">
        <v>17.1428571428571</v>
      </c>
      <c r="AT328" s="31">
        <v>28.8571428571429</v>
      </c>
      <c r="AU328" s="26">
        <f t="shared" si="8"/>
        <v>161</v>
      </c>
      <c r="AV328" s="32">
        <f>IFERROR(时间!$B$4+AU328,"上周无销量")</f>
        <v>43486</v>
      </c>
    </row>
    <row r="329" spans="1:48">
      <c r="A329" s="15" t="s">
        <v>716</v>
      </c>
      <c r="B329" t="s">
        <v>717</v>
      </c>
      <c r="C329" t="s">
        <v>713</v>
      </c>
      <c r="D329" s="26">
        <v>0</v>
      </c>
      <c r="E329" s="26">
        <v>0</v>
      </c>
      <c r="F329" s="26">
        <v>0</v>
      </c>
      <c r="G329" s="26">
        <v>0</v>
      </c>
      <c r="H329" s="27">
        <v>0</v>
      </c>
      <c r="I329">
        <v>0</v>
      </c>
      <c r="J329" s="28">
        <v>0</v>
      </c>
      <c r="K329" s="28">
        <v>0</v>
      </c>
      <c r="L329" s="28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17" t="s">
        <v>54</v>
      </c>
      <c r="Y329" s="17" t="s">
        <v>54</v>
      </c>
      <c r="Z329" s="17" t="s">
        <v>54</v>
      </c>
      <c r="AA329" s="17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17" t="s">
        <v>54</v>
      </c>
      <c r="AG329" s="17" t="s">
        <v>54</v>
      </c>
      <c r="AH329" s="17" t="s">
        <v>54</v>
      </c>
      <c r="AI329" s="17" t="s">
        <v>54</v>
      </c>
      <c r="AJ329">
        <v>139</v>
      </c>
      <c r="AK329">
        <v>456</v>
      </c>
      <c r="AL329">
        <v>602</v>
      </c>
      <c r="AM329">
        <v>602</v>
      </c>
      <c r="AN329" s="17">
        <v>0</v>
      </c>
      <c r="AO329" s="17">
        <v>0</v>
      </c>
      <c r="AP329" s="17">
        <v>0</v>
      </c>
      <c r="AQ329" s="17">
        <v>0</v>
      </c>
      <c r="AR329" s="31">
        <v>0</v>
      </c>
      <c r="AS329" s="31">
        <v>0</v>
      </c>
      <c r="AT329" s="31">
        <v>0</v>
      </c>
      <c r="AU329" s="26" t="str">
        <f t="shared" si="8"/>
        <v>库存为0</v>
      </c>
      <c r="AV329" s="32" t="str">
        <f>IFERROR(时间!$B$4+AU329,"上周无销量")</f>
        <v>上周无销量</v>
      </c>
    </row>
    <row r="330" spans="1:48">
      <c r="A330" s="15" t="s">
        <v>718</v>
      </c>
      <c r="B330" t="s">
        <v>719</v>
      </c>
      <c r="C330" t="s">
        <v>720</v>
      </c>
      <c r="D330" s="26">
        <v>0</v>
      </c>
      <c r="E330" s="26">
        <v>0</v>
      </c>
      <c r="F330" s="26">
        <v>0</v>
      </c>
      <c r="G330" s="26">
        <v>1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0</v>
      </c>
      <c r="AK330">
        <v>0</v>
      </c>
      <c r="AL330">
        <v>10</v>
      </c>
      <c r="AM330">
        <v>10</v>
      </c>
      <c r="AN330" s="17" t="s">
        <v>54</v>
      </c>
      <c r="AO330" s="17" t="s">
        <v>54</v>
      </c>
      <c r="AP330" s="17">
        <v>0</v>
      </c>
      <c r="AQ330" s="17">
        <v>0.1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721</v>
      </c>
      <c r="B331" t="s">
        <v>722</v>
      </c>
      <c r="C331" t="s">
        <v>720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0</v>
      </c>
      <c r="J331" s="28">
        <v>0</v>
      </c>
      <c r="K331" s="28">
        <v>0</v>
      </c>
      <c r="L331" s="28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0</v>
      </c>
      <c r="AK331">
        <v>0</v>
      </c>
      <c r="AL331">
        <v>0</v>
      </c>
      <c r="AM331">
        <v>0</v>
      </c>
      <c r="AN331" s="17" t="s">
        <v>54</v>
      </c>
      <c r="AO331" s="17" t="s">
        <v>54</v>
      </c>
      <c r="AP331" s="17" t="s">
        <v>54</v>
      </c>
      <c r="AQ331" s="17" t="s">
        <v>54</v>
      </c>
      <c r="AR331" s="31">
        <v>0</v>
      </c>
      <c r="AS331" s="31">
        <v>0</v>
      </c>
      <c r="AT331" s="31">
        <v>0</v>
      </c>
      <c r="AU331" s="26" t="str">
        <f t="shared" si="8"/>
        <v>库存为0</v>
      </c>
      <c r="AV331" s="32" t="str">
        <f>IFERROR(时间!$B$4+AU331,"上周无销量")</f>
        <v>上周无销量</v>
      </c>
    </row>
    <row r="332" spans="1:48">
      <c r="A332" s="15" t="s">
        <v>723</v>
      </c>
      <c r="B332" t="s">
        <v>724</v>
      </c>
      <c r="C332" t="s">
        <v>720</v>
      </c>
      <c r="D332" s="26">
        <v>0</v>
      </c>
      <c r="E332" s="26">
        <v>2</v>
      </c>
      <c r="F332" s="26">
        <v>0</v>
      </c>
      <c r="G332" s="26">
        <v>1</v>
      </c>
      <c r="H332" s="27">
        <v>9.25333333333333</v>
      </c>
      <c r="I332">
        <v>0</v>
      </c>
      <c r="J332" s="28">
        <v>0</v>
      </c>
      <c r="K332" s="28">
        <v>0</v>
      </c>
      <c r="L332" s="28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8</v>
      </c>
      <c r="S332">
        <v>14</v>
      </c>
      <c r="T332">
        <v>0</v>
      </c>
      <c r="U332">
        <v>0</v>
      </c>
      <c r="V332">
        <v>0</v>
      </c>
      <c r="W332">
        <v>2</v>
      </c>
      <c r="X332" s="17" t="s">
        <v>54</v>
      </c>
      <c r="Y332" s="17" t="s">
        <v>54</v>
      </c>
      <c r="Z332" s="17">
        <v>0</v>
      </c>
      <c r="AA332" s="17">
        <v>0.142857142857143</v>
      </c>
      <c r="AB332">
        <v>0</v>
      </c>
      <c r="AC332">
        <v>0</v>
      </c>
      <c r="AD332">
        <v>0</v>
      </c>
      <c r="AE332">
        <v>0.04</v>
      </c>
      <c r="AF332" s="17" t="s">
        <v>54</v>
      </c>
      <c r="AG332" s="17" t="s">
        <v>54</v>
      </c>
      <c r="AH332" s="17" t="s">
        <v>54</v>
      </c>
      <c r="AI332" s="17">
        <v>0.00432276657060519</v>
      </c>
      <c r="AJ332">
        <v>0</v>
      </c>
      <c r="AK332">
        <v>21</v>
      </c>
      <c r="AL332">
        <v>36</v>
      </c>
      <c r="AM332">
        <v>36</v>
      </c>
      <c r="AN332" s="17" t="s">
        <v>54</v>
      </c>
      <c r="AO332" s="17">
        <v>0.0952380952380952</v>
      </c>
      <c r="AP332" s="17">
        <v>0</v>
      </c>
      <c r="AQ332" s="17">
        <v>0.0277777777777778</v>
      </c>
      <c r="AR332" s="31">
        <v>0</v>
      </c>
      <c r="AS332" s="31">
        <v>0</v>
      </c>
      <c r="AT332" s="31">
        <v>0</v>
      </c>
      <c r="AU332" s="26" t="str">
        <f t="shared" si="8"/>
        <v>库存为0</v>
      </c>
      <c r="AV332" s="32" t="str">
        <f>IFERROR(时间!$B$4+AU332,"上周无销量")</f>
        <v>上周无销量</v>
      </c>
    </row>
    <row r="333" spans="1:48">
      <c r="A333" s="15" t="s">
        <v>725</v>
      </c>
      <c r="B333" t="s">
        <v>726</v>
      </c>
      <c r="C333" t="s">
        <v>720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0</v>
      </c>
      <c r="J333" s="28">
        <v>0</v>
      </c>
      <c r="K333" s="28">
        <v>0</v>
      </c>
      <c r="L333" s="28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0</v>
      </c>
      <c r="AK333">
        <v>0</v>
      </c>
      <c r="AL333">
        <v>0</v>
      </c>
      <c r="AM333">
        <v>0</v>
      </c>
      <c r="AN333" s="17" t="s">
        <v>54</v>
      </c>
      <c r="AO333" s="17" t="s">
        <v>54</v>
      </c>
      <c r="AP333" s="17" t="s">
        <v>54</v>
      </c>
      <c r="AQ333" s="17" t="s">
        <v>54</v>
      </c>
      <c r="AR333" s="31">
        <v>0</v>
      </c>
      <c r="AS333" s="31">
        <v>0</v>
      </c>
      <c r="AT333" s="31">
        <v>0</v>
      </c>
      <c r="AU333" s="26" t="str">
        <f t="shared" si="8"/>
        <v>库存为0</v>
      </c>
      <c r="AV333" s="32" t="str">
        <f>IFERROR(时间!$B$4+AU333,"上周无销量")</f>
        <v>上周无销量</v>
      </c>
    </row>
    <row r="334" spans="1:48">
      <c r="A334" s="15" t="s">
        <v>727</v>
      </c>
      <c r="B334" t="s">
        <v>728</v>
      </c>
      <c r="C334" t="s">
        <v>729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2</v>
      </c>
      <c r="J334" s="28">
        <v>0</v>
      </c>
      <c r="K334" s="28">
        <v>0</v>
      </c>
      <c r="L334" s="28">
        <v>0</v>
      </c>
      <c r="M334">
        <v>2</v>
      </c>
      <c r="N334">
        <v>0</v>
      </c>
      <c r="O334">
        <v>2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0</v>
      </c>
      <c r="AK334">
        <v>2</v>
      </c>
      <c r="AL334">
        <v>1</v>
      </c>
      <c r="AM334">
        <v>1</v>
      </c>
      <c r="AN334" s="17" t="s">
        <v>54</v>
      </c>
      <c r="AO334" s="17">
        <v>0</v>
      </c>
      <c r="AP334" s="17">
        <v>0</v>
      </c>
      <c r="AQ334" s="17">
        <v>0</v>
      </c>
      <c r="AR334" s="31">
        <v>0</v>
      </c>
      <c r="AS334" s="31">
        <v>0</v>
      </c>
      <c r="AT334" s="31">
        <v>2</v>
      </c>
      <c r="AU334" s="26" t="str">
        <f t="shared" si="8"/>
        <v>库存为2</v>
      </c>
      <c r="AV334" s="32" t="str">
        <f>IFERROR(时间!$B$4+AU334,"上周无销量")</f>
        <v>上周无销量</v>
      </c>
    </row>
    <row r="335" spans="1:48">
      <c r="A335" s="15" t="s">
        <v>730</v>
      </c>
      <c r="B335" t="s">
        <v>731</v>
      </c>
      <c r="C335" t="s">
        <v>729</v>
      </c>
      <c r="D335" s="26">
        <v>0</v>
      </c>
      <c r="E335" s="26">
        <v>0</v>
      </c>
      <c r="F335" s="26">
        <v>0</v>
      </c>
      <c r="G335" s="26">
        <v>0</v>
      </c>
      <c r="H335" s="27">
        <v>0</v>
      </c>
      <c r="I335">
        <v>2</v>
      </c>
      <c r="J335" s="28">
        <v>0</v>
      </c>
      <c r="K335" s="28">
        <v>0</v>
      </c>
      <c r="L335" s="28">
        <v>0</v>
      </c>
      <c r="M335">
        <v>2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0</v>
      </c>
      <c r="AK335">
        <v>2</v>
      </c>
      <c r="AL335">
        <v>4</v>
      </c>
      <c r="AM335">
        <v>4</v>
      </c>
      <c r="AN335" s="17" t="s">
        <v>54</v>
      </c>
      <c r="AO335" s="17">
        <v>0</v>
      </c>
      <c r="AP335" s="17">
        <v>0</v>
      </c>
      <c r="AQ335" s="17">
        <v>0</v>
      </c>
      <c r="AR335" s="31">
        <v>0</v>
      </c>
      <c r="AS335" s="31">
        <v>0</v>
      </c>
      <c r="AT335" s="31">
        <v>2</v>
      </c>
      <c r="AU335" s="26" t="str">
        <f t="shared" si="8"/>
        <v>库存为2</v>
      </c>
      <c r="AV335" s="32" t="str">
        <f>IFERROR(时间!$B$4+AU335,"上周无销量")</f>
        <v>上周无销量</v>
      </c>
    </row>
    <row r="336" spans="1:48">
      <c r="A336" s="15" t="s">
        <v>732</v>
      </c>
      <c r="B336" t="s">
        <v>733</v>
      </c>
      <c r="C336" t="s">
        <v>729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1</v>
      </c>
      <c r="J336" s="28">
        <v>0</v>
      </c>
      <c r="K336" s="28">
        <v>0</v>
      </c>
      <c r="L336" s="28">
        <v>0</v>
      </c>
      <c r="M336">
        <v>1</v>
      </c>
      <c r="N336">
        <v>0</v>
      </c>
      <c r="O336">
        <v>1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0</v>
      </c>
      <c r="AK336">
        <v>2</v>
      </c>
      <c r="AL336">
        <v>3</v>
      </c>
      <c r="AM336">
        <v>3</v>
      </c>
      <c r="AN336" s="17" t="s">
        <v>54</v>
      </c>
      <c r="AO336" s="17">
        <v>0</v>
      </c>
      <c r="AP336" s="17">
        <v>0</v>
      </c>
      <c r="AQ336" s="17">
        <v>0</v>
      </c>
      <c r="AR336" s="31">
        <v>0</v>
      </c>
      <c r="AS336" s="31">
        <v>0</v>
      </c>
      <c r="AT336" s="31">
        <v>1</v>
      </c>
      <c r="AU336" s="26" t="str">
        <f t="shared" si="8"/>
        <v>库存为1</v>
      </c>
      <c r="AV336" s="32" t="str">
        <f>IFERROR(时间!$B$4+AU336,"上周无销量")</f>
        <v>上周无销量</v>
      </c>
    </row>
    <row r="337" spans="1:48">
      <c r="A337" s="15" t="s">
        <v>734</v>
      </c>
      <c r="B337" t="s">
        <v>735</v>
      </c>
      <c r="C337" t="s">
        <v>729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1</v>
      </c>
      <c r="J337" s="28">
        <v>0</v>
      </c>
      <c r="K337" s="28">
        <v>0</v>
      </c>
      <c r="L337" s="28">
        <v>0</v>
      </c>
      <c r="M337">
        <v>1</v>
      </c>
      <c r="N337">
        <v>0</v>
      </c>
      <c r="O337">
        <v>1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0</v>
      </c>
      <c r="AK337">
        <v>3</v>
      </c>
      <c r="AL337">
        <v>6</v>
      </c>
      <c r="AM337">
        <v>6</v>
      </c>
      <c r="AN337" s="17" t="s">
        <v>54</v>
      </c>
      <c r="AO337" s="17">
        <v>0</v>
      </c>
      <c r="AP337" s="17">
        <v>0</v>
      </c>
      <c r="AQ337" s="17">
        <v>0</v>
      </c>
      <c r="AR337" s="31">
        <v>0</v>
      </c>
      <c r="AS337" s="31">
        <v>0</v>
      </c>
      <c r="AT337" s="31">
        <v>1</v>
      </c>
      <c r="AU337" s="26" t="str">
        <f t="shared" si="8"/>
        <v>库存为1</v>
      </c>
      <c r="AV337" s="32" t="str">
        <f>IFERROR(时间!$B$4+AU337,"上周无销量")</f>
        <v>上周无销量</v>
      </c>
    </row>
    <row r="338" spans="1:48">
      <c r="A338" s="15" t="s">
        <v>736</v>
      </c>
      <c r="B338" t="s">
        <v>737</v>
      </c>
      <c r="C338" t="s">
        <v>738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1</v>
      </c>
      <c r="J338" s="28">
        <v>0</v>
      </c>
      <c r="K338" s="28">
        <v>0</v>
      </c>
      <c r="L338" s="28">
        <v>0</v>
      </c>
      <c r="M338">
        <v>1</v>
      </c>
      <c r="N338">
        <v>0</v>
      </c>
      <c r="O338">
        <v>1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0</v>
      </c>
      <c r="AK338">
        <v>3</v>
      </c>
      <c r="AL338">
        <v>0</v>
      </c>
      <c r="AM338">
        <v>0</v>
      </c>
      <c r="AN338" s="17" t="s">
        <v>54</v>
      </c>
      <c r="AO338" s="17">
        <v>0</v>
      </c>
      <c r="AP338" s="17" t="s">
        <v>54</v>
      </c>
      <c r="AQ338" s="17" t="s">
        <v>54</v>
      </c>
      <c r="AR338" s="31">
        <v>0</v>
      </c>
      <c r="AS338" s="31">
        <v>0</v>
      </c>
      <c r="AT338" s="31">
        <v>1</v>
      </c>
      <c r="AU338" s="26" t="str">
        <f t="shared" si="8"/>
        <v>库存为1</v>
      </c>
      <c r="AV338" s="32" t="str">
        <f>IFERROR(时间!$B$4+AU338,"上周无销量")</f>
        <v>上周无销量</v>
      </c>
    </row>
    <row r="339" spans="1:48">
      <c r="A339" s="15" t="s">
        <v>739</v>
      </c>
      <c r="B339" t="s">
        <v>740</v>
      </c>
      <c r="C339" t="s">
        <v>738</v>
      </c>
      <c r="D339" s="26">
        <v>0</v>
      </c>
      <c r="E339" s="26">
        <v>1</v>
      </c>
      <c r="F339" s="26">
        <v>0</v>
      </c>
      <c r="G339" s="26">
        <v>0</v>
      </c>
      <c r="H339" s="27">
        <v>13.99</v>
      </c>
      <c r="I339">
        <v>0</v>
      </c>
      <c r="J339" s="28">
        <v>0</v>
      </c>
      <c r="K339" s="28">
        <v>0</v>
      </c>
      <c r="L339" s="28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0</v>
      </c>
      <c r="AK339">
        <v>3</v>
      </c>
      <c r="AL339">
        <v>1</v>
      </c>
      <c r="AM339">
        <v>1</v>
      </c>
      <c r="AN339" s="17" t="s">
        <v>54</v>
      </c>
      <c r="AO339" s="17">
        <v>0.333333333333333</v>
      </c>
      <c r="AP339" s="17">
        <v>0</v>
      </c>
      <c r="AQ339" s="17">
        <v>0</v>
      </c>
      <c r="AR339" s="31">
        <v>0</v>
      </c>
      <c r="AS339" s="31">
        <v>0</v>
      </c>
      <c r="AT339" s="31">
        <v>0</v>
      </c>
      <c r="AU339" s="26" t="str">
        <f t="shared" si="8"/>
        <v>库存为0</v>
      </c>
      <c r="AV339" s="32" t="str">
        <f>IFERROR(时间!$B$4+AU339,"上周无销量")</f>
        <v>上周无销量</v>
      </c>
    </row>
    <row r="340" spans="1:48">
      <c r="A340" s="15" t="s">
        <v>741</v>
      </c>
      <c r="B340" t="s">
        <v>742</v>
      </c>
      <c r="C340" t="s">
        <v>738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5</v>
      </c>
      <c r="J340" s="28">
        <v>0</v>
      </c>
      <c r="K340" s="28">
        <v>0</v>
      </c>
      <c r="L340" s="28">
        <v>0</v>
      </c>
      <c r="M340">
        <v>5</v>
      </c>
      <c r="N340">
        <v>0</v>
      </c>
      <c r="O340">
        <v>5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0</v>
      </c>
      <c r="AK340">
        <v>1</v>
      </c>
      <c r="AL340">
        <v>2</v>
      </c>
      <c r="AM340">
        <v>2</v>
      </c>
      <c r="AN340" s="17" t="s">
        <v>54</v>
      </c>
      <c r="AO340" s="17">
        <v>0</v>
      </c>
      <c r="AP340" s="17">
        <v>0</v>
      </c>
      <c r="AQ340" s="17">
        <v>0</v>
      </c>
      <c r="AR340" s="31">
        <v>0</v>
      </c>
      <c r="AS340" s="31">
        <v>0</v>
      </c>
      <c r="AT340" s="31">
        <v>5</v>
      </c>
      <c r="AU340" s="26" t="str">
        <f t="shared" si="8"/>
        <v>库存为5</v>
      </c>
      <c r="AV340" s="32" t="str">
        <f>IFERROR(时间!$B$4+AU340,"上周无销量")</f>
        <v>上周无销量</v>
      </c>
    </row>
    <row r="341" spans="1:48">
      <c r="A341" s="15" t="s">
        <v>743</v>
      </c>
      <c r="B341" t="s">
        <v>744</v>
      </c>
      <c r="C341" t="s">
        <v>738</v>
      </c>
      <c r="D341" s="26">
        <v>0</v>
      </c>
      <c r="E341" s="26">
        <v>1</v>
      </c>
      <c r="F341" s="26">
        <v>0</v>
      </c>
      <c r="G341" s="26">
        <v>0</v>
      </c>
      <c r="H341" s="27">
        <v>18.99</v>
      </c>
      <c r="I341">
        <v>2</v>
      </c>
      <c r="J341" s="28">
        <v>0</v>
      </c>
      <c r="K341" s="28">
        <v>0</v>
      </c>
      <c r="L341" s="28">
        <v>0</v>
      </c>
      <c r="M341">
        <v>2</v>
      </c>
      <c r="N341">
        <v>0</v>
      </c>
      <c r="O341">
        <v>2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0</v>
      </c>
      <c r="AK341">
        <v>3</v>
      </c>
      <c r="AL341">
        <v>1</v>
      </c>
      <c r="AM341">
        <v>1</v>
      </c>
      <c r="AN341" s="17" t="s">
        <v>54</v>
      </c>
      <c r="AO341" s="17">
        <v>0.333333333333333</v>
      </c>
      <c r="AP341" s="17">
        <v>0</v>
      </c>
      <c r="AQ341" s="17">
        <v>0</v>
      </c>
      <c r="AR341" s="31">
        <v>0</v>
      </c>
      <c r="AS341" s="31">
        <v>0</v>
      </c>
      <c r="AT341" s="31">
        <v>2</v>
      </c>
      <c r="AU341" s="26" t="str">
        <f t="shared" si="8"/>
        <v>库存为2</v>
      </c>
      <c r="AV341" s="32" t="str">
        <f>IFERROR(时间!$B$4+AU341,"上周无销量")</f>
        <v>上周无销量</v>
      </c>
    </row>
    <row r="342" spans="1:48">
      <c r="A342" s="15" t="s">
        <v>745</v>
      </c>
      <c r="B342" t="s">
        <v>746</v>
      </c>
      <c r="C342" t="s">
        <v>738</v>
      </c>
      <c r="D342" s="26">
        <v>1</v>
      </c>
      <c r="E342" s="26">
        <v>0</v>
      </c>
      <c r="F342" s="26">
        <v>0</v>
      </c>
      <c r="G342" s="26">
        <v>0</v>
      </c>
      <c r="H342" s="27">
        <v>18.99</v>
      </c>
      <c r="I342">
        <v>7</v>
      </c>
      <c r="J342" s="28">
        <v>0</v>
      </c>
      <c r="K342" s="28">
        <v>0</v>
      </c>
      <c r="L342" s="28">
        <v>0</v>
      </c>
      <c r="M342">
        <v>7</v>
      </c>
      <c r="N342">
        <v>0</v>
      </c>
      <c r="O342">
        <v>7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0</v>
      </c>
      <c r="AK342">
        <v>2</v>
      </c>
      <c r="AL342">
        <v>6</v>
      </c>
      <c r="AM342">
        <v>6</v>
      </c>
      <c r="AN342" s="17" t="s">
        <v>54</v>
      </c>
      <c r="AO342" s="17">
        <v>0</v>
      </c>
      <c r="AP342" s="17">
        <v>0</v>
      </c>
      <c r="AQ342" s="17">
        <v>0</v>
      </c>
      <c r="AR342" s="31">
        <v>0.142857142857143</v>
      </c>
      <c r="AS342" s="31">
        <v>8.57142857142857</v>
      </c>
      <c r="AT342" s="31">
        <v>-1.57142857142857</v>
      </c>
      <c r="AU342" s="26">
        <f t="shared" si="8"/>
        <v>49</v>
      </c>
      <c r="AV342" s="32">
        <f>IFERROR(时间!$B$4+AU342,"上周无销量")</f>
        <v>43374</v>
      </c>
    </row>
    <row r="343" spans="1:48">
      <c r="A343" s="15" t="s">
        <v>747</v>
      </c>
      <c r="B343" t="s">
        <v>748</v>
      </c>
      <c r="C343" t="s">
        <v>738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6</v>
      </c>
      <c r="J343" s="28">
        <v>0</v>
      </c>
      <c r="K343" s="28">
        <v>0</v>
      </c>
      <c r="L343" s="28">
        <v>0</v>
      </c>
      <c r="M343">
        <v>6</v>
      </c>
      <c r="N343">
        <v>0</v>
      </c>
      <c r="O343">
        <v>6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0</v>
      </c>
      <c r="AK343">
        <v>1</v>
      </c>
      <c r="AL343">
        <v>1</v>
      </c>
      <c r="AM343">
        <v>1</v>
      </c>
      <c r="AN343" s="17" t="s">
        <v>54</v>
      </c>
      <c r="AO343" s="17">
        <v>0</v>
      </c>
      <c r="AP343" s="17">
        <v>0</v>
      </c>
      <c r="AQ343" s="17">
        <v>0</v>
      </c>
      <c r="AR343" s="31">
        <v>0</v>
      </c>
      <c r="AS343" s="31">
        <v>0</v>
      </c>
      <c r="AT343" s="31">
        <v>6</v>
      </c>
      <c r="AU343" s="26" t="str">
        <f t="shared" si="8"/>
        <v>库存为6</v>
      </c>
      <c r="AV343" s="32" t="str">
        <f>IFERROR(时间!$B$4+AU343,"上周无销量")</f>
        <v>上周无销量</v>
      </c>
    </row>
    <row r="344" spans="1:48">
      <c r="A344" s="15" t="s">
        <v>749</v>
      </c>
      <c r="B344" t="s">
        <v>750</v>
      </c>
      <c r="C344" t="s">
        <v>738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9</v>
      </c>
      <c r="J344" s="28">
        <v>0</v>
      </c>
      <c r="K344" s="28">
        <v>0</v>
      </c>
      <c r="L344" s="28">
        <v>0</v>
      </c>
      <c r="M344">
        <v>9</v>
      </c>
      <c r="N344">
        <v>0</v>
      </c>
      <c r="O344">
        <v>9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0</v>
      </c>
      <c r="AK344">
        <v>2</v>
      </c>
      <c r="AL344">
        <v>2</v>
      </c>
      <c r="AM344">
        <v>2</v>
      </c>
      <c r="AN344" s="17" t="s">
        <v>54</v>
      </c>
      <c r="AO344" s="17">
        <v>0</v>
      </c>
      <c r="AP344" s="17">
        <v>0</v>
      </c>
      <c r="AQ344" s="17">
        <v>0</v>
      </c>
      <c r="AR344" s="31">
        <v>0</v>
      </c>
      <c r="AS344" s="31">
        <v>0</v>
      </c>
      <c r="AT344" s="31">
        <v>9</v>
      </c>
      <c r="AU344" s="26" t="str">
        <f t="shared" si="8"/>
        <v>库存为9</v>
      </c>
      <c r="AV344" s="32" t="str">
        <f>IFERROR(时间!$B$4+AU344,"上周无销量")</f>
        <v>上周无销量</v>
      </c>
    </row>
    <row r="345" spans="1:48">
      <c r="A345" s="15" t="s">
        <v>751</v>
      </c>
      <c r="B345" t="s">
        <v>752</v>
      </c>
      <c r="C345" t="s">
        <v>738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8</v>
      </c>
      <c r="J345" s="28">
        <v>0</v>
      </c>
      <c r="K345" s="28">
        <v>0</v>
      </c>
      <c r="L345" s="28">
        <v>0</v>
      </c>
      <c r="M345">
        <v>8</v>
      </c>
      <c r="N345">
        <v>0</v>
      </c>
      <c r="O345">
        <v>8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0</v>
      </c>
      <c r="AK345">
        <v>3</v>
      </c>
      <c r="AL345">
        <v>0</v>
      </c>
      <c r="AM345">
        <v>0</v>
      </c>
      <c r="AN345" s="17" t="s">
        <v>54</v>
      </c>
      <c r="AO345" s="17">
        <v>0</v>
      </c>
      <c r="AP345" s="17" t="s">
        <v>54</v>
      </c>
      <c r="AQ345" s="17" t="s">
        <v>54</v>
      </c>
      <c r="AR345" s="31">
        <v>0</v>
      </c>
      <c r="AS345" s="31">
        <v>0</v>
      </c>
      <c r="AT345" s="31">
        <v>8</v>
      </c>
      <c r="AU345" s="26" t="str">
        <f t="shared" si="8"/>
        <v>库存为8</v>
      </c>
      <c r="AV345" s="32" t="str">
        <f>IFERROR(时间!$B$4+AU345,"上周无销量")</f>
        <v>上周无销量</v>
      </c>
    </row>
    <row r="346" spans="1:48">
      <c r="A346" s="15" t="s">
        <v>753</v>
      </c>
      <c r="B346" t="s">
        <v>754</v>
      </c>
      <c r="C346" t="s">
        <v>738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6</v>
      </c>
      <c r="J346" s="28">
        <v>0</v>
      </c>
      <c r="K346" s="28">
        <v>0</v>
      </c>
      <c r="L346" s="28">
        <v>0</v>
      </c>
      <c r="M346">
        <v>6</v>
      </c>
      <c r="N346">
        <v>0</v>
      </c>
      <c r="O346">
        <v>6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0</v>
      </c>
      <c r="AK346">
        <v>2</v>
      </c>
      <c r="AL346">
        <v>1</v>
      </c>
      <c r="AM346">
        <v>1</v>
      </c>
      <c r="AN346" s="17" t="s">
        <v>54</v>
      </c>
      <c r="AO346" s="17">
        <v>0</v>
      </c>
      <c r="AP346" s="17">
        <v>0</v>
      </c>
      <c r="AQ346" s="17">
        <v>0</v>
      </c>
      <c r="AR346" s="31">
        <v>0</v>
      </c>
      <c r="AS346" s="31">
        <v>0</v>
      </c>
      <c r="AT346" s="31">
        <v>6</v>
      </c>
      <c r="AU346" s="26" t="str">
        <f t="shared" si="8"/>
        <v>库存为6</v>
      </c>
      <c r="AV346" s="32" t="str">
        <f>IFERROR(时间!$B$4+AU346,"上周无销量")</f>
        <v>上周无销量</v>
      </c>
    </row>
    <row r="347" spans="1:48">
      <c r="A347" s="15" t="s">
        <v>755</v>
      </c>
      <c r="B347" t="s">
        <v>756</v>
      </c>
      <c r="C347" t="s">
        <v>738</v>
      </c>
      <c r="D347" s="26">
        <v>0</v>
      </c>
      <c r="E347" s="26">
        <v>0</v>
      </c>
      <c r="F347" s="26">
        <v>0</v>
      </c>
      <c r="G347" s="26">
        <v>0</v>
      </c>
      <c r="H347" s="27">
        <v>0</v>
      </c>
      <c r="I347">
        <v>4</v>
      </c>
      <c r="J347" s="28">
        <v>0</v>
      </c>
      <c r="K347" s="28">
        <v>0</v>
      </c>
      <c r="L347" s="28">
        <v>0</v>
      </c>
      <c r="M347">
        <v>4</v>
      </c>
      <c r="N347">
        <v>0</v>
      </c>
      <c r="O347">
        <v>4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0</v>
      </c>
      <c r="AK347">
        <v>1</v>
      </c>
      <c r="AL347">
        <v>3</v>
      </c>
      <c r="AM347">
        <v>3</v>
      </c>
      <c r="AN347" s="17" t="s">
        <v>54</v>
      </c>
      <c r="AO347" s="17">
        <v>0</v>
      </c>
      <c r="AP347" s="17">
        <v>0</v>
      </c>
      <c r="AQ347" s="17">
        <v>0</v>
      </c>
      <c r="AR347" s="31">
        <v>0</v>
      </c>
      <c r="AS347" s="31">
        <v>0</v>
      </c>
      <c r="AT347" s="31">
        <v>4</v>
      </c>
      <c r="AU347" s="26" t="str">
        <f t="shared" si="8"/>
        <v>库存为4</v>
      </c>
      <c r="AV347" s="32" t="str">
        <f>IFERROR(时间!$B$4+AU347,"上周无销量")</f>
        <v>上周无销量</v>
      </c>
    </row>
    <row r="348" spans="1:48">
      <c r="A348" s="15" t="s">
        <v>757</v>
      </c>
      <c r="B348" t="s">
        <v>758</v>
      </c>
      <c r="C348" t="s">
        <v>738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11</v>
      </c>
      <c r="J348" s="28">
        <v>0</v>
      </c>
      <c r="K348" s="28">
        <v>0</v>
      </c>
      <c r="L348" s="28">
        <v>0</v>
      </c>
      <c r="M348">
        <v>11</v>
      </c>
      <c r="N348">
        <v>0</v>
      </c>
      <c r="O348">
        <v>11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0</v>
      </c>
      <c r="AK348">
        <v>3</v>
      </c>
      <c r="AL348">
        <v>3</v>
      </c>
      <c r="AM348">
        <v>3</v>
      </c>
      <c r="AN348" s="17" t="s">
        <v>54</v>
      </c>
      <c r="AO348" s="17">
        <v>0</v>
      </c>
      <c r="AP348" s="17">
        <v>0</v>
      </c>
      <c r="AQ348" s="17">
        <v>0</v>
      </c>
      <c r="AR348" s="31">
        <v>0</v>
      </c>
      <c r="AS348" s="31">
        <v>0</v>
      </c>
      <c r="AT348" s="31">
        <v>11</v>
      </c>
      <c r="AU348" s="26" t="str">
        <f t="shared" si="8"/>
        <v>库存为11</v>
      </c>
      <c r="AV348" s="32" t="str">
        <f>IFERROR(时间!$B$4+AU348,"上周无销量")</f>
        <v>上周无销量</v>
      </c>
    </row>
    <row r="349" spans="1:48">
      <c r="A349" s="15" t="s">
        <v>759</v>
      </c>
      <c r="B349" t="s">
        <v>760</v>
      </c>
      <c r="C349" t="s">
        <v>738</v>
      </c>
      <c r="D349" s="26">
        <v>0</v>
      </c>
      <c r="E349" s="26">
        <v>0</v>
      </c>
      <c r="F349" s="26">
        <v>0</v>
      </c>
      <c r="G349" s="26">
        <v>1</v>
      </c>
      <c r="H349" s="27">
        <v>0</v>
      </c>
      <c r="I349">
        <v>0</v>
      </c>
      <c r="J349" s="28">
        <v>0</v>
      </c>
      <c r="K349" s="28">
        <v>0</v>
      </c>
      <c r="L349" s="28">
        <v>0</v>
      </c>
      <c r="M349">
        <v>0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0</v>
      </c>
      <c r="AK349">
        <v>4</v>
      </c>
      <c r="AL349">
        <v>3</v>
      </c>
      <c r="AM349">
        <v>3</v>
      </c>
      <c r="AN349" s="17" t="s">
        <v>54</v>
      </c>
      <c r="AO349" s="17">
        <v>0</v>
      </c>
      <c r="AP349" s="17">
        <v>0</v>
      </c>
      <c r="AQ349" s="17">
        <v>0.333333333333333</v>
      </c>
      <c r="AR349" s="31">
        <v>0</v>
      </c>
      <c r="AS349" s="31">
        <v>0</v>
      </c>
      <c r="AT349" s="31">
        <v>0</v>
      </c>
      <c r="AU349" s="26" t="str">
        <f t="shared" si="8"/>
        <v>库存为0</v>
      </c>
      <c r="AV349" s="32" t="str">
        <f>IFERROR(时间!$B$4+AU349,"上周无销量")</f>
        <v>上周无销量</v>
      </c>
    </row>
    <row r="350" spans="1:48">
      <c r="A350" s="15" t="s">
        <v>761</v>
      </c>
      <c r="B350" t="s">
        <v>762</v>
      </c>
      <c r="C350" t="s">
        <v>738</v>
      </c>
      <c r="D350" s="26">
        <v>0</v>
      </c>
      <c r="E350" s="26">
        <v>0</v>
      </c>
      <c r="F350" s="26">
        <v>0</v>
      </c>
      <c r="G350" s="26">
        <v>0</v>
      </c>
      <c r="H350" s="27">
        <v>0</v>
      </c>
      <c r="I350">
        <v>2</v>
      </c>
      <c r="J350" s="28">
        <v>0</v>
      </c>
      <c r="K350" s="28">
        <v>0</v>
      </c>
      <c r="L350" s="28">
        <v>0</v>
      </c>
      <c r="M350">
        <v>2</v>
      </c>
      <c r="N350">
        <v>0</v>
      </c>
      <c r="O350">
        <v>1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0</v>
      </c>
      <c r="AK350">
        <v>2</v>
      </c>
      <c r="AL350">
        <v>0</v>
      </c>
      <c r="AM350">
        <v>0</v>
      </c>
      <c r="AN350" s="17" t="s">
        <v>54</v>
      </c>
      <c r="AO350" s="17">
        <v>0</v>
      </c>
      <c r="AP350" s="17" t="s">
        <v>54</v>
      </c>
      <c r="AQ350" s="17" t="s">
        <v>54</v>
      </c>
      <c r="AR350" s="31">
        <v>0</v>
      </c>
      <c r="AS350" s="31">
        <v>0</v>
      </c>
      <c r="AT350" s="31">
        <v>2</v>
      </c>
      <c r="AU350" s="26" t="str">
        <f t="shared" si="8"/>
        <v>库存为2</v>
      </c>
      <c r="AV350" s="32" t="str">
        <f>IFERROR(时间!$B$4+AU350,"上周无销量")</f>
        <v>上周无销量</v>
      </c>
    </row>
    <row r="351" spans="1:48">
      <c r="A351" s="15" t="s">
        <v>763</v>
      </c>
      <c r="B351" t="s">
        <v>764</v>
      </c>
      <c r="C351" t="s">
        <v>738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3</v>
      </c>
      <c r="J351" s="28">
        <v>0</v>
      </c>
      <c r="K351" s="28">
        <v>0</v>
      </c>
      <c r="L351" s="28">
        <v>0</v>
      </c>
      <c r="M351">
        <v>3</v>
      </c>
      <c r="N351">
        <v>0</v>
      </c>
      <c r="O351">
        <v>3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0</v>
      </c>
      <c r="AK351">
        <v>0</v>
      </c>
      <c r="AL351">
        <v>0</v>
      </c>
      <c r="AM351">
        <v>0</v>
      </c>
      <c r="AN351" s="17" t="s">
        <v>54</v>
      </c>
      <c r="AO351" s="17" t="s">
        <v>54</v>
      </c>
      <c r="AP351" s="17" t="s">
        <v>54</v>
      </c>
      <c r="AQ351" s="17" t="s">
        <v>54</v>
      </c>
      <c r="AR351" s="31">
        <v>0</v>
      </c>
      <c r="AS351" s="31">
        <v>0</v>
      </c>
      <c r="AT351" s="31">
        <v>3</v>
      </c>
      <c r="AU351" s="26" t="str">
        <f t="shared" si="8"/>
        <v>库存为3</v>
      </c>
      <c r="AV351" s="32" t="str">
        <f>IFERROR(时间!$B$4+AU351,"上周无销量")</f>
        <v>上周无销量</v>
      </c>
    </row>
    <row r="352" spans="1:48">
      <c r="A352" s="15" t="s">
        <v>765</v>
      </c>
      <c r="B352" t="s">
        <v>766</v>
      </c>
      <c r="C352" t="s">
        <v>738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3</v>
      </c>
      <c r="J352" s="28">
        <v>0</v>
      </c>
      <c r="K352" s="28">
        <v>0</v>
      </c>
      <c r="L352" s="28">
        <v>0</v>
      </c>
      <c r="M352">
        <v>3</v>
      </c>
      <c r="N352">
        <v>0</v>
      </c>
      <c r="O352">
        <v>3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0</v>
      </c>
      <c r="AK352">
        <v>2</v>
      </c>
      <c r="AL352">
        <v>5</v>
      </c>
      <c r="AM352">
        <v>5</v>
      </c>
      <c r="AN352" s="17" t="s">
        <v>54</v>
      </c>
      <c r="AO352" s="17">
        <v>0</v>
      </c>
      <c r="AP352" s="17">
        <v>0</v>
      </c>
      <c r="AQ352" s="17">
        <v>0</v>
      </c>
      <c r="AR352" s="31">
        <v>0</v>
      </c>
      <c r="AS352" s="31">
        <v>0</v>
      </c>
      <c r="AT352" s="31">
        <v>3</v>
      </c>
      <c r="AU352" s="26" t="str">
        <f t="shared" si="8"/>
        <v>库存为3</v>
      </c>
      <c r="AV352" s="32" t="str">
        <f>IFERROR(时间!$B$4+AU352,"上周无销量")</f>
        <v>上周无销量</v>
      </c>
    </row>
    <row r="353" spans="1:48">
      <c r="A353" s="15" t="s">
        <v>767</v>
      </c>
      <c r="B353" t="s">
        <v>768</v>
      </c>
      <c r="C353" t="s">
        <v>769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1</v>
      </c>
      <c r="J353" s="28">
        <v>0</v>
      </c>
      <c r="K353" s="28">
        <v>0</v>
      </c>
      <c r="L353" s="28">
        <v>0</v>
      </c>
      <c r="M353">
        <v>1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0</v>
      </c>
      <c r="AK353">
        <v>1</v>
      </c>
      <c r="AL353">
        <v>3</v>
      </c>
      <c r="AM353">
        <v>3</v>
      </c>
      <c r="AN353" s="17" t="s">
        <v>54</v>
      </c>
      <c r="AO353" s="17">
        <v>0</v>
      </c>
      <c r="AP353" s="17">
        <v>0</v>
      </c>
      <c r="AQ353" s="17">
        <v>0</v>
      </c>
      <c r="AR353" s="31">
        <v>0</v>
      </c>
      <c r="AS353" s="31">
        <v>0</v>
      </c>
      <c r="AT353" s="31">
        <v>1</v>
      </c>
      <c r="AU353" s="26" t="str">
        <f t="shared" si="8"/>
        <v>库存为1</v>
      </c>
      <c r="AV353" s="32" t="str">
        <f>IFERROR(时间!$B$4+AU353,"上周无销量")</f>
        <v>上周无销量</v>
      </c>
    </row>
    <row r="354" spans="1:48">
      <c r="A354" s="15" t="s">
        <v>770</v>
      </c>
      <c r="B354" t="s">
        <v>771</v>
      </c>
      <c r="C354" t="s">
        <v>769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2</v>
      </c>
      <c r="J354" s="28">
        <v>0</v>
      </c>
      <c r="K354" s="28">
        <v>0</v>
      </c>
      <c r="L354" s="28">
        <v>0</v>
      </c>
      <c r="M354">
        <v>2</v>
      </c>
      <c r="N354">
        <v>0</v>
      </c>
      <c r="O354">
        <v>1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0</v>
      </c>
      <c r="AK354">
        <v>3</v>
      </c>
      <c r="AL354">
        <v>4</v>
      </c>
      <c r="AM354">
        <v>4</v>
      </c>
      <c r="AN354" s="17" t="s">
        <v>54</v>
      </c>
      <c r="AO354" s="17">
        <v>0</v>
      </c>
      <c r="AP354" s="17">
        <v>0</v>
      </c>
      <c r="AQ354" s="17">
        <v>0</v>
      </c>
      <c r="AR354" s="31">
        <v>0</v>
      </c>
      <c r="AS354" s="31">
        <v>0</v>
      </c>
      <c r="AT354" s="31">
        <v>2</v>
      </c>
      <c r="AU354" s="26" t="str">
        <f t="shared" si="8"/>
        <v>库存为2</v>
      </c>
      <c r="AV354" s="32" t="str">
        <f>IFERROR(时间!$B$4+AU354,"上周无销量")</f>
        <v>上周无销量</v>
      </c>
    </row>
    <row r="355" spans="1:48">
      <c r="A355" s="15" t="s">
        <v>772</v>
      </c>
      <c r="B355" t="s">
        <v>773</v>
      </c>
      <c r="C355" t="s">
        <v>769</v>
      </c>
      <c r="D355" s="26">
        <v>0</v>
      </c>
      <c r="E355" s="26">
        <v>0</v>
      </c>
      <c r="F355" s="26">
        <v>1</v>
      </c>
      <c r="G355" s="26">
        <v>0</v>
      </c>
      <c r="H355" s="27">
        <v>15.99</v>
      </c>
      <c r="I355">
        <v>1</v>
      </c>
      <c r="J355" s="28">
        <v>0</v>
      </c>
      <c r="K355" s="28">
        <v>0</v>
      </c>
      <c r="L355" s="28">
        <v>0</v>
      </c>
      <c r="M355">
        <v>1</v>
      </c>
      <c r="N355">
        <v>0</v>
      </c>
      <c r="O355">
        <v>1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4</v>
      </c>
      <c r="AL355">
        <v>4</v>
      </c>
      <c r="AM355">
        <v>4</v>
      </c>
      <c r="AN355" s="17" t="s">
        <v>54</v>
      </c>
      <c r="AO355" s="17">
        <v>0</v>
      </c>
      <c r="AP355" s="17">
        <v>0.25</v>
      </c>
      <c r="AQ355" s="17">
        <v>0</v>
      </c>
      <c r="AR355" s="31">
        <v>0</v>
      </c>
      <c r="AS355" s="31">
        <v>0</v>
      </c>
      <c r="AT355" s="31">
        <v>1</v>
      </c>
      <c r="AU355" s="26" t="str">
        <f t="shared" si="8"/>
        <v>库存为1</v>
      </c>
      <c r="AV355" s="32" t="str">
        <f>IFERROR(时间!$B$4+AU355,"上周无销量")</f>
        <v>上周无销量</v>
      </c>
    </row>
    <row r="356" spans="1:48">
      <c r="A356" s="15" t="s">
        <v>774</v>
      </c>
      <c r="B356" t="s">
        <v>775</v>
      </c>
      <c r="C356" t="s">
        <v>769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4</v>
      </c>
      <c r="J356" s="28">
        <v>0</v>
      </c>
      <c r="K356" s="28">
        <v>0</v>
      </c>
      <c r="L356" s="28">
        <v>0</v>
      </c>
      <c r="M356">
        <v>4</v>
      </c>
      <c r="N356">
        <v>0</v>
      </c>
      <c r="O356">
        <v>4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1</v>
      </c>
      <c r="AL356">
        <v>2</v>
      </c>
      <c r="AM356">
        <v>2</v>
      </c>
      <c r="AN356" s="17" t="s">
        <v>54</v>
      </c>
      <c r="AO356" s="17">
        <v>0</v>
      </c>
      <c r="AP356" s="17">
        <v>0</v>
      </c>
      <c r="AQ356" s="17">
        <v>0</v>
      </c>
      <c r="AR356" s="31">
        <v>0</v>
      </c>
      <c r="AS356" s="31">
        <v>0</v>
      </c>
      <c r="AT356" s="31">
        <v>4</v>
      </c>
      <c r="AU356" s="26" t="str">
        <f t="shared" si="8"/>
        <v>库存为4</v>
      </c>
      <c r="AV356" s="32" t="str">
        <f>IFERROR(时间!$B$4+AU356,"上周无销量")</f>
        <v>上周无销量</v>
      </c>
    </row>
    <row r="357" spans="1:48">
      <c r="A357" s="15" t="s">
        <v>776</v>
      </c>
      <c r="B357" t="s">
        <v>777</v>
      </c>
      <c r="C357" t="s">
        <v>769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0</v>
      </c>
      <c r="AK357">
        <v>0</v>
      </c>
      <c r="AL357">
        <v>0</v>
      </c>
      <c r="AM357">
        <v>0</v>
      </c>
      <c r="AN357" s="17" t="s">
        <v>54</v>
      </c>
      <c r="AO357" s="17" t="s">
        <v>54</v>
      </c>
      <c r="AP357" s="17" t="s">
        <v>54</v>
      </c>
      <c r="AQ357" s="17" t="s">
        <v>54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778</v>
      </c>
      <c r="B358" t="s">
        <v>779</v>
      </c>
      <c r="C358" t="s">
        <v>769</v>
      </c>
      <c r="D358" s="26">
        <v>0</v>
      </c>
      <c r="E358" s="26">
        <v>0</v>
      </c>
      <c r="F358" s="26">
        <v>0</v>
      </c>
      <c r="G358" s="26">
        <v>1</v>
      </c>
      <c r="H358" s="27">
        <v>0</v>
      </c>
      <c r="I358">
        <v>3</v>
      </c>
      <c r="J358" s="28">
        <v>0</v>
      </c>
      <c r="K358" s="28">
        <v>0</v>
      </c>
      <c r="L358" s="28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0</v>
      </c>
      <c r="AK358">
        <v>4</v>
      </c>
      <c r="AL358">
        <v>3</v>
      </c>
      <c r="AM358">
        <v>3</v>
      </c>
      <c r="AN358" s="17" t="s">
        <v>54</v>
      </c>
      <c r="AO358" s="17">
        <v>0</v>
      </c>
      <c r="AP358" s="17">
        <v>0</v>
      </c>
      <c r="AQ358" s="17">
        <v>0.333333333333333</v>
      </c>
      <c r="AR358" s="31">
        <v>0</v>
      </c>
      <c r="AS358" s="31">
        <v>0</v>
      </c>
      <c r="AT358" s="31">
        <v>3</v>
      </c>
      <c r="AU358" s="26" t="str">
        <f t="shared" si="8"/>
        <v>库存为3</v>
      </c>
      <c r="AV358" s="32" t="str">
        <f>IFERROR(时间!$B$4+AU358,"上周无销量")</f>
        <v>上周无销量</v>
      </c>
    </row>
    <row r="359" spans="1:48">
      <c r="A359" s="15" t="s">
        <v>780</v>
      </c>
      <c r="B359" t="s">
        <v>781</v>
      </c>
      <c r="C359" t="s">
        <v>769</v>
      </c>
      <c r="D359" s="26">
        <v>0</v>
      </c>
      <c r="E359" s="26">
        <v>0</v>
      </c>
      <c r="F359" s="26">
        <v>0</v>
      </c>
      <c r="G359" s="26">
        <v>1</v>
      </c>
      <c r="H359" s="27">
        <v>0</v>
      </c>
      <c r="I359">
        <v>4</v>
      </c>
      <c r="J359" s="28">
        <v>0</v>
      </c>
      <c r="K359" s="28">
        <v>0</v>
      </c>
      <c r="L359" s="28">
        <v>0</v>
      </c>
      <c r="M359">
        <v>4</v>
      </c>
      <c r="N359">
        <v>0</v>
      </c>
      <c r="O359">
        <v>4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0</v>
      </c>
      <c r="AK359">
        <v>1</v>
      </c>
      <c r="AL359">
        <v>5</v>
      </c>
      <c r="AM359">
        <v>5</v>
      </c>
      <c r="AN359" s="17" t="s">
        <v>54</v>
      </c>
      <c r="AO359" s="17">
        <v>0</v>
      </c>
      <c r="AP359" s="17">
        <v>0</v>
      </c>
      <c r="AQ359" s="17">
        <v>0.2</v>
      </c>
      <c r="AR359" s="31">
        <v>0</v>
      </c>
      <c r="AS359" s="31">
        <v>0</v>
      </c>
      <c r="AT359" s="31">
        <v>4</v>
      </c>
      <c r="AU359" s="26" t="str">
        <f t="shared" si="8"/>
        <v>库存为4</v>
      </c>
      <c r="AV359" s="32" t="str">
        <f>IFERROR(时间!$B$4+AU359,"上周无销量")</f>
        <v>上周无销量</v>
      </c>
    </row>
    <row r="360" spans="1:48">
      <c r="A360" s="15" t="s">
        <v>782</v>
      </c>
      <c r="B360" t="s">
        <v>783</v>
      </c>
      <c r="C360" t="s">
        <v>769</v>
      </c>
      <c r="D360" s="26">
        <v>0</v>
      </c>
      <c r="E360" s="26">
        <v>0</v>
      </c>
      <c r="F360" s="26">
        <v>0</v>
      </c>
      <c r="G360" s="26">
        <v>1</v>
      </c>
      <c r="H360" s="27">
        <v>0</v>
      </c>
      <c r="I360">
        <v>1</v>
      </c>
      <c r="J360" s="28">
        <v>0</v>
      </c>
      <c r="K360" s="28">
        <v>0</v>
      </c>
      <c r="L360" s="28">
        <v>0</v>
      </c>
      <c r="M360">
        <v>1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0</v>
      </c>
      <c r="AK360">
        <v>4</v>
      </c>
      <c r="AL360">
        <v>5</v>
      </c>
      <c r="AM360">
        <v>5</v>
      </c>
      <c r="AN360" s="17" t="s">
        <v>54</v>
      </c>
      <c r="AO360" s="17">
        <v>0</v>
      </c>
      <c r="AP360" s="17">
        <v>0</v>
      </c>
      <c r="AQ360" s="17">
        <v>0.2</v>
      </c>
      <c r="AR360" s="31">
        <v>0</v>
      </c>
      <c r="AS360" s="31">
        <v>0</v>
      </c>
      <c r="AT360" s="31">
        <v>1</v>
      </c>
      <c r="AU360" s="26" t="str">
        <f t="shared" si="8"/>
        <v>库存为1</v>
      </c>
      <c r="AV360" s="32" t="str">
        <f>IFERROR(时间!$B$4+AU360,"上周无销量")</f>
        <v>上周无销量</v>
      </c>
    </row>
    <row r="361" spans="1:48">
      <c r="A361" s="15" t="s">
        <v>784</v>
      </c>
      <c r="B361" t="s">
        <v>785</v>
      </c>
      <c r="C361" t="s">
        <v>769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2</v>
      </c>
      <c r="J361" s="28">
        <v>0</v>
      </c>
      <c r="K361" s="28">
        <v>0</v>
      </c>
      <c r="L361" s="28">
        <v>0</v>
      </c>
      <c r="M361">
        <v>2</v>
      </c>
      <c r="N361">
        <v>0</v>
      </c>
      <c r="O361">
        <v>1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0</v>
      </c>
      <c r="AK361">
        <v>2</v>
      </c>
      <c r="AL361">
        <v>4</v>
      </c>
      <c r="AM361">
        <v>4</v>
      </c>
      <c r="AN361" s="17" t="s">
        <v>54</v>
      </c>
      <c r="AO361" s="17">
        <v>0</v>
      </c>
      <c r="AP361" s="17">
        <v>0</v>
      </c>
      <c r="AQ361" s="17">
        <v>0</v>
      </c>
      <c r="AR361" s="31">
        <v>0</v>
      </c>
      <c r="AS361" s="31">
        <v>0</v>
      </c>
      <c r="AT361" s="31">
        <v>2</v>
      </c>
      <c r="AU361" s="26" t="str">
        <f t="shared" si="8"/>
        <v>库存为2</v>
      </c>
      <c r="AV361" s="32" t="str">
        <f>IFERROR(时间!$B$4+AU361,"上周无销量")</f>
        <v>上周无销量</v>
      </c>
    </row>
    <row r="362" spans="1:48">
      <c r="A362" s="15" t="s">
        <v>786</v>
      </c>
      <c r="B362" t="s">
        <v>787</v>
      </c>
      <c r="C362" t="s">
        <v>769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5</v>
      </c>
      <c r="J362" s="28">
        <v>0</v>
      </c>
      <c r="K362" s="28">
        <v>0</v>
      </c>
      <c r="L362" s="28">
        <v>0</v>
      </c>
      <c r="M362">
        <v>5</v>
      </c>
      <c r="N362">
        <v>0</v>
      </c>
      <c r="O362">
        <v>5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0</v>
      </c>
      <c r="AK362">
        <v>1</v>
      </c>
      <c r="AL362">
        <v>3</v>
      </c>
      <c r="AM362">
        <v>3</v>
      </c>
      <c r="AN362" s="17" t="s">
        <v>54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5</v>
      </c>
      <c r="AU362" s="26" t="str">
        <f t="shared" si="8"/>
        <v>库存为5</v>
      </c>
      <c r="AV362" s="32" t="str">
        <f>IFERROR(时间!$B$4+AU362,"上周无销量")</f>
        <v>上周无销量</v>
      </c>
    </row>
    <row r="363" spans="1:48">
      <c r="A363" s="15" t="s">
        <v>788</v>
      </c>
      <c r="B363" t="s">
        <v>789</v>
      </c>
      <c r="C363" t="s">
        <v>769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5</v>
      </c>
      <c r="J363" s="28">
        <v>0</v>
      </c>
      <c r="K363" s="28">
        <v>0</v>
      </c>
      <c r="L363" s="28">
        <v>0</v>
      </c>
      <c r="M363">
        <v>5</v>
      </c>
      <c r="N363">
        <v>0</v>
      </c>
      <c r="O363">
        <v>5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0</v>
      </c>
      <c r="AK363">
        <v>3</v>
      </c>
      <c r="AL363">
        <v>4</v>
      </c>
      <c r="AM363">
        <v>4</v>
      </c>
      <c r="AN363" s="17" t="s">
        <v>54</v>
      </c>
      <c r="AO363" s="17">
        <v>0</v>
      </c>
      <c r="AP363" s="17">
        <v>0</v>
      </c>
      <c r="AQ363" s="17">
        <v>0</v>
      </c>
      <c r="AR363" s="31">
        <v>0</v>
      </c>
      <c r="AS363" s="31">
        <v>0</v>
      </c>
      <c r="AT363" s="31">
        <v>5</v>
      </c>
      <c r="AU363" s="26" t="str">
        <f t="shared" si="8"/>
        <v>库存为5</v>
      </c>
      <c r="AV363" s="32" t="str">
        <f>IFERROR(时间!$B$4+AU363,"上周无销量")</f>
        <v>上周无销量</v>
      </c>
    </row>
    <row r="364" spans="1:48">
      <c r="A364" s="15" t="s">
        <v>790</v>
      </c>
      <c r="B364" t="s">
        <v>791</v>
      </c>
      <c r="C364" t="s">
        <v>769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5</v>
      </c>
      <c r="J364" s="28">
        <v>0</v>
      </c>
      <c r="K364" s="28">
        <v>0</v>
      </c>
      <c r="L364" s="28">
        <v>0</v>
      </c>
      <c r="M364">
        <v>5</v>
      </c>
      <c r="N364">
        <v>0</v>
      </c>
      <c r="O364">
        <v>5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0</v>
      </c>
      <c r="AK364">
        <v>2</v>
      </c>
      <c r="AL364">
        <v>0</v>
      </c>
      <c r="AM364">
        <v>0</v>
      </c>
      <c r="AN364" s="17" t="s">
        <v>54</v>
      </c>
      <c r="AO364" s="17">
        <v>0</v>
      </c>
      <c r="AP364" s="17" t="s">
        <v>54</v>
      </c>
      <c r="AQ364" s="17" t="s">
        <v>54</v>
      </c>
      <c r="AR364" s="31">
        <v>0</v>
      </c>
      <c r="AS364" s="31">
        <v>0</v>
      </c>
      <c r="AT364" s="31">
        <v>5</v>
      </c>
      <c r="AU364" s="26" t="str">
        <f t="shared" si="8"/>
        <v>库存为5</v>
      </c>
      <c r="AV364" s="32" t="str">
        <f>IFERROR(时间!$B$4+AU364,"上周无销量")</f>
        <v>上周无销量</v>
      </c>
    </row>
    <row r="365" spans="1:48">
      <c r="A365" s="15" t="s">
        <v>792</v>
      </c>
      <c r="B365" t="s">
        <v>793</v>
      </c>
      <c r="C365" t="s">
        <v>769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3</v>
      </c>
      <c r="J365" s="28">
        <v>0</v>
      </c>
      <c r="K365" s="28">
        <v>0</v>
      </c>
      <c r="L365" s="28">
        <v>0</v>
      </c>
      <c r="M365">
        <v>3</v>
      </c>
      <c r="N365">
        <v>0</v>
      </c>
      <c r="O365">
        <v>3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0</v>
      </c>
      <c r="AK365">
        <v>2</v>
      </c>
      <c r="AL365">
        <v>1</v>
      </c>
      <c r="AM365">
        <v>1</v>
      </c>
      <c r="AN365" s="17" t="s">
        <v>54</v>
      </c>
      <c r="AO365" s="17">
        <v>0</v>
      </c>
      <c r="AP365" s="17">
        <v>0</v>
      </c>
      <c r="AQ365" s="17">
        <v>0</v>
      </c>
      <c r="AR365" s="31">
        <v>0</v>
      </c>
      <c r="AS365" s="31">
        <v>0</v>
      </c>
      <c r="AT365" s="31">
        <v>3</v>
      </c>
      <c r="AU365" s="26" t="str">
        <f t="shared" si="8"/>
        <v>库存为3</v>
      </c>
      <c r="AV365" s="32" t="str">
        <f>IFERROR(时间!$B$4+AU365,"上周无销量")</f>
        <v>上周无销量</v>
      </c>
    </row>
    <row r="366" spans="1:48">
      <c r="A366" s="15" t="s">
        <v>794</v>
      </c>
      <c r="B366" t="s">
        <v>795</v>
      </c>
      <c r="C366" t="s">
        <v>769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2</v>
      </c>
      <c r="J366" s="28">
        <v>0</v>
      </c>
      <c r="K366" s="28">
        <v>0</v>
      </c>
      <c r="L366" s="28">
        <v>0</v>
      </c>
      <c r="M366">
        <v>2</v>
      </c>
      <c r="N366">
        <v>0</v>
      </c>
      <c r="O366">
        <v>2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0</v>
      </c>
      <c r="AK366">
        <v>5</v>
      </c>
      <c r="AL366">
        <v>3</v>
      </c>
      <c r="AM366">
        <v>3</v>
      </c>
      <c r="AN366" s="17" t="s">
        <v>54</v>
      </c>
      <c r="AO366" s="17">
        <v>0</v>
      </c>
      <c r="AP366" s="17">
        <v>0</v>
      </c>
      <c r="AQ366" s="17">
        <v>0</v>
      </c>
      <c r="AR366" s="31">
        <v>0</v>
      </c>
      <c r="AS366" s="31">
        <v>0</v>
      </c>
      <c r="AT366" s="31">
        <v>2</v>
      </c>
      <c r="AU366" s="26" t="str">
        <f t="shared" si="8"/>
        <v>库存为2</v>
      </c>
      <c r="AV366" s="32" t="str">
        <f>IFERROR(时间!$B$4+AU366,"上周无销量")</f>
        <v>上周无销量</v>
      </c>
    </row>
    <row r="367" spans="1:48">
      <c r="A367" s="15" t="s">
        <v>796</v>
      </c>
      <c r="B367" t="s">
        <v>797</v>
      </c>
      <c r="C367" t="s">
        <v>769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4</v>
      </c>
      <c r="J367" s="28">
        <v>0</v>
      </c>
      <c r="K367" s="28">
        <v>0</v>
      </c>
      <c r="L367" s="28">
        <v>0</v>
      </c>
      <c r="M367">
        <v>4</v>
      </c>
      <c r="N367">
        <v>0</v>
      </c>
      <c r="O367">
        <v>4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0</v>
      </c>
      <c r="AK367">
        <v>2</v>
      </c>
      <c r="AL367">
        <v>3</v>
      </c>
      <c r="AM367">
        <v>3</v>
      </c>
      <c r="AN367" s="17" t="s">
        <v>54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4</v>
      </c>
      <c r="AU367" s="26" t="str">
        <f t="shared" si="8"/>
        <v>库存为4</v>
      </c>
      <c r="AV367" s="32" t="str">
        <f>IFERROR(时间!$B$4+AU367,"上周无销量")</f>
        <v>上周无销量</v>
      </c>
    </row>
    <row r="368" spans="1:48">
      <c r="A368" s="15" t="s">
        <v>798</v>
      </c>
      <c r="B368" t="s">
        <v>799</v>
      </c>
      <c r="C368" t="s">
        <v>769</v>
      </c>
      <c r="D368" s="26">
        <v>0</v>
      </c>
      <c r="E368" s="26">
        <v>0</v>
      </c>
      <c r="F368" s="26">
        <v>0</v>
      </c>
      <c r="G368" s="26">
        <v>0</v>
      </c>
      <c r="H368" s="27">
        <v>0</v>
      </c>
      <c r="I368">
        <v>0</v>
      </c>
      <c r="J368" s="28">
        <v>0</v>
      </c>
      <c r="K368" s="28">
        <v>0</v>
      </c>
      <c r="L368" s="28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0</v>
      </c>
      <c r="AK368">
        <v>0</v>
      </c>
      <c r="AL368">
        <v>0</v>
      </c>
      <c r="AM368">
        <v>0</v>
      </c>
      <c r="AN368" s="17" t="s">
        <v>54</v>
      </c>
      <c r="AO368" s="17" t="s">
        <v>54</v>
      </c>
      <c r="AP368" s="17" t="s">
        <v>54</v>
      </c>
      <c r="AQ368" s="17" t="s">
        <v>54</v>
      </c>
      <c r="AR368" s="31">
        <v>0</v>
      </c>
      <c r="AS368" s="31">
        <v>0</v>
      </c>
      <c r="AT368" s="31">
        <v>0</v>
      </c>
      <c r="AU368" s="26" t="str">
        <f t="shared" si="8"/>
        <v>库存为0</v>
      </c>
      <c r="AV368" s="32" t="str">
        <f>IFERROR(时间!$B$4+AU368,"上周无销量")</f>
        <v>上周无销量</v>
      </c>
    </row>
    <row r="369" spans="1:48">
      <c r="A369" s="15" t="s">
        <v>800</v>
      </c>
      <c r="B369" t="s">
        <v>801</v>
      </c>
      <c r="C369" t="s">
        <v>769</v>
      </c>
      <c r="D369" s="26">
        <v>0</v>
      </c>
      <c r="E369" s="26">
        <v>0</v>
      </c>
      <c r="F369" s="26">
        <v>1</v>
      </c>
      <c r="G369" s="26">
        <v>1</v>
      </c>
      <c r="H369" s="27">
        <v>8.495</v>
      </c>
      <c r="I369">
        <v>69</v>
      </c>
      <c r="J369" s="28">
        <v>0</v>
      </c>
      <c r="K369" s="28">
        <v>0</v>
      </c>
      <c r="L369" s="28">
        <v>1</v>
      </c>
      <c r="M369">
        <v>70</v>
      </c>
      <c r="N369">
        <v>0</v>
      </c>
      <c r="O369">
        <v>69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0</v>
      </c>
      <c r="AK369">
        <v>8</v>
      </c>
      <c r="AL369">
        <v>7</v>
      </c>
      <c r="AM369">
        <v>7</v>
      </c>
      <c r="AN369" s="17" t="s">
        <v>54</v>
      </c>
      <c r="AO369" s="17">
        <v>0</v>
      </c>
      <c r="AP369" s="17">
        <v>0.142857142857143</v>
      </c>
      <c r="AQ369" s="17">
        <v>0.142857142857143</v>
      </c>
      <c r="AR369" s="31">
        <v>0</v>
      </c>
      <c r="AS369" s="31">
        <v>0</v>
      </c>
      <c r="AT369" s="31">
        <v>70</v>
      </c>
      <c r="AU369" s="26" t="str">
        <f t="shared" si="8"/>
        <v>库存为70</v>
      </c>
      <c r="AV369" s="32" t="str">
        <f>IFERROR(时间!$B$4+AU369,"上周无销量")</f>
        <v>上周无销量</v>
      </c>
    </row>
    <row r="370" spans="1:48">
      <c r="A370" s="15" t="s">
        <v>802</v>
      </c>
      <c r="B370" t="s">
        <v>801</v>
      </c>
      <c r="C370" t="s">
        <v>769</v>
      </c>
      <c r="D370" s="26">
        <v>0</v>
      </c>
      <c r="E370" s="26">
        <v>0</v>
      </c>
      <c r="F370" s="26">
        <v>0</v>
      </c>
      <c r="G370" s="26">
        <v>0</v>
      </c>
      <c r="H370" s="27">
        <v>0</v>
      </c>
      <c r="I370">
        <v>0</v>
      </c>
      <c r="J370" s="28">
        <v>0</v>
      </c>
      <c r="K370" s="28">
        <v>0</v>
      </c>
      <c r="L370" s="28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0</v>
      </c>
      <c r="AK370">
        <v>8</v>
      </c>
      <c r="AL370">
        <v>7</v>
      </c>
      <c r="AM370">
        <v>7</v>
      </c>
      <c r="AN370" s="17" t="s">
        <v>54</v>
      </c>
      <c r="AO370" s="17">
        <v>0</v>
      </c>
      <c r="AP370" s="17">
        <v>0</v>
      </c>
      <c r="AQ370" s="17">
        <v>0</v>
      </c>
      <c r="AR370" s="31">
        <v>0</v>
      </c>
      <c r="AS370" s="31">
        <v>0</v>
      </c>
      <c r="AT370" s="31">
        <v>0</v>
      </c>
      <c r="AU370" s="26" t="str">
        <f t="shared" si="8"/>
        <v>库存为0</v>
      </c>
      <c r="AV370" s="32" t="str">
        <f>IFERROR(时间!$B$4+AU370,"上周无销量")</f>
        <v>上周无销量</v>
      </c>
    </row>
    <row r="371" spans="1:48">
      <c r="A371" s="15" t="s">
        <v>803</v>
      </c>
      <c r="B371" t="s">
        <v>804</v>
      </c>
      <c r="C371" t="s">
        <v>769</v>
      </c>
      <c r="D371" s="26">
        <v>0</v>
      </c>
      <c r="E371" s="26">
        <v>0</v>
      </c>
      <c r="F371" s="26">
        <v>0</v>
      </c>
      <c r="G371" s="26">
        <v>0</v>
      </c>
      <c r="H371" s="27">
        <v>0</v>
      </c>
      <c r="I371">
        <v>90</v>
      </c>
      <c r="J371" s="28">
        <v>0</v>
      </c>
      <c r="K371" s="28">
        <v>0</v>
      </c>
      <c r="L371" s="28">
        <v>0</v>
      </c>
      <c r="M371">
        <v>90</v>
      </c>
      <c r="N371">
        <v>3</v>
      </c>
      <c r="O371">
        <v>87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0</v>
      </c>
      <c r="AK371">
        <v>5</v>
      </c>
      <c r="AL371">
        <v>6</v>
      </c>
      <c r="AM371">
        <v>6</v>
      </c>
      <c r="AN371" s="17" t="s">
        <v>54</v>
      </c>
      <c r="AO371" s="17">
        <v>0</v>
      </c>
      <c r="AP371" s="17">
        <v>0</v>
      </c>
      <c r="AQ371" s="17">
        <v>0</v>
      </c>
      <c r="AR371" s="31">
        <v>0</v>
      </c>
      <c r="AS371" s="31">
        <v>0</v>
      </c>
      <c r="AT371" s="31">
        <v>90</v>
      </c>
      <c r="AU371" s="26" t="str">
        <f t="shared" si="8"/>
        <v>库存为90</v>
      </c>
      <c r="AV371" s="32" t="str">
        <f>IFERROR(时间!$B$4+AU371,"上周无销量")</f>
        <v>上周无销量</v>
      </c>
    </row>
    <row r="372" spans="1:48">
      <c r="A372" s="15" t="s">
        <v>805</v>
      </c>
      <c r="B372" t="s">
        <v>806</v>
      </c>
      <c r="C372" t="s">
        <v>769</v>
      </c>
      <c r="D372" s="26">
        <v>0</v>
      </c>
      <c r="E372" s="26">
        <v>0</v>
      </c>
      <c r="F372" s="26">
        <v>1</v>
      </c>
      <c r="G372" s="26">
        <v>1</v>
      </c>
      <c r="H372" s="27">
        <v>8.495</v>
      </c>
      <c r="I372">
        <v>207</v>
      </c>
      <c r="J372" s="28">
        <v>0</v>
      </c>
      <c r="K372" s="28">
        <v>0</v>
      </c>
      <c r="L372" s="28">
        <v>0</v>
      </c>
      <c r="M372">
        <v>207</v>
      </c>
      <c r="N372">
        <v>0</v>
      </c>
      <c r="O372">
        <v>206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0</v>
      </c>
      <c r="AK372">
        <v>3</v>
      </c>
      <c r="AL372">
        <v>5</v>
      </c>
      <c r="AM372">
        <v>5</v>
      </c>
      <c r="AN372" s="17" t="s">
        <v>54</v>
      </c>
      <c r="AO372" s="17">
        <v>0</v>
      </c>
      <c r="AP372" s="17">
        <v>0.2</v>
      </c>
      <c r="AQ372" s="17">
        <v>0.2</v>
      </c>
      <c r="AR372" s="31">
        <v>0</v>
      </c>
      <c r="AS372" s="31">
        <v>0</v>
      </c>
      <c r="AT372" s="31">
        <v>207</v>
      </c>
      <c r="AU372" s="26" t="str">
        <f t="shared" si="8"/>
        <v>库存为207</v>
      </c>
      <c r="AV372" s="32" t="str">
        <f>IFERROR(时间!$B$4+AU372,"上周无销量")</f>
        <v>上周无销量</v>
      </c>
    </row>
    <row r="373" spans="1:48">
      <c r="A373" s="15" t="s">
        <v>807</v>
      </c>
      <c r="B373" t="s">
        <v>808</v>
      </c>
      <c r="C373" t="s">
        <v>769</v>
      </c>
      <c r="D373" s="26">
        <v>1</v>
      </c>
      <c r="E373" s="26">
        <v>1</v>
      </c>
      <c r="F373" s="26">
        <v>0</v>
      </c>
      <c r="G373" s="26">
        <v>0</v>
      </c>
      <c r="H373" s="27">
        <v>16.99</v>
      </c>
      <c r="I373">
        <v>92</v>
      </c>
      <c r="J373" s="28">
        <v>0</v>
      </c>
      <c r="K373" s="28">
        <v>0</v>
      </c>
      <c r="L373" s="28">
        <v>0</v>
      </c>
      <c r="M373">
        <v>92</v>
      </c>
      <c r="N373">
        <v>0</v>
      </c>
      <c r="O373">
        <v>92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0</v>
      </c>
      <c r="AK373">
        <v>1</v>
      </c>
      <c r="AL373">
        <v>10</v>
      </c>
      <c r="AM373">
        <v>10</v>
      </c>
      <c r="AN373" s="17" t="s">
        <v>54</v>
      </c>
      <c r="AO373" s="17">
        <v>1</v>
      </c>
      <c r="AP373" s="17">
        <v>0</v>
      </c>
      <c r="AQ373" s="17">
        <v>0</v>
      </c>
      <c r="AR373" s="31">
        <v>0.142857142857143</v>
      </c>
      <c r="AS373" s="31">
        <v>8.57142857142857</v>
      </c>
      <c r="AT373" s="31">
        <v>83.4285714285714</v>
      </c>
      <c r="AU373" s="26">
        <f t="shared" si="8"/>
        <v>644</v>
      </c>
      <c r="AV373" s="32">
        <f>IFERROR(时间!$B$4+AU373,"上周无销量")</f>
        <v>43969</v>
      </c>
    </row>
    <row r="374" spans="1:48">
      <c r="A374" s="15" t="s">
        <v>809</v>
      </c>
      <c r="B374" t="s">
        <v>808</v>
      </c>
      <c r="C374" t="s">
        <v>769</v>
      </c>
      <c r="D374" s="26">
        <v>0</v>
      </c>
      <c r="E374" s="26">
        <v>0</v>
      </c>
      <c r="F374" s="26">
        <v>0</v>
      </c>
      <c r="G374" s="26">
        <v>0</v>
      </c>
      <c r="H374" s="27">
        <v>0</v>
      </c>
      <c r="I374">
        <v>0</v>
      </c>
      <c r="J374" s="28">
        <v>0</v>
      </c>
      <c r="K374" s="28">
        <v>0</v>
      </c>
      <c r="L374" s="28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0</v>
      </c>
      <c r="AK374">
        <v>1</v>
      </c>
      <c r="AL374">
        <v>10</v>
      </c>
      <c r="AM374">
        <v>10</v>
      </c>
      <c r="AN374" s="17" t="s">
        <v>54</v>
      </c>
      <c r="AO374" s="17">
        <v>0</v>
      </c>
      <c r="AP374" s="17">
        <v>0</v>
      </c>
      <c r="AQ374" s="17">
        <v>0</v>
      </c>
      <c r="AR374" s="31">
        <v>0</v>
      </c>
      <c r="AS374" s="31">
        <v>0</v>
      </c>
      <c r="AT374" s="31">
        <v>0</v>
      </c>
      <c r="AU374" s="26" t="str">
        <f t="shared" si="8"/>
        <v>库存为0</v>
      </c>
      <c r="AV374" s="32" t="str">
        <f>IFERROR(时间!$B$4+AU374,"上周无销量")</f>
        <v>上周无销量</v>
      </c>
    </row>
    <row r="375" spans="1:48">
      <c r="A375" s="15" t="s">
        <v>810</v>
      </c>
      <c r="B375" t="s">
        <v>811</v>
      </c>
      <c r="C375" t="s">
        <v>769</v>
      </c>
      <c r="D375" s="26">
        <v>0</v>
      </c>
      <c r="E375" s="26">
        <v>0</v>
      </c>
      <c r="F375" s="26">
        <v>1</v>
      </c>
      <c r="G375" s="26">
        <v>0</v>
      </c>
      <c r="H375" s="27">
        <v>16.99</v>
      </c>
      <c r="I375">
        <v>87</v>
      </c>
      <c r="J375" s="28">
        <v>0</v>
      </c>
      <c r="K375" s="28">
        <v>0</v>
      </c>
      <c r="L375" s="28">
        <v>0</v>
      </c>
      <c r="M375">
        <v>87</v>
      </c>
      <c r="N375">
        <v>0</v>
      </c>
      <c r="O375">
        <v>87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0</v>
      </c>
      <c r="AK375">
        <v>6</v>
      </c>
      <c r="AL375">
        <v>6</v>
      </c>
      <c r="AM375">
        <v>6</v>
      </c>
      <c r="AN375" s="17" t="s">
        <v>54</v>
      </c>
      <c r="AO375" s="17">
        <v>0</v>
      </c>
      <c r="AP375" s="17">
        <v>0.166666666666667</v>
      </c>
      <c r="AQ375" s="17">
        <v>0</v>
      </c>
      <c r="AR375" s="31">
        <v>0</v>
      </c>
      <c r="AS375" s="31">
        <v>0</v>
      </c>
      <c r="AT375" s="31">
        <v>87</v>
      </c>
      <c r="AU375" s="26" t="str">
        <f t="shared" si="8"/>
        <v>库存为87</v>
      </c>
      <c r="AV375" s="32" t="str">
        <f>IFERROR(时间!$B$4+AU375,"上周无销量")</f>
        <v>上周无销量</v>
      </c>
    </row>
    <row r="376" spans="1:48">
      <c r="A376" s="15" t="s">
        <v>812</v>
      </c>
      <c r="B376" t="s">
        <v>811</v>
      </c>
      <c r="C376" t="s">
        <v>769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0</v>
      </c>
      <c r="J376" s="28">
        <v>0</v>
      </c>
      <c r="K376" s="28">
        <v>0</v>
      </c>
      <c r="L376" s="28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0</v>
      </c>
      <c r="AK376">
        <v>6</v>
      </c>
      <c r="AL376">
        <v>6</v>
      </c>
      <c r="AM376">
        <v>6</v>
      </c>
      <c r="AN376" s="17" t="s">
        <v>54</v>
      </c>
      <c r="AO376" s="17">
        <v>0</v>
      </c>
      <c r="AP376" s="17">
        <v>0</v>
      </c>
      <c r="AQ376" s="17">
        <v>0</v>
      </c>
      <c r="AR376" s="31">
        <v>0</v>
      </c>
      <c r="AS376" s="31">
        <v>0</v>
      </c>
      <c r="AT376" s="31">
        <v>0</v>
      </c>
      <c r="AU376" s="26" t="str">
        <f t="shared" si="8"/>
        <v>库存为0</v>
      </c>
      <c r="AV376" s="32" t="str">
        <f>IFERROR(时间!$B$4+AU376,"上周无销量")</f>
        <v>上周无销量</v>
      </c>
    </row>
    <row r="377" spans="1:48">
      <c r="A377" s="15" t="s">
        <v>813</v>
      </c>
      <c r="B377" t="s">
        <v>814</v>
      </c>
      <c r="C377" t="s">
        <v>769</v>
      </c>
      <c r="D377" s="26">
        <v>1</v>
      </c>
      <c r="E377" s="26">
        <v>0</v>
      </c>
      <c r="F377" s="26">
        <v>1</v>
      </c>
      <c r="G377" s="26">
        <v>3</v>
      </c>
      <c r="H377" s="27">
        <v>6.796</v>
      </c>
      <c r="I377">
        <v>128</v>
      </c>
      <c r="J377" s="28">
        <v>0</v>
      </c>
      <c r="K377" s="28">
        <v>0</v>
      </c>
      <c r="L377" s="28">
        <v>0</v>
      </c>
      <c r="M377">
        <v>128</v>
      </c>
      <c r="N377">
        <v>1</v>
      </c>
      <c r="O377">
        <v>126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0</v>
      </c>
      <c r="AK377">
        <v>3</v>
      </c>
      <c r="AL377">
        <v>10</v>
      </c>
      <c r="AM377">
        <v>10</v>
      </c>
      <c r="AN377" s="17" t="s">
        <v>54</v>
      </c>
      <c r="AO377" s="17">
        <v>0</v>
      </c>
      <c r="AP377" s="17">
        <v>0.1</v>
      </c>
      <c r="AQ377" s="17">
        <v>0.3</v>
      </c>
      <c r="AR377" s="31">
        <v>0.142857142857143</v>
      </c>
      <c r="AS377" s="31">
        <v>8.57142857142857</v>
      </c>
      <c r="AT377" s="31">
        <v>119.428571428571</v>
      </c>
      <c r="AU377" s="26">
        <f t="shared" si="8"/>
        <v>896</v>
      </c>
      <c r="AV377" s="32">
        <f>IFERROR(时间!$B$4+AU377,"上周无销量")</f>
        <v>44221</v>
      </c>
    </row>
    <row r="378" spans="1:48">
      <c r="A378" s="15" t="s">
        <v>815</v>
      </c>
      <c r="B378" t="s">
        <v>814</v>
      </c>
      <c r="C378" t="s">
        <v>769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0</v>
      </c>
      <c r="J378" s="28">
        <v>0</v>
      </c>
      <c r="K378" s="28">
        <v>0</v>
      </c>
      <c r="L378" s="28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0</v>
      </c>
      <c r="AK378">
        <v>3</v>
      </c>
      <c r="AL378">
        <v>10</v>
      </c>
      <c r="AM378">
        <v>10</v>
      </c>
      <c r="AN378" s="17" t="s">
        <v>54</v>
      </c>
      <c r="AO378" s="17">
        <v>0</v>
      </c>
      <c r="AP378" s="17">
        <v>0</v>
      </c>
      <c r="AQ378" s="17">
        <v>0</v>
      </c>
      <c r="AR378" s="31">
        <v>0</v>
      </c>
      <c r="AS378" s="31">
        <v>0</v>
      </c>
      <c r="AT378" s="31">
        <v>0</v>
      </c>
      <c r="AU378" s="26" t="str">
        <f t="shared" si="8"/>
        <v>库存为0</v>
      </c>
      <c r="AV378" s="32" t="str">
        <f>IFERROR(时间!$B$4+AU378,"上周无销量")</f>
        <v>上周无销量</v>
      </c>
    </row>
    <row r="379" spans="1:48">
      <c r="A379" s="15" t="s">
        <v>816</v>
      </c>
      <c r="B379" t="s">
        <v>817</v>
      </c>
      <c r="C379" t="s">
        <v>769</v>
      </c>
      <c r="D379" s="26">
        <v>0</v>
      </c>
      <c r="E379" s="26">
        <v>0</v>
      </c>
      <c r="F379" s="26">
        <v>0</v>
      </c>
      <c r="G379" s="26">
        <v>0</v>
      </c>
      <c r="H379" s="27">
        <v>0</v>
      </c>
      <c r="I379">
        <v>86</v>
      </c>
      <c r="J379" s="28">
        <v>0</v>
      </c>
      <c r="K379" s="28">
        <v>0</v>
      </c>
      <c r="L379" s="28">
        <v>0</v>
      </c>
      <c r="M379">
        <v>86</v>
      </c>
      <c r="N379">
        <v>0</v>
      </c>
      <c r="O379">
        <v>83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0</v>
      </c>
      <c r="AK379">
        <v>4</v>
      </c>
      <c r="AL379">
        <v>6</v>
      </c>
      <c r="AM379">
        <v>6</v>
      </c>
      <c r="AN379" s="17" t="s">
        <v>54</v>
      </c>
      <c r="AO379" s="17">
        <v>0</v>
      </c>
      <c r="AP379" s="17">
        <v>0</v>
      </c>
      <c r="AQ379" s="17">
        <v>0</v>
      </c>
      <c r="AR379" s="31">
        <v>0</v>
      </c>
      <c r="AS379" s="31">
        <v>0</v>
      </c>
      <c r="AT379" s="31">
        <v>86</v>
      </c>
      <c r="AU379" s="26" t="str">
        <f t="shared" si="8"/>
        <v>库存为86</v>
      </c>
      <c r="AV379" s="32" t="str">
        <f>IFERROR(时间!$B$4+AU379,"上周无销量")</f>
        <v>上周无销量</v>
      </c>
    </row>
    <row r="380" spans="1:48">
      <c r="A380" s="15" t="s">
        <v>818</v>
      </c>
      <c r="B380" t="s">
        <v>819</v>
      </c>
      <c r="C380" t="s">
        <v>769</v>
      </c>
      <c r="D380" s="26">
        <v>0</v>
      </c>
      <c r="E380" s="26">
        <v>0</v>
      </c>
      <c r="F380" s="26">
        <v>0</v>
      </c>
      <c r="G380" s="26">
        <v>0</v>
      </c>
      <c r="H380" s="27">
        <v>0</v>
      </c>
      <c r="I380">
        <v>85</v>
      </c>
      <c r="J380" s="28">
        <v>0</v>
      </c>
      <c r="K380" s="28">
        <v>0</v>
      </c>
      <c r="L380" s="28">
        <v>0</v>
      </c>
      <c r="M380">
        <v>85</v>
      </c>
      <c r="N380">
        <v>0</v>
      </c>
      <c r="O380">
        <v>84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0</v>
      </c>
      <c r="AK380">
        <v>3</v>
      </c>
      <c r="AL380">
        <v>12</v>
      </c>
      <c r="AM380">
        <v>12</v>
      </c>
      <c r="AN380" s="17" t="s">
        <v>54</v>
      </c>
      <c r="AO380" s="17">
        <v>0</v>
      </c>
      <c r="AP380" s="17">
        <v>0</v>
      </c>
      <c r="AQ380" s="17">
        <v>0</v>
      </c>
      <c r="AR380" s="31">
        <v>0</v>
      </c>
      <c r="AS380" s="31">
        <v>0</v>
      </c>
      <c r="AT380" s="31">
        <v>85</v>
      </c>
      <c r="AU380" s="26" t="str">
        <f t="shared" si="8"/>
        <v>库存为85</v>
      </c>
      <c r="AV380" s="32" t="str">
        <f>IFERROR(时间!$B$4+AU380,"上周无销量")</f>
        <v>上周无销量</v>
      </c>
    </row>
    <row r="381" spans="1:48">
      <c r="A381" s="15" t="s">
        <v>820</v>
      </c>
      <c r="B381" t="s">
        <v>821</v>
      </c>
      <c r="C381" t="s">
        <v>769</v>
      </c>
      <c r="D381" s="26">
        <v>0</v>
      </c>
      <c r="E381" s="26">
        <v>1</v>
      </c>
      <c r="F381" s="26">
        <v>0</v>
      </c>
      <c r="G381" s="26">
        <v>0</v>
      </c>
      <c r="H381" s="27">
        <v>16.99</v>
      </c>
      <c r="I381">
        <v>111</v>
      </c>
      <c r="J381" s="28">
        <v>0</v>
      </c>
      <c r="K381" s="28">
        <v>0</v>
      </c>
      <c r="L381" s="28">
        <v>0</v>
      </c>
      <c r="M381">
        <v>111</v>
      </c>
      <c r="N381">
        <v>0</v>
      </c>
      <c r="O381">
        <v>110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0</v>
      </c>
      <c r="AK381">
        <v>4</v>
      </c>
      <c r="AL381">
        <v>5</v>
      </c>
      <c r="AM381">
        <v>5</v>
      </c>
      <c r="AN381" s="17" t="s">
        <v>54</v>
      </c>
      <c r="AO381" s="17">
        <v>0.25</v>
      </c>
      <c r="AP381" s="17">
        <v>0</v>
      </c>
      <c r="AQ381" s="17">
        <v>0</v>
      </c>
      <c r="AR381" s="31">
        <v>0</v>
      </c>
      <c r="AS381" s="31">
        <v>0</v>
      </c>
      <c r="AT381" s="31">
        <v>111</v>
      </c>
      <c r="AU381" s="26" t="str">
        <f t="shared" si="8"/>
        <v>库存为111</v>
      </c>
      <c r="AV381" s="32" t="str">
        <f>IFERROR(时间!$B$4+AU381,"上周无销量")</f>
        <v>上周无销量</v>
      </c>
    </row>
    <row r="382" spans="1:48">
      <c r="A382" s="15" t="s">
        <v>822</v>
      </c>
      <c r="B382" t="s">
        <v>823</v>
      </c>
      <c r="C382" t="s">
        <v>769</v>
      </c>
      <c r="D382" s="26">
        <v>1</v>
      </c>
      <c r="E382" s="26">
        <v>0</v>
      </c>
      <c r="F382" s="26">
        <v>0</v>
      </c>
      <c r="G382" s="26">
        <v>1</v>
      </c>
      <c r="H382" s="27">
        <v>8.495</v>
      </c>
      <c r="I382">
        <v>113</v>
      </c>
      <c r="J382" s="28">
        <v>0</v>
      </c>
      <c r="K382" s="28">
        <v>0</v>
      </c>
      <c r="L382" s="28">
        <v>0</v>
      </c>
      <c r="M382">
        <v>113</v>
      </c>
      <c r="N382">
        <v>0</v>
      </c>
      <c r="O382">
        <v>111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0</v>
      </c>
      <c r="AK382">
        <v>3</v>
      </c>
      <c r="AL382">
        <v>9</v>
      </c>
      <c r="AM382">
        <v>9</v>
      </c>
      <c r="AN382" s="17" t="s">
        <v>54</v>
      </c>
      <c r="AO382" s="17">
        <v>0</v>
      </c>
      <c r="AP382" s="17">
        <v>0</v>
      </c>
      <c r="AQ382" s="17">
        <v>0.111111111111111</v>
      </c>
      <c r="AR382" s="31">
        <v>0.142857142857143</v>
      </c>
      <c r="AS382" s="31">
        <v>8.57142857142857</v>
      </c>
      <c r="AT382" s="31">
        <v>104.428571428571</v>
      </c>
      <c r="AU382" s="26">
        <f t="shared" si="8"/>
        <v>791</v>
      </c>
      <c r="AV382" s="32">
        <f>IFERROR(时间!$B$4+AU382,"上周无销量")</f>
        <v>44116</v>
      </c>
    </row>
    <row r="383" spans="1:48">
      <c r="A383" s="15" t="s">
        <v>824</v>
      </c>
      <c r="B383" t="s">
        <v>825</v>
      </c>
      <c r="C383" t="s">
        <v>769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13</v>
      </c>
      <c r="J383" s="28">
        <v>0</v>
      </c>
      <c r="K383" s="28">
        <v>0</v>
      </c>
      <c r="L383" s="28">
        <v>0</v>
      </c>
      <c r="M383">
        <v>13</v>
      </c>
      <c r="N383">
        <v>0</v>
      </c>
      <c r="O383">
        <v>13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0</v>
      </c>
      <c r="AK383">
        <v>22</v>
      </c>
      <c r="AL383">
        <v>5</v>
      </c>
      <c r="AM383">
        <v>5</v>
      </c>
      <c r="AN383" s="17" t="s">
        <v>54</v>
      </c>
      <c r="AO383" s="17">
        <v>0</v>
      </c>
      <c r="AP383" s="17">
        <v>0</v>
      </c>
      <c r="AQ383" s="17">
        <v>0</v>
      </c>
      <c r="AR383" s="31">
        <v>0</v>
      </c>
      <c r="AS383" s="31">
        <v>0</v>
      </c>
      <c r="AT383" s="31">
        <v>13</v>
      </c>
      <c r="AU383" s="26" t="str">
        <f t="shared" si="8"/>
        <v>库存为13</v>
      </c>
      <c r="AV383" s="32" t="str">
        <f>IFERROR(时间!$B$4+AU383,"上周无销量")</f>
        <v>上周无销量</v>
      </c>
    </row>
    <row r="384" spans="1:48">
      <c r="A384" s="15" t="s">
        <v>826</v>
      </c>
      <c r="B384" t="s">
        <v>827</v>
      </c>
      <c r="C384" t="s">
        <v>769</v>
      </c>
      <c r="D384" s="26">
        <v>0</v>
      </c>
      <c r="E384" s="26">
        <v>0</v>
      </c>
      <c r="F384" s="26">
        <v>0</v>
      </c>
      <c r="G384" s="26">
        <v>0</v>
      </c>
      <c r="H384" s="27">
        <v>0</v>
      </c>
      <c r="I384">
        <v>78</v>
      </c>
      <c r="J384" s="28">
        <v>0</v>
      </c>
      <c r="K384" s="28">
        <v>0</v>
      </c>
      <c r="L384" s="28">
        <v>0</v>
      </c>
      <c r="M384">
        <v>78</v>
      </c>
      <c r="N384">
        <v>0</v>
      </c>
      <c r="O384">
        <v>77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0</v>
      </c>
      <c r="AK384">
        <v>5</v>
      </c>
      <c r="AL384">
        <v>3</v>
      </c>
      <c r="AM384">
        <v>3</v>
      </c>
      <c r="AN384" s="17" t="s">
        <v>54</v>
      </c>
      <c r="AO384" s="17">
        <v>0</v>
      </c>
      <c r="AP384" s="17">
        <v>0</v>
      </c>
      <c r="AQ384" s="17">
        <v>0</v>
      </c>
      <c r="AR384" s="31">
        <v>0</v>
      </c>
      <c r="AS384" s="31">
        <v>0</v>
      </c>
      <c r="AT384" s="31">
        <v>78</v>
      </c>
      <c r="AU384" s="26" t="str">
        <f t="shared" si="8"/>
        <v>库存为78</v>
      </c>
      <c r="AV384" s="32" t="str">
        <f>IFERROR(时间!$B$4+AU384,"上周无销量")</f>
        <v>上周无销量</v>
      </c>
    </row>
    <row r="385" spans="1:48">
      <c r="A385" s="15" t="s">
        <v>828</v>
      </c>
      <c r="B385" t="s">
        <v>829</v>
      </c>
      <c r="C385" t="s">
        <v>769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89</v>
      </c>
      <c r="J385" s="28">
        <v>0</v>
      </c>
      <c r="K385" s="28">
        <v>0</v>
      </c>
      <c r="L385" s="28">
        <v>0</v>
      </c>
      <c r="M385">
        <v>89</v>
      </c>
      <c r="N385">
        <v>0</v>
      </c>
      <c r="O385">
        <v>89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0</v>
      </c>
      <c r="AK385">
        <v>5</v>
      </c>
      <c r="AL385">
        <v>4</v>
      </c>
      <c r="AM385">
        <v>4</v>
      </c>
      <c r="AN385" s="17" t="s">
        <v>54</v>
      </c>
      <c r="AO385" s="17">
        <v>0</v>
      </c>
      <c r="AP385" s="17">
        <v>0</v>
      </c>
      <c r="AQ385" s="17">
        <v>0</v>
      </c>
      <c r="AR385" s="31">
        <v>0</v>
      </c>
      <c r="AS385" s="31">
        <v>0</v>
      </c>
      <c r="AT385" s="31">
        <v>89</v>
      </c>
      <c r="AU385" s="26" t="str">
        <f t="shared" si="8"/>
        <v>库存为89</v>
      </c>
      <c r="AV385" s="32" t="str">
        <f>IFERROR(时间!$B$4+AU385,"上周无销量")</f>
        <v>上周无销量</v>
      </c>
    </row>
    <row r="386" spans="1:48">
      <c r="A386" s="15" t="s">
        <v>830</v>
      </c>
      <c r="B386" t="s">
        <v>831</v>
      </c>
      <c r="C386" t="s">
        <v>769</v>
      </c>
      <c r="D386" s="26">
        <v>0</v>
      </c>
      <c r="E386" s="26">
        <v>1</v>
      </c>
      <c r="F386" s="26">
        <v>0</v>
      </c>
      <c r="G386" s="26">
        <v>1</v>
      </c>
      <c r="H386" s="27">
        <v>8.495</v>
      </c>
      <c r="I386">
        <v>108</v>
      </c>
      <c r="J386" s="28">
        <v>0</v>
      </c>
      <c r="K386" s="28">
        <v>0</v>
      </c>
      <c r="L386" s="28">
        <v>0</v>
      </c>
      <c r="M386">
        <v>108</v>
      </c>
      <c r="N386">
        <v>0</v>
      </c>
      <c r="O386">
        <v>106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0</v>
      </c>
      <c r="AK386">
        <v>16</v>
      </c>
      <c r="AL386">
        <v>14</v>
      </c>
      <c r="AM386">
        <v>14</v>
      </c>
      <c r="AN386" s="17" t="s">
        <v>54</v>
      </c>
      <c r="AO386" s="17">
        <v>0.0625</v>
      </c>
      <c r="AP386" s="17">
        <v>0</v>
      </c>
      <c r="AQ386" s="17">
        <v>0.0714285714285714</v>
      </c>
      <c r="AR386" s="31">
        <v>0</v>
      </c>
      <c r="AS386" s="31">
        <v>0</v>
      </c>
      <c r="AT386" s="31">
        <v>108</v>
      </c>
      <c r="AU386" s="26" t="str">
        <f t="shared" si="8"/>
        <v>库存为108</v>
      </c>
      <c r="AV386" s="32" t="str">
        <f>IFERROR(时间!$B$4+AU386,"上周无销量")</f>
        <v>上周无销量</v>
      </c>
    </row>
    <row r="387" spans="1:48">
      <c r="A387" s="15" t="s">
        <v>832</v>
      </c>
      <c r="B387" t="s">
        <v>831</v>
      </c>
      <c r="C387" t="s">
        <v>769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0</v>
      </c>
      <c r="J387" s="28">
        <v>0</v>
      </c>
      <c r="K387" s="28">
        <v>0</v>
      </c>
      <c r="L387" s="28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0</v>
      </c>
      <c r="AK387">
        <v>16</v>
      </c>
      <c r="AL387">
        <v>14</v>
      </c>
      <c r="AM387">
        <v>14</v>
      </c>
      <c r="AN387" s="17" t="s">
        <v>54</v>
      </c>
      <c r="AO387" s="17">
        <v>0</v>
      </c>
      <c r="AP387" s="17">
        <v>0</v>
      </c>
      <c r="AQ387" s="17">
        <v>0</v>
      </c>
      <c r="AR387" s="31">
        <v>0</v>
      </c>
      <c r="AS387" s="31">
        <v>0</v>
      </c>
      <c r="AT387" s="31">
        <v>0</v>
      </c>
      <c r="AU387" s="26" t="str">
        <f t="shared" si="8"/>
        <v>库存为0</v>
      </c>
      <c r="AV387" s="32" t="str">
        <f>IFERROR(时间!$B$4+AU387,"上周无销量")</f>
        <v>上周无销量</v>
      </c>
    </row>
    <row r="388" spans="1:48">
      <c r="A388" s="15" t="s">
        <v>833</v>
      </c>
      <c r="B388" t="s">
        <v>834</v>
      </c>
      <c r="C388" t="s">
        <v>769</v>
      </c>
      <c r="D388" s="26">
        <v>0</v>
      </c>
      <c r="E388" s="26">
        <v>0</v>
      </c>
      <c r="F388" s="26">
        <v>0</v>
      </c>
      <c r="G388" s="26">
        <v>2</v>
      </c>
      <c r="H388" s="27">
        <v>0</v>
      </c>
      <c r="I388">
        <v>55</v>
      </c>
      <c r="J388" s="28">
        <v>0</v>
      </c>
      <c r="K388" s="28">
        <v>0</v>
      </c>
      <c r="L388" s="28">
        <v>0</v>
      </c>
      <c r="M388">
        <v>55</v>
      </c>
      <c r="N388">
        <v>6</v>
      </c>
      <c r="O388">
        <v>55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0</v>
      </c>
      <c r="AK388">
        <v>6</v>
      </c>
      <c r="AL388">
        <v>6</v>
      </c>
      <c r="AM388">
        <v>6</v>
      </c>
      <c r="AN388" s="17" t="s">
        <v>54</v>
      </c>
      <c r="AO388" s="17">
        <v>0</v>
      </c>
      <c r="AP388" s="17">
        <v>0</v>
      </c>
      <c r="AQ388" s="17">
        <v>0.333333333333333</v>
      </c>
      <c r="AR388" s="31">
        <v>0</v>
      </c>
      <c r="AS388" s="31">
        <v>0</v>
      </c>
      <c r="AT388" s="31">
        <v>55</v>
      </c>
      <c r="AU388" s="26" t="str">
        <f t="shared" si="8"/>
        <v>库存为55</v>
      </c>
      <c r="AV388" s="32" t="str">
        <f>IFERROR(时间!$B$4+AU388,"上周无销量")</f>
        <v>上周无销量</v>
      </c>
    </row>
    <row r="389" spans="1:48">
      <c r="A389" s="15" t="s">
        <v>835</v>
      </c>
      <c r="B389" t="s">
        <v>834</v>
      </c>
      <c r="C389" t="s">
        <v>769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0</v>
      </c>
      <c r="J389" s="28">
        <v>0</v>
      </c>
      <c r="K389" s="28">
        <v>0</v>
      </c>
      <c r="L389" s="28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0</v>
      </c>
      <c r="AK389">
        <v>6</v>
      </c>
      <c r="AL389">
        <v>6</v>
      </c>
      <c r="AM389">
        <v>6</v>
      </c>
      <c r="AN389" s="17" t="s">
        <v>54</v>
      </c>
      <c r="AO389" s="17">
        <v>0</v>
      </c>
      <c r="AP389" s="17">
        <v>0</v>
      </c>
      <c r="AQ389" s="17">
        <v>0</v>
      </c>
      <c r="AR389" s="31">
        <v>0</v>
      </c>
      <c r="AS389" s="31">
        <v>0</v>
      </c>
      <c r="AT389" s="31">
        <v>0</v>
      </c>
      <c r="AU389" s="26" t="str">
        <f t="shared" ref="AU389:AU452" si="9">IF(AR389="","库存为"&amp;M389,IF(AS389=0,"库存为"&amp;M389,INT(M389/AR389)))</f>
        <v>库存为0</v>
      </c>
      <c r="AV389" s="32" t="str">
        <f>IFERROR(时间!$B$4+AU389,"上周无销量")</f>
        <v>上周无销量</v>
      </c>
    </row>
    <row r="390" spans="1:48">
      <c r="A390" s="15" t="s">
        <v>836</v>
      </c>
      <c r="B390" t="s">
        <v>837</v>
      </c>
      <c r="C390" t="s">
        <v>769</v>
      </c>
      <c r="D390" s="26">
        <v>0</v>
      </c>
      <c r="E390" s="26">
        <v>1</v>
      </c>
      <c r="F390" s="26">
        <v>0</v>
      </c>
      <c r="G390" s="26">
        <v>1</v>
      </c>
      <c r="H390" s="27">
        <v>8.495</v>
      </c>
      <c r="I390">
        <v>108</v>
      </c>
      <c r="J390" s="28">
        <v>0</v>
      </c>
      <c r="K390" s="28">
        <v>0</v>
      </c>
      <c r="L390" s="28">
        <v>0</v>
      </c>
      <c r="M390">
        <v>108</v>
      </c>
      <c r="N390">
        <v>0</v>
      </c>
      <c r="O390">
        <v>107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0</v>
      </c>
      <c r="AK390">
        <v>13</v>
      </c>
      <c r="AL390">
        <v>13</v>
      </c>
      <c r="AM390">
        <v>13</v>
      </c>
      <c r="AN390" s="17" t="s">
        <v>54</v>
      </c>
      <c r="AO390" s="17">
        <v>0.0769230769230769</v>
      </c>
      <c r="AP390" s="17">
        <v>0</v>
      </c>
      <c r="AQ390" s="17">
        <v>0.0769230769230769</v>
      </c>
      <c r="AR390" s="31">
        <v>0</v>
      </c>
      <c r="AS390" s="31">
        <v>0</v>
      </c>
      <c r="AT390" s="31">
        <v>108</v>
      </c>
      <c r="AU390" s="26" t="str">
        <f t="shared" si="9"/>
        <v>库存为108</v>
      </c>
      <c r="AV390" s="32" t="str">
        <f>IFERROR(时间!$B$4+AU390,"上周无销量")</f>
        <v>上周无销量</v>
      </c>
    </row>
    <row r="391" spans="1:48">
      <c r="A391" s="15" t="s">
        <v>838</v>
      </c>
      <c r="B391" t="s">
        <v>839</v>
      </c>
      <c r="C391" t="s">
        <v>769</v>
      </c>
      <c r="D391" s="26">
        <v>0</v>
      </c>
      <c r="E391" s="26">
        <v>1</v>
      </c>
      <c r="F391" s="26">
        <v>0</v>
      </c>
      <c r="G391" s="26">
        <v>1</v>
      </c>
      <c r="H391" s="27">
        <v>8.495</v>
      </c>
      <c r="I391">
        <v>101</v>
      </c>
      <c r="J391" s="28">
        <v>0</v>
      </c>
      <c r="K391" s="28">
        <v>0</v>
      </c>
      <c r="L391" s="28">
        <v>0</v>
      </c>
      <c r="M391">
        <v>101</v>
      </c>
      <c r="N391">
        <v>0</v>
      </c>
      <c r="O391">
        <v>96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3</v>
      </c>
      <c r="AK391">
        <v>19</v>
      </c>
      <c r="AL391">
        <v>11</v>
      </c>
      <c r="AM391">
        <v>11</v>
      </c>
      <c r="AN391" s="17">
        <v>0</v>
      </c>
      <c r="AO391" s="17">
        <v>0.0526315789473684</v>
      </c>
      <c r="AP391" s="17">
        <v>0</v>
      </c>
      <c r="AQ391" s="17">
        <v>0.0909090909090909</v>
      </c>
      <c r="AR391" s="31">
        <v>0</v>
      </c>
      <c r="AS391" s="31">
        <v>0</v>
      </c>
      <c r="AT391" s="31">
        <v>101</v>
      </c>
      <c r="AU391" s="26" t="str">
        <f t="shared" si="9"/>
        <v>库存为101</v>
      </c>
      <c r="AV391" s="32" t="str">
        <f>IFERROR(时间!$B$4+AU391,"上周无销量")</f>
        <v>上周无销量</v>
      </c>
    </row>
    <row r="392" spans="1:48">
      <c r="A392" s="15" t="s">
        <v>840</v>
      </c>
      <c r="B392" t="s">
        <v>841</v>
      </c>
      <c r="C392" t="s">
        <v>769</v>
      </c>
      <c r="D392" s="26">
        <v>0</v>
      </c>
      <c r="E392" s="26">
        <v>0</v>
      </c>
      <c r="F392" s="26">
        <v>1</v>
      </c>
      <c r="G392" s="26">
        <v>0</v>
      </c>
      <c r="H392" s="27">
        <v>16.99</v>
      </c>
      <c r="I392">
        <v>46</v>
      </c>
      <c r="J392" s="28">
        <v>0</v>
      </c>
      <c r="K392" s="28">
        <v>0</v>
      </c>
      <c r="L392" s="28">
        <v>0</v>
      </c>
      <c r="M392">
        <v>46</v>
      </c>
      <c r="N392">
        <v>0</v>
      </c>
      <c r="O392">
        <v>46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0</v>
      </c>
      <c r="AK392">
        <v>7</v>
      </c>
      <c r="AL392">
        <v>6</v>
      </c>
      <c r="AM392">
        <v>6</v>
      </c>
      <c r="AN392" s="17" t="s">
        <v>54</v>
      </c>
      <c r="AO392" s="17">
        <v>0</v>
      </c>
      <c r="AP392" s="17">
        <v>0.166666666666667</v>
      </c>
      <c r="AQ392" s="17">
        <v>0</v>
      </c>
      <c r="AR392" s="31">
        <v>0</v>
      </c>
      <c r="AS392" s="31">
        <v>0</v>
      </c>
      <c r="AT392" s="31">
        <v>46</v>
      </c>
      <c r="AU392" s="26" t="str">
        <f t="shared" si="9"/>
        <v>库存为46</v>
      </c>
      <c r="AV392" s="32" t="str">
        <f>IFERROR(时间!$B$4+AU392,"上周无销量")</f>
        <v>上周无销量</v>
      </c>
    </row>
    <row r="393" spans="1:48">
      <c r="A393" s="15" t="s">
        <v>842</v>
      </c>
      <c r="B393" t="s">
        <v>841</v>
      </c>
      <c r="C393" t="s">
        <v>769</v>
      </c>
      <c r="D393" s="26">
        <v>0</v>
      </c>
      <c r="E393" s="26">
        <v>0</v>
      </c>
      <c r="F393" s="26">
        <v>0</v>
      </c>
      <c r="G393" s="26">
        <v>0</v>
      </c>
      <c r="H393" s="27">
        <v>0</v>
      </c>
      <c r="I393">
        <v>0</v>
      </c>
      <c r="J393" s="28">
        <v>0</v>
      </c>
      <c r="K393" s="28">
        <v>0</v>
      </c>
      <c r="L393" s="28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0</v>
      </c>
      <c r="AK393">
        <v>7</v>
      </c>
      <c r="AL393">
        <v>6</v>
      </c>
      <c r="AM393">
        <v>6</v>
      </c>
      <c r="AN393" s="17" t="s">
        <v>54</v>
      </c>
      <c r="AO393" s="17">
        <v>0</v>
      </c>
      <c r="AP393" s="17">
        <v>0</v>
      </c>
      <c r="AQ393" s="17">
        <v>0</v>
      </c>
      <c r="AR393" s="31">
        <v>0</v>
      </c>
      <c r="AS393" s="31">
        <v>0</v>
      </c>
      <c r="AT393" s="31">
        <v>0</v>
      </c>
      <c r="AU393" s="26" t="str">
        <f t="shared" si="9"/>
        <v>库存为0</v>
      </c>
      <c r="AV393" s="32" t="str">
        <f>IFERROR(时间!$B$4+AU393,"上周无销量")</f>
        <v>上周无销量</v>
      </c>
    </row>
    <row r="394" spans="1:48">
      <c r="A394" s="15" t="s">
        <v>843</v>
      </c>
      <c r="B394" t="s">
        <v>844</v>
      </c>
      <c r="C394" t="s">
        <v>769</v>
      </c>
      <c r="D394" s="26">
        <v>0</v>
      </c>
      <c r="E394" s="26">
        <v>0</v>
      </c>
      <c r="F394" s="26">
        <v>0</v>
      </c>
      <c r="G394" s="26">
        <v>2</v>
      </c>
      <c r="H394" s="27">
        <v>0</v>
      </c>
      <c r="I394">
        <v>67</v>
      </c>
      <c r="J394" s="28">
        <v>0</v>
      </c>
      <c r="K394" s="28">
        <v>0</v>
      </c>
      <c r="L394" s="28">
        <v>0</v>
      </c>
      <c r="M394">
        <v>67</v>
      </c>
      <c r="N394">
        <v>0</v>
      </c>
      <c r="O394">
        <v>65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0</v>
      </c>
      <c r="AK394">
        <v>11</v>
      </c>
      <c r="AL394">
        <v>7</v>
      </c>
      <c r="AM394">
        <v>7</v>
      </c>
      <c r="AN394" s="17" t="s">
        <v>54</v>
      </c>
      <c r="AO394" s="17">
        <v>0</v>
      </c>
      <c r="AP394" s="17">
        <v>0</v>
      </c>
      <c r="AQ394" s="17">
        <v>0.285714285714286</v>
      </c>
      <c r="AR394" s="31">
        <v>0</v>
      </c>
      <c r="AS394" s="31">
        <v>0</v>
      </c>
      <c r="AT394" s="31">
        <v>67</v>
      </c>
      <c r="AU394" s="26" t="str">
        <f t="shared" si="9"/>
        <v>库存为67</v>
      </c>
      <c r="AV394" s="32" t="str">
        <f>IFERROR(时间!$B$4+AU394,"上周无销量")</f>
        <v>上周无销量</v>
      </c>
    </row>
    <row r="395" spans="1:48">
      <c r="A395" s="15" t="s">
        <v>845</v>
      </c>
      <c r="B395" t="s">
        <v>844</v>
      </c>
      <c r="C395" t="s">
        <v>769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0</v>
      </c>
      <c r="J395" s="28">
        <v>0</v>
      </c>
      <c r="K395" s="28">
        <v>0</v>
      </c>
      <c r="L395" s="28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0</v>
      </c>
      <c r="AK395">
        <v>11</v>
      </c>
      <c r="AL395">
        <v>7</v>
      </c>
      <c r="AM395">
        <v>7</v>
      </c>
      <c r="AN395" s="17" t="s">
        <v>54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0</v>
      </c>
      <c r="AU395" s="26" t="str">
        <f t="shared" si="9"/>
        <v>库存为0</v>
      </c>
      <c r="AV395" s="32" t="str">
        <f>IFERROR(时间!$B$4+AU395,"上周无销量")</f>
        <v>上周无销量</v>
      </c>
    </row>
    <row r="396" spans="1:48">
      <c r="A396" s="15" t="s">
        <v>846</v>
      </c>
      <c r="B396" t="s">
        <v>847</v>
      </c>
      <c r="C396" t="s">
        <v>769</v>
      </c>
      <c r="D396" s="26">
        <v>0</v>
      </c>
      <c r="E396" s="26">
        <v>0</v>
      </c>
      <c r="F396" s="26">
        <v>1</v>
      </c>
      <c r="G396" s="26">
        <v>0</v>
      </c>
      <c r="H396" s="27">
        <v>16.99</v>
      </c>
      <c r="I396">
        <v>101</v>
      </c>
      <c r="J396" s="28">
        <v>0</v>
      </c>
      <c r="K396" s="28">
        <v>0</v>
      </c>
      <c r="L396" s="28">
        <v>0</v>
      </c>
      <c r="M396">
        <v>101</v>
      </c>
      <c r="N396">
        <v>0</v>
      </c>
      <c r="O396">
        <v>94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0</v>
      </c>
      <c r="AK396">
        <v>6</v>
      </c>
      <c r="AL396">
        <v>10</v>
      </c>
      <c r="AM396">
        <v>10</v>
      </c>
      <c r="AN396" s="17" t="s">
        <v>54</v>
      </c>
      <c r="AO396" s="17">
        <v>0</v>
      </c>
      <c r="AP396" s="17">
        <v>0.1</v>
      </c>
      <c r="AQ396" s="17">
        <v>0</v>
      </c>
      <c r="AR396" s="31">
        <v>0</v>
      </c>
      <c r="AS396" s="31">
        <v>0</v>
      </c>
      <c r="AT396" s="31">
        <v>101</v>
      </c>
      <c r="AU396" s="26" t="str">
        <f t="shared" si="9"/>
        <v>库存为101</v>
      </c>
      <c r="AV396" s="32" t="str">
        <f>IFERROR(时间!$B$4+AU396,"上周无销量")</f>
        <v>上周无销量</v>
      </c>
    </row>
    <row r="397" spans="1:48">
      <c r="A397" s="15" t="s">
        <v>848</v>
      </c>
      <c r="B397" t="s">
        <v>849</v>
      </c>
      <c r="C397" t="s">
        <v>769</v>
      </c>
      <c r="D397" s="26">
        <v>0</v>
      </c>
      <c r="E397" s="26">
        <v>1</v>
      </c>
      <c r="F397" s="26">
        <v>1</v>
      </c>
      <c r="G397" s="26">
        <v>2</v>
      </c>
      <c r="H397" s="27">
        <v>8.495</v>
      </c>
      <c r="I397">
        <v>88</v>
      </c>
      <c r="J397" s="28">
        <v>0</v>
      </c>
      <c r="K397" s="28">
        <v>0</v>
      </c>
      <c r="L397" s="28">
        <v>0</v>
      </c>
      <c r="M397">
        <v>88</v>
      </c>
      <c r="N397">
        <v>8</v>
      </c>
      <c r="O397">
        <v>86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0</v>
      </c>
      <c r="AK397">
        <v>9</v>
      </c>
      <c r="AL397">
        <v>7</v>
      </c>
      <c r="AM397">
        <v>7</v>
      </c>
      <c r="AN397" s="17" t="s">
        <v>54</v>
      </c>
      <c r="AO397" s="17">
        <v>0.111111111111111</v>
      </c>
      <c r="AP397" s="17">
        <v>0.142857142857143</v>
      </c>
      <c r="AQ397" s="17">
        <v>0.285714285714286</v>
      </c>
      <c r="AR397" s="31">
        <v>0</v>
      </c>
      <c r="AS397" s="31">
        <v>0</v>
      </c>
      <c r="AT397" s="31">
        <v>88</v>
      </c>
      <c r="AU397" s="26" t="str">
        <f t="shared" si="9"/>
        <v>库存为88</v>
      </c>
      <c r="AV397" s="32" t="str">
        <f>IFERROR(时间!$B$4+AU397,"上周无销量")</f>
        <v>上周无销量</v>
      </c>
    </row>
    <row r="398" spans="1:48">
      <c r="A398" s="15" t="s">
        <v>850</v>
      </c>
      <c r="B398" t="s">
        <v>851</v>
      </c>
      <c r="C398" t="s">
        <v>769</v>
      </c>
      <c r="D398" s="26">
        <v>2</v>
      </c>
      <c r="E398" s="26">
        <v>1</v>
      </c>
      <c r="F398" s="26">
        <v>2</v>
      </c>
      <c r="G398" s="26">
        <v>1</v>
      </c>
      <c r="H398" s="27">
        <v>14.1583333333333</v>
      </c>
      <c r="I398">
        <v>97</v>
      </c>
      <c r="J398" s="28">
        <v>0</v>
      </c>
      <c r="K398" s="28">
        <v>0</v>
      </c>
      <c r="L398" s="28">
        <v>0</v>
      </c>
      <c r="M398">
        <v>97</v>
      </c>
      <c r="N398">
        <v>0</v>
      </c>
      <c r="O398">
        <v>94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0</v>
      </c>
      <c r="AK398">
        <v>14</v>
      </c>
      <c r="AL398">
        <v>10</v>
      </c>
      <c r="AM398">
        <v>10</v>
      </c>
      <c r="AN398" s="17" t="s">
        <v>54</v>
      </c>
      <c r="AO398" s="17">
        <v>0.0714285714285714</v>
      </c>
      <c r="AP398" s="17">
        <v>0.2</v>
      </c>
      <c r="AQ398" s="17">
        <v>0.1</v>
      </c>
      <c r="AR398" s="31">
        <v>0.285714285714286</v>
      </c>
      <c r="AS398" s="31">
        <v>17.1428571428571</v>
      </c>
      <c r="AT398" s="31">
        <v>79.8571428571429</v>
      </c>
      <c r="AU398" s="26">
        <f t="shared" si="9"/>
        <v>339</v>
      </c>
      <c r="AV398" s="32">
        <f>IFERROR(时间!$B$4+AU398,"上周无销量")</f>
        <v>43664</v>
      </c>
    </row>
    <row r="399" spans="1:48">
      <c r="A399" s="15" t="s">
        <v>852</v>
      </c>
      <c r="B399" t="s">
        <v>853</v>
      </c>
      <c r="C399" t="s">
        <v>769</v>
      </c>
      <c r="D399" s="26">
        <v>1</v>
      </c>
      <c r="E399" s="26">
        <v>1</v>
      </c>
      <c r="F399" s="26">
        <v>1</v>
      </c>
      <c r="G399" s="26">
        <v>3</v>
      </c>
      <c r="H399" s="27">
        <v>8.495</v>
      </c>
      <c r="I399">
        <v>111</v>
      </c>
      <c r="J399" s="28">
        <v>0</v>
      </c>
      <c r="K399" s="28">
        <v>0</v>
      </c>
      <c r="L399" s="28">
        <v>0</v>
      </c>
      <c r="M399">
        <v>111</v>
      </c>
      <c r="N399">
        <v>0</v>
      </c>
      <c r="O399">
        <v>104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0</v>
      </c>
      <c r="AK399">
        <v>6</v>
      </c>
      <c r="AL399">
        <v>12</v>
      </c>
      <c r="AM399">
        <v>12</v>
      </c>
      <c r="AN399" s="17" t="s">
        <v>54</v>
      </c>
      <c r="AO399" s="17">
        <v>0.166666666666667</v>
      </c>
      <c r="AP399" s="17">
        <v>0.0833333333333333</v>
      </c>
      <c r="AQ399" s="17">
        <v>0.25</v>
      </c>
      <c r="AR399" s="31">
        <v>0.142857142857143</v>
      </c>
      <c r="AS399" s="31">
        <v>8.57142857142857</v>
      </c>
      <c r="AT399" s="31">
        <v>102.428571428571</v>
      </c>
      <c r="AU399" s="26">
        <f t="shared" si="9"/>
        <v>777</v>
      </c>
      <c r="AV399" s="32">
        <f>IFERROR(时间!$B$4+AU399,"上周无销量")</f>
        <v>44102</v>
      </c>
    </row>
    <row r="400" spans="1:48">
      <c r="A400" s="15" t="s">
        <v>854</v>
      </c>
      <c r="B400" t="s">
        <v>855</v>
      </c>
      <c r="C400" t="s">
        <v>769</v>
      </c>
      <c r="D400" s="26">
        <v>0</v>
      </c>
      <c r="E400" s="26">
        <v>2</v>
      </c>
      <c r="F400" s="26">
        <v>1</v>
      </c>
      <c r="G400" s="26">
        <v>0</v>
      </c>
      <c r="H400" s="27">
        <v>9.99</v>
      </c>
      <c r="I400">
        <v>56</v>
      </c>
      <c r="J400" s="28">
        <v>0</v>
      </c>
      <c r="K400" s="28">
        <v>0</v>
      </c>
      <c r="L400" s="28">
        <v>0</v>
      </c>
      <c r="M400">
        <v>56</v>
      </c>
      <c r="N400">
        <v>1</v>
      </c>
      <c r="O400">
        <v>51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2</v>
      </c>
      <c r="AK400">
        <v>7</v>
      </c>
      <c r="AL400">
        <v>10</v>
      </c>
      <c r="AM400">
        <v>10</v>
      </c>
      <c r="AN400" s="17">
        <v>0</v>
      </c>
      <c r="AO400" s="17">
        <v>0.285714285714286</v>
      </c>
      <c r="AP400" s="17">
        <v>0.1</v>
      </c>
      <c r="AQ400" s="17">
        <v>0</v>
      </c>
      <c r="AR400" s="31">
        <v>0</v>
      </c>
      <c r="AS400" s="31">
        <v>0</v>
      </c>
      <c r="AT400" s="31">
        <v>56</v>
      </c>
      <c r="AU400" s="26" t="str">
        <f t="shared" si="9"/>
        <v>库存为56</v>
      </c>
      <c r="AV400" s="32" t="str">
        <f>IFERROR(时间!$B$4+AU400,"上周无销量")</f>
        <v>上周无销量</v>
      </c>
    </row>
    <row r="401" spans="1:48">
      <c r="A401" s="15" t="s">
        <v>856</v>
      </c>
      <c r="B401" t="s">
        <v>857</v>
      </c>
      <c r="C401" t="s">
        <v>769</v>
      </c>
      <c r="D401" s="26">
        <v>4</v>
      </c>
      <c r="E401" s="26">
        <v>1</v>
      </c>
      <c r="F401" s="26">
        <v>1</v>
      </c>
      <c r="G401" s="26">
        <v>1</v>
      </c>
      <c r="H401" s="27">
        <v>14.5628571428571</v>
      </c>
      <c r="I401">
        <v>119</v>
      </c>
      <c r="J401" s="28">
        <v>0</v>
      </c>
      <c r="K401" s="28">
        <v>0</v>
      </c>
      <c r="L401" s="28">
        <v>0</v>
      </c>
      <c r="M401">
        <v>119</v>
      </c>
      <c r="N401">
        <v>0</v>
      </c>
      <c r="O401">
        <v>111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0</v>
      </c>
      <c r="AK401">
        <v>13</v>
      </c>
      <c r="AL401">
        <v>11</v>
      </c>
      <c r="AM401">
        <v>11</v>
      </c>
      <c r="AN401" s="17" t="s">
        <v>54</v>
      </c>
      <c r="AO401" s="17">
        <v>0.0769230769230769</v>
      </c>
      <c r="AP401" s="17">
        <v>0.0909090909090909</v>
      </c>
      <c r="AQ401" s="17">
        <v>0.0909090909090909</v>
      </c>
      <c r="AR401" s="31">
        <v>0.571428571428571</v>
      </c>
      <c r="AS401" s="31">
        <v>34.2857142857143</v>
      </c>
      <c r="AT401" s="31">
        <v>84.7142857142857</v>
      </c>
      <c r="AU401" s="26">
        <f t="shared" si="9"/>
        <v>208</v>
      </c>
      <c r="AV401" s="32">
        <f>IFERROR(时间!$B$4+AU401,"上周无销量")</f>
        <v>43533</v>
      </c>
    </row>
    <row r="402" spans="1:48">
      <c r="A402" s="15" t="s">
        <v>858</v>
      </c>
      <c r="B402" t="s">
        <v>859</v>
      </c>
      <c r="C402" t="s">
        <v>860</v>
      </c>
      <c r="D402" s="26">
        <v>0</v>
      </c>
      <c r="E402" s="26">
        <v>0</v>
      </c>
      <c r="F402" s="26">
        <v>0</v>
      </c>
      <c r="G402" s="26">
        <v>0</v>
      </c>
      <c r="H402" s="27">
        <v>0</v>
      </c>
      <c r="I402">
        <v>0</v>
      </c>
      <c r="J402" s="28">
        <v>0</v>
      </c>
      <c r="K402" s="28">
        <v>0</v>
      </c>
      <c r="L402" s="28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0</v>
      </c>
      <c r="AK402">
        <v>0</v>
      </c>
      <c r="AL402">
        <v>0</v>
      </c>
      <c r="AM402">
        <v>0</v>
      </c>
      <c r="AN402" s="17" t="s">
        <v>54</v>
      </c>
      <c r="AO402" s="17" t="s">
        <v>54</v>
      </c>
      <c r="AP402" s="17" t="s">
        <v>54</v>
      </c>
      <c r="AQ402" s="17" t="s">
        <v>54</v>
      </c>
      <c r="AR402" s="31">
        <v>0</v>
      </c>
      <c r="AS402" s="31">
        <v>0</v>
      </c>
      <c r="AT402" s="31">
        <v>0</v>
      </c>
      <c r="AU402" s="26" t="str">
        <f t="shared" si="9"/>
        <v>库存为0</v>
      </c>
      <c r="AV402" s="32" t="str">
        <f>IFERROR(时间!$B$4+AU402,"上周无销量")</f>
        <v>上周无销量</v>
      </c>
    </row>
    <row r="403" spans="1:48">
      <c r="A403" s="15" t="s">
        <v>861</v>
      </c>
      <c r="B403" t="s">
        <v>862</v>
      </c>
      <c r="C403" t="s">
        <v>860</v>
      </c>
      <c r="D403" s="26">
        <v>0</v>
      </c>
      <c r="E403" s="26">
        <v>0</v>
      </c>
      <c r="F403" s="26">
        <v>0</v>
      </c>
      <c r="G403" s="26">
        <v>0</v>
      </c>
      <c r="H403" s="27">
        <v>0</v>
      </c>
      <c r="I403">
        <v>0</v>
      </c>
      <c r="J403" s="28">
        <v>0</v>
      </c>
      <c r="K403" s="28">
        <v>0</v>
      </c>
      <c r="L403" s="28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0</v>
      </c>
      <c r="AK403">
        <v>0</v>
      </c>
      <c r="AL403">
        <v>0</v>
      </c>
      <c r="AM403">
        <v>0</v>
      </c>
      <c r="AN403" s="17" t="s">
        <v>54</v>
      </c>
      <c r="AO403" s="17" t="s">
        <v>54</v>
      </c>
      <c r="AP403" s="17" t="s">
        <v>54</v>
      </c>
      <c r="AQ403" s="17" t="s">
        <v>54</v>
      </c>
      <c r="AR403" s="31">
        <v>0</v>
      </c>
      <c r="AS403" s="31">
        <v>0</v>
      </c>
      <c r="AT403" s="31">
        <v>0</v>
      </c>
      <c r="AU403" s="26" t="str">
        <f t="shared" si="9"/>
        <v>库存为0</v>
      </c>
      <c r="AV403" s="32" t="str">
        <f>IFERROR(时间!$B$4+AU403,"上周无销量")</f>
        <v>上周无销量</v>
      </c>
    </row>
    <row r="404" spans="1:48">
      <c r="A404" s="15" t="s">
        <v>863</v>
      </c>
      <c r="B404" t="s">
        <v>864</v>
      </c>
      <c r="C404" t="s">
        <v>865</v>
      </c>
      <c r="D404" s="26">
        <v>0</v>
      </c>
      <c r="E404" s="26">
        <v>1</v>
      </c>
      <c r="F404" s="26">
        <v>0</v>
      </c>
      <c r="G404" s="26">
        <v>0</v>
      </c>
      <c r="H404" s="27">
        <v>9.99</v>
      </c>
      <c r="I404">
        <v>0</v>
      </c>
      <c r="J404" s="28">
        <v>0</v>
      </c>
      <c r="K404" s="28">
        <v>0</v>
      </c>
      <c r="L404" s="28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0</v>
      </c>
      <c r="AK404">
        <v>3</v>
      </c>
      <c r="AL404">
        <v>1</v>
      </c>
      <c r="AM404">
        <v>1</v>
      </c>
      <c r="AN404" s="17" t="s">
        <v>54</v>
      </c>
      <c r="AO404" s="17">
        <v>0.333333333333333</v>
      </c>
      <c r="AP404" s="17">
        <v>0</v>
      </c>
      <c r="AQ404" s="17">
        <v>0</v>
      </c>
      <c r="AR404" s="31">
        <v>0</v>
      </c>
      <c r="AS404" s="31">
        <v>0</v>
      </c>
      <c r="AT404" s="31">
        <v>0</v>
      </c>
      <c r="AU404" s="26" t="str">
        <f t="shared" si="9"/>
        <v>库存为0</v>
      </c>
      <c r="AV404" s="32" t="str">
        <f>IFERROR(时间!$B$4+AU404,"上周无销量")</f>
        <v>上周无销量</v>
      </c>
    </row>
    <row r="405" spans="1:48">
      <c r="A405" s="15" t="s">
        <v>866</v>
      </c>
      <c r="B405" t="s">
        <v>867</v>
      </c>
      <c r="C405" t="s">
        <v>865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1</v>
      </c>
      <c r="J405" s="28">
        <v>0</v>
      </c>
      <c r="K405" s="28">
        <v>0</v>
      </c>
      <c r="L405" s="28">
        <v>0</v>
      </c>
      <c r="M405">
        <v>1</v>
      </c>
      <c r="N405">
        <v>0</v>
      </c>
      <c r="O405">
        <v>1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0</v>
      </c>
      <c r="AK405">
        <v>3</v>
      </c>
      <c r="AL405">
        <v>2</v>
      </c>
      <c r="AM405">
        <v>2</v>
      </c>
      <c r="AN405" s="17" t="s">
        <v>54</v>
      </c>
      <c r="AO405" s="17">
        <v>0</v>
      </c>
      <c r="AP405" s="17">
        <v>0</v>
      </c>
      <c r="AQ405" s="17">
        <v>0</v>
      </c>
      <c r="AR405" s="31">
        <v>0</v>
      </c>
      <c r="AS405" s="31">
        <v>0</v>
      </c>
      <c r="AT405" s="31">
        <v>1</v>
      </c>
      <c r="AU405" s="26" t="str">
        <f t="shared" si="9"/>
        <v>库存为1</v>
      </c>
      <c r="AV405" s="32" t="str">
        <f>IFERROR(时间!$B$4+AU405,"上周无销量")</f>
        <v>上周无销量</v>
      </c>
    </row>
    <row r="406" spans="1:48">
      <c r="A406" s="15" t="s">
        <v>868</v>
      </c>
      <c r="B406" t="s">
        <v>869</v>
      </c>
      <c r="C406" t="s">
        <v>870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0</v>
      </c>
      <c r="J406" s="28">
        <v>0</v>
      </c>
      <c r="K406" s="28">
        <v>0</v>
      </c>
      <c r="L406" s="28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0</v>
      </c>
      <c r="AK406">
        <v>0</v>
      </c>
      <c r="AL406">
        <v>0</v>
      </c>
      <c r="AM406">
        <v>0</v>
      </c>
      <c r="AN406" s="17" t="s">
        <v>54</v>
      </c>
      <c r="AO406" s="17" t="s">
        <v>54</v>
      </c>
      <c r="AP406" s="17" t="s">
        <v>54</v>
      </c>
      <c r="AQ406" s="17" t="s">
        <v>54</v>
      </c>
      <c r="AR406" s="31">
        <v>0</v>
      </c>
      <c r="AS406" s="31">
        <v>0</v>
      </c>
      <c r="AT406" s="31">
        <v>0</v>
      </c>
      <c r="AU406" s="26" t="str">
        <f t="shared" si="9"/>
        <v>库存为0</v>
      </c>
      <c r="AV406" s="32" t="str">
        <f>IFERROR(时间!$B$4+AU406,"上周无销量")</f>
        <v>上周无销量</v>
      </c>
    </row>
    <row r="407" spans="1:48">
      <c r="A407" s="15" t="s">
        <v>871</v>
      </c>
      <c r="B407" t="s">
        <v>872</v>
      </c>
      <c r="C407" t="s">
        <v>870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0</v>
      </c>
      <c r="J407" s="28">
        <v>0</v>
      </c>
      <c r="K407" s="28">
        <v>0</v>
      </c>
      <c r="L407" s="28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0</v>
      </c>
      <c r="AK407">
        <v>0</v>
      </c>
      <c r="AL407">
        <v>0</v>
      </c>
      <c r="AM407">
        <v>0</v>
      </c>
      <c r="AN407" s="17" t="s">
        <v>54</v>
      </c>
      <c r="AO407" s="17" t="s">
        <v>54</v>
      </c>
      <c r="AP407" s="17" t="s">
        <v>54</v>
      </c>
      <c r="AQ407" s="17" t="s">
        <v>54</v>
      </c>
      <c r="AR407" s="31">
        <v>0</v>
      </c>
      <c r="AS407" s="31">
        <v>0</v>
      </c>
      <c r="AT407" s="31">
        <v>0</v>
      </c>
      <c r="AU407" s="26" t="str">
        <f t="shared" si="9"/>
        <v>库存为0</v>
      </c>
      <c r="AV407" s="32" t="str">
        <f>IFERROR(时间!$B$4+AU407,"上周无销量")</f>
        <v>上周无销量</v>
      </c>
    </row>
    <row r="408" spans="1:48">
      <c r="A408" s="15" t="s">
        <v>873</v>
      </c>
      <c r="B408" t="s">
        <v>874</v>
      </c>
      <c r="C408" t="s">
        <v>870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0</v>
      </c>
      <c r="J408" s="28">
        <v>0</v>
      </c>
      <c r="K408" s="28">
        <v>0</v>
      </c>
      <c r="L408" s="28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0</v>
      </c>
      <c r="AK408">
        <v>2</v>
      </c>
      <c r="AL408">
        <v>5</v>
      </c>
      <c r="AM408">
        <v>5</v>
      </c>
      <c r="AN408" s="17" t="s">
        <v>54</v>
      </c>
      <c r="AO408" s="17">
        <v>0</v>
      </c>
      <c r="AP408" s="17">
        <v>0</v>
      </c>
      <c r="AQ408" s="17">
        <v>0</v>
      </c>
      <c r="AR408" s="31">
        <v>0</v>
      </c>
      <c r="AS408" s="31">
        <v>0</v>
      </c>
      <c r="AT408" s="31">
        <v>0</v>
      </c>
      <c r="AU408" s="26" t="str">
        <f t="shared" si="9"/>
        <v>库存为0</v>
      </c>
      <c r="AV408" s="32" t="str">
        <f>IFERROR(时间!$B$4+AU408,"上周无销量")</f>
        <v>上周无销量</v>
      </c>
    </row>
    <row r="409" spans="1:48">
      <c r="A409" s="15" t="s">
        <v>875</v>
      </c>
      <c r="B409" t="s">
        <v>876</v>
      </c>
      <c r="C409" t="s">
        <v>870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0</v>
      </c>
      <c r="J409" s="28">
        <v>0</v>
      </c>
      <c r="K409" s="28">
        <v>0</v>
      </c>
      <c r="L409" s="28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0</v>
      </c>
      <c r="AK409">
        <v>0</v>
      </c>
      <c r="AL409">
        <v>0</v>
      </c>
      <c r="AM409">
        <v>0</v>
      </c>
      <c r="AN409" s="17" t="s">
        <v>54</v>
      </c>
      <c r="AO409" s="17" t="s">
        <v>54</v>
      </c>
      <c r="AP409" s="17" t="s">
        <v>54</v>
      </c>
      <c r="AQ409" s="17" t="s">
        <v>54</v>
      </c>
      <c r="AR409" s="31">
        <v>0</v>
      </c>
      <c r="AS409" s="31">
        <v>0</v>
      </c>
      <c r="AT409" s="31">
        <v>0</v>
      </c>
      <c r="AU409" s="26" t="str">
        <f t="shared" si="9"/>
        <v>库存为0</v>
      </c>
      <c r="AV409" s="32" t="str">
        <f>IFERROR(时间!$B$4+AU409,"上周无销量")</f>
        <v>上周无销量</v>
      </c>
    </row>
    <row r="410" spans="1:48">
      <c r="A410" s="15" t="s">
        <v>877</v>
      </c>
      <c r="B410" t="s">
        <v>878</v>
      </c>
      <c r="C410" t="s">
        <v>870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0</v>
      </c>
      <c r="J410" s="28">
        <v>0</v>
      </c>
      <c r="K410" s="28">
        <v>0</v>
      </c>
      <c r="L410" s="28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0</v>
      </c>
      <c r="AK410">
        <v>1</v>
      </c>
      <c r="AL410">
        <v>3</v>
      </c>
      <c r="AM410">
        <v>3</v>
      </c>
      <c r="AN410" s="17" t="s">
        <v>54</v>
      </c>
      <c r="AO410" s="17">
        <v>0</v>
      </c>
      <c r="AP410" s="17">
        <v>0</v>
      </c>
      <c r="AQ410" s="17">
        <v>0</v>
      </c>
      <c r="AR410" s="31">
        <v>0</v>
      </c>
      <c r="AS410" s="31">
        <v>0</v>
      </c>
      <c r="AT410" s="31">
        <v>0</v>
      </c>
      <c r="AU410" s="26" t="str">
        <f t="shared" si="9"/>
        <v>库存为0</v>
      </c>
      <c r="AV410" s="32" t="str">
        <f>IFERROR(时间!$B$4+AU410,"上周无销量")</f>
        <v>上周无销量</v>
      </c>
    </row>
    <row r="411" spans="1:48">
      <c r="A411" s="15" t="s">
        <v>879</v>
      </c>
      <c r="B411" t="s">
        <v>880</v>
      </c>
      <c r="C411" t="s">
        <v>870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0</v>
      </c>
      <c r="J411" s="28">
        <v>0</v>
      </c>
      <c r="K411" s="28">
        <v>0</v>
      </c>
      <c r="L411" s="28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0</v>
      </c>
      <c r="AK411">
        <v>0</v>
      </c>
      <c r="AL411">
        <v>0</v>
      </c>
      <c r="AM411">
        <v>0</v>
      </c>
      <c r="AN411" s="17" t="s">
        <v>54</v>
      </c>
      <c r="AO411" s="17" t="s">
        <v>54</v>
      </c>
      <c r="AP411" s="17" t="s">
        <v>54</v>
      </c>
      <c r="AQ411" s="17" t="s">
        <v>54</v>
      </c>
      <c r="AR411" s="31">
        <v>0</v>
      </c>
      <c r="AS411" s="31">
        <v>0</v>
      </c>
      <c r="AT411" s="31">
        <v>0</v>
      </c>
      <c r="AU411" s="26" t="str">
        <f t="shared" si="9"/>
        <v>库存为0</v>
      </c>
      <c r="AV411" s="32" t="str">
        <f>IFERROR(时间!$B$4+AU411,"上周无销量")</f>
        <v>上周无销量</v>
      </c>
    </row>
    <row r="412" spans="1:48">
      <c r="A412" s="15" t="s">
        <v>881</v>
      </c>
      <c r="B412" t="s">
        <v>882</v>
      </c>
      <c r="C412" t="s">
        <v>870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0</v>
      </c>
      <c r="J412" s="28">
        <v>0</v>
      </c>
      <c r="K412" s="28">
        <v>0</v>
      </c>
      <c r="L412" s="28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0</v>
      </c>
      <c r="AK412">
        <v>0</v>
      </c>
      <c r="AL412">
        <v>0</v>
      </c>
      <c r="AM412">
        <v>0</v>
      </c>
      <c r="AN412" s="17" t="s">
        <v>54</v>
      </c>
      <c r="AO412" s="17" t="s">
        <v>54</v>
      </c>
      <c r="AP412" s="17" t="s">
        <v>54</v>
      </c>
      <c r="AQ412" s="17" t="s">
        <v>54</v>
      </c>
      <c r="AR412" s="31">
        <v>0</v>
      </c>
      <c r="AS412" s="31">
        <v>0</v>
      </c>
      <c r="AT412" s="31">
        <v>0</v>
      </c>
      <c r="AU412" s="26" t="str">
        <f t="shared" si="9"/>
        <v>库存为0</v>
      </c>
      <c r="AV412" s="32" t="str">
        <f>IFERROR(时间!$B$4+AU412,"上周无销量")</f>
        <v>上周无销量</v>
      </c>
    </row>
    <row r="413" spans="1:48">
      <c r="A413" s="15" t="s">
        <v>883</v>
      </c>
      <c r="B413" t="s">
        <v>884</v>
      </c>
      <c r="C413" t="s">
        <v>885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1</v>
      </c>
      <c r="J413" s="28">
        <v>0</v>
      </c>
      <c r="K413" s="28">
        <v>0</v>
      </c>
      <c r="L413" s="28">
        <v>0</v>
      </c>
      <c r="M413">
        <v>1</v>
      </c>
      <c r="N413">
        <v>0</v>
      </c>
      <c r="O413">
        <v>1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0</v>
      </c>
      <c r="AK413">
        <v>0</v>
      </c>
      <c r="AL413">
        <v>7</v>
      </c>
      <c r="AM413">
        <v>7</v>
      </c>
      <c r="AN413" s="17" t="s">
        <v>54</v>
      </c>
      <c r="AO413" s="17" t="s">
        <v>54</v>
      </c>
      <c r="AP413" s="17">
        <v>0</v>
      </c>
      <c r="AQ413" s="17">
        <v>0</v>
      </c>
      <c r="AR413" s="31">
        <v>0</v>
      </c>
      <c r="AS413" s="31">
        <v>0</v>
      </c>
      <c r="AT413" s="31">
        <v>1</v>
      </c>
      <c r="AU413" s="26" t="str">
        <f t="shared" si="9"/>
        <v>库存为1</v>
      </c>
      <c r="AV413" s="32" t="str">
        <f>IFERROR(时间!$B$4+AU413,"上周无销量")</f>
        <v>上周无销量</v>
      </c>
    </row>
    <row r="414" spans="1:48">
      <c r="A414" s="15" t="s">
        <v>886</v>
      </c>
      <c r="B414" t="s">
        <v>887</v>
      </c>
      <c r="C414" t="s">
        <v>885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1</v>
      </c>
      <c r="J414" s="28">
        <v>0</v>
      </c>
      <c r="K414" s="28">
        <v>0</v>
      </c>
      <c r="L414" s="28">
        <v>0</v>
      </c>
      <c r="M414">
        <v>1</v>
      </c>
      <c r="N414">
        <v>0</v>
      </c>
      <c r="O414">
        <v>1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3</v>
      </c>
      <c r="AL414">
        <v>2</v>
      </c>
      <c r="AM414">
        <v>2</v>
      </c>
      <c r="AN414" s="17" t="s">
        <v>54</v>
      </c>
      <c r="AO414" s="17">
        <v>0</v>
      </c>
      <c r="AP414" s="17">
        <v>0</v>
      </c>
      <c r="AQ414" s="17">
        <v>0</v>
      </c>
      <c r="AR414" s="31">
        <v>0</v>
      </c>
      <c r="AS414" s="31">
        <v>0</v>
      </c>
      <c r="AT414" s="31">
        <v>1</v>
      </c>
      <c r="AU414" s="26" t="str">
        <f t="shared" si="9"/>
        <v>库存为1</v>
      </c>
      <c r="AV414" s="32" t="str">
        <f>IFERROR(时间!$B$4+AU414,"上周无销量")</f>
        <v>上周无销量</v>
      </c>
    </row>
    <row r="415" spans="1:48">
      <c r="A415" s="15" t="s">
        <v>888</v>
      </c>
      <c r="B415" t="s">
        <v>889</v>
      </c>
      <c r="C415" t="s">
        <v>885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1</v>
      </c>
      <c r="J415" s="28">
        <v>0</v>
      </c>
      <c r="K415" s="28">
        <v>0</v>
      </c>
      <c r="L415" s="28">
        <v>0</v>
      </c>
      <c r="M415">
        <v>1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0</v>
      </c>
      <c r="AK415">
        <v>0</v>
      </c>
      <c r="AL415">
        <v>4</v>
      </c>
      <c r="AM415">
        <v>4</v>
      </c>
      <c r="AN415" s="17" t="s">
        <v>54</v>
      </c>
      <c r="AO415" s="17" t="s">
        <v>54</v>
      </c>
      <c r="AP415" s="17">
        <v>0</v>
      </c>
      <c r="AQ415" s="17">
        <v>0</v>
      </c>
      <c r="AR415" s="31">
        <v>0</v>
      </c>
      <c r="AS415" s="31">
        <v>0</v>
      </c>
      <c r="AT415" s="31">
        <v>1</v>
      </c>
      <c r="AU415" s="26" t="str">
        <f t="shared" si="9"/>
        <v>库存为1</v>
      </c>
      <c r="AV415" s="32" t="str">
        <f>IFERROR(时间!$B$4+AU415,"上周无销量")</f>
        <v>上周无销量</v>
      </c>
    </row>
    <row r="416" spans="1:48">
      <c r="A416" s="15" t="s">
        <v>890</v>
      </c>
      <c r="B416" t="s">
        <v>891</v>
      </c>
      <c r="C416" t="s">
        <v>885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1</v>
      </c>
      <c r="J416" s="28">
        <v>0</v>
      </c>
      <c r="K416" s="28">
        <v>0</v>
      </c>
      <c r="L416" s="28">
        <v>0</v>
      </c>
      <c r="M416">
        <v>1</v>
      </c>
      <c r="N416">
        <v>0</v>
      </c>
      <c r="O416">
        <v>1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0</v>
      </c>
      <c r="AK416">
        <v>3</v>
      </c>
      <c r="AL416">
        <v>4</v>
      </c>
      <c r="AM416">
        <v>4</v>
      </c>
      <c r="AN416" s="17" t="s">
        <v>54</v>
      </c>
      <c r="AO416" s="17">
        <v>0</v>
      </c>
      <c r="AP416" s="17">
        <v>0</v>
      </c>
      <c r="AQ416" s="17">
        <v>0</v>
      </c>
      <c r="AR416" s="31">
        <v>0</v>
      </c>
      <c r="AS416" s="31">
        <v>0</v>
      </c>
      <c r="AT416" s="31">
        <v>1</v>
      </c>
      <c r="AU416" s="26" t="str">
        <f t="shared" si="9"/>
        <v>库存为1</v>
      </c>
      <c r="AV416" s="32" t="str">
        <f>IFERROR(时间!$B$4+AU416,"上周无销量")</f>
        <v>上周无销量</v>
      </c>
    </row>
    <row r="417" spans="1:48">
      <c r="A417" s="15" t="s">
        <v>892</v>
      </c>
      <c r="B417" t="s">
        <v>893</v>
      </c>
      <c r="C417" t="s">
        <v>885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2</v>
      </c>
      <c r="J417" s="28">
        <v>0</v>
      </c>
      <c r="K417" s="28">
        <v>0</v>
      </c>
      <c r="L417" s="28">
        <v>0</v>
      </c>
      <c r="M417">
        <v>2</v>
      </c>
      <c r="N417">
        <v>0</v>
      </c>
      <c r="O417">
        <v>2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0</v>
      </c>
      <c r="AK417">
        <v>3</v>
      </c>
      <c r="AL417">
        <v>2</v>
      </c>
      <c r="AM417">
        <v>2</v>
      </c>
      <c r="AN417" s="17" t="s">
        <v>54</v>
      </c>
      <c r="AO417" s="17">
        <v>0</v>
      </c>
      <c r="AP417" s="17">
        <v>0</v>
      </c>
      <c r="AQ417" s="17">
        <v>0</v>
      </c>
      <c r="AR417" s="31">
        <v>0</v>
      </c>
      <c r="AS417" s="31">
        <v>0</v>
      </c>
      <c r="AT417" s="31">
        <v>2</v>
      </c>
      <c r="AU417" s="26" t="str">
        <f t="shared" si="9"/>
        <v>库存为2</v>
      </c>
      <c r="AV417" s="32" t="str">
        <f>IFERROR(时间!$B$4+AU417,"上周无销量")</f>
        <v>上周无销量</v>
      </c>
    </row>
    <row r="418" spans="1:48">
      <c r="A418" s="15" t="s">
        <v>894</v>
      </c>
      <c r="B418" t="s">
        <v>895</v>
      </c>
      <c r="C418" t="s">
        <v>885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2</v>
      </c>
      <c r="J418" s="28">
        <v>0</v>
      </c>
      <c r="K418" s="28">
        <v>0</v>
      </c>
      <c r="L418" s="28">
        <v>0</v>
      </c>
      <c r="M418">
        <v>2</v>
      </c>
      <c r="N418">
        <v>0</v>
      </c>
      <c r="O418">
        <v>2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0</v>
      </c>
      <c r="AK418">
        <v>3</v>
      </c>
      <c r="AL418">
        <v>3</v>
      </c>
      <c r="AM418">
        <v>3</v>
      </c>
      <c r="AN418" s="17" t="s">
        <v>54</v>
      </c>
      <c r="AO418" s="17">
        <v>0</v>
      </c>
      <c r="AP418" s="17">
        <v>0</v>
      </c>
      <c r="AQ418" s="17">
        <v>0</v>
      </c>
      <c r="AR418" s="31">
        <v>0</v>
      </c>
      <c r="AS418" s="31">
        <v>0</v>
      </c>
      <c r="AT418" s="31">
        <v>2</v>
      </c>
      <c r="AU418" s="26" t="str">
        <f t="shared" si="9"/>
        <v>库存为2</v>
      </c>
      <c r="AV418" s="32" t="str">
        <f>IFERROR(时间!$B$4+AU418,"上周无销量")</f>
        <v>上周无销量</v>
      </c>
    </row>
    <row r="419" spans="1:48">
      <c r="A419" s="15" t="s">
        <v>896</v>
      </c>
      <c r="B419" t="s">
        <v>897</v>
      </c>
      <c r="C419" t="s">
        <v>898</v>
      </c>
      <c r="D419" s="26">
        <v>0</v>
      </c>
      <c r="E419" s="26">
        <v>0</v>
      </c>
      <c r="F419" s="26">
        <v>0</v>
      </c>
      <c r="G419" s="26">
        <v>1</v>
      </c>
      <c r="H419" s="27">
        <v>0</v>
      </c>
      <c r="I419">
        <v>0</v>
      </c>
      <c r="J419" s="28">
        <v>0</v>
      </c>
      <c r="K419" s="28">
        <v>0</v>
      </c>
      <c r="L419" s="28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0</v>
      </c>
      <c r="AK419">
        <v>0</v>
      </c>
      <c r="AL419">
        <v>7</v>
      </c>
      <c r="AM419">
        <v>7</v>
      </c>
      <c r="AN419" s="17" t="s">
        <v>54</v>
      </c>
      <c r="AO419" s="17" t="s">
        <v>54</v>
      </c>
      <c r="AP419" s="17">
        <v>0</v>
      </c>
      <c r="AQ419" s="17">
        <v>0.142857142857143</v>
      </c>
      <c r="AR419" s="31">
        <v>0</v>
      </c>
      <c r="AS419" s="31">
        <v>0</v>
      </c>
      <c r="AT419" s="31">
        <v>0</v>
      </c>
      <c r="AU419" s="26" t="str">
        <f t="shared" si="9"/>
        <v>库存为0</v>
      </c>
      <c r="AV419" s="32" t="str">
        <f>IFERROR(时间!$B$4+AU419,"上周无销量")</f>
        <v>上周无销量</v>
      </c>
    </row>
    <row r="420" spans="1:48">
      <c r="A420" s="15" t="s">
        <v>899</v>
      </c>
      <c r="B420" t="s">
        <v>900</v>
      </c>
      <c r="C420" t="s">
        <v>901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1</v>
      </c>
      <c r="J420" s="28">
        <v>0</v>
      </c>
      <c r="K420" s="28">
        <v>0</v>
      </c>
      <c r="L420" s="28">
        <v>0</v>
      </c>
      <c r="M420">
        <v>1</v>
      </c>
      <c r="N420">
        <v>0</v>
      </c>
      <c r="O420">
        <v>1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0</v>
      </c>
      <c r="AK420">
        <v>0</v>
      </c>
      <c r="AL420">
        <v>2</v>
      </c>
      <c r="AM420">
        <v>2</v>
      </c>
      <c r="AN420" s="17" t="s">
        <v>54</v>
      </c>
      <c r="AO420" s="17" t="s">
        <v>54</v>
      </c>
      <c r="AP420" s="17">
        <v>0</v>
      </c>
      <c r="AQ420" s="17">
        <v>0</v>
      </c>
      <c r="AR420" s="31">
        <v>0</v>
      </c>
      <c r="AS420" s="31">
        <v>0</v>
      </c>
      <c r="AT420" s="31">
        <v>1</v>
      </c>
      <c r="AU420" s="26" t="str">
        <f t="shared" si="9"/>
        <v>库存为1</v>
      </c>
      <c r="AV420" s="32" t="str">
        <f>IFERROR(时间!$B$4+AU420,"上周无销量")</f>
        <v>上周无销量</v>
      </c>
    </row>
    <row r="421" spans="1:48">
      <c r="A421" s="15" t="s">
        <v>902</v>
      </c>
      <c r="B421" t="s">
        <v>903</v>
      </c>
      <c r="C421" t="s">
        <v>901</v>
      </c>
      <c r="D421" s="26">
        <v>0</v>
      </c>
      <c r="E421" s="26">
        <v>0</v>
      </c>
      <c r="F421" s="26">
        <v>0</v>
      </c>
      <c r="G421" s="26">
        <v>0</v>
      </c>
      <c r="H421" s="27">
        <v>0</v>
      </c>
      <c r="I421">
        <v>3</v>
      </c>
      <c r="J421" s="28">
        <v>0</v>
      </c>
      <c r="K421" s="28">
        <v>0</v>
      </c>
      <c r="L421" s="28">
        <v>0</v>
      </c>
      <c r="M421">
        <v>3</v>
      </c>
      <c r="N421">
        <v>0</v>
      </c>
      <c r="O421">
        <v>2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0</v>
      </c>
      <c r="AK421">
        <v>2</v>
      </c>
      <c r="AL421">
        <v>2</v>
      </c>
      <c r="AM421">
        <v>2</v>
      </c>
      <c r="AN421" s="17" t="s">
        <v>54</v>
      </c>
      <c r="AO421" s="17">
        <v>0</v>
      </c>
      <c r="AP421" s="17">
        <v>0</v>
      </c>
      <c r="AQ421" s="17">
        <v>0</v>
      </c>
      <c r="AR421" s="31">
        <v>0</v>
      </c>
      <c r="AS421" s="31">
        <v>0</v>
      </c>
      <c r="AT421" s="31">
        <v>3</v>
      </c>
      <c r="AU421" s="26" t="str">
        <f t="shared" si="9"/>
        <v>库存为3</v>
      </c>
      <c r="AV421" s="32" t="str">
        <f>IFERROR(时间!$B$4+AU421,"上周无销量")</f>
        <v>上周无销量</v>
      </c>
    </row>
    <row r="422" spans="1:48">
      <c r="A422" s="15" t="s">
        <v>904</v>
      </c>
      <c r="B422" t="s">
        <v>905</v>
      </c>
      <c r="C422" t="s">
        <v>901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1</v>
      </c>
      <c r="J422" s="28">
        <v>0</v>
      </c>
      <c r="K422" s="28">
        <v>0</v>
      </c>
      <c r="L422" s="28">
        <v>0</v>
      </c>
      <c r="M422">
        <v>1</v>
      </c>
      <c r="N422">
        <v>0</v>
      </c>
      <c r="O422">
        <v>1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0</v>
      </c>
      <c r="AK422">
        <v>1</v>
      </c>
      <c r="AL422">
        <v>4</v>
      </c>
      <c r="AM422">
        <v>4</v>
      </c>
      <c r="AN422" s="17" t="s">
        <v>54</v>
      </c>
      <c r="AO422" s="17">
        <v>0</v>
      </c>
      <c r="AP422" s="17">
        <v>0</v>
      </c>
      <c r="AQ422" s="17">
        <v>0</v>
      </c>
      <c r="AR422" s="31">
        <v>0</v>
      </c>
      <c r="AS422" s="31">
        <v>0</v>
      </c>
      <c r="AT422" s="31">
        <v>1</v>
      </c>
      <c r="AU422" s="26" t="str">
        <f t="shared" si="9"/>
        <v>库存为1</v>
      </c>
      <c r="AV422" s="32" t="str">
        <f>IFERROR(时间!$B$4+AU422,"上周无销量")</f>
        <v>上周无销量</v>
      </c>
    </row>
    <row r="423" spans="1:48">
      <c r="A423" s="15" t="s">
        <v>906</v>
      </c>
      <c r="B423" t="s">
        <v>907</v>
      </c>
      <c r="C423" t="s">
        <v>901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3</v>
      </c>
      <c r="J423" s="28">
        <v>0</v>
      </c>
      <c r="K423" s="28">
        <v>0</v>
      </c>
      <c r="L423" s="28">
        <v>0</v>
      </c>
      <c r="M423">
        <v>3</v>
      </c>
      <c r="N423">
        <v>0</v>
      </c>
      <c r="O423">
        <v>3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0</v>
      </c>
      <c r="AK423">
        <v>2</v>
      </c>
      <c r="AL423">
        <v>4</v>
      </c>
      <c r="AM423">
        <v>4</v>
      </c>
      <c r="AN423" s="17" t="s">
        <v>54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3</v>
      </c>
      <c r="AU423" s="26" t="str">
        <f t="shared" si="9"/>
        <v>库存为3</v>
      </c>
      <c r="AV423" s="32" t="str">
        <f>IFERROR(时间!$B$4+AU423,"上周无销量")</f>
        <v>上周无销量</v>
      </c>
    </row>
    <row r="424" spans="1:48">
      <c r="A424" s="15" t="s">
        <v>908</v>
      </c>
      <c r="B424" t="s">
        <v>909</v>
      </c>
      <c r="C424" t="s">
        <v>901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6</v>
      </c>
      <c r="J424" s="28">
        <v>0</v>
      </c>
      <c r="K424" s="28">
        <v>0</v>
      </c>
      <c r="L424" s="28">
        <v>0</v>
      </c>
      <c r="M424">
        <v>6</v>
      </c>
      <c r="N424">
        <v>0</v>
      </c>
      <c r="O424">
        <v>5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0</v>
      </c>
      <c r="AK424">
        <v>4</v>
      </c>
      <c r="AL424">
        <v>1</v>
      </c>
      <c r="AM424">
        <v>1</v>
      </c>
      <c r="AN424" s="17" t="s">
        <v>54</v>
      </c>
      <c r="AO424" s="17">
        <v>0</v>
      </c>
      <c r="AP424" s="17">
        <v>0</v>
      </c>
      <c r="AQ424" s="17">
        <v>0</v>
      </c>
      <c r="AR424" s="31">
        <v>0</v>
      </c>
      <c r="AS424" s="31">
        <v>0</v>
      </c>
      <c r="AT424" s="31">
        <v>6</v>
      </c>
      <c r="AU424" s="26" t="str">
        <f t="shared" si="9"/>
        <v>库存为6</v>
      </c>
      <c r="AV424" s="32" t="str">
        <f>IFERROR(时间!$B$4+AU424,"上周无销量")</f>
        <v>上周无销量</v>
      </c>
    </row>
    <row r="425" spans="1:48">
      <c r="A425" s="15" t="s">
        <v>910</v>
      </c>
      <c r="B425" t="s">
        <v>911</v>
      </c>
      <c r="C425" t="s">
        <v>901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7</v>
      </c>
      <c r="J425" s="28">
        <v>0</v>
      </c>
      <c r="K425" s="28">
        <v>0</v>
      </c>
      <c r="L425" s="28">
        <v>0</v>
      </c>
      <c r="M425">
        <v>7</v>
      </c>
      <c r="N425">
        <v>0</v>
      </c>
      <c r="O425">
        <v>7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0</v>
      </c>
      <c r="AK425">
        <v>5</v>
      </c>
      <c r="AL425">
        <v>1</v>
      </c>
      <c r="AM425">
        <v>1</v>
      </c>
      <c r="AN425" s="17" t="s">
        <v>54</v>
      </c>
      <c r="AO425" s="17">
        <v>0</v>
      </c>
      <c r="AP425" s="17">
        <v>0</v>
      </c>
      <c r="AQ425" s="17">
        <v>0</v>
      </c>
      <c r="AR425" s="31">
        <v>0</v>
      </c>
      <c r="AS425" s="31">
        <v>0</v>
      </c>
      <c r="AT425" s="31">
        <v>7</v>
      </c>
      <c r="AU425" s="26" t="str">
        <f t="shared" si="9"/>
        <v>库存为7</v>
      </c>
      <c r="AV425" s="32" t="str">
        <f>IFERROR(时间!$B$4+AU425,"上周无销量")</f>
        <v>上周无销量</v>
      </c>
    </row>
    <row r="426" spans="1:48">
      <c r="A426" s="15" t="s">
        <v>912</v>
      </c>
      <c r="B426" t="s">
        <v>913</v>
      </c>
      <c r="C426" t="s">
        <v>901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2</v>
      </c>
      <c r="J426" s="28">
        <v>0</v>
      </c>
      <c r="K426" s="28">
        <v>0</v>
      </c>
      <c r="L426" s="28">
        <v>0</v>
      </c>
      <c r="M426">
        <v>2</v>
      </c>
      <c r="N426">
        <v>0</v>
      </c>
      <c r="O426">
        <v>2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0</v>
      </c>
      <c r="AK426">
        <v>5</v>
      </c>
      <c r="AL426">
        <v>3</v>
      </c>
      <c r="AM426">
        <v>3</v>
      </c>
      <c r="AN426" s="17" t="s">
        <v>54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2</v>
      </c>
      <c r="AU426" s="26" t="str">
        <f t="shared" si="9"/>
        <v>库存为2</v>
      </c>
      <c r="AV426" s="32" t="str">
        <f>IFERROR(时间!$B$4+AU426,"上周无销量")</f>
        <v>上周无销量</v>
      </c>
    </row>
    <row r="427" spans="1:48">
      <c r="A427" s="15" t="s">
        <v>914</v>
      </c>
      <c r="B427" t="s">
        <v>915</v>
      </c>
      <c r="C427" t="s">
        <v>901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5</v>
      </c>
      <c r="J427" s="28">
        <v>0</v>
      </c>
      <c r="K427" s="28">
        <v>0</v>
      </c>
      <c r="L427" s="28">
        <v>0</v>
      </c>
      <c r="M427">
        <v>5</v>
      </c>
      <c r="N427">
        <v>0</v>
      </c>
      <c r="O427">
        <v>5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0</v>
      </c>
      <c r="AK427">
        <v>2</v>
      </c>
      <c r="AL427">
        <v>3</v>
      </c>
      <c r="AM427">
        <v>3</v>
      </c>
      <c r="AN427" s="17" t="s">
        <v>54</v>
      </c>
      <c r="AO427" s="17">
        <v>0</v>
      </c>
      <c r="AP427" s="17">
        <v>0</v>
      </c>
      <c r="AQ427" s="17">
        <v>0</v>
      </c>
      <c r="AR427" s="31">
        <v>0</v>
      </c>
      <c r="AS427" s="31">
        <v>0</v>
      </c>
      <c r="AT427" s="31">
        <v>5</v>
      </c>
      <c r="AU427" s="26" t="str">
        <f t="shared" si="9"/>
        <v>库存为5</v>
      </c>
      <c r="AV427" s="32" t="str">
        <f>IFERROR(时间!$B$4+AU427,"上周无销量")</f>
        <v>上周无销量</v>
      </c>
    </row>
    <row r="428" spans="1:48">
      <c r="A428" s="15" t="s">
        <v>916</v>
      </c>
      <c r="B428" t="s">
        <v>917</v>
      </c>
      <c r="C428" t="s">
        <v>901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3</v>
      </c>
      <c r="J428" s="28">
        <v>0</v>
      </c>
      <c r="K428" s="28">
        <v>0</v>
      </c>
      <c r="L428" s="28">
        <v>0</v>
      </c>
      <c r="M428">
        <v>3</v>
      </c>
      <c r="N428">
        <v>0</v>
      </c>
      <c r="O428">
        <v>3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0</v>
      </c>
      <c r="AK428">
        <v>0</v>
      </c>
      <c r="AL428">
        <v>3</v>
      </c>
      <c r="AM428">
        <v>3</v>
      </c>
      <c r="AN428" s="17" t="s">
        <v>54</v>
      </c>
      <c r="AO428" s="17" t="s">
        <v>54</v>
      </c>
      <c r="AP428" s="17">
        <v>0</v>
      </c>
      <c r="AQ428" s="17">
        <v>0</v>
      </c>
      <c r="AR428" s="31">
        <v>0</v>
      </c>
      <c r="AS428" s="31">
        <v>0</v>
      </c>
      <c r="AT428" s="31">
        <v>3</v>
      </c>
      <c r="AU428" s="26" t="str">
        <f t="shared" si="9"/>
        <v>库存为3</v>
      </c>
      <c r="AV428" s="32" t="str">
        <f>IFERROR(时间!$B$4+AU428,"上周无销量")</f>
        <v>上周无销量</v>
      </c>
    </row>
    <row r="429" spans="1:48">
      <c r="A429" s="15" t="s">
        <v>918</v>
      </c>
      <c r="B429" t="s">
        <v>919</v>
      </c>
      <c r="C429" t="s">
        <v>901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4</v>
      </c>
      <c r="J429" s="28">
        <v>0</v>
      </c>
      <c r="K429" s="28">
        <v>0</v>
      </c>
      <c r="L429" s="28">
        <v>0</v>
      </c>
      <c r="M429">
        <v>4</v>
      </c>
      <c r="N429">
        <v>0</v>
      </c>
      <c r="O429">
        <v>4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0</v>
      </c>
      <c r="AK429">
        <v>2</v>
      </c>
      <c r="AL429">
        <v>5</v>
      </c>
      <c r="AM429">
        <v>5</v>
      </c>
      <c r="AN429" s="17" t="s">
        <v>54</v>
      </c>
      <c r="AO429" s="17">
        <v>0</v>
      </c>
      <c r="AP429" s="17">
        <v>0</v>
      </c>
      <c r="AQ429" s="17">
        <v>0</v>
      </c>
      <c r="AR429" s="31">
        <v>0</v>
      </c>
      <c r="AS429" s="31">
        <v>0</v>
      </c>
      <c r="AT429" s="31">
        <v>4</v>
      </c>
      <c r="AU429" s="26" t="str">
        <f t="shared" si="9"/>
        <v>库存为4</v>
      </c>
      <c r="AV429" s="32" t="str">
        <f>IFERROR(时间!$B$4+AU429,"上周无销量")</f>
        <v>上周无销量</v>
      </c>
    </row>
    <row r="430" spans="1:48">
      <c r="A430" s="15" t="s">
        <v>920</v>
      </c>
      <c r="B430" t="s">
        <v>921</v>
      </c>
      <c r="C430" t="s">
        <v>901</v>
      </c>
      <c r="D430" s="26">
        <v>1</v>
      </c>
      <c r="E430" s="26">
        <v>0</v>
      </c>
      <c r="F430" s="26">
        <v>0</v>
      </c>
      <c r="G430" s="26">
        <v>0</v>
      </c>
      <c r="H430" s="27">
        <v>14.99</v>
      </c>
      <c r="I430">
        <v>4</v>
      </c>
      <c r="J430" s="28">
        <v>0</v>
      </c>
      <c r="K430" s="28">
        <v>0</v>
      </c>
      <c r="L430" s="28">
        <v>0</v>
      </c>
      <c r="M430">
        <v>4</v>
      </c>
      <c r="N430">
        <v>0</v>
      </c>
      <c r="O430">
        <v>5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0</v>
      </c>
      <c r="AK430">
        <v>3</v>
      </c>
      <c r="AL430">
        <v>1</v>
      </c>
      <c r="AM430">
        <v>1</v>
      </c>
      <c r="AN430" s="17" t="s">
        <v>54</v>
      </c>
      <c r="AO430" s="17">
        <v>0</v>
      </c>
      <c r="AP430" s="17">
        <v>0</v>
      </c>
      <c r="AQ430" s="17">
        <v>0</v>
      </c>
      <c r="AR430" s="31">
        <v>0.142857142857143</v>
      </c>
      <c r="AS430" s="31">
        <v>8.57142857142857</v>
      </c>
      <c r="AT430" s="31">
        <v>-4.57142857142857</v>
      </c>
      <c r="AU430" s="26">
        <f t="shared" si="9"/>
        <v>28</v>
      </c>
      <c r="AV430" s="32">
        <f>IFERROR(时间!$B$4+AU430,"上周无销量")</f>
        <v>43353</v>
      </c>
    </row>
    <row r="431" spans="1:48">
      <c r="A431" s="15" t="s">
        <v>922</v>
      </c>
      <c r="B431" t="s">
        <v>923</v>
      </c>
      <c r="C431" t="s">
        <v>901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6</v>
      </c>
      <c r="J431" s="28">
        <v>0</v>
      </c>
      <c r="K431" s="28">
        <v>0</v>
      </c>
      <c r="L431" s="28">
        <v>0</v>
      </c>
      <c r="M431">
        <v>6</v>
      </c>
      <c r="N431">
        <v>0</v>
      </c>
      <c r="O431">
        <v>6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0</v>
      </c>
      <c r="AK431">
        <v>3</v>
      </c>
      <c r="AL431">
        <v>2</v>
      </c>
      <c r="AM431">
        <v>2</v>
      </c>
      <c r="AN431" s="17" t="s">
        <v>54</v>
      </c>
      <c r="AO431" s="17">
        <v>0</v>
      </c>
      <c r="AP431" s="17">
        <v>0</v>
      </c>
      <c r="AQ431" s="17">
        <v>0</v>
      </c>
      <c r="AR431" s="31">
        <v>0</v>
      </c>
      <c r="AS431" s="31">
        <v>0</v>
      </c>
      <c r="AT431" s="31">
        <v>6</v>
      </c>
      <c r="AU431" s="26" t="str">
        <f t="shared" si="9"/>
        <v>库存为6</v>
      </c>
      <c r="AV431" s="32" t="str">
        <f>IFERROR(时间!$B$4+AU431,"上周无销量")</f>
        <v>上周无销量</v>
      </c>
    </row>
    <row r="432" spans="1:48">
      <c r="A432" s="15" t="s">
        <v>924</v>
      </c>
      <c r="B432" t="s">
        <v>925</v>
      </c>
      <c r="C432" t="s">
        <v>901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4</v>
      </c>
      <c r="J432" s="28">
        <v>0</v>
      </c>
      <c r="K432" s="28">
        <v>0</v>
      </c>
      <c r="L432" s="28">
        <v>0</v>
      </c>
      <c r="M432">
        <v>4</v>
      </c>
      <c r="N432">
        <v>0</v>
      </c>
      <c r="O432">
        <v>3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0</v>
      </c>
      <c r="AK432">
        <v>1</v>
      </c>
      <c r="AL432">
        <v>3</v>
      </c>
      <c r="AM432">
        <v>3</v>
      </c>
      <c r="AN432" s="17" t="s">
        <v>54</v>
      </c>
      <c r="AO432" s="17">
        <v>0</v>
      </c>
      <c r="AP432" s="17">
        <v>0</v>
      </c>
      <c r="AQ432" s="17">
        <v>0</v>
      </c>
      <c r="AR432" s="31">
        <v>0</v>
      </c>
      <c r="AS432" s="31">
        <v>0</v>
      </c>
      <c r="AT432" s="31">
        <v>4</v>
      </c>
      <c r="AU432" s="26" t="str">
        <f t="shared" si="9"/>
        <v>库存为4</v>
      </c>
      <c r="AV432" s="32" t="str">
        <f>IFERROR(时间!$B$4+AU432,"上周无销量")</f>
        <v>上周无销量</v>
      </c>
    </row>
    <row r="433" spans="1:48">
      <c r="A433" s="15" t="s">
        <v>926</v>
      </c>
      <c r="B433" t="s">
        <v>927</v>
      </c>
      <c r="C433" t="s">
        <v>901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2</v>
      </c>
      <c r="J433" s="28">
        <v>0</v>
      </c>
      <c r="K433" s="28">
        <v>0</v>
      </c>
      <c r="L433" s="28">
        <v>0</v>
      </c>
      <c r="M433">
        <v>2</v>
      </c>
      <c r="N433">
        <v>1</v>
      </c>
      <c r="O433">
        <v>2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4</v>
      </c>
      <c r="AL433">
        <v>2</v>
      </c>
      <c r="AM433">
        <v>2</v>
      </c>
      <c r="AN433" s="17" t="s">
        <v>54</v>
      </c>
      <c r="AO433" s="17">
        <v>0</v>
      </c>
      <c r="AP433" s="17">
        <v>0</v>
      </c>
      <c r="AQ433" s="17">
        <v>0</v>
      </c>
      <c r="AR433" s="31">
        <v>0</v>
      </c>
      <c r="AS433" s="31">
        <v>0</v>
      </c>
      <c r="AT433" s="31">
        <v>2</v>
      </c>
      <c r="AU433" s="26" t="str">
        <f t="shared" si="9"/>
        <v>库存为2</v>
      </c>
      <c r="AV433" s="32" t="str">
        <f>IFERROR(时间!$B$4+AU433,"上周无销量")</f>
        <v>上周无销量</v>
      </c>
    </row>
    <row r="434" spans="1:48">
      <c r="A434" s="15" t="s">
        <v>928</v>
      </c>
      <c r="B434" t="s">
        <v>929</v>
      </c>
      <c r="C434" t="s">
        <v>901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0</v>
      </c>
      <c r="J434" s="28">
        <v>0</v>
      </c>
      <c r="K434" s="28">
        <v>0</v>
      </c>
      <c r="L434" s="28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0</v>
      </c>
      <c r="AK434">
        <v>0</v>
      </c>
      <c r="AL434">
        <v>0</v>
      </c>
      <c r="AM434">
        <v>0</v>
      </c>
      <c r="AN434" s="17" t="s">
        <v>54</v>
      </c>
      <c r="AO434" s="17" t="s">
        <v>54</v>
      </c>
      <c r="AP434" s="17" t="s">
        <v>54</v>
      </c>
      <c r="AQ434" s="17" t="s">
        <v>54</v>
      </c>
      <c r="AR434" s="31">
        <v>0</v>
      </c>
      <c r="AS434" s="31">
        <v>0</v>
      </c>
      <c r="AT434" s="31">
        <v>0</v>
      </c>
      <c r="AU434" s="26" t="str">
        <f t="shared" si="9"/>
        <v>库存为0</v>
      </c>
      <c r="AV434" s="32" t="str">
        <f>IFERROR(时间!$B$4+AU434,"上周无销量")</f>
        <v>上周无销量</v>
      </c>
    </row>
    <row r="435" spans="1:48">
      <c r="A435" s="15" t="s">
        <v>930</v>
      </c>
      <c r="B435" t="s">
        <v>931</v>
      </c>
      <c r="C435" t="s">
        <v>901</v>
      </c>
      <c r="D435" s="26">
        <v>1</v>
      </c>
      <c r="E435" s="26">
        <v>0</v>
      </c>
      <c r="F435" s="26">
        <v>0</v>
      </c>
      <c r="G435" s="26">
        <v>0</v>
      </c>
      <c r="H435" s="27">
        <v>14.99</v>
      </c>
      <c r="I435">
        <v>0</v>
      </c>
      <c r="J435" s="28">
        <v>0</v>
      </c>
      <c r="K435" s="28">
        <v>0</v>
      </c>
      <c r="L435" s="28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0</v>
      </c>
      <c r="AK435">
        <v>2</v>
      </c>
      <c r="AL435">
        <v>1</v>
      </c>
      <c r="AM435">
        <v>1</v>
      </c>
      <c r="AN435" s="17" t="s">
        <v>54</v>
      </c>
      <c r="AO435" s="17">
        <v>0</v>
      </c>
      <c r="AP435" s="17">
        <v>0</v>
      </c>
      <c r="AQ435" s="17">
        <v>0</v>
      </c>
      <c r="AR435" s="31">
        <v>0.142857142857143</v>
      </c>
      <c r="AS435" s="31">
        <v>8.57142857142857</v>
      </c>
      <c r="AT435" s="31">
        <v>-8.57142857142857</v>
      </c>
      <c r="AU435" s="26">
        <f t="shared" si="9"/>
        <v>0</v>
      </c>
      <c r="AV435" s="32">
        <f>IFERROR(时间!$B$4+AU435,"上周无销量")</f>
        <v>43325</v>
      </c>
    </row>
    <row r="436" spans="1:48">
      <c r="A436" s="15" t="s">
        <v>932</v>
      </c>
      <c r="B436" t="s">
        <v>933</v>
      </c>
      <c r="C436" t="s">
        <v>901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6</v>
      </c>
      <c r="J436" s="28">
        <v>0</v>
      </c>
      <c r="K436" s="28">
        <v>0</v>
      </c>
      <c r="L436" s="28">
        <v>0</v>
      </c>
      <c r="M436">
        <v>6</v>
      </c>
      <c r="N436">
        <v>0</v>
      </c>
      <c r="O436">
        <v>6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0</v>
      </c>
      <c r="AK436">
        <v>1</v>
      </c>
      <c r="AL436">
        <v>4</v>
      </c>
      <c r="AM436">
        <v>4</v>
      </c>
      <c r="AN436" s="17" t="s">
        <v>54</v>
      </c>
      <c r="AO436" s="17">
        <v>0</v>
      </c>
      <c r="AP436" s="17">
        <v>0</v>
      </c>
      <c r="AQ436" s="17">
        <v>0</v>
      </c>
      <c r="AR436" s="31">
        <v>0</v>
      </c>
      <c r="AS436" s="31">
        <v>0</v>
      </c>
      <c r="AT436" s="31">
        <v>6</v>
      </c>
      <c r="AU436" s="26" t="str">
        <f t="shared" si="9"/>
        <v>库存为6</v>
      </c>
      <c r="AV436" s="32" t="str">
        <f>IFERROR(时间!$B$4+AU436,"上周无销量")</f>
        <v>上周无销量</v>
      </c>
    </row>
    <row r="437" spans="1:48">
      <c r="A437" s="15" t="s">
        <v>934</v>
      </c>
      <c r="B437" t="s">
        <v>935</v>
      </c>
      <c r="C437" t="s">
        <v>936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3</v>
      </c>
      <c r="J437" s="28">
        <v>0</v>
      </c>
      <c r="K437" s="28">
        <v>0</v>
      </c>
      <c r="L437" s="28">
        <v>0</v>
      </c>
      <c r="M437">
        <v>3</v>
      </c>
      <c r="N437">
        <v>0</v>
      </c>
      <c r="O437">
        <v>3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0</v>
      </c>
      <c r="AK437">
        <v>0</v>
      </c>
      <c r="AL437">
        <v>5</v>
      </c>
      <c r="AM437">
        <v>5</v>
      </c>
      <c r="AN437" s="17" t="s">
        <v>54</v>
      </c>
      <c r="AO437" s="17" t="s">
        <v>54</v>
      </c>
      <c r="AP437" s="17">
        <v>0</v>
      </c>
      <c r="AQ437" s="17">
        <v>0</v>
      </c>
      <c r="AR437" s="31">
        <v>0</v>
      </c>
      <c r="AS437" s="31">
        <v>0</v>
      </c>
      <c r="AT437" s="31">
        <v>3</v>
      </c>
      <c r="AU437" s="26" t="str">
        <f t="shared" si="9"/>
        <v>库存为3</v>
      </c>
      <c r="AV437" s="32" t="str">
        <f>IFERROR(时间!$B$4+AU437,"上周无销量")</f>
        <v>上周无销量</v>
      </c>
    </row>
    <row r="438" spans="1:48">
      <c r="A438" s="15" t="s">
        <v>937</v>
      </c>
      <c r="B438" t="s">
        <v>938</v>
      </c>
      <c r="C438" t="s">
        <v>936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1</v>
      </c>
      <c r="J438" s="28">
        <v>0</v>
      </c>
      <c r="K438" s="28">
        <v>0</v>
      </c>
      <c r="L438" s="28">
        <v>0</v>
      </c>
      <c r="M438">
        <v>1</v>
      </c>
      <c r="N438">
        <v>0</v>
      </c>
      <c r="O438">
        <v>1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0</v>
      </c>
      <c r="AL438">
        <v>5</v>
      </c>
      <c r="AM438">
        <v>5</v>
      </c>
      <c r="AN438" s="17" t="s">
        <v>54</v>
      </c>
      <c r="AO438" s="17" t="s">
        <v>54</v>
      </c>
      <c r="AP438" s="17">
        <v>0</v>
      </c>
      <c r="AQ438" s="17">
        <v>0</v>
      </c>
      <c r="AR438" s="31">
        <v>0</v>
      </c>
      <c r="AS438" s="31">
        <v>0</v>
      </c>
      <c r="AT438" s="31">
        <v>1</v>
      </c>
      <c r="AU438" s="26" t="str">
        <f t="shared" si="9"/>
        <v>库存为1</v>
      </c>
      <c r="AV438" s="32" t="str">
        <f>IFERROR(时间!$B$4+AU438,"上周无销量")</f>
        <v>上周无销量</v>
      </c>
    </row>
    <row r="439" spans="1:48">
      <c r="A439" s="15" t="s">
        <v>939</v>
      </c>
      <c r="B439" t="s">
        <v>940</v>
      </c>
      <c r="C439" t="s">
        <v>936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5</v>
      </c>
      <c r="J439" s="28">
        <v>0</v>
      </c>
      <c r="K439" s="28">
        <v>0</v>
      </c>
      <c r="L439" s="28">
        <v>0</v>
      </c>
      <c r="M439">
        <v>5</v>
      </c>
      <c r="N439">
        <v>0</v>
      </c>
      <c r="O439">
        <v>5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0</v>
      </c>
      <c r="AK439">
        <v>0</v>
      </c>
      <c r="AL439">
        <v>2</v>
      </c>
      <c r="AM439">
        <v>2</v>
      </c>
      <c r="AN439" s="17" t="s">
        <v>54</v>
      </c>
      <c r="AO439" s="17" t="s">
        <v>54</v>
      </c>
      <c r="AP439" s="17">
        <v>0</v>
      </c>
      <c r="AQ439" s="17">
        <v>0</v>
      </c>
      <c r="AR439" s="31">
        <v>0</v>
      </c>
      <c r="AS439" s="31">
        <v>0</v>
      </c>
      <c r="AT439" s="31">
        <v>5</v>
      </c>
      <c r="AU439" s="26" t="str">
        <f t="shared" si="9"/>
        <v>库存为5</v>
      </c>
      <c r="AV439" s="32" t="str">
        <f>IFERROR(时间!$B$4+AU439,"上周无销量")</f>
        <v>上周无销量</v>
      </c>
    </row>
    <row r="440" spans="1:48">
      <c r="A440" s="15" t="s">
        <v>941</v>
      </c>
      <c r="B440" t="s">
        <v>942</v>
      </c>
      <c r="C440" t="s">
        <v>936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6</v>
      </c>
      <c r="J440" s="28">
        <v>0</v>
      </c>
      <c r="K440" s="28">
        <v>0</v>
      </c>
      <c r="L440" s="28">
        <v>0</v>
      </c>
      <c r="M440">
        <v>6</v>
      </c>
      <c r="N440">
        <v>0</v>
      </c>
      <c r="O440">
        <v>6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0</v>
      </c>
      <c r="AK440">
        <v>0</v>
      </c>
      <c r="AL440">
        <v>1</v>
      </c>
      <c r="AM440">
        <v>1</v>
      </c>
      <c r="AN440" s="17" t="s">
        <v>54</v>
      </c>
      <c r="AO440" s="17" t="s">
        <v>54</v>
      </c>
      <c r="AP440" s="17">
        <v>0</v>
      </c>
      <c r="AQ440" s="17">
        <v>0</v>
      </c>
      <c r="AR440" s="31">
        <v>0</v>
      </c>
      <c r="AS440" s="31">
        <v>0</v>
      </c>
      <c r="AT440" s="31">
        <v>6</v>
      </c>
      <c r="AU440" s="26" t="str">
        <f t="shared" si="9"/>
        <v>库存为6</v>
      </c>
      <c r="AV440" s="32" t="str">
        <f>IFERROR(时间!$B$4+AU440,"上周无销量")</f>
        <v>上周无销量</v>
      </c>
    </row>
    <row r="441" spans="1:48">
      <c r="A441" s="15" t="s">
        <v>943</v>
      </c>
      <c r="B441" t="s">
        <v>944</v>
      </c>
      <c r="C441" t="s">
        <v>936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1</v>
      </c>
      <c r="J441" s="28">
        <v>0</v>
      </c>
      <c r="K441" s="28">
        <v>0</v>
      </c>
      <c r="L441" s="28">
        <v>0</v>
      </c>
      <c r="M441">
        <v>1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0</v>
      </c>
      <c r="AK441">
        <v>2</v>
      </c>
      <c r="AL441">
        <v>4</v>
      </c>
      <c r="AM441">
        <v>4</v>
      </c>
      <c r="AN441" s="17" t="s">
        <v>54</v>
      </c>
      <c r="AO441" s="17">
        <v>0</v>
      </c>
      <c r="AP441" s="17">
        <v>0</v>
      </c>
      <c r="AQ441" s="17">
        <v>0</v>
      </c>
      <c r="AR441" s="31">
        <v>0</v>
      </c>
      <c r="AS441" s="31">
        <v>0</v>
      </c>
      <c r="AT441" s="31">
        <v>1</v>
      </c>
      <c r="AU441" s="26" t="str">
        <f t="shared" si="9"/>
        <v>库存为1</v>
      </c>
      <c r="AV441" s="32" t="str">
        <f>IFERROR(时间!$B$4+AU441,"上周无销量")</f>
        <v>上周无销量</v>
      </c>
    </row>
    <row r="442" spans="1:48">
      <c r="A442" s="15" t="s">
        <v>945</v>
      </c>
      <c r="B442" t="s">
        <v>946</v>
      </c>
      <c r="C442" t="s">
        <v>936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3</v>
      </c>
      <c r="J442" s="28">
        <v>0</v>
      </c>
      <c r="K442" s="28">
        <v>0</v>
      </c>
      <c r="L442" s="28">
        <v>0</v>
      </c>
      <c r="M442">
        <v>3</v>
      </c>
      <c r="N442">
        <v>0</v>
      </c>
      <c r="O442">
        <v>3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0</v>
      </c>
      <c r="AK442">
        <v>2</v>
      </c>
      <c r="AL442">
        <v>3</v>
      </c>
      <c r="AM442">
        <v>3</v>
      </c>
      <c r="AN442" s="17" t="s">
        <v>54</v>
      </c>
      <c r="AO442" s="17">
        <v>0</v>
      </c>
      <c r="AP442" s="17">
        <v>0</v>
      </c>
      <c r="AQ442" s="17">
        <v>0</v>
      </c>
      <c r="AR442" s="31">
        <v>0</v>
      </c>
      <c r="AS442" s="31">
        <v>0</v>
      </c>
      <c r="AT442" s="31">
        <v>3</v>
      </c>
      <c r="AU442" s="26" t="str">
        <f t="shared" si="9"/>
        <v>库存为3</v>
      </c>
      <c r="AV442" s="32" t="str">
        <f>IFERROR(时间!$B$4+AU442,"上周无销量")</f>
        <v>上周无销量</v>
      </c>
    </row>
    <row r="443" spans="1:48">
      <c r="A443" s="15" t="s">
        <v>947</v>
      </c>
      <c r="B443" t="s">
        <v>948</v>
      </c>
      <c r="C443" t="s">
        <v>936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3</v>
      </c>
      <c r="J443" s="28">
        <v>0</v>
      </c>
      <c r="K443" s="28">
        <v>0</v>
      </c>
      <c r="L443" s="28">
        <v>0</v>
      </c>
      <c r="M443">
        <v>3</v>
      </c>
      <c r="N443">
        <v>0</v>
      </c>
      <c r="O443">
        <v>3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0</v>
      </c>
      <c r="AK443">
        <v>0</v>
      </c>
      <c r="AL443">
        <v>3</v>
      </c>
      <c r="AM443">
        <v>3</v>
      </c>
      <c r="AN443" s="17" t="s">
        <v>54</v>
      </c>
      <c r="AO443" s="17" t="s">
        <v>54</v>
      </c>
      <c r="AP443" s="17">
        <v>0</v>
      </c>
      <c r="AQ443" s="17">
        <v>0</v>
      </c>
      <c r="AR443" s="31">
        <v>0</v>
      </c>
      <c r="AS443" s="31">
        <v>0</v>
      </c>
      <c r="AT443" s="31">
        <v>3</v>
      </c>
      <c r="AU443" s="26" t="str">
        <f t="shared" si="9"/>
        <v>库存为3</v>
      </c>
      <c r="AV443" s="32" t="str">
        <f>IFERROR(时间!$B$4+AU443,"上周无销量")</f>
        <v>上周无销量</v>
      </c>
    </row>
    <row r="444" spans="1:48">
      <c r="A444" s="15" t="s">
        <v>949</v>
      </c>
      <c r="B444" t="s">
        <v>950</v>
      </c>
      <c r="C444" t="s">
        <v>936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5</v>
      </c>
      <c r="J444" s="28">
        <v>0</v>
      </c>
      <c r="K444" s="28">
        <v>0</v>
      </c>
      <c r="L444" s="28">
        <v>0</v>
      </c>
      <c r="M444">
        <v>5</v>
      </c>
      <c r="N444">
        <v>0</v>
      </c>
      <c r="O444">
        <v>5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1</v>
      </c>
      <c r="AL444">
        <v>0</v>
      </c>
      <c r="AM444">
        <v>0</v>
      </c>
      <c r="AN444" s="17" t="s">
        <v>54</v>
      </c>
      <c r="AO444" s="17">
        <v>0</v>
      </c>
      <c r="AP444" s="17" t="s">
        <v>54</v>
      </c>
      <c r="AQ444" s="17" t="s">
        <v>54</v>
      </c>
      <c r="AR444" s="31">
        <v>0</v>
      </c>
      <c r="AS444" s="31">
        <v>0</v>
      </c>
      <c r="AT444" s="31">
        <v>5</v>
      </c>
      <c r="AU444" s="26" t="str">
        <f t="shared" si="9"/>
        <v>库存为5</v>
      </c>
      <c r="AV444" s="32" t="str">
        <f>IFERROR(时间!$B$4+AU444,"上周无销量")</f>
        <v>上周无销量</v>
      </c>
    </row>
    <row r="445" spans="1:48">
      <c r="A445" s="15" t="s">
        <v>951</v>
      </c>
      <c r="B445" t="s">
        <v>952</v>
      </c>
      <c r="C445" t="s">
        <v>953</v>
      </c>
      <c r="D445" s="26">
        <v>0</v>
      </c>
      <c r="E445" s="26">
        <v>0</v>
      </c>
      <c r="F445" s="26">
        <v>0</v>
      </c>
      <c r="G445" s="26">
        <v>1</v>
      </c>
      <c r="H445" s="27">
        <v>0</v>
      </c>
      <c r="I445">
        <v>0</v>
      </c>
      <c r="J445" s="28">
        <v>0</v>
      </c>
      <c r="K445" s="28">
        <v>0</v>
      </c>
      <c r="L445" s="28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0</v>
      </c>
      <c r="AK445">
        <v>0</v>
      </c>
      <c r="AL445">
        <v>1</v>
      </c>
      <c r="AM445">
        <v>1</v>
      </c>
      <c r="AN445" s="17" t="s">
        <v>54</v>
      </c>
      <c r="AO445" s="17" t="s">
        <v>54</v>
      </c>
      <c r="AP445" s="17">
        <v>0</v>
      </c>
      <c r="AQ445" s="17">
        <v>1</v>
      </c>
      <c r="AR445" s="31">
        <v>0</v>
      </c>
      <c r="AS445" s="31">
        <v>0</v>
      </c>
      <c r="AT445" s="31">
        <v>0</v>
      </c>
      <c r="AU445" s="26" t="str">
        <f t="shared" si="9"/>
        <v>库存为0</v>
      </c>
      <c r="AV445" s="32" t="str">
        <f>IFERROR(时间!$B$4+AU445,"上周无销量")</f>
        <v>上周无销量</v>
      </c>
    </row>
    <row r="446" spans="1:48">
      <c r="A446" s="15" t="s">
        <v>954</v>
      </c>
      <c r="B446" t="s">
        <v>955</v>
      </c>
      <c r="C446" t="s">
        <v>953</v>
      </c>
      <c r="D446" s="26">
        <v>0</v>
      </c>
      <c r="E446" s="26">
        <v>1</v>
      </c>
      <c r="F446" s="26">
        <v>0</v>
      </c>
      <c r="G446" s="26">
        <v>0</v>
      </c>
      <c r="H446" s="27">
        <v>6.99</v>
      </c>
      <c r="I446">
        <v>1</v>
      </c>
      <c r="J446" s="28">
        <v>0</v>
      </c>
      <c r="K446" s="28">
        <v>0</v>
      </c>
      <c r="L446" s="28">
        <v>0</v>
      </c>
      <c r="M446">
        <v>1</v>
      </c>
      <c r="N446">
        <v>0</v>
      </c>
      <c r="O446">
        <v>1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0</v>
      </c>
      <c r="AK446">
        <v>3</v>
      </c>
      <c r="AL446">
        <v>2</v>
      </c>
      <c r="AM446">
        <v>2</v>
      </c>
      <c r="AN446" s="17" t="s">
        <v>54</v>
      </c>
      <c r="AO446" s="17">
        <v>0.333333333333333</v>
      </c>
      <c r="AP446" s="17">
        <v>0</v>
      </c>
      <c r="AQ446" s="17">
        <v>0</v>
      </c>
      <c r="AR446" s="31">
        <v>0</v>
      </c>
      <c r="AS446" s="31">
        <v>0</v>
      </c>
      <c r="AT446" s="31">
        <v>1</v>
      </c>
      <c r="AU446" s="26" t="str">
        <f t="shared" si="9"/>
        <v>库存为1</v>
      </c>
      <c r="AV446" s="32" t="str">
        <f>IFERROR(时间!$B$4+AU446,"上周无销量")</f>
        <v>上周无销量</v>
      </c>
    </row>
    <row r="447" spans="1:48">
      <c r="A447" s="15" t="s">
        <v>956</v>
      </c>
      <c r="B447" t="s">
        <v>957</v>
      </c>
      <c r="C447" t="s">
        <v>953</v>
      </c>
      <c r="D447" s="26">
        <v>0</v>
      </c>
      <c r="E447" s="26">
        <v>1</v>
      </c>
      <c r="F447" s="26">
        <v>1</v>
      </c>
      <c r="G447" s="26">
        <v>0</v>
      </c>
      <c r="H447" s="27">
        <v>6.99</v>
      </c>
      <c r="I447">
        <v>3</v>
      </c>
      <c r="J447" s="28">
        <v>0</v>
      </c>
      <c r="K447" s="28">
        <v>0</v>
      </c>
      <c r="L447" s="28">
        <v>0</v>
      </c>
      <c r="M447">
        <v>3</v>
      </c>
      <c r="N447">
        <v>0</v>
      </c>
      <c r="O447">
        <v>3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0</v>
      </c>
      <c r="AK447">
        <v>4</v>
      </c>
      <c r="AL447">
        <v>2</v>
      </c>
      <c r="AM447">
        <v>2</v>
      </c>
      <c r="AN447" s="17" t="s">
        <v>54</v>
      </c>
      <c r="AO447" s="17">
        <v>0.25</v>
      </c>
      <c r="AP447" s="17">
        <v>0.5</v>
      </c>
      <c r="AQ447" s="17">
        <v>0</v>
      </c>
      <c r="AR447" s="31">
        <v>0</v>
      </c>
      <c r="AS447" s="31">
        <v>0</v>
      </c>
      <c r="AT447" s="31">
        <v>3</v>
      </c>
      <c r="AU447" s="26" t="str">
        <f t="shared" si="9"/>
        <v>库存为3</v>
      </c>
      <c r="AV447" s="32" t="str">
        <f>IFERROR(时间!$B$4+AU447,"上周无销量")</f>
        <v>上周无销量</v>
      </c>
    </row>
    <row r="448" spans="1:48">
      <c r="A448" s="15" t="s">
        <v>958</v>
      </c>
      <c r="B448" t="s">
        <v>959</v>
      </c>
      <c r="C448" t="s">
        <v>953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5</v>
      </c>
      <c r="J448" s="28">
        <v>0</v>
      </c>
      <c r="K448" s="28">
        <v>0</v>
      </c>
      <c r="L448" s="28">
        <v>0</v>
      </c>
      <c r="M448">
        <v>5</v>
      </c>
      <c r="N448">
        <v>0</v>
      </c>
      <c r="O448">
        <v>5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0</v>
      </c>
      <c r="AK448">
        <v>4</v>
      </c>
      <c r="AL448">
        <v>1</v>
      </c>
      <c r="AM448">
        <v>1</v>
      </c>
      <c r="AN448" s="17" t="s">
        <v>54</v>
      </c>
      <c r="AO448" s="17">
        <v>0</v>
      </c>
      <c r="AP448" s="17">
        <v>0</v>
      </c>
      <c r="AQ448" s="17">
        <v>0</v>
      </c>
      <c r="AR448" s="31">
        <v>0</v>
      </c>
      <c r="AS448" s="31">
        <v>0</v>
      </c>
      <c r="AT448" s="31">
        <v>5</v>
      </c>
      <c r="AU448" s="26" t="str">
        <f t="shared" si="9"/>
        <v>库存为5</v>
      </c>
      <c r="AV448" s="32" t="str">
        <f>IFERROR(时间!$B$4+AU448,"上周无销量")</f>
        <v>上周无销量</v>
      </c>
    </row>
    <row r="449" spans="1:48">
      <c r="A449" s="15" t="s">
        <v>960</v>
      </c>
      <c r="B449" t="s">
        <v>961</v>
      </c>
      <c r="C449" t="s">
        <v>953</v>
      </c>
      <c r="D449" s="26">
        <v>1</v>
      </c>
      <c r="E449" s="26">
        <v>0</v>
      </c>
      <c r="F449" s="26">
        <v>0</v>
      </c>
      <c r="G449" s="26">
        <v>1</v>
      </c>
      <c r="H449" s="27">
        <v>3.495</v>
      </c>
      <c r="I449">
        <v>2</v>
      </c>
      <c r="J449" s="28">
        <v>0</v>
      </c>
      <c r="K449" s="28">
        <v>0</v>
      </c>
      <c r="L449" s="28">
        <v>0</v>
      </c>
      <c r="M449">
        <v>2</v>
      </c>
      <c r="N449">
        <v>0</v>
      </c>
      <c r="O449">
        <v>2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0</v>
      </c>
      <c r="AK449">
        <v>6</v>
      </c>
      <c r="AL449">
        <v>8</v>
      </c>
      <c r="AM449">
        <v>8</v>
      </c>
      <c r="AN449" s="17" t="s">
        <v>54</v>
      </c>
      <c r="AO449" s="17">
        <v>0</v>
      </c>
      <c r="AP449" s="17">
        <v>0</v>
      </c>
      <c r="AQ449" s="17">
        <v>0.125</v>
      </c>
      <c r="AR449" s="31">
        <v>0.142857142857143</v>
      </c>
      <c r="AS449" s="31">
        <v>8.57142857142857</v>
      </c>
      <c r="AT449" s="31">
        <v>-6.57142857142857</v>
      </c>
      <c r="AU449" s="26">
        <f t="shared" si="9"/>
        <v>14</v>
      </c>
      <c r="AV449" s="32">
        <f>IFERROR(时间!$B$4+AU449,"上周无销量")</f>
        <v>43339</v>
      </c>
    </row>
    <row r="450" spans="1:48">
      <c r="A450" s="15" t="s">
        <v>962</v>
      </c>
      <c r="B450" t="s">
        <v>963</v>
      </c>
      <c r="C450" t="s">
        <v>964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12</v>
      </c>
      <c r="J450" s="28">
        <v>0</v>
      </c>
      <c r="K450" s="28">
        <v>0</v>
      </c>
      <c r="L450" s="28">
        <v>0</v>
      </c>
      <c r="M450">
        <v>12</v>
      </c>
      <c r="N450">
        <v>0</v>
      </c>
      <c r="O450">
        <v>12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0</v>
      </c>
      <c r="AK450">
        <v>2</v>
      </c>
      <c r="AL450">
        <v>1</v>
      </c>
      <c r="AM450">
        <v>1</v>
      </c>
      <c r="AN450" s="17" t="s">
        <v>54</v>
      </c>
      <c r="AO450" s="17">
        <v>0</v>
      </c>
      <c r="AP450" s="17">
        <v>0</v>
      </c>
      <c r="AQ450" s="17">
        <v>0</v>
      </c>
      <c r="AR450" s="31">
        <v>0</v>
      </c>
      <c r="AS450" s="31">
        <v>0</v>
      </c>
      <c r="AT450" s="31">
        <v>12</v>
      </c>
      <c r="AU450" s="26" t="str">
        <f t="shared" si="9"/>
        <v>库存为12</v>
      </c>
      <c r="AV450" s="32" t="str">
        <f>IFERROR(时间!$B$4+AU450,"上周无销量")</f>
        <v>上周无销量</v>
      </c>
    </row>
    <row r="451" spans="1:48">
      <c r="A451" s="15" t="s">
        <v>965</v>
      </c>
      <c r="B451" t="s">
        <v>966</v>
      </c>
      <c r="C451" t="s">
        <v>964</v>
      </c>
      <c r="D451" s="26">
        <v>0</v>
      </c>
      <c r="E451" s="26">
        <v>0</v>
      </c>
      <c r="F451" s="26">
        <v>0</v>
      </c>
      <c r="G451" s="26">
        <v>0</v>
      </c>
      <c r="H451" s="27">
        <v>0</v>
      </c>
      <c r="I451">
        <v>12</v>
      </c>
      <c r="J451" s="28">
        <v>0</v>
      </c>
      <c r="K451" s="28">
        <v>0</v>
      </c>
      <c r="L451" s="28">
        <v>0</v>
      </c>
      <c r="M451">
        <v>12</v>
      </c>
      <c r="N451">
        <v>0</v>
      </c>
      <c r="O451">
        <v>12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0</v>
      </c>
      <c r="AK451">
        <v>1</v>
      </c>
      <c r="AL451">
        <v>2</v>
      </c>
      <c r="AM451">
        <v>2</v>
      </c>
      <c r="AN451" s="17" t="s">
        <v>54</v>
      </c>
      <c r="AO451" s="17">
        <v>0</v>
      </c>
      <c r="AP451" s="17">
        <v>0</v>
      </c>
      <c r="AQ451" s="17">
        <v>0</v>
      </c>
      <c r="AR451" s="31">
        <v>0</v>
      </c>
      <c r="AS451" s="31">
        <v>0</v>
      </c>
      <c r="AT451" s="31">
        <v>12</v>
      </c>
      <c r="AU451" s="26" t="str">
        <f t="shared" si="9"/>
        <v>库存为12</v>
      </c>
      <c r="AV451" s="32" t="str">
        <f>IFERROR(时间!$B$4+AU451,"上周无销量")</f>
        <v>上周无销量</v>
      </c>
    </row>
    <row r="452" spans="1:48">
      <c r="A452" s="15" t="s">
        <v>967</v>
      </c>
      <c r="B452" t="s">
        <v>968</v>
      </c>
      <c r="C452" t="s">
        <v>964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12</v>
      </c>
      <c r="J452" s="28">
        <v>0</v>
      </c>
      <c r="K452" s="28">
        <v>0</v>
      </c>
      <c r="L452" s="28">
        <v>0</v>
      </c>
      <c r="M452">
        <v>12</v>
      </c>
      <c r="N452">
        <v>0</v>
      </c>
      <c r="O452">
        <v>12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0</v>
      </c>
      <c r="AK452">
        <v>3</v>
      </c>
      <c r="AL452">
        <v>2</v>
      </c>
      <c r="AM452">
        <v>2</v>
      </c>
      <c r="AN452" s="17" t="s">
        <v>54</v>
      </c>
      <c r="AO452" s="17">
        <v>0</v>
      </c>
      <c r="AP452" s="17">
        <v>0</v>
      </c>
      <c r="AQ452" s="17">
        <v>0</v>
      </c>
      <c r="AR452" s="31">
        <v>0</v>
      </c>
      <c r="AS452" s="31">
        <v>0</v>
      </c>
      <c r="AT452" s="31">
        <v>12</v>
      </c>
      <c r="AU452" s="26" t="str">
        <f t="shared" si="9"/>
        <v>库存为12</v>
      </c>
      <c r="AV452" s="32" t="str">
        <f>IFERROR(时间!$B$4+AU452,"上周无销量")</f>
        <v>上周无销量</v>
      </c>
    </row>
    <row r="453" spans="1:48">
      <c r="A453" s="15" t="s">
        <v>969</v>
      </c>
      <c r="B453" t="s">
        <v>970</v>
      </c>
      <c r="C453" t="s">
        <v>964</v>
      </c>
      <c r="D453" s="26">
        <v>0</v>
      </c>
      <c r="E453" s="26">
        <v>0</v>
      </c>
      <c r="F453" s="26">
        <v>0</v>
      </c>
      <c r="G453" s="26">
        <v>0</v>
      </c>
      <c r="H453" s="27">
        <v>0</v>
      </c>
      <c r="I453">
        <v>7</v>
      </c>
      <c r="J453" s="28">
        <v>0</v>
      </c>
      <c r="K453" s="28">
        <v>0</v>
      </c>
      <c r="L453" s="28">
        <v>0</v>
      </c>
      <c r="M453">
        <v>7</v>
      </c>
      <c r="N453">
        <v>0</v>
      </c>
      <c r="O453">
        <v>7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0</v>
      </c>
      <c r="AK453">
        <v>2</v>
      </c>
      <c r="AL453">
        <v>3</v>
      </c>
      <c r="AM453">
        <v>3</v>
      </c>
      <c r="AN453" s="17" t="s">
        <v>54</v>
      </c>
      <c r="AO453" s="17">
        <v>0</v>
      </c>
      <c r="AP453" s="17">
        <v>0</v>
      </c>
      <c r="AQ453" s="17">
        <v>0</v>
      </c>
      <c r="AR453" s="31">
        <v>0</v>
      </c>
      <c r="AS453" s="31">
        <v>0</v>
      </c>
      <c r="AT453" s="31">
        <v>7</v>
      </c>
      <c r="AU453" s="26" t="str">
        <f t="shared" ref="AU453:AU516" si="10">IF(AR453="","库存为"&amp;M453,IF(AS453=0,"库存为"&amp;M453,INT(M453/AR453)))</f>
        <v>库存为7</v>
      </c>
      <c r="AV453" s="32" t="str">
        <f>IFERROR(时间!$B$4+AU453,"上周无销量")</f>
        <v>上周无销量</v>
      </c>
    </row>
    <row r="454" spans="1:48">
      <c r="A454" s="15" t="s">
        <v>971</v>
      </c>
      <c r="B454" t="s">
        <v>972</v>
      </c>
      <c r="C454" t="s">
        <v>964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10</v>
      </c>
      <c r="J454" s="28">
        <v>0</v>
      </c>
      <c r="K454" s="28">
        <v>0</v>
      </c>
      <c r="L454" s="28">
        <v>0</v>
      </c>
      <c r="M454">
        <v>10</v>
      </c>
      <c r="N454">
        <v>0</v>
      </c>
      <c r="O454">
        <v>10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0</v>
      </c>
      <c r="AK454">
        <v>3</v>
      </c>
      <c r="AL454">
        <v>0</v>
      </c>
      <c r="AM454">
        <v>0</v>
      </c>
      <c r="AN454" s="17" t="s">
        <v>54</v>
      </c>
      <c r="AO454" s="17">
        <v>0</v>
      </c>
      <c r="AP454" s="17" t="s">
        <v>54</v>
      </c>
      <c r="AQ454" s="17" t="s">
        <v>54</v>
      </c>
      <c r="AR454" s="31">
        <v>0</v>
      </c>
      <c r="AS454" s="31">
        <v>0</v>
      </c>
      <c r="AT454" s="31">
        <v>10</v>
      </c>
      <c r="AU454" s="26" t="str">
        <f t="shared" si="10"/>
        <v>库存为10</v>
      </c>
      <c r="AV454" s="32" t="str">
        <f>IFERROR(时间!$B$4+AU454,"上周无销量")</f>
        <v>上周无销量</v>
      </c>
    </row>
    <row r="455" spans="1:48">
      <c r="A455" s="15" t="s">
        <v>973</v>
      </c>
      <c r="B455" t="s">
        <v>974</v>
      </c>
      <c r="C455" t="s">
        <v>964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9</v>
      </c>
      <c r="J455" s="28">
        <v>0</v>
      </c>
      <c r="K455" s="28">
        <v>0</v>
      </c>
      <c r="L455" s="28">
        <v>0</v>
      </c>
      <c r="M455">
        <v>9</v>
      </c>
      <c r="N455">
        <v>0</v>
      </c>
      <c r="O455">
        <v>9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0</v>
      </c>
      <c r="AK455">
        <v>4</v>
      </c>
      <c r="AL455">
        <v>2</v>
      </c>
      <c r="AM455">
        <v>2</v>
      </c>
      <c r="AN455" s="17" t="s">
        <v>54</v>
      </c>
      <c r="AO455" s="17">
        <v>0</v>
      </c>
      <c r="AP455" s="17">
        <v>0</v>
      </c>
      <c r="AQ455" s="17">
        <v>0</v>
      </c>
      <c r="AR455" s="31">
        <v>0</v>
      </c>
      <c r="AS455" s="31">
        <v>0</v>
      </c>
      <c r="AT455" s="31">
        <v>9</v>
      </c>
      <c r="AU455" s="26" t="str">
        <f t="shared" si="10"/>
        <v>库存为9</v>
      </c>
      <c r="AV455" s="32" t="str">
        <f>IFERROR(时间!$B$4+AU455,"上周无销量")</f>
        <v>上周无销量</v>
      </c>
    </row>
    <row r="456" spans="1:48">
      <c r="A456" s="15" t="s">
        <v>975</v>
      </c>
      <c r="B456" t="s">
        <v>976</v>
      </c>
      <c r="C456" t="s">
        <v>964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12</v>
      </c>
      <c r="J456" s="28">
        <v>0</v>
      </c>
      <c r="K456" s="28">
        <v>0</v>
      </c>
      <c r="L456" s="28">
        <v>0</v>
      </c>
      <c r="M456">
        <v>12</v>
      </c>
      <c r="N456">
        <v>0</v>
      </c>
      <c r="O456">
        <v>12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0</v>
      </c>
      <c r="AK456">
        <v>4</v>
      </c>
      <c r="AL456">
        <v>0</v>
      </c>
      <c r="AM456">
        <v>0</v>
      </c>
      <c r="AN456" s="17" t="s">
        <v>54</v>
      </c>
      <c r="AO456" s="17">
        <v>0</v>
      </c>
      <c r="AP456" s="17" t="s">
        <v>54</v>
      </c>
      <c r="AQ456" s="17" t="s">
        <v>54</v>
      </c>
      <c r="AR456" s="31">
        <v>0</v>
      </c>
      <c r="AS456" s="31">
        <v>0</v>
      </c>
      <c r="AT456" s="31">
        <v>12</v>
      </c>
      <c r="AU456" s="26" t="str">
        <f t="shared" si="10"/>
        <v>库存为12</v>
      </c>
      <c r="AV456" s="32" t="str">
        <f>IFERROR(时间!$B$4+AU456,"上周无销量")</f>
        <v>上周无销量</v>
      </c>
    </row>
    <row r="457" spans="1:48">
      <c r="A457" s="15" t="s">
        <v>977</v>
      </c>
      <c r="B457" t="s">
        <v>978</v>
      </c>
      <c r="C457" t="s">
        <v>964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11</v>
      </c>
      <c r="J457" s="28">
        <v>0</v>
      </c>
      <c r="K457" s="28">
        <v>0</v>
      </c>
      <c r="L457" s="28">
        <v>0</v>
      </c>
      <c r="M457">
        <v>11</v>
      </c>
      <c r="N457">
        <v>0</v>
      </c>
      <c r="O457">
        <v>11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0</v>
      </c>
      <c r="AK457">
        <v>3</v>
      </c>
      <c r="AL457">
        <v>1</v>
      </c>
      <c r="AM457">
        <v>1</v>
      </c>
      <c r="AN457" s="17" t="s">
        <v>54</v>
      </c>
      <c r="AO457" s="17">
        <v>0</v>
      </c>
      <c r="AP457" s="17">
        <v>0</v>
      </c>
      <c r="AQ457" s="17">
        <v>0</v>
      </c>
      <c r="AR457" s="31">
        <v>0</v>
      </c>
      <c r="AS457" s="31">
        <v>0</v>
      </c>
      <c r="AT457" s="31">
        <v>11</v>
      </c>
      <c r="AU457" s="26" t="str">
        <f t="shared" si="10"/>
        <v>库存为11</v>
      </c>
      <c r="AV457" s="32" t="str">
        <f>IFERROR(时间!$B$4+AU457,"上周无销量")</f>
        <v>上周无销量</v>
      </c>
    </row>
    <row r="458" spans="1:48">
      <c r="A458" s="15" t="s">
        <v>979</v>
      </c>
      <c r="B458" t="s">
        <v>980</v>
      </c>
      <c r="C458" t="s">
        <v>964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9</v>
      </c>
      <c r="J458" s="28">
        <v>0</v>
      </c>
      <c r="K458" s="28">
        <v>0</v>
      </c>
      <c r="L458" s="28">
        <v>0</v>
      </c>
      <c r="M458">
        <v>9</v>
      </c>
      <c r="N458">
        <v>0</v>
      </c>
      <c r="O458">
        <v>9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0</v>
      </c>
      <c r="AK458">
        <v>4</v>
      </c>
      <c r="AL458">
        <v>1</v>
      </c>
      <c r="AM458">
        <v>1</v>
      </c>
      <c r="AN458" s="17" t="s">
        <v>54</v>
      </c>
      <c r="AO458" s="17">
        <v>0</v>
      </c>
      <c r="AP458" s="17">
        <v>0</v>
      </c>
      <c r="AQ458" s="17">
        <v>0</v>
      </c>
      <c r="AR458" s="31">
        <v>0</v>
      </c>
      <c r="AS458" s="31">
        <v>0</v>
      </c>
      <c r="AT458" s="31">
        <v>9</v>
      </c>
      <c r="AU458" s="26" t="str">
        <f t="shared" si="10"/>
        <v>库存为9</v>
      </c>
      <c r="AV458" s="32" t="str">
        <f>IFERROR(时间!$B$4+AU458,"上周无销量")</f>
        <v>上周无销量</v>
      </c>
    </row>
    <row r="459" spans="1:48">
      <c r="A459" s="15" t="s">
        <v>981</v>
      </c>
      <c r="B459" t="s">
        <v>982</v>
      </c>
      <c r="C459" t="s">
        <v>964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10</v>
      </c>
      <c r="J459" s="28">
        <v>0</v>
      </c>
      <c r="K459" s="28">
        <v>0</v>
      </c>
      <c r="L459" s="28">
        <v>0</v>
      </c>
      <c r="M459">
        <v>10</v>
      </c>
      <c r="N459">
        <v>0</v>
      </c>
      <c r="O459">
        <v>10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0</v>
      </c>
      <c r="AK459">
        <v>1</v>
      </c>
      <c r="AL459">
        <v>2</v>
      </c>
      <c r="AM459">
        <v>2</v>
      </c>
      <c r="AN459" s="17" t="s">
        <v>54</v>
      </c>
      <c r="AO459" s="17">
        <v>0</v>
      </c>
      <c r="AP459" s="17">
        <v>0</v>
      </c>
      <c r="AQ459" s="17">
        <v>0</v>
      </c>
      <c r="AR459" s="31">
        <v>0</v>
      </c>
      <c r="AS459" s="31">
        <v>0</v>
      </c>
      <c r="AT459" s="31">
        <v>10</v>
      </c>
      <c r="AU459" s="26" t="str">
        <f t="shared" si="10"/>
        <v>库存为10</v>
      </c>
      <c r="AV459" s="32" t="str">
        <f>IFERROR(时间!$B$4+AU459,"上周无销量")</f>
        <v>上周无销量</v>
      </c>
    </row>
    <row r="460" spans="1:48">
      <c r="A460" s="15" t="s">
        <v>983</v>
      </c>
      <c r="B460" t="s">
        <v>984</v>
      </c>
      <c r="C460" t="s">
        <v>964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5</v>
      </c>
      <c r="J460" s="28">
        <v>0</v>
      </c>
      <c r="K460" s="28">
        <v>0</v>
      </c>
      <c r="L460" s="28">
        <v>0</v>
      </c>
      <c r="M460">
        <v>5</v>
      </c>
      <c r="N460">
        <v>0</v>
      </c>
      <c r="O460">
        <v>5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0</v>
      </c>
      <c r="AK460">
        <v>3</v>
      </c>
      <c r="AL460">
        <v>5</v>
      </c>
      <c r="AM460">
        <v>5</v>
      </c>
      <c r="AN460" s="17" t="s">
        <v>54</v>
      </c>
      <c r="AO460" s="17">
        <v>0</v>
      </c>
      <c r="AP460" s="17">
        <v>0</v>
      </c>
      <c r="AQ460" s="17">
        <v>0</v>
      </c>
      <c r="AR460" s="31">
        <v>0</v>
      </c>
      <c r="AS460" s="31">
        <v>0</v>
      </c>
      <c r="AT460" s="31">
        <v>5</v>
      </c>
      <c r="AU460" s="26" t="str">
        <f t="shared" si="10"/>
        <v>库存为5</v>
      </c>
      <c r="AV460" s="32" t="str">
        <f>IFERROR(时间!$B$4+AU460,"上周无销量")</f>
        <v>上周无销量</v>
      </c>
    </row>
    <row r="461" spans="1:48">
      <c r="A461" s="15" t="s">
        <v>985</v>
      </c>
      <c r="B461" t="s">
        <v>986</v>
      </c>
      <c r="C461" t="s">
        <v>964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6</v>
      </c>
      <c r="J461" s="28">
        <v>0</v>
      </c>
      <c r="K461" s="28">
        <v>0</v>
      </c>
      <c r="L461" s="28">
        <v>0</v>
      </c>
      <c r="M461">
        <v>6</v>
      </c>
      <c r="N461">
        <v>0</v>
      </c>
      <c r="O461">
        <v>6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0</v>
      </c>
      <c r="AK461">
        <v>4</v>
      </c>
      <c r="AL461">
        <v>0</v>
      </c>
      <c r="AM461">
        <v>0</v>
      </c>
      <c r="AN461" s="17" t="s">
        <v>54</v>
      </c>
      <c r="AO461" s="17">
        <v>0</v>
      </c>
      <c r="AP461" s="17" t="s">
        <v>54</v>
      </c>
      <c r="AQ461" s="17" t="s">
        <v>54</v>
      </c>
      <c r="AR461" s="31">
        <v>0</v>
      </c>
      <c r="AS461" s="31">
        <v>0</v>
      </c>
      <c r="AT461" s="31">
        <v>6</v>
      </c>
      <c r="AU461" s="26" t="str">
        <f t="shared" si="10"/>
        <v>库存为6</v>
      </c>
      <c r="AV461" s="32" t="str">
        <f>IFERROR(时间!$B$4+AU461,"上周无销量")</f>
        <v>上周无销量</v>
      </c>
    </row>
    <row r="462" spans="1:48">
      <c r="A462" s="15" t="s">
        <v>987</v>
      </c>
      <c r="B462" t="s">
        <v>988</v>
      </c>
      <c r="C462" t="s">
        <v>964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5</v>
      </c>
      <c r="J462" s="28">
        <v>0</v>
      </c>
      <c r="K462" s="28">
        <v>0</v>
      </c>
      <c r="L462" s="28">
        <v>0</v>
      </c>
      <c r="M462">
        <v>5</v>
      </c>
      <c r="N462">
        <v>0</v>
      </c>
      <c r="O462">
        <v>5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0</v>
      </c>
      <c r="AK462">
        <v>1</v>
      </c>
      <c r="AL462">
        <v>2</v>
      </c>
      <c r="AM462">
        <v>2</v>
      </c>
      <c r="AN462" s="17" t="s">
        <v>54</v>
      </c>
      <c r="AO462" s="17">
        <v>0</v>
      </c>
      <c r="AP462" s="17">
        <v>0</v>
      </c>
      <c r="AQ462" s="17">
        <v>0</v>
      </c>
      <c r="AR462" s="31">
        <v>0</v>
      </c>
      <c r="AS462" s="31">
        <v>0</v>
      </c>
      <c r="AT462" s="31">
        <v>5</v>
      </c>
      <c r="AU462" s="26" t="str">
        <f t="shared" si="10"/>
        <v>库存为5</v>
      </c>
      <c r="AV462" s="32" t="str">
        <f>IFERROR(时间!$B$4+AU462,"上周无销量")</f>
        <v>上周无销量</v>
      </c>
    </row>
    <row r="463" spans="1:48">
      <c r="A463" s="15" t="s">
        <v>989</v>
      </c>
      <c r="B463" t="s">
        <v>990</v>
      </c>
      <c r="C463" t="s">
        <v>964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8</v>
      </c>
      <c r="J463" s="28">
        <v>0</v>
      </c>
      <c r="K463" s="28">
        <v>0</v>
      </c>
      <c r="L463" s="28">
        <v>0</v>
      </c>
      <c r="M463">
        <v>8</v>
      </c>
      <c r="N463">
        <v>0</v>
      </c>
      <c r="O463">
        <v>8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0</v>
      </c>
      <c r="AK463">
        <v>2</v>
      </c>
      <c r="AL463">
        <v>4</v>
      </c>
      <c r="AM463">
        <v>4</v>
      </c>
      <c r="AN463" s="17" t="s">
        <v>54</v>
      </c>
      <c r="AO463" s="17">
        <v>0</v>
      </c>
      <c r="AP463" s="17">
        <v>0</v>
      </c>
      <c r="AQ463" s="17">
        <v>0</v>
      </c>
      <c r="AR463" s="31">
        <v>0</v>
      </c>
      <c r="AS463" s="31">
        <v>0</v>
      </c>
      <c r="AT463" s="31">
        <v>8</v>
      </c>
      <c r="AU463" s="26" t="str">
        <f t="shared" si="10"/>
        <v>库存为8</v>
      </c>
      <c r="AV463" s="32" t="str">
        <f>IFERROR(时间!$B$4+AU463,"上周无销量")</f>
        <v>上周无销量</v>
      </c>
    </row>
    <row r="464" spans="1:48">
      <c r="A464" s="15" t="s">
        <v>991</v>
      </c>
      <c r="B464" t="s">
        <v>992</v>
      </c>
      <c r="C464" t="s">
        <v>964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8</v>
      </c>
      <c r="J464" s="28">
        <v>0</v>
      </c>
      <c r="K464" s="28">
        <v>0</v>
      </c>
      <c r="L464" s="28">
        <v>0</v>
      </c>
      <c r="M464">
        <v>8</v>
      </c>
      <c r="N464">
        <v>0</v>
      </c>
      <c r="O464">
        <v>8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0</v>
      </c>
      <c r="AK464">
        <v>0</v>
      </c>
      <c r="AL464">
        <v>2</v>
      </c>
      <c r="AM464">
        <v>2</v>
      </c>
      <c r="AN464" s="17" t="s">
        <v>54</v>
      </c>
      <c r="AO464" s="17" t="s">
        <v>54</v>
      </c>
      <c r="AP464" s="17">
        <v>0</v>
      </c>
      <c r="AQ464" s="17">
        <v>0</v>
      </c>
      <c r="AR464" s="31">
        <v>0</v>
      </c>
      <c r="AS464" s="31">
        <v>0</v>
      </c>
      <c r="AT464" s="31">
        <v>8</v>
      </c>
      <c r="AU464" s="26" t="str">
        <f t="shared" si="10"/>
        <v>库存为8</v>
      </c>
      <c r="AV464" s="32" t="str">
        <f>IFERROR(时间!$B$4+AU464,"上周无销量")</f>
        <v>上周无销量</v>
      </c>
    </row>
    <row r="465" spans="1:48">
      <c r="A465" s="15" t="s">
        <v>993</v>
      </c>
      <c r="B465" t="s">
        <v>994</v>
      </c>
      <c r="C465" t="s">
        <v>964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7</v>
      </c>
      <c r="J465" s="28">
        <v>0</v>
      </c>
      <c r="K465" s="28">
        <v>0</v>
      </c>
      <c r="L465" s="28">
        <v>0</v>
      </c>
      <c r="M465">
        <v>7</v>
      </c>
      <c r="N465">
        <v>0</v>
      </c>
      <c r="O465">
        <v>7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0</v>
      </c>
      <c r="AK465">
        <v>3</v>
      </c>
      <c r="AL465">
        <v>0</v>
      </c>
      <c r="AM465">
        <v>0</v>
      </c>
      <c r="AN465" s="17" t="s">
        <v>54</v>
      </c>
      <c r="AO465" s="17">
        <v>0</v>
      </c>
      <c r="AP465" s="17" t="s">
        <v>54</v>
      </c>
      <c r="AQ465" s="17" t="s">
        <v>54</v>
      </c>
      <c r="AR465" s="31">
        <v>0</v>
      </c>
      <c r="AS465" s="31">
        <v>0</v>
      </c>
      <c r="AT465" s="31">
        <v>7</v>
      </c>
      <c r="AU465" s="26" t="str">
        <f t="shared" si="10"/>
        <v>库存为7</v>
      </c>
      <c r="AV465" s="32" t="str">
        <f>IFERROR(时间!$B$4+AU465,"上周无销量")</f>
        <v>上周无销量</v>
      </c>
    </row>
    <row r="466" spans="1:48">
      <c r="A466" s="15" t="s">
        <v>995</v>
      </c>
      <c r="B466" t="s">
        <v>996</v>
      </c>
      <c r="C466" t="s">
        <v>964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9</v>
      </c>
      <c r="J466" s="28">
        <v>0</v>
      </c>
      <c r="K466" s="28">
        <v>0</v>
      </c>
      <c r="L466" s="28">
        <v>0</v>
      </c>
      <c r="M466">
        <v>9</v>
      </c>
      <c r="N466">
        <v>0</v>
      </c>
      <c r="O466">
        <v>9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0</v>
      </c>
      <c r="AK466">
        <v>3</v>
      </c>
      <c r="AL466">
        <v>2</v>
      </c>
      <c r="AM466">
        <v>2</v>
      </c>
      <c r="AN466" s="17" t="s">
        <v>54</v>
      </c>
      <c r="AO466" s="17">
        <v>0</v>
      </c>
      <c r="AP466" s="17">
        <v>0</v>
      </c>
      <c r="AQ466" s="17">
        <v>0</v>
      </c>
      <c r="AR466" s="31">
        <v>0</v>
      </c>
      <c r="AS466" s="31">
        <v>0</v>
      </c>
      <c r="AT466" s="31">
        <v>9</v>
      </c>
      <c r="AU466" s="26" t="str">
        <f t="shared" si="10"/>
        <v>库存为9</v>
      </c>
      <c r="AV466" s="32" t="str">
        <f>IFERROR(时间!$B$4+AU466,"上周无销量")</f>
        <v>上周无销量</v>
      </c>
    </row>
    <row r="467" spans="1:48">
      <c r="A467" s="15" t="s">
        <v>997</v>
      </c>
      <c r="B467" t="s">
        <v>998</v>
      </c>
      <c r="C467" t="s">
        <v>964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2</v>
      </c>
      <c r="J467" s="28">
        <v>0</v>
      </c>
      <c r="K467" s="28">
        <v>0</v>
      </c>
      <c r="L467" s="28">
        <v>0</v>
      </c>
      <c r="M467">
        <v>2</v>
      </c>
      <c r="N467">
        <v>0</v>
      </c>
      <c r="O467">
        <v>2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0</v>
      </c>
      <c r="AK467">
        <v>3</v>
      </c>
      <c r="AL467">
        <v>0</v>
      </c>
      <c r="AM467">
        <v>0</v>
      </c>
      <c r="AN467" s="17" t="s">
        <v>54</v>
      </c>
      <c r="AO467" s="17">
        <v>0</v>
      </c>
      <c r="AP467" s="17" t="s">
        <v>54</v>
      </c>
      <c r="AQ467" s="17" t="s">
        <v>54</v>
      </c>
      <c r="AR467" s="31">
        <v>0</v>
      </c>
      <c r="AS467" s="31">
        <v>0</v>
      </c>
      <c r="AT467" s="31">
        <v>2</v>
      </c>
      <c r="AU467" s="26" t="str">
        <f t="shared" si="10"/>
        <v>库存为2</v>
      </c>
      <c r="AV467" s="32" t="str">
        <f>IFERROR(时间!$B$4+AU467,"上周无销量")</f>
        <v>上周无销量</v>
      </c>
    </row>
    <row r="468" spans="1:48">
      <c r="A468" s="15" t="s">
        <v>999</v>
      </c>
      <c r="B468" t="s">
        <v>1000</v>
      </c>
      <c r="C468" t="s">
        <v>964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7</v>
      </c>
      <c r="J468" s="28">
        <v>0</v>
      </c>
      <c r="K468" s="28">
        <v>0</v>
      </c>
      <c r="L468" s="28">
        <v>0</v>
      </c>
      <c r="M468">
        <v>7</v>
      </c>
      <c r="N468">
        <v>0</v>
      </c>
      <c r="O468">
        <v>7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0</v>
      </c>
      <c r="AK468">
        <v>3</v>
      </c>
      <c r="AL468">
        <v>3</v>
      </c>
      <c r="AM468">
        <v>3</v>
      </c>
      <c r="AN468" s="17" t="s">
        <v>54</v>
      </c>
      <c r="AO468" s="17">
        <v>0</v>
      </c>
      <c r="AP468" s="17">
        <v>0</v>
      </c>
      <c r="AQ468" s="17">
        <v>0</v>
      </c>
      <c r="AR468" s="31">
        <v>0</v>
      </c>
      <c r="AS468" s="31">
        <v>0</v>
      </c>
      <c r="AT468" s="31">
        <v>7</v>
      </c>
      <c r="AU468" s="26" t="str">
        <f t="shared" si="10"/>
        <v>库存为7</v>
      </c>
      <c r="AV468" s="32" t="str">
        <f>IFERROR(时间!$B$4+AU468,"上周无销量")</f>
        <v>上周无销量</v>
      </c>
    </row>
    <row r="469" spans="1:48">
      <c r="A469" s="15" t="s">
        <v>1001</v>
      </c>
      <c r="B469" t="s">
        <v>1002</v>
      </c>
      <c r="C469" t="s">
        <v>964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6</v>
      </c>
      <c r="J469" s="28">
        <v>0</v>
      </c>
      <c r="K469" s="28">
        <v>0</v>
      </c>
      <c r="L469" s="28">
        <v>0</v>
      </c>
      <c r="M469">
        <v>6</v>
      </c>
      <c r="N469">
        <v>0</v>
      </c>
      <c r="O469">
        <v>6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0</v>
      </c>
      <c r="AK469">
        <v>3</v>
      </c>
      <c r="AL469">
        <v>2</v>
      </c>
      <c r="AM469">
        <v>2</v>
      </c>
      <c r="AN469" s="17" t="s">
        <v>54</v>
      </c>
      <c r="AO469" s="17">
        <v>0</v>
      </c>
      <c r="AP469" s="17">
        <v>0</v>
      </c>
      <c r="AQ469" s="17">
        <v>0</v>
      </c>
      <c r="AR469" s="31">
        <v>0</v>
      </c>
      <c r="AS469" s="31">
        <v>0</v>
      </c>
      <c r="AT469" s="31">
        <v>6</v>
      </c>
      <c r="AU469" s="26" t="str">
        <f t="shared" si="10"/>
        <v>库存为6</v>
      </c>
      <c r="AV469" s="32" t="str">
        <f>IFERROR(时间!$B$4+AU469,"上周无销量")</f>
        <v>上周无销量</v>
      </c>
    </row>
    <row r="470" spans="1:48">
      <c r="A470" s="15" t="s">
        <v>1003</v>
      </c>
      <c r="B470" t="s">
        <v>1004</v>
      </c>
      <c r="C470" t="s">
        <v>964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8</v>
      </c>
      <c r="J470" s="28">
        <v>0</v>
      </c>
      <c r="K470" s="28">
        <v>0</v>
      </c>
      <c r="L470" s="28">
        <v>0</v>
      </c>
      <c r="M470">
        <v>8</v>
      </c>
      <c r="N470">
        <v>0</v>
      </c>
      <c r="O470">
        <v>8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0</v>
      </c>
      <c r="AK470">
        <v>0</v>
      </c>
      <c r="AL470">
        <v>1</v>
      </c>
      <c r="AM470">
        <v>1</v>
      </c>
      <c r="AN470" s="17" t="s">
        <v>54</v>
      </c>
      <c r="AO470" s="17" t="s">
        <v>54</v>
      </c>
      <c r="AP470" s="17">
        <v>0</v>
      </c>
      <c r="AQ470" s="17">
        <v>0</v>
      </c>
      <c r="AR470" s="31">
        <v>0</v>
      </c>
      <c r="AS470" s="31">
        <v>0</v>
      </c>
      <c r="AT470" s="31">
        <v>8</v>
      </c>
      <c r="AU470" s="26" t="str">
        <f t="shared" si="10"/>
        <v>库存为8</v>
      </c>
      <c r="AV470" s="32" t="str">
        <f>IFERROR(时间!$B$4+AU470,"上周无销量")</f>
        <v>上周无销量</v>
      </c>
    </row>
    <row r="471" spans="1:48">
      <c r="A471" s="15" t="s">
        <v>1005</v>
      </c>
      <c r="B471" t="s">
        <v>1006</v>
      </c>
      <c r="C471" t="s">
        <v>964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8</v>
      </c>
      <c r="J471" s="28">
        <v>0</v>
      </c>
      <c r="K471" s="28">
        <v>0</v>
      </c>
      <c r="L471" s="28">
        <v>0</v>
      </c>
      <c r="M471">
        <v>8</v>
      </c>
      <c r="N471">
        <v>0</v>
      </c>
      <c r="O471">
        <v>8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0</v>
      </c>
      <c r="AK471">
        <v>4</v>
      </c>
      <c r="AL471">
        <v>1</v>
      </c>
      <c r="AM471">
        <v>1</v>
      </c>
      <c r="AN471" s="17" t="s">
        <v>54</v>
      </c>
      <c r="AO471" s="17">
        <v>0</v>
      </c>
      <c r="AP471" s="17">
        <v>0</v>
      </c>
      <c r="AQ471" s="17">
        <v>0</v>
      </c>
      <c r="AR471" s="31">
        <v>0</v>
      </c>
      <c r="AS471" s="31">
        <v>0</v>
      </c>
      <c r="AT471" s="31">
        <v>8</v>
      </c>
      <c r="AU471" s="26" t="str">
        <f t="shared" si="10"/>
        <v>库存为8</v>
      </c>
      <c r="AV471" s="32" t="str">
        <f>IFERROR(时间!$B$4+AU471,"上周无销量")</f>
        <v>上周无销量</v>
      </c>
    </row>
    <row r="472" spans="1:48">
      <c r="A472" s="15" t="s">
        <v>1007</v>
      </c>
      <c r="B472" t="s">
        <v>1008</v>
      </c>
      <c r="C472" t="s">
        <v>964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13</v>
      </c>
      <c r="J472" s="28">
        <v>0</v>
      </c>
      <c r="K472" s="28">
        <v>0</v>
      </c>
      <c r="L472" s="28">
        <v>0</v>
      </c>
      <c r="M472">
        <v>13</v>
      </c>
      <c r="N472">
        <v>0</v>
      </c>
      <c r="O472">
        <v>13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0</v>
      </c>
      <c r="AK472">
        <v>3</v>
      </c>
      <c r="AL472">
        <v>0</v>
      </c>
      <c r="AM472">
        <v>0</v>
      </c>
      <c r="AN472" s="17" t="s">
        <v>54</v>
      </c>
      <c r="AO472" s="17">
        <v>0</v>
      </c>
      <c r="AP472" s="17" t="s">
        <v>54</v>
      </c>
      <c r="AQ472" s="17" t="s">
        <v>54</v>
      </c>
      <c r="AR472" s="31">
        <v>0</v>
      </c>
      <c r="AS472" s="31">
        <v>0</v>
      </c>
      <c r="AT472" s="31">
        <v>13</v>
      </c>
      <c r="AU472" s="26" t="str">
        <f t="shared" si="10"/>
        <v>库存为13</v>
      </c>
      <c r="AV472" s="32" t="str">
        <f>IFERROR(时间!$B$4+AU472,"上周无销量")</f>
        <v>上周无销量</v>
      </c>
    </row>
    <row r="473" spans="1:48">
      <c r="A473" s="15" t="s">
        <v>1009</v>
      </c>
      <c r="B473" t="s">
        <v>1010</v>
      </c>
      <c r="C473" t="s">
        <v>964</v>
      </c>
      <c r="D473" s="26">
        <v>0</v>
      </c>
      <c r="E473" s="26">
        <v>0</v>
      </c>
      <c r="F473" s="26">
        <v>0</v>
      </c>
      <c r="G473" s="26">
        <v>1</v>
      </c>
      <c r="H473" s="27">
        <v>0</v>
      </c>
      <c r="I473">
        <v>13</v>
      </c>
      <c r="J473" s="28">
        <v>0</v>
      </c>
      <c r="K473" s="28">
        <v>0</v>
      </c>
      <c r="L473" s="28">
        <v>0</v>
      </c>
      <c r="M473">
        <v>13</v>
      </c>
      <c r="N473">
        <v>0</v>
      </c>
      <c r="O473">
        <v>13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0</v>
      </c>
      <c r="AK473">
        <v>0</v>
      </c>
      <c r="AL473">
        <v>2</v>
      </c>
      <c r="AM473">
        <v>2</v>
      </c>
      <c r="AN473" s="17" t="s">
        <v>54</v>
      </c>
      <c r="AO473" s="17" t="s">
        <v>54</v>
      </c>
      <c r="AP473" s="17">
        <v>0</v>
      </c>
      <c r="AQ473" s="17">
        <v>0.5</v>
      </c>
      <c r="AR473" s="31">
        <v>0</v>
      </c>
      <c r="AS473" s="31">
        <v>0</v>
      </c>
      <c r="AT473" s="31">
        <v>13</v>
      </c>
      <c r="AU473" s="26" t="str">
        <f t="shared" si="10"/>
        <v>库存为13</v>
      </c>
      <c r="AV473" s="32" t="str">
        <f>IFERROR(时间!$B$4+AU473,"上周无销量")</f>
        <v>上周无销量</v>
      </c>
    </row>
    <row r="474" spans="1:48">
      <c r="A474" s="15" t="s">
        <v>1011</v>
      </c>
      <c r="B474" t="s">
        <v>1012</v>
      </c>
      <c r="C474" t="s">
        <v>964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8</v>
      </c>
      <c r="J474" s="28">
        <v>0</v>
      </c>
      <c r="K474" s="28">
        <v>0</v>
      </c>
      <c r="L474" s="28">
        <v>0</v>
      </c>
      <c r="M474">
        <v>8</v>
      </c>
      <c r="N474">
        <v>0</v>
      </c>
      <c r="O474">
        <v>8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0</v>
      </c>
      <c r="AK474">
        <v>0</v>
      </c>
      <c r="AL474">
        <v>2</v>
      </c>
      <c r="AM474">
        <v>2</v>
      </c>
      <c r="AN474" s="17" t="s">
        <v>54</v>
      </c>
      <c r="AO474" s="17" t="s">
        <v>54</v>
      </c>
      <c r="AP474" s="17">
        <v>0</v>
      </c>
      <c r="AQ474" s="17">
        <v>0</v>
      </c>
      <c r="AR474" s="31">
        <v>0</v>
      </c>
      <c r="AS474" s="31">
        <v>0</v>
      </c>
      <c r="AT474" s="31">
        <v>8</v>
      </c>
      <c r="AU474" s="26" t="str">
        <f t="shared" si="10"/>
        <v>库存为8</v>
      </c>
      <c r="AV474" s="32" t="str">
        <f>IFERROR(时间!$B$4+AU474,"上周无销量")</f>
        <v>上周无销量</v>
      </c>
    </row>
    <row r="475" spans="1:48">
      <c r="A475" s="15" t="s">
        <v>1013</v>
      </c>
      <c r="B475" t="s">
        <v>1014</v>
      </c>
      <c r="C475" t="s">
        <v>1015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11</v>
      </c>
      <c r="J475" s="28">
        <v>0</v>
      </c>
      <c r="K475" s="28">
        <v>0</v>
      </c>
      <c r="L475" s="28">
        <v>0</v>
      </c>
      <c r="M475">
        <v>11</v>
      </c>
      <c r="N475">
        <v>0</v>
      </c>
      <c r="O475">
        <v>11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0</v>
      </c>
      <c r="AK475">
        <v>3</v>
      </c>
      <c r="AL475">
        <v>3</v>
      </c>
      <c r="AM475">
        <v>3</v>
      </c>
      <c r="AN475" s="17" t="s">
        <v>54</v>
      </c>
      <c r="AO475" s="17">
        <v>0</v>
      </c>
      <c r="AP475" s="17">
        <v>0</v>
      </c>
      <c r="AQ475" s="17">
        <v>0</v>
      </c>
      <c r="AR475" s="31">
        <v>0</v>
      </c>
      <c r="AS475" s="31">
        <v>0</v>
      </c>
      <c r="AT475" s="31">
        <v>11</v>
      </c>
      <c r="AU475" s="26" t="str">
        <f t="shared" si="10"/>
        <v>库存为11</v>
      </c>
      <c r="AV475" s="32" t="str">
        <f>IFERROR(时间!$B$4+AU475,"上周无销量")</f>
        <v>上周无销量</v>
      </c>
    </row>
    <row r="476" spans="1:48">
      <c r="A476" s="15" t="s">
        <v>1016</v>
      </c>
      <c r="B476" t="s">
        <v>1017</v>
      </c>
      <c r="C476" t="s">
        <v>1015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1</v>
      </c>
      <c r="J476" s="28">
        <v>0</v>
      </c>
      <c r="K476" s="28">
        <v>0</v>
      </c>
      <c r="L476" s="28">
        <v>0</v>
      </c>
      <c r="M476">
        <v>1</v>
      </c>
      <c r="N476">
        <v>0</v>
      </c>
      <c r="O476">
        <v>1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0</v>
      </c>
      <c r="AK476">
        <v>2</v>
      </c>
      <c r="AL476">
        <v>5</v>
      </c>
      <c r="AM476">
        <v>5</v>
      </c>
      <c r="AN476" s="17" t="s">
        <v>54</v>
      </c>
      <c r="AO476" s="17">
        <v>0</v>
      </c>
      <c r="AP476" s="17">
        <v>0</v>
      </c>
      <c r="AQ476" s="17">
        <v>0</v>
      </c>
      <c r="AR476" s="31">
        <v>0</v>
      </c>
      <c r="AS476" s="31">
        <v>0</v>
      </c>
      <c r="AT476" s="31">
        <v>1</v>
      </c>
      <c r="AU476" s="26" t="str">
        <f t="shared" si="10"/>
        <v>库存为1</v>
      </c>
      <c r="AV476" s="32" t="str">
        <f>IFERROR(时间!$B$4+AU476,"上周无销量")</f>
        <v>上周无销量</v>
      </c>
    </row>
    <row r="477" spans="1:48">
      <c r="A477" s="15" t="s">
        <v>1018</v>
      </c>
      <c r="B477" t="s">
        <v>1019</v>
      </c>
      <c r="C477" t="s">
        <v>1015</v>
      </c>
      <c r="D477" s="26">
        <v>0</v>
      </c>
      <c r="E477" s="26">
        <v>0</v>
      </c>
      <c r="F477" s="26">
        <v>0</v>
      </c>
      <c r="G477" s="26">
        <v>0</v>
      </c>
      <c r="H477" s="27">
        <v>0</v>
      </c>
      <c r="I477">
        <v>0</v>
      </c>
      <c r="J477" s="28">
        <v>0</v>
      </c>
      <c r="K477" s="28">
        <v>0</v>
      </c>
      <c r="L477" s="28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0</v>
      </c>
      <c r="AK477">
        <v>0</v>
      </c>
      <c r="AL477">
        <v>0</v>
      </c>
      <c r="AM477">
        <v>0</v>
      </c>
      <c r="AN477" s="17" t="s">
        <v>54</v>
      </c>
      <c r="AO477" s="17" t="s">
        <v>54</v>
      </c>
      <c r="AP477" s="17" t="s">
        <v>54</v>
      </c>
      <c r="AQ477" s="17" t="s">
        <v>54</v>
      </c>
      <c r="AR477" s="31">
        <v>0</v>
      </c>
      <c r="AS477" s="31">
        <v>0</v>
      </c>
      <c r="AT477" s="31">
        <v>0</v>
      </c>
      <c r="AU477" s="26" t="str">
        <f t="shared" si="10"/>
        <v>库存为0</v>
      </c>
      <c r="AV477" s="32" t="str">
        <f>IFERROR(时间!$B$4+AU477,"上周无销量")</f>
        <v>上周无销量</v>
      </c>
    </row>
    <row r="478" spans="1:48">
      <c r="A478" s="15" t="s">
        <v>1020</v>
      </c>
      <c r="B478" t="s">
        <v>874</v>
      </c>
      <c r="C478" t="s">
        <v>1015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1</v>
      </c>
      <c r="J478" s="28">
        <v>0</v>
      </c>
      <c r="K478" s="28">
        <v>0</v>
      </c>
      <c r="L478" s="28">
        <v>0</v>
      </c>
      <c r="M478">
        <v>1</v>
      </c>
      <c r="N478">
        <v>0</v>
      </c>
      <c r="O478">
        <v>1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0</v>
      </c>
      <c r="AK478">
        <v>2</v>
      </c>
      <c r="AL478">
        <v>5</v>
      </c>
      <c r="AM478">
        <v>5</v>
      </c>
      <c r="AN478" s="17" t="s">
        <v>54</v>
      </c>
      <c r="AO478" s="17">
        <v>0</v>
      </c>
      <c r="AP478" s="17">
        <v>0</v>
      </c>
      <c r="AQ478" s="17">
        <v>0</v>
      </c>
      <c r="AR478" s="31">
        <v>0</v>
      </c>
      <c r="AS478" s="31">
        <v>0</v>
      </c>
      <c r="AT478" s="31">
        <v>1</v>
      </c>
      <c r="AU478" s="26" t="str">
        <f t="shared" si="10"/>
        <v>库存为1</v>
      </c>
      <c r="AV478" s="32" t="str">
        <f>IFERROR(时间!$B$4+AU478,"上周无销量")</f>
        <v>上周无销量</v>
      </c>
    </row>
    <row r="479" spans="1:48">
      <c r="A479" s="15" t="s">
        <v>1021</v>
      </c>
      <c r="B479" t="s">
        <v>1022</v>
      </c>
      <c r="C479" t="s">
        <v>1015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3</v>
      </c>
      <c r="J479" s="28">
        <v>0</v>
      </c>
      <c r="K479" s="28">
        <v>0</v>
      </c>
      <c r="L479" s="28">
        <v>0</v>
      </c>
      <c r="M479">
        <v>3</v>
      </c>
      <c r="N479">
        <v>0</v>
      </c>
      <c r="O479">
        <v>3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0</v>
      </c>
      <c r="AK479">
        <v>0</v>
      </c>
      <c r="AL479">
        <v>2</v>
      </c>
      <c r="AM479">
        <v>2</v>
      </c>
      <c r="AN479" s="17" t="s">
        <v>54</v>
      </c>
      <c r="AO479" s="17" t="s">
        <v>54</v>
      </c>
      <c r="AP479" s="17">
        <v>0</v>
      </c>
      <c r="AQ479" s="17">
        <v>0</v>
      </c>
      <c r="AR479" s="31">
        <v>0</v>
      </c>
      <c r="AS479" s="31">
        <v>0</v>
      </c>
      <c r="AT479" s="31">
        <v>3</v>
      </c>
      <c r="AU479" s="26" t="str">
        <f t="shared" si="10"/>
        <v>库存为3</v>
      </c>
      <c r="AV479" s="32" t="str">
        <f>IFERROR(时间!$B$4+AU479,"上周无销量")</f>
        <v>上周无销量</v>
      </c>
    </row>
    <row r="480" spans="1:48">
      <c r="A480" s="15" t="s">
        <v>1023</v>
      </c>
      <c r="B480" t="s">
        <v>878</v>
      </c>
      <c r="C480" t="s">
        <v>1015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2</v>
      </c>
      <c r="J480" s="28">
        <v>0</v>
      </c>
      <c r="K480" s="28">
        <v>0</v>
      </c>
      <c r="L480" s="28">
        <v>0</v>
      </c>
      <c r="M480">
        <v>2</v>
      </c>
      <c r="N480">
        <v>0</v>
      </c>
      <c r="O480">
        <v>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0</v>
      </c>
      <c r="AK480">
        <v>1</v>
      </c>
      <c r="AL480">
        <v>3</v>
      </c>
      <c r="AM480">
        <v>3</v>
      </c>
      <c r="AN480" s="17" t="s">
        <v>54</v>
      </c>
      <c r="AO480" s="17">
        <v>0</v>
      </c>
      <c r="AP480" s="17">
        <v>0</v>
      </c>
      <c r="AQ480" s="17">
        <v>0</v>
      </c>
      <c r="AR480" s="31">
        <v>0</v>
      </c>
      <c r="AS480" s="31">
        <v>0</v>
      </c>
      <c r="AT480" s="31">
        <v>2</v>
      </c>
      <c r="AU480" s="26" t="str">
        <f t="shared" si="10"/>
        <v>库存为2</v>
      </c>
      <c r="AV480" s="32" t="str">
        <f>IFERROR(时间!$B$4+AU480,"上周无销量")</f>
        <v>上周无销量</v>
      </c>
    </row>
    <row r="481" spans="1:48">
      <c r="A481" s="15" t="s">
        <v>1024</v>
      </c>
      <c r="B481" t="s">
        <v>1025</v>
      </c>
      <c r="C481" t="s">
        <v>1015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1</v>
      </c>
      <c r="J481" s="28">
        <v>0</v>
      </c>
      <c r="K481" s="28">
        <v>0</v>
      </c>
      <c r="L481" s="28">
        <v>0</v>
      </c>
      <c r="M481">
        <v>1</v>
      </c>
      <c r="N481">
        <v>0</v>
      </c>
      <c r="O481">
        <v>1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0</v>
      </c>
      <c r="AK481">
        <v>1</v>
      </c>
      <c r="AL481">
        <v>5</v>
      </c>
      <c r="AM481">
        <v>5</v>
      </c>
      <c r="AN481" s="17" t="s">
        <v>54</v>
      </c>
      <c r="AO481" s="17">
        <v>0</v>
      </c>
      <c r="AP481" s="17">
        <v>0</v>
      </c>
      <c r="AQ481" s="17">
        <v>0</v>
      </c>
      <c r="AR481" s="31">
        <v>0</v>
      </c>
      <c r="AS481" s="31">
        <v>0</v>
      </c>
      <c r="AT481" s="31">
        <v>1</v>
      </c>
      <c r="AU481" s="26" t="str">
        <f t="shared" si="10"/>
        <v>库存为1</v>
      </c>
      <c r="AV481" s="32" t="str">
        <f>IFERROR(时间!$B$4+AU481,"上周无销量")</f>
        <v>上周无销量</v>
      </c>
    </row>
    <row r="482" spans="1:48">
      <c r="A482" s="15" t="s">
        <v>1026</v>
      </c>
      <c r="B482" t="s">
        <v>1027</v>
      </c>
      <c r="C482" t="s">
        <v>1028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0</v>
      </c>
      <c r="J482" s="28">
        <v>0</v>
      </c>
      <c r="K482" s="28">
        <v>0</v>
      </c>
      <c r="L482" s="28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0</v>
      </c>
      <c r="AK482">
        <v>0</v>
      </c>
      <c r="AL482">
        <v>0</v>
      </c>
      <c r="AM482">
        <v>0</v>
      </c>
      <c r="AN482" s="17" t="s">
        <v>54</v>
      </c>
      <c r="AO482" s="17" t="s">
        <v>54</v>
      </c>
      <c r="AP482" s="17" t="s">
        <v>54</v>
      </c>
      <c r="AQ482" s="17" t="s">
        <v>54</v>
      </c>
      <c r="AR482" s="31">
        <v>0</v>
      </c>
      <c r="AS482" s="31">
        <v>0</v>
      </c>
      <c r="AT482" s="31">
        <v>0</v>
      </c>
      <c r="AU482" s="26" t="str">
        <f t="shared" si="10"/>
        <v>库存为0</v>
      </c>
      <c r="AV482" s="32" t="str">
        <f>IFERROR(时间!$B$4+AU482,"上周无销量")</f>
        <v>上周无销量</v>
      </c>
    </row>
    <row r="483" spans="1:48">
      <c r="A483" s="15" t="s">
        <v>1029</v>
      </c>
      <c r="B483" t="s">
        <v>1030</v>
      </c>
      <c r="C483" t="s">
        <v>1028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0</v>
      </c>
      <c r="J483" s="28">
        <v>0</v>
      </c>
      <c r="K483" s="28">
        <v>0</v>
      </c>
      <c r="L483" s="28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0</v>
      </c>
      <c r="AK483">
        <v>0</v>
      </c>
      <c r="AL483">
        <v>0</v>
      </c>
      <c r="AM483">
        <v>0</v>
      </c>
      <c r="AN483" s="17" t="s">
        <v>54</v>
      </c>
      <c r="AO483" s="17" t="s">
        <v>54</v>
      </c>
      <c r="AP483" s="17" t="s">
        <v>54</v>
      </c>
      <c r="AQ483" s="17" t="s">
        <v>54</v>
      </c>
      <c r="AR483" s="31">
        <v>0</v>
      </c>
      <c r="AS483" s="31">
        <v>0</v>
      </c>
      <c r="AT483" s="31">
        <v>0</v>
      </c>
      <c r="AU483" s="26" t="str">
        <f t="shared" si="10"/>
        <v>库存为0</v>
      </c>
      <c r="AV483" s="32" t="str">
        <f>IFERROR(时间!$B$4+AU483,"上周无销量")</f>
        <v>上周无销量</v>
      </c>
    </row>
    <row r="484" spans="1:48">
      <c r="A484" s="15" t="s">
        <v>1031</v>
      </c>
      <c r="B484" t="s">
        <v>1032</v>
      </c>
      <c r="C484" t="s">
        <v>1033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0</v>
      </c>
      <c r="J484" s="28">
        <v>0</v>
      </c>
      <c r="K484" s="28">
        <v>0</v>
      </c>
      <c r="L484" s="28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0</v>
      </c>
      <c r="AK484">
        <v>0</v>
      </c>
      <c r="AL484">
        <v>0</v>
      </c>
      <c r="AM484">
        <v>0</v>
      </c>
      <c r="AN484" s="17" t="s">
        <v>54</v>
      </c>
      <c r="AO484" s="17" t="s">
        <v>54</v>
      </c>
      <c r="AP484" s="17" t="s">
        <v>54</v>
      </c>
      <c r="AQ484" s="17" t="s">
        <v>54</v>
      </c>
      <c r="AR484" s="31">
        <v>0</v>
      </c>
      <c r="AS484" s="31">
        <v>0</v>
      </c>
      <c r="AT484" s="31">
        <v>0</v>
      </c>
      <c r="AU484" s="26" t="str">
        <f t="shared" si="10"/>
        <v>库存为0</v>
      </c>
      <c r="AV484" s="32" t="str">
        <f>IFERROR(时间!$B$4+AU484,"上周无销量")</f>
        <v>上周无销量</v>
      </c>
    </row>
    <row r="485" spans="1:48">
      <c r="A485" s="15" t="s">
        <v>1034</v>
      </c>
      <c r="B485" t="s">
        <v>1035</v>
      </c>
      <c r="C485" t="s">
        <v>1033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0</v>
      </c>
      <c r="J485" s="28">
        <v>0</v>
      </c>
      <c r="K485" s="28">
        <v>0</v>
      </c>
      <c r="L485" s="28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0</v>
      </c>
      <c r="AK485">
        <v>0</v>
      </c>
      <c r="AL485">
        <v>0</v>
      </c>
      <c r="AM485">
        <v>0</v>
      </c>
      <c r="AN485" s="17" t="s">
        <v>54</v>
      </c>
      <c r="AO485" s="17" t="s">
        <v>54</v>
      </c>
      <c r="AP485" s="17" t="s">
        <v>54</v>
      </c>
      <c r="AQ485" s="17" t="s">
        <v>54</v>
      </c>
      <c r="AR485" s="31">
        <v>0</v>
      </c>
      <c r="AS485" s="31">
        <v>0</v>
      </c>
      <c r="AT485" s="31">
        <v>0</v>
      </c>
      <c r="AU485" s="26" t="str">
        <f t="shared" si="10"/>
        <v>库存为0</v>
      </c>
      <c r="AV485" s="32" t="str">
        <f>IFERROR(时间!$B$4+AU485,"上周无销量")</f>
        <v>上周无销量</v>
      </c>
    </row>
    <row r="486" spans="1:48">
      <c r="A486" s="15" t="s">
        <v>1036</v>
      </c>
      <c r="B486" t="s">
        <v>1037</v>
      </c>
      <c r="C486" t="s">
        <v>1038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2</v>
      </c>
      <c r="J486" s="28">
        <v>0</v>
      </c>
      <c r="K486" s="28">
        <v>0</v>
      </c>
      <c r="L486" s="28">
        <v>0</v>
      </c>
      <c r="M486">
        <v>2</v>
      </c>
      <c r="N486">
        <v>0</v>
      </c>
      <c r="O486">
        <v>2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0</v>
      </c>
      <c r="AK486">
        <v>4</v>
      </c>
      <c r="AL486">
        <v>2</v>
      </c>
      <c r="AM486">
        <v>2</v>
      </c>
      <c r="AN486" s="17" t="s">
        <v>54</v>
      </c>
      <c r="AO486" s="17">
        <v>0</v>
      </c>
      <c r="AP486" s="17">
        <v>0</v>
      </c>
      <c r="AQ486" s="17">
        <v>0</v>
      </c>
      <c r="AR486" s="31">
        <v>0</v>
      </c>
      <c r="AS486" s="31">
        <v>0</v>
      </c>
      <c r="AT486" s="31">
        <v>2</v>
      </c>
      <c r="AU486" s="26" t="str">
        <f t="shared" si="10"/>
        <v>库存为2</v>
      </c>
      <c r="AV486" s="32" t="str">
        <f>IFERROR(时间!$B$4+AU486,"上周无销量")</f>
        <v>上周无销量</v>
      </c>
    </row>
    <row r="487" spans="1:48">
      <c r="A487" s="15" t="s">
        <v>1039</v>
      </c>
      <c r="B487" t="s">
        <v>1040</v>
      </c>
      <c r="C487" t="s">
        <v>1038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0</v>
      </c>
      <c r="J487" s="28">
        <v>0</v>
      </c>
      <c r="K487" s="28">
        <v>0</v>
      </c>
      <c r="L487" s="28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0</v>
      </c>
      <c r="AK487">
        <v>0</v>
      </c>
      <c r="AL487">
        <v>0</v>
      </c>
      <c r="AM487">
        <v>0</v>
      </c>
      <c r="AN487" s="17" t="s">
        <v>54</v>
      </c>
      <c r="AO487" s="17" t="s">
        <v>54</v>
      </c>
      <c r="AP487" s="17" t="s">
        <v>54</v>
      </c>
      <c r="AQ487" s="17" t="s">
        <v>54</v>
      </c>
      <c r="AR487" s="31">
        <v>0</v>
      </c>
      <c r="AS487" s="31">
        <v>0</v>
      </c>
      <c r="AT487" s="31">
        <v>0</v>
      </c>
      <c r="AU487" s="26" t="str">
        <f t="shared" si="10"/>
        <v>库存为0</v>
      </c>
      <c r="AV487" s="32" t="str">
        <f>IFERROR(时间!$B$4+AU487,"上周无销量")</f>
        <v>上周无销量</v>
      </c>
    </row>
    <row r="488" spans="1:48">
      <c r="A488" s="15" t="s">
        <v>1041</v>
      </c>
      <c r="B488" t="s">
        <v>1042</v>
      </c>
      <c r="C488" t="s">
        <v>1038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2</v>
      </c>
      <c r="J488" s="28">
        <v>0</v>
      </c>
      <c r="K488" s="28">
        <v>0</v>
      </c>
      <c r="L488" s="28">
        <v>0</v>
      </c>
      <c r="M488">
        <v>2</v>
      </c>
      <c r="N488">
        <v>0</v>
      </c>
      <c r="O488">
        <v>2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2</v>
      </c>
      <c r="AL488">
        <v>4</v>
      </c>
      <c r="AM488">
        <v>4</v>
      </c>
      <c r="AN488" s="17" t="s">
        <v>54</v>
      </c>
      <c r="AO488" s="17">
        <v>0</v>
      </c>
      <c r="AP488" s="17">
        <v>0</v>
      </c>
      <c r="AQ488" s="17">
        <v>0</v>
      </c>
      <c r="AR488" s="31">
        <v>0</v>
      </c>
      <c r="AS488" s="31">
        <v>0</v>
      </c>
      <c r="AT488" s="31">
        <v>2</v>
      </c>
      <c r="AU488" s="26" t="str">
        <f t="shared" si="10"/>
        <v>库存为2</v>
      </c>
      <c r="AV488" s="32" t="str">
        <f>IFERROR(时间!$B$4+AU488,"上周无销量")</f>
        <v>上周无销量</v>
      </c>
    </row>
    <row r="489" spans="1:48">
      <c r="A489" s="15" t="s">
        <v>1043</v>
      </c>
      <c r="B489" t="s">
        <v>1044</v>
      </c>
      <c r="C489" t="s">
        <v>1038</v>
      </c>
      <c r="D489" s="26">
        <v>0</v>
      </c>
      <c r="E489" s="26">
        <v>0</v>
      </c>
      <c r="F489" s="26">
        <v>0</v>
      </c>
      <c r="G489" s="26">
        <v>0</v>
      </c>
      <c r="H489" s="27">
        <v>0</v>
      </c>
      <c r="I489">
        <v>3</v>
      </c>
      <c r="J489" s="28">
        <v>0</v>
      </c>
      <c r="K489" s="28">
        <v>0</v>
      </c>
      <c r="L489" s="28">
        <v>0</v>
      </c>
      <c r="M489">
        <v>3</v>
      </c>
      <c r="N489">
        <v>0</v>
      </c>
      <c r="O489">
        <v>3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0</v>
      </c>
      <c r="AK489">
        <v>2</v>
      </c>
      <c r="AL489">
        <v>2</v>
      </c>
      <c r="AM489">
        <v>2</v>
      </c>
      <c r="AN489" s="17" t="s">
        <v>54</v>
      </c>
      <c r="AO489" s="17">
        <v>0</v>
      </c>
      <c r="AP489" s="17">
        <v>0</v>
      </c>
      <c r="AQ489" s="17">
        <v>0</v>
      </c>
      <c r="AR489" s="31">
        <v>0</v>
      </c>
      <c r="AS489" s="31">
        <v>0</v>
      </c>
      <c r="AT489" s="31">
        <v>3</v>
      </c>
      <c r="AU489" s="26" t="str">
        <f t="shared" si="10"/>
        <v>库存为3</v>
      </c>
      <c r="AV489" s="32" t="str">
        <f>IFERROR(时间!$B$4+AU489,"上周无销量")</f>
        <v>上周无销量</v>
      </c>
    </row>
    <row r="490" spans="1:48">
      <c r="A490" s="15" t="s">
        <v>1045</v>
      </c>
      <c r="B490" t="s">
        <v>1046</v>
      </c>
      <c r="C490" t="s">
        <v>1047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72</v>
      </c>
      <c r="J490" s="28">
        <v>0</v>
      </c>
      <c r="K490" s="28">
        <v>0</v>
      </c>
      <c r="L490" s="28">
        <v>0</v>
      </c>
      <c r="M490">
        <v>72</v>
      </c>
      <c r="N490">
        <v>0</v>
      </c>
      <c r="O490">
        <v>71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0</v>
      </c>
      <c r="AK490">
        <v>4</v>
      </c>
      <c r="AL490">
        <v>4</v>
      </c>
      <c r="AM490">
        <v>4</v>
      </c>
      <c r="AN490" s="17" t="s">
        <v>54</v>
      </c>
      <c r="AO490" s="17">
        <v>0</v>
      </c>
      <c r="AP490" s="17">
        <v>0</v>
      </c>
      <c r="AQ490" s="17">
        <v>0</v>
      </c>
      <c r="AR490" s="31">
        <v>0</v>
      </c>
      <c r="AS490" s="31">
        <v>0</v>
      </c>
      <c r="AT490" s="31">
        <v>72</v>
      </c>
      <c r="AU490" s="26" t="str">
        <f t="shared" si="10"/>
        <v>库存为72</v>
      </c>
      <c r="AV490" s="32" t="str">
        <f>IFERROR(时间!$B$4+AU490,"上周无销量")</f>
        <v>上周无销量</v>
      </c>
    </row>
    <row r="491" spans="1:48">
      <c r="A491" s="15" t="s">
        <v>1048</v>
      </c>
      <c r="B491" t="s">
        <v>1049</v>
      </c>
      <c r="C491" t="s">
        <v>1047</v>
      </c>
      <c r="D491" s="26">
        <v>0</v>
      </c>
      <c r="E491" s="26">
        <v>1</v>
      </c>
      <c r="F491" s="26">
        <v>1</v>
      </c>
      <c r="G491" s="26">
        <v>0</v>
      </c>
      <c r="H491" s="27">
        <v>16.99</v>
      </c>
      <c r="I491">
        <v>77</v>
      </c>
      <c r="J491" s="28">
        <v>0</v>
      </c>
      <c r="K491" s="28">
        <v>0</v>
      </c>
      <c r="L491" s="28">
        <v>0</v>
      </c>
      <c r="M491">
        <v>77</v>
      </c>
      <c r="N491">
        <v>0</v>
      </c>
      <c r="O491">
        <v>72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5</v>
      </c>
      <c r="AK491">
        <v>7</v>
      </c>
      <c r="AL491">
        <v>6</v>
      </c>
      <c r="AM491">
        <v>6</v>
      </c>
      <c r="AN491" s="17">
        <v>0</v>
      </c>
      <c r="AO491" s="17">
        <v>0.142857142857143</v>
      </c>
      <c r="AP491" s="17">
        <v>0.166666666666667</v>
      </c>
      <c r="AQ491" s="17">
        <v>0</v>
      </c>
      <c r="AR491" s="31">
        <v>0</v>
      </c>
      <c r="AS491" s="31">
        <v>0</v>
      </c>
      <c r="AT491" s="31">
        <v>77</v>
      </c>
      <c r="AU491" s="26" t="str">
        <f t="shared" si="10"/>
        <v>库存为77</v>
      </c>
      <c r="AV491" s="32" t="str">
        <f>IFERROR(时间!$B$4+AU491,"上周无销量")</f>
        <v>上周无销量</v>
      </c>
    </row>
    <row r="492" spans="1:48">
      <c r="A492" s="15" t="s">
        <v>1050</v>
      </c>
      <c r="B492" t="s">
        <v>1051</v>
      </c>
      <c r="C492" t="s">
        <v>1047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65</v>
      </c>
      <c r="J492" s="28">
        <v>0</v>
      </c>
      <c r="K492" s="28">
        <v>0</v>
      </c>
      <c r="L492" s="28">
        <v>0</v>
      </c>
      <c r="M492">
        <v>65</v>
      </c>
      <c r="N492">
        <v>0</v>
      </c>
      <c r="O492">
        <v>63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0</v>
      </c>
      <c r="AK492">
        <v>4</v>
      </c>
      <c r="AL492">
        <v>4</v>
      </c>
      <c r="AM492">
        <v>4</v>
      </c>
      <c r="AN492" s="17" t="s">
        <v>54</v>
      </c>
      <c r="AO492" s="17">
        <v>0</v>
      </c>
      <c r="AP492" s="17">
        <v>0</v>
      </c>
      <c r="AQ492" s="17">
        <v>0</v>
      </c>
      <c r="AR492" s="31">
        <v>0</v>
      </c>
      <c r="AS492" s="31">
        <v>0</v>
      </c>
      <c r="AT492" s="31">
        <v>65</v>
      </c>
      <c r="AU492" s="26" t="str">
        <f t="shared" si="10"/>
        <v>库存为65</v>
      </c>
      <c r="AV492" s="32" t="str">
        <f>IFERROR(时间!$B$4+AU492,"上周无销量")</f>
        <v>上周无销量</v>
      </c>
    </row>
    <row r="493" spans="1:48">
      <c r="A493" s="15" t="s">
        <v>1052</v>
      </c>
      <c r="B493" t="s">
        <v>1053</v>
      </c>
      <c r="C493" t="s">
        <v>1047</v>
      </c>
      <c r="D493" s="26">
        <v>0</v>
      </c>
      <c r="E493" s="26">
        <v>1</v>
      </c>
      <c r="F493" s="26">
        <v>0</v>
      </c>
      <c r="G493" s="26">
        <v>2</v>
      </c>
      <c r="H493" s="27">
        <v>5.66333333333333</v>
      </c>
      <c r="I493">
        <v>61</v>
      </c>
      <c r="J493" s="28">
        <v>0</v>
      </c>
      <c r="K493" s="28">
        <v>0</v>
      </c>
      <c r="L493" s="28">
        <v>0</v>
      </c>
      <c r="M493">
        <v>61</v>
      </c>
      <c r="N493">
        <v>0</v>
      </c>
      <c r="O493">
        <v>60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0</v>
      </c>
      <c r="AK493">
        <v>5</v>
      </c>
      <c r="AL493">
        <v>7</v>
      </c>
      <c r="AM493">
        <v>7</v>
      </c>
      <c r="AN493" s="17" t="s">
        <v>54</v>
      </c>
      <c r="AO493" s="17">
        <v>0.2</v>
      </c>
      <c r="AP493" s="17">
        <v>0</v>
      </c>
      <c r="AQ493" s="17">
        <v>0.285714285714286</v>
      </c>
      <c r="AR493" s="31">
        <v>0</v>
      </c>
      <c r="AS493" s="31">
        <v>0</v>
      </c>
      <c r="AT493" s="31">
        <v>61</v>
      </c>
      <c r="AU493" s="26" t="str">
        <f t="shared" si="10"/>
        <v>库存为61</v>
      </c>
      <c r="AV493" s="32" t="str">
        <f>IFERROR(时间!$B$4+AU493,"上周无销量")</f>
        <v>上周无销量</v>
      </c>
    </row>
    <row r="494" spans="1:48">
      <c r="A494" s="15" t="s">
        <v>1054</v>
      </c>
      <c r="B494" t="s">
        <v>1055</v>
      </c>
      <c r="C494" t="s">
        <v>1047</v>
      </c>
      <c r="D494" s="26">
        <v>0</v>
      </c>
      <c r="E494" s="26">
        <v>1</v>
      </c>
      <c r="F494" s="26">
        <v>0</v>
      </c>
      <c r="G494" s="26">
        <v>1</v>
      </c>
      <c r="H494" s="27">
        <v>8.495</v>
      </c>
      <c r="I494">
        <v>46</v>
      </c>
      <c r="J494" s="28">
        <v>0</v>
      </c>
      <c r="K494" s="28">
        <v>0</v>
      </c>
      <c r="L494" s="28">
        <v>0</v>
      </c>
      <c r="M494">
        <v>46</v>
      </c>
      <c r="N494">
        <v>0</v>
      </c>
      <c r="O494">
        <v>44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0</v>
      </c>
      <c r="AK494">
        <v>8</v>
      </c>
      <c r="AL494">
        <v>4</v>
      </c>
      <c r="AM494">
        <v>4</v>
      </c>
      <c r="AN494" s="17" t="s">
        <v>54</v>
      </c>
      <c r="AO494" s="17">
        <v>0.125</v>
      </c>
      <c r="AP494" s="17">
        <v>0</v>
      </c>
      <c r="AQ494" s="17">
        <v>0.25</v>
      </c>
      <c r="AR494" s="31">
        <v>0</v>
      </c>
      <c r="AS494" s="31">
        <v>0</v>
      </c>
      <c r="AT494" s="31">
        <v>46</v>
      </c>
      <c r="AU494" s="26" t="str">
        <f t="shared" si="10"/>
        <v>库存为46</v>
      </c>
      <c r="AV494" s="32" t="str">
        <f>IFERROR(时间!$B$4+AU494,"上周无销量")</f>
        <v>上周无销量</v>
      </c>
    </row>
    <row r="495" spans="1:48">
      <c r="A495" s="15" t="s">
        <v>1056</v>
      </c>
      <c r="B495" t="s">
        <v>1057</v>
      </c>
      <c r="C495" t="s">
        <v>1047</v>
      </c>
      <c r="D495" s="26">
        <v>0</v>
      </c>
      <c r="E495" s="26">
        <v>0</v>
      </c>
      <c r="F495" s="26">
        <v>0</v>
      </c>
      <c r="G495" s="26">
        <v>0</v>
      </c>
      <c r="H495" s="27">
        <v>0</v>
      </c>
      <c r="I495">
        <v>84</v>
      </c>
      <c r="J495" s="28">
        <v>0</v>
      </c>
      <c r="K495" s="28">
        <v>0</v>
      </c>
      <c r="L495" s="28">
        <v>0</v>
      </c>
      <c r="M495">
        <v>84</v>
      </c>
      <c r="N495">
        <v>0</v>
      </c>
      <c r="O495">
        <v>84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0</v>
      </c>
      <c r="AK495">
        <v>4</v>
      </c>
      <c r="AL495">
        <v>8</v>
      </c>
      <c r="AM495">
        <v>8</v>
      </c>
      <c r="AN495" s="17" t="s">
        <v>54</v>
      </c>
      <c r="AO495" s="17">
        <v>0</v>
      </c>
      <c r="AP495" s="17">
        <v>0</v>
      </c>
      <c r="AQ495" s="17">
        <v>0</v>
      </c>
      <c r="AR495" s="31">
        <v>0</v>
      </c>
      <c r="AS495" s="31">
        <v>0</v>
      </c>
      <c r="AT495" s="31">
        <v>84</v>
      </c>
      <c r="AU495" s="26" t="str">
        <f t="shared" si="10"/>
        <v>库存为84</v>
      </c>
      <c r="AV495" s="32" t="str">
        <f>IFERROR(时间!$B$4+AU495,"上周无销量")</f>
        <v>上周无销量</v>
      </c>
    </row>
    <row r="496" spans="1:48">
      <c r="A496" s="15" t="s">
        <v>1058</v>
      </c>
      <c r="B496" t="s">
        <v>1059</v>
      </c>
      <c r="C496" t="s">
        <v>1047</v>
      </c>
      <c r="D496" s="26">
        <v>0</v>
      </c>
      <c r="E496" s="26">
        <v>0</v>
      </c>
      <c r="F496" s="26">
        <v>1</v>
      </c>
      <c r="G496" s="26">
        <v>1</v>
      </c>
      <c r="H496" s="27">
        <v>8.495</v>
      </c>
      <c r="I496">
        <v>49</v>
      </c>
      <c r="J496" s="28">
        <v>0</v>
      </c>
      <c r="K496" s="28">
        <v>0</v>
      </c>
      <c r="L496" s="28">
        <v>0</v>
      </c>
      <c r="M496">
        <v>49</v>
      </c>
      <c r="N496">
        <v>0</v>
      </c>
      <c r="O496">
        <v>49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0</v>
      </c>
      <c r="AK496">
        <v>8</v>
      </c>
      <c r="AL496">
        <v>5</v>
      </c>
      <c r="AM496">
        <v>5</v>
      </c>
      <c r="AN496" s="17" t="s">
        <v>54</v>
      </c>
      <c r="AO496" s="17">
        <v>0</v>
      </c>
      <c r="AP496" s="17">
        <v>0.2</v>
      </c>
      <c r="AQ496" s="17">
        <v>0.2</v>
      </c>
      <c r="AR496" s="31">
        <v>0</v>
      </c>
      <c r="AS496" s="31">
        <v>0</v>
      </c>
      <c r="AT496" s="31">
        <v>49</v>
      </c>
      <c r="AU496" s="26" t="str">
        <f t="shared" si="10"/>
        <v>库存为49</v>
      </c>
      <c r="AV496" s="32" t="str">
        <f>IFERROR(时间!$B$4+AU496,"上周无销量")</f>
        <v>上周无销量</v>
      </c>
    </row>
    <row r="497" spans="1:48">
      <c r="A497" s="15" t="s">
        <v>1060</v>
      </c>
      <c r="B497" t="s">
        <v>1061</v>
      </c>
      <c r="C497" t="s">
        <v>1047</v>
      </c>
      <c r="D497" s="26">
        <v>0</v>
      </c>
      <c r="E497" s="26">
        <v>0</v>
      </c>
      <c r="F497" s="26">
        <v>0</v>
      </c>
      <c r="G497" s="26">
        <v>0</v>
      </c>
      <c r="H497" s="27">
        <v>0</v>
      </c>
      <c r="I497">
        <v>90</v>
      </c>
      <c r="J497" s="28">
        <v>0</v>
      </c>
      <c r="K497" s="28">
        <v>0</v>
      </c>
      <c r="L497" s="28">
        <v>0</v>
      </c>
      <c r="M497">
        <v>90</v>
      </c>
      <c r="N497">
        <v>0</v>
      </c>
      <c r="O497">
        <v>90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0</v>
      </c>
      <c r="AK497">
        <v>9</v>
      </c>
      <c r="AL497">
        <v>8</v>
      </c>
      <c r="AM497">
        <v>8</v>
      </c>
      <c r="AN497" s="17" t="s">
        <v>54</v>
      </c>
      <c r="AO497" s="17">
        <v>0</v>
      </c>
      <c r="AP497" s="17">
        <v>0</v>
      </c>
      <c r="AQ497" s="17">
        <v>0</v>
      </c>
      <c r="AR497" s="31">
        <v>0</v>
      </c>
      <c r="AS497" s="31">
        <v>0</v>
      </c>
      <c r="AT497" s="31">
        <v>90</v>
      </c>
      <c r="AU497" s="26" t="str">
        <f t="shared" si="10"/>
        <v>库存为90</v>
      </c>
      <c r="AV497" s="32" t="str">
        <f>IFERROR(时间!$B$4+AU497,"上周无销量")</f>
        <v>上周无销量</v>
      </c>
    </row>
    <row r="498" spans="1:48">
      <c r="A498" s="15" t="s">
        <v>1062</v>
      </c>
      <c r="B498" t="s">
        <v>1063</v>
      </c>
      <c r="C498" t="s">
        <v>1047</v>
      </c>
      <c r="D498" s="26">
        <v>0</v>
      </c>
      <c r="E498" s="26">
        <v>0</v>
      </c>
      <c r="F498" s="26">
        <v>0</v>
      </c>
      <c r="G498" s="26">
        <v>0</v>
      </c>
      <c r="H498" s="27">
        <v>0</v>
      </c>
      <c r="I498">
        <v>124</v>
      </c>
      <c r="J498" s="28">
        <v>0</v>
      </c>
      <c r="K498" s="28">
        <v>0</v>
      </c>
      <c r="L498" s="28">
        <v>0</v>
      </c>
      <c r="M498">
        <v>124</v>
      </c>
      <c r="N498">
        <v>0</v>
      </c>
      <c r="O498">
        <v>123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0</v>
      </c>
      <c r="AK498">
        <v>11</v>
      </c>
      <c r="AL498">
        <v>7</v>
      </c>
      <c r="AM498">
        <v>7</v>
      </c>
      <c r="AN498" s="17" t="s">
        <v>54</v>
      </c>
      <c r="AO498" s="17">
        <v>0</v>
      </c>
      <c r="AP498" s="17">
        <v>0</v>
      </c>
      <c r="AQ498" s="17">
        <v>0</v>
      </c>
      <c r="AR498" s="31">
        <v>0</v>
      </c>
      <c r="AS498" s="31">
        <v>0</v>
      </c>
      <c r="AT498" s="31">
        <v>124</v>
      </c>
      <c r="AU498" s="26" t="str">
        <f t="shared" si="10"/>
        <v>库存为124</v>
      </c>
      <c r="AV498" s="32" t="str">
        <f>IFERROR(时间!$B$4+AU498,"上周无销量")</f>
        <v>上周无销量</v>
      </c>
    </row>
    <row r="499" spans="1:48">
      <c r="A499" s="15" t="s">
        <v>1064</v>
      </c>
      <c r="B499" t="s">
        <v>1065</v>
      </c>
      <c r="C499" t="s">
        <v>1047</v>
      </c>
      <c r="D499" s="26">
        <v>0</v>
      </c>
      <c r="E499" s="26">
        <v>0</v>
      </c>
      <c r="F499" s="26">
        <v>0</v>
      </c>
      <c r="G499" s="26">
        <v>0</v>
      </c>
      <c r="H499" s="27">
        <v>0</v>
      </c>
      <c r="I499">
        <v>51</v>
      </c>
      <c r="J499" s="28">
        <v>0</v>
      </c>
      <c r="K499" s="28">
        <v>0</v>
      </c>
      <c r="L499" s="28">
        <v>0</v>
      </c>
      <c r="M499">
        <v>51</v>
      </c>
      <c r="N499">
        <v>0</v>
      </c>
      <c r="O499">
        <v>51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0</v>
      </c>
      <c r="AK499">
        <v>13</v>
      </c>
      <c r="AL499">
        <v>11</v>
      </c>
      <c r="AM499">
        <v>11</v>
      </c>
      <c r="AN499" s="17" t="s">
        <v>54</v>
      </c>
      <c r="AO499" s="17">
        <v>0</v>
      </c>
      <c r="AP499" s="17">
        <v>0</v>
      </c>
      <c r="AQ499" s="17">
        <v>0</v>
      </c>
      <c r="AR499" s="31">
        <v>0</v>
      </c>
      <c r="AS499" s="31">
        <v>0</v>
      </c>
      <c r="AT499" s="31">
        <v>51</v>
      </c>
      <c r="AU499" s="26" t="str">
        <f t="shared" si="10"/>
        <v>库存为51</v>
      </c>
      <c r="AV499" s="32" t="str">
        <f>IFERROR(时间!$B$4+AU499,"上周无销量")</f>
        <v>上周无销量</v>
      </c>
    </row>
    <row r="500" spans="1:48">
      <c r="A500" s="15" t="s">
        <v>1066</v>
      </c>
      <c r="B500" t="s">
        <v>1067</v>
      </c>
      <c r="C500" t="s">
        <v>1047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66</v>
      </c>
      <c r="J500" s="28">
        <v>0</v>
      </c>
      <c r="K500" s="28">
        <v>0</v>
      </c>
      <c r="L500" s="28">
        <v>0</v>
      </c>
      <c r="M500">
        <v>66</v>
      </c>
      <c r="N500">
        <v>0</v>
      </c>
      <c r="O500">
        <v>63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0</v>
      </c>
      <c r="AK500">
        <v>3</v>
      </c>
      <c r="AL500">
        <v>10</v>
      </c>
      <c r="AM500">
        <v>10</v>
      </c>
      <c r="AN500" s="17" t="s">
        <v>54</v>
      </c>
      <c r="AO500" s="17">
        <v>0</v>
      </c>
      <c r="AP500" s="17">
        <v>0</v>
      </c>
      <c r="AQ500" s="17">
        <v>0</v>
      </c>
      <c r="AR500" s="31">
        <v>0</v>
      </c>
      <c r="AS500" s="31">
        <v>0</v>
      </c>
      <c r="AT500" s="31">
        <v>66</v>
      </c>
      <c r="AU500" s="26" t="str">
        <f t="shared" si="10"/>
        <v>库存为66</v>
      </c>
      <c r="AV500" s="32" t="str">
        <f>IFERROR(时间!$B$4+AU500,"上周无销量")</f>
        <v>上周无销量</v>
      </c>
    </row>
    <row r="501" spans="1:48">
      <c r="A501" s="15" t="s">
        <v>1068</v>
      </c>
      <c r="B501" t="s">
        <v>1069</v>
      </c>
      <c r="C501" t="s">
        <v>1047</v>
      </c>
      <c r="D501" s="26">
        <v>0</v>
      </c>
      <c r="E501" s="26">
        <v>0</v>
      </c>
      <c r="F501" s="26">
        <v>0</v>
      </c>
      <c r="G501" s="26">
        <v>0</v>
      </c>
      <c r="H501" s="27">
        <v>0</v>
      </c>
      <c r="I501">
        <v>63</v>
      </c>
      <c r="J501" s="28">
        <v>0</v>
      </c>
      <c r="K501" s="28">
        <v>0</v>
      </c>
      <c r="L501" s="28">
        <v>0</v>
      </c>
      <c r="M501">
        <v>63</v>
      </c>
      <c r="N501">
        <v>0</v>
      </c>
      <c r="O501">
        <v>63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0</v>
      </c>
      <c r="AK501">
        <v>5</v>
      </c>
      <c r="AL501">
        <v>8</v>
      </c>
      <c r="AM501">
        <v>8</v>
      </c>
      <c r="AN501" s="17" t="s">
        <v>54</v>
      </c>
      <c r="AO501" s="17">
        <v>0</v>
      </c>
      <c r="AP501" s="17">
        <v>0</v>
      </c>
      <c r="AQ501" s="17">
        <v>0</v>
      </c>
      <c r="AR501" s="31">
        <v>0</v>
      </c>
      <c r="AS501" s="31">
        <v>0</v>
      </c>
      <c r="AT501" s="31">
        <v>63</v>
      </c>
      <c r="AU501" s="26" t="str">
        <f t="shared" si="10"/>
        <v>库存为63</v>
      </c>
      <c r="AV501" s="32" t="str">
        <f>IFERROR(时间!$B$4+AU501,"上周无销量")</f>
        <v>上周无销量</v>
      </c>
    </row>
    <row r="502" spans="1:48">
      <c r="A502" s="15" t="s">
        <v>1070</v>
      </c>
      <c r="B502" t="s">
        <v>1071</v>
      </c>
      <c r="C502" t="s">
        <v>1047</v>
      </c>
      <c r="D502" s="26">
        <v>0</v>
      </c>
      <c r="E502" s="26">
        <v>0</v>
      </c>
      <c r="F502" s="26">
        <v>1</v>
      </c>
      <c r="G502" s="26">
        <v>0</v>
      </c>
      <c r="H502" s="27">
        <v>16.99</v>
      </c>
      <c r="I502">
        <v>90</v>
      </c>
      <c r="J502" s="28">
        <v>0</v>
      </c>
      <c r="K502" s="28">
        <v>0</v>
      </c>
      <c r="L502" s="28">
        <v>0</v>
      </c>
      <c r="M502">
        <v>90</v>
      </c>
      <c r="N502">
        <v>0</v>
      </c>
      <c r="O502">
        <v>89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0</v>
      </c>
      <c r="AK502">
        <v>7</v>
      </c>
      <c r="AL502">
        <v>12</v>
      </c>
      <c r="AM502">
        <v>12</v>
      </c>
      <c r="AN502" s="17" t="s">
        <v>54</v>
      </c>
      <c r="AO502" s="17">
        <v>0</v>
      </c>
      <c r="AP502" s="17">
        <v>0.0833333333333333</v>
      </c>
      <c r="AQ502" s="17">
        <v>0</v>
      </c>
      <c r="AR502" s="31">
        <v>0</v>
      </c>
      <c r="AS502" s="31">
        <v>0</v>
      </c>
      <c r="AT502" s="31">
        <v>90</v>
      </c>
      <c r="AU502" s="26" t="str">
        <f t="shared" si="10"/>
        <v>库存为90</v>
      </c>
      <c r="AV502" s="32" t="str">
        <f>IFERROR(时间!$B$4+AU502,"上周无销量")</f>
        <v>上周无销量</v>
      </c>
    </row>
    <row r="503" spans="1:48">
      <c r="A503" s="15" t="s">
        <v>1072</v>
      </c>
      <c r="B503" t="s">
        <v>1073</v>
      </c>
      <c r="C503" t="s">
        <v>1047</v>
      </c>
      <c r="D503" s="26">
        <v>0</v>
      </c>
      <c r="E503" s="26">
        <v>0</v>
      </c>
      <c r="F503" s="26">
        <v>0</v>
      </c>
      <c r="G503" s="26">
        <v>1</v>
      </c>
      <c r="H503" s="27">
        <v>0</v>
      </c>
      <c r="I503">
        <v>67</v>
      </c>
      <c r="J503" s="28">
        <v>0</v>
      </c>
      <c r="K503" s="28">
        <v>0</v>
      </c>
      <c r="L503" s="28">
        <v>0</v>
      </c>
      <c r="M503">
        <v>67</v>
      </c>
      <c r="N503">
        <v>0</v>
      </c>
      <c r="O503">
        <v>66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0</v>
      </c>
      <c r="AK503">
        <v>7</v>
      </c>
      <c r="AL503">
        <v>14</v>
      </c>
      <c r="AM503">
        <v>14</v>
      </c>
      <c r="AN503" s="17" t="s">
        <v>54</v>
      </c>
      <c r="AO503" s="17">
        <v>0</v>
      </c>
      <c r="AP503" s="17">
        <v>0</v>
      </c>
      <c r="AQ503" s="17">
        <v>0.0714285714285714</v>
      </c>
      <c r="AR503" s="31">
        <v>0</v>
      </c>
      <c r="AS503" s="31">
        <v>0</v>
      </c>
      <c r="AT503" s="31">
        <v>67</v>
      </c>
      <c r="AU503" s="26" t="str">
        <f t="shared" si="10"/>
        <v>库存为67</v>
      </c>
      <c r="AV503" s="32" t="str">
        <f>IFERROR(时间!$B$4+AU503,"上周无销量")</f>
        <v>上周无销量</v>
      </c>
    </row>
    <row r="504" spans="1:48">
      <c r="A504" s="15" t="s">
        <v>1074</v>
      </c>
      <c r="B504" t="s">
        <v>1075</v>
      </c>
      <c r="C504" t="s">
        <v>1047</v>
      </c>
      <c r="D504" s="26">
        <v>1</v>
      </c>
      <c r="E504" s="26">
        <v>0</v>
      </c>
      <c r="F504" s="26">
        <v>0</v>
      </c>
      <c r="G504" s="26">
        <v>1</v>
      </c>
      <c r="H504" s="27">
        <v>8.495</v>
      </c>
      <c r="I504">
        <v>43</v>
      </c>
      <c r="J504" s="28">
        <v>0</v>
      </c>
      <c r="K504" s="28">
        <v>0</v>
      </c>
      <c r="L504" s="28">
        <v>0</v>
      </c>
      <c r="M504">
        <v>43</v>
      </c>
      <c r="N504">
        <v>0</v>
      </c>
      <c r="O504">
        <v>43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0</v>
      </c>
      <c r="AK504">
        <v>4</v>
      </c>
      <c r="AL504">
        <v>16</v>
      </c>
      <c r="AM504">
        <v>16</v>
      </c>
      <c r="AN504" s="17" t="s">
        <v>54</v>
      </c>
      <c r="AO504" s="17">
        <v>0</v>
      </c>
      <c r="AP504" s="17">
        <v>0</v>
      </c>
      <c r="AQ504" s="17">
        <v>0.0625</v>
      </c>
      <c r="AR504" s="31">
        <v>0.142857142857143</v>
      </c>
      <c r="AS504" s="31">
        <v>8.57142857142857</v>
      </c>
      <c r="AT504" s="31">
        <v>34.4285714285714</v>
      </c>
      <c r="AU504" s="26">
        <f t="shared" si="10"/>
        <v>301</v>
      </c>
      <c r="AV504" s="32">
        <f>IFERROR(时间!$B$4+AU504,"上周无销量")</f>
        <v>43626</v>
      </c>
    </row>
    <row r="505" spans="1:48">
      <c r="A505" s="15" t="s">
        <v>1076</v>
      </c>
      <c r="B505" t="s">
        <v>1077</v>
      </c>
      <c r="C505" t="s">
        <v>1047</v>
      </c>
      <c r="D505" s="26">
        <v>0</v>
      </c>
      <c r="E505" s="26">
        <v>1</v>
      </c>
      <c r="F505" s="26">
        <v>0</v>
      </c>
      <c r="G505" s="26">
        <v>1</v>
      </c>
      <c r="H505" s="27">
        <v>8</v>
      </c>
      <c r="I505">
        <v>68</v>
      </c>
      <c r="J505" s="28">
        <v>0</v>
      </c>
      <c r="K505" s="28">
        <v>0</v>
      </c>
      <c r="L505" s="28">
        <v>0</v>
      </c>
      <c r="M505">
        <v>68</v>
      </c>
      <c r="N505">
        <v>0</v>
      </c>
      <c r="O505">
        <v>68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0</v>
      </c>
      <c r="AK505">
        <v>2</v>
      </c>
      <c r="AL505">
        <v>8</v>
      </c>
      <c r="AM505">
        <v>8</v>
      </c>
      <c r="AN505" s="17" t="s">
        <v>54</v>
      </c>
      <c r="AO505" s="17">
        <v>0.5</v>
      </c>
      <c r="AP505" s="17">
        <v>0</v>
      </c>
      <c r="AQ505" s="17">
        <v>0.125</v>
      </c>
      <c r="AR505" s="31">
        <v>0</v>
      </c>
      <c r="AS505" s="31">
        <v>0</v>
      </c>
      <c r="AT505" s="31">
        <v>68</v>
      </c>
      <c r="AU505" s="26" t="str">
        <f t="shared" si="10"/>
        <v>库存为68</v>
      </c>
      <c r="AV505" s="32" t="str">
        <f>IFERROR(时间!$B$4+AU505,"上周无销量")</f>
        <v>上周无销量</v>
      </c>
    </row>
    <row r="506" spans="1:48">
      <c r="A506" s="15" t="s">
        <v>1078</v>
      </c>
      <c r="B506" t="s">
        <v>1079</v>
      </c>
      <c r="C506" t="s">
        <v>1047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73</v>
      </c>
      <c r="J506" s="28">
        <v>0</v>
      </c>
      <c r="K506" s="28">
        <v>0</v>
      </c>
      <c r="L506" s="28">
        <v>0</v>
      </c>
      <c r="M506">
        <v>73</v>
      </c>
      <c r="N506">
        <v>0</v>
      </c>
      <c r="O506">
        <v>72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0</v>
      </c>
      <c r="AK506">
        <v>10</v>
      </c>
      <c r="AL506">
        <v>12</v>
      </c>
      <c r="AM506">
        <v>12</v>
      </c>
      <c r="AN506" s="17" t="s">
        <v>54</v>
      </c>
      <c r="AO506" s="17">
        <v>0</v>
      </c>
      <c r="AP506" s="17">
        <v>0</v>
      </c>
      <c r="AQ506" s="17">
        <v>0</v>
      </c>
      <c r="AR506" s="31">
        <v>0</v>
      </c>
      <c r="AS506" s="31">
        <v>0</v>
      </c>
      <c r="AT506" s="31">
        <v>73</v>
      </c>
      <c r="AU506" s="26" t="str">
        <f t="shared" si="10"/>
        <v>库存为73</v>
      </c>
      <c r="AV506" s="32" t="str">
        <f>IFERROR(时间!$B$4+AU506,"上周无销量")</f>
        <v>上周无销量</v>
      </c>
    </row>
    <row r="507" spans="1:48">
      <c r="A507" s="15" t="s">
        <v>1080</v>
      </c>
      <c r="B507" t="s">
        <v>1081</v>
      </c>
      <c r="C507" t="s">
        <v>1047</v>
      </c>
      <c r="D507" s="26">
        <v>0</v>
      </c>
      <c r="E507" s="26">
        <v>0</v>
      </c>
      <c r="F507" s="26">
        <v>0</v>
      </c>
      <c r="G507" s="26">
        <v>0</v>
      </c>
      <c r="H507" s="27">
        <v>0</v>
      </c>
      <c r="I507">
        <v>134</v>
      </c>
      <c r="J507" s="28">
        <v>0</v>
      </c>
      <c r="K507" s="28">
        <v>0</v>
      </c>
      <c r="L507" s="28">
        <v>0</v>
      </c>
      <c r="M507">
        <v>134</v>
      </c>
      <c r="N507">
        <v>0</v>
      </c>
      <c r="O507">
        <v>134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0</v>
      </c>
      <c r="AK507">
        <v>7</v>
      </c>
      <c r="AL507">
        <v>7</v>
      </c>
      <c r="AM507">
        <v>7</v>
      </c>
      <c r="AN507" s="17" t="s">
        <v>54</v>
      </c>
      <c r="AO507" s="17">
        <v>0</v>
      </c>
      <c r="AP507" s="17">
        <v>0</v>
      </c>
      <c r="AQ507" s="17">
        <v>0</v>
      </c>
      <c r="AR507" s="31">
        <v>0</v>
      </c>
      <c r="AS507" s="31">
        <v>0</v>
      </c>
      <c r="AT507" s="31">
        <v>134</v>
      </c>
      <c r="AU507" s="26" t="str">
        <f t="shared" si="10"/>
        <v>库存为134</v>
      </c>
      <c r="AV507" s="32" t="str">
        <f>IFERROR(时间!$B$4+AU507,"上周无销量")</f>
        <v>上周无销量</v>
      </c>
    </row>
    <row r="508" spans="1:48">
      <c r="A508" s="15" t="s">
        <v>1082</v>
      </c>
      <c r="B508" t="s">
        <v>1083</v>
      </c>
      <c r="C508" t="s">
        <v>1047</v>
      </c>
      <c r="D508" s="26">
        <v>0</v>
      </c>
      <c r="E508" s="26">
        <v>0</v>
      </c>
      <c r="F508" s="26">
        <v>0</v>
      </c>
      <c r="G508" s="26">
        <v>0</v>
      </c>
      <c r="H508" s="27">
        <v>0</v>
      </c>
      <c r="I508">
        <v>74</v>
      </c>
      <c r="J508" s="28">
        <v>0</v>
      </c>
      <c r="K508" s="28">
        <v>0</v>
      </c>
      <c r="L508" s="28">
        <v>0</v>
      </c>
      <c r="M508">
        <v>74</v>
      </c>
      <c r="N508">
        <v>0</v>
      </c>
      <c r="O508">
        <v>74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0</v>
      </c>
      <c r="AK508">
        <v>5</v>
      </c>
      <c r="AL508">
        <v>6</v>
      </c>
      <c r="AM508">
        <v>6</v>
      </c>
      <c r="AN508" s="17" t="s">
        <v>54</v>
      </c>
      <c r="AO508" s="17">
        <v>0</v>
      </c>
      <c r="AP508" s="17">
        <v>0</v>
      </c>
      <c r="AQ508" s="17">
        <v>0</v>
      </c>
      <c r="AR508" s="31">
        <v>0</v>
      </c>
      <c r="AS508" s="31">
        <v>0</v>
      </c>
      <c r="AT508" s="31">
        <v>74</v>
      </c>
      <c r="AU508" s="26" t="str">
        <f t="shared" si="10"/>
        <v>库存为74</v>
      </c>
      <c r="AV508" s="32" t="str">
        <f>IFERROR(时间!$B$4+AU508,"上周无销量")</f>
        <v>上周无销量</v>
      </c>
    </row>
    <row r="509" spans="1:48">
      <c r="A509" s="15" t="s">
        <v>1084</v>
      </c>
      <c r="B509" t="s">
        <v>1085</v>
      </c>
      <c r="C509" t="s">
        <v>1047</v>
      </c>
      <c r="D509" s="26">
        <v>0</v>
      </c>
      <c r="E509" s="26">
        <v>1</v>
      </c>
      <c r="F509" s="26">
        <v>0</v>
      </c>
      <c r="G509" s="26">
        <v>0</v>
      </c>
      <c r="H509" s="27">
        <v>16.99</v>
      </c>
      <c r="I509">
        <v>142</v>
      </c>
      <c r="J509" s="28">
        <v>0</v>
      </c>
      <c r="K509" s="28">
        <v>0</v>
      </c>
      <c r="L509" s="28">
        <v>0</v>
      </c>
      <c r="M509">
        <v>142</v>
      </c>
      <c r="N509">
        <v>0</v>
      </c>
      <c r="O509">
        <v>140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0</v>
      </c>
      <c r="AK509">
        <v>5</v>
      </c>
      <c r="AL509">
        <v>8</v>
      </c>
      <c r="AM509">
        <v>8</v>
      </c>
      <c r="AN509" s="17" t="s">
        <v>54</v>
      </c>
      <c r="AO509" s="17">
        <v>0.2</v>
      </c>
      <c r="AP509" s="17">
        <v>0</v>
      </c>
      <c r="AQ509" s="17">
        <v>0</v>
      </c>
      <c r="AR509" s="31">
        <v>0</v>
      </c>
      <c r="AS509" s="31">
        <v>0</v>
      </c>
      <c r="AT509" s="31">
        <v>142</v>
      </c>
      <c r="AU509" s="26" t="str">
        <f t="shared" si="10"/>
        <v>库存为142</v>
      </c>
      <c r="AV509" s="32" t="str">
        <f>IFERROR(时间!$B$4+AU509,"上周无销量")</f>
        <v>上周无销量</v>
      </c>
    </row>
    <row r="510" spans="1:48">
      <c r="A510" s="15" t="s">
        <v>1086</v>
      </c>
      <c r="B510" t="s">
        <v>1087</v>
      </c>
      <c r="C510" t="s">
        <v>1047</v>
      </c>
      <c r="D510" s="26">
        <v>1</v>
      </c>
      <c r="E510" s="26">
        <v>0</v>
      </c>
      <c r="F510" s="26">
        <v>0</v>
      </c>
      <c r="G510" s="26">
        <v>0</v>
      </c>
      <c r="H510" s="27">
        <v>16.99</v>
      </c>
      <c r="I510">
        <v>137</v>
      </c>
      <c r="J510" s="28">
        <v>0</v>
      </c>
      <c r="K510" s="28">
        <v>0</v>
      </c>
      <c r="L510" s="28">
        <v>0</v>
      </c>
      <c r="M510">
        <v>137</v>
      </c>
      <c r="N510">
        <v>0</v>
      </c>
      <c r="O510">
        <v>135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0</v>
      </c>
      <c r="AK510">
        <v>3</v>
      </c>
      <c r="AL510">
        <v>12</v>
      </c>
      <c r="AM510">
        <v>12</v>
      </c>
      <c r="AN510" s="17" t="s">
        <v>54</v>
      </c>
      <c r="AO510" s="17">
        <v>0</v>
      </c>
      <c r="AP510" s="17">
        <v>0</v>
      </c>
      <c r="AQ510" s="17">
        <v>0</v>
      </c>
      <c r="AR510" s="31">
        <v>0.142857142857143</v>
      </c>
      <c r="AS510" s="31">
        <v>8.57142857142857</v>
      </c>
      <c r="AT510" s="31">
        <v>128.428571428571</v>
      </c>
      <c r="AU510" s="26">
        <f t="shared" si="10"/>
        <v>959</v>
      </c>
      <c r="AV510" s="32">
        <f>IFERROR(时间!$B$4+AU510,"上周无销量")</f>
        <v>44284</v>
      </c>
    </row>
    <row r="511" spans="1:48">
      <c r="A511" s="15" t="s">
        <v>1088</v>
      </c>
      <c r="B511" t="s">
        <v>1089</v>
      </c>
      <c r="C511" t="s">
        <v>1047</v>
      </c>
      <c r="D511" s="26">
        <v>0</v>
      </c>
      <c r="E511" s="26">
        <v>0</v>
      </c>
      <c r="F511" s="26">
        <v>0</v>
      </c>
      <c r="G511" s="26">
        <v>2</v>
      </c>
      <c r="H511" s="27">
        <v>0</v>
      </c>
      <c r="I511">
        <v>111</v>
      </c>
      <c r="J511" s="28">
        <v>0</v>
      </c>
      <c r="K511" s="28">
        <v>0</v>
      </c>
      <c r="L511" s="28">
        <v>0</v>
      </c>
      <c r="M511">
        <v>111</v>
      </c>
      <c r="N511">
        <v>0</v>
      </c>
      <c r="O511">
        <v>109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3</v>
      </c>
      <c r="AK511">
        <v>7</v>
      </c>
      <c r="AL511">
        <v>8</v>
      </c>
      <c r="AM511">
        <v>8</v>
      </c>
      <c r="AN511" s="17">
        <v>0</v>
      </c>
      <c r="AO511" s="17">
        <v>0</v>
      </c>
      <c r="AP511" s="17">
        <v>0</v>
      </c>
      <c r="AQ511" s="17">
        <v>0.25</v>
      </c>
      <c r="AR511" s="31">
        <v>0</v>
      </c>
      <c r="AS511" s="31">
        <v>0</v>
      </c>
      <c r="AT511" s="31">
        <v>111</v>
      </c>
      <c r="AU511" s="26" t="str">
        <f t="shared" si="10"/>
        <v>库存为111</v>
      </c>
      <c r="AV511" s="32" t="str">
        <f>IFERROR(时间!$B$4+AU511,"上周无销量")</f>
        <v>上周无销量</v>
      </c>
    </row>
    <row r="512" spans="1:48">
      <c r="A512" s="15" t="s">
        <v>1090</v>
      </c>
      <c r="B512" t="s">
        <v>1091</v>
      </c>
      <c r="C512" t="s">
        <v>1047</v>
      </c>
      <c r="D512" s="26">
        <v>0</v>
      </c>
      <c r="E512" s="26">
        <v>1</v>
      </c>
      <c r="F512" s="26">
        <v>1</v>
      </c>
      <c r="G512" s="26">
        <v>0</v>
      </c>
      <c r="H512" s="27">
        <v>16.99</v>
      </c>
      <c r="I512">
        <v>94</v>
      </c>
      <c r="J512" s="28">
        <v>0</v>
      </c>
      <c r="K512" s="28">
        <v>0</v>
      </c>
      <c r="L512" s="28">
        <v>0</v>
      </c>
      <c r="M512">
        <v>94</v>
      </c>
      <c r="N512">
        <v>0</v>
      </c>
      <c r="O512">
        <v>94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0</v>
      </c>
      <c r="AK512">
        <v>6</v>
      </c>
      <c r="AL512">
        <v>4</v>
      </c>
      <c r="AM512">
        <v>4</v>
      </c>
      <c r="AN512" s="17" t="s">
        <v>54</v>
      </c>
      <c r="AO512" s="17">
        <v>0.166666666666667</v>
      </c>
      <c r="AP512" s="17">
        <v>0.25</v>
      </c>
      <c r="AQ512" s="17">
        <v>0</v>
      </c>
      <c r="AR512" s="31">
        <v>0</v>
      </c>
      <c r="AS512" s="31">
        <v>0</v>
      </c>
      <c r="AT512" s="31">
        <v>94</v>
      </c>
      <c r="AU512" s="26" t="str">
        <f t="shared" si="10"/>
        <v>库存为94</v>
      </c>
      <c r="AV512" s="32" t="str">
        <f>IFERROR(时间!$B$4+AU512,"上周无销量")</f>
        <v>上周无销量</v>
      </c>
    </row>
    <row r="513" spans="1:48">
      <c r="A513" s="15" t="s">
        <v>1092</v>
      </c>
      <c r="B513" t="s">
        <v>1093</v>
      </c>
      <c r="C513" t="s">
        <v>1047</v>
      </c>
      <c r="D513" s="26">
        <v>0</v>
      </c>
      <c r="E513" s="26">
        <v>1</v>
      </c>
      <c r="F513" s="26">
        <v>0</v>
      </c>
      <c r="G513" s="26">
        <v>0</v>
      </c>
      <c r="H513" s="27">
        <v>16.99</v>
      </c>
      <c r="I513">
        <v>45</v>
      </c>
      <c r="J513" s="28">
        <v>0</v>
      </c>
      <c r="K513" s="28">
        <v>0</v>
      </c>
      <c r="L513" s="28">
        <v>1</v>
      </c>
      <c r="M513">
        <v>46</v>
      </c>
      <c r="N513">
        <v>0</v>
      </c>
      <c r="O513">
        <v>45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5</v>
      </c>
      <c r="AK513">
        <v>4</v>
      </c>
      <c r="AL513">
        <v>10</v>
      </c>
      <c r="AM513">
        <v>10</v>
      </c>
      <c r="AN513" s="17">
        <v>0</v>
      </c>
      <c r="AO513" s="17">
        <v>0.25</v>
      </c>
      <c r="AP513" s="17">
        <v>0</v>
      </c>
      <c r="AQ513" s="17">
        <v>0</v>
      </c>
      <c r="AR513" s="31">
        <v>0</v>
      </c>
      <c r="AS513" s="31">
        <v>0</v>
      </c>
      <c r="AT513" s="31">
        <v>46</v>
      </c>
      <c r="AU513" s="26" t="str">
        <f t="shared" si="10"/>
        <v>库存为46</v>
      </c>
      <c r="AV513" s="32" t="str">
        <f>IFERROR(时间!$B$4+AU513,"上周无销量")</f>
        <v>上周无销量</v>
      </c>
    </row>
    <row r="514" spans="1:48">
      <c r="A514" s="15" t="s">
        <v>1094</v>
      </c>
      <c r="B514" t="s">
        <v>1095</v>
      </c>
      <c r="C514" t="s">
        <v>1047</v>
      </c>
      <c r="D514" s="26">
        <v>0</v>
      </c>
      <c r="E514" s="26">
        <v>1</v>
      </c>
      <c r="F514" s="26">
        <v>1</v>
      </c>
      <c r="G514" s="26">
        <v>0</v>
      </c>
      <c r="H514" s="27">
        <v>16.99</v>
      </c>
      <c r="I514">
        <v>38</v>
      </c>
      <c r="J514" s="28">
        <v>0</v>
      </c>
      <c r="K514" s="28">
        <v>0</v>
      </c>
      <c r="L514" s="28">
        <v>0</v>
      </c>
      <c r="M514">
        <v>38</v>
      </c>
      <c r="N514">
        <v>0</v>
      </c>
      <c r="O514">
        <v>36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0</v>
      </c>
      <c r="AK514">
        <v>8</v>
      </c>
      <c r="AL514">
        <v>8</v>
      </c>
      <c r="AM514">
        <v>8</v>
      </c>
      <c r="AN514" s="17" t="s">
        <v>54</v>
      </c>
      <c r="AO514" s="17">
        <v>0.125</v>
      </c>
      <c r="AP514" s="17">
        <v>0.125</v>
      </c>
      <c r="AQ514" s="17">
        <v>0</v>
      </c>
      <c r="AR514" s="31">
        <v>0</v>
      </c>
      <c r="AS514" s="31">
        <v>0</v>
      </c>
      <c r="AT514" s="31">
        <v>38</v>
      </c>
      <c r="AU514" s="26" t="str">
        <f t="shared" si="10"/>
        <v>库存为38</v>
      </c>
      <c r="AV514" s="32" t="str">
        <f>IFERROR(时间!$B$4+AU514,"上周无销量")</f>
        <v>上周无销量</v>
      </c>
    </row>
    <row r="515" spans="1:48">
      <c r="A515" s="15" t="s">
        <v>1096</v>
      </c>
      <c r="B515" t="s">
        <v>1097</v>
      </c>
      <c r="C515" t="s">
        <v>1047</v>
      </c>
      <c r="D515" s="26">
        <v>1</v>
      </c>
      <c r="E515" s="26">
        <v>0</v>
      </c>
      <c r="F515" s="26">
        <v>5</v>
      </c>
      <c r="G515" s="26">
        <v>0</v>
      </c>
      <c r="H515" s="27">
        <v>16.99</v>
      </c>
      <c r="I515">
        <v>48</v>
      </c>
      <c r="J515" s="28">
        <v>0</v>
      </c>
      <c r="K515" s="28">
        <v>0</v>
      </c>
      <c r="L515" s="28">
        <v>0</v>
      </c>
      <c r="M515">
        <v>48</v>
      </c>
      <c r="N515">
        <v>0</v>
      </c>
      <c r="O515">
        <v>46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0</v>
      </c>
      <c r="AK515">
        <v>15</v>
      </c>
      <c r="AL515">
        <v>11</v>
      </c>
      <c r="AM515">
        <v>11</v>
      </c>
      <c r="AN515" s="17" t="s">
        <v>54</v>
      </c>
      <c r="AO515" s="17">
        <v>0</v>
      </c>
      <c r="AP515" s="17">
        <v>0.454545454545455</v>
      </c>
      <c r="AQ515" s="17">
        <v>0</v>
      </c>
      <c r="AR515" s="31">
        <v>0.142857142857143</v>
      </c>
      <c r="AS515" s="31">
        <v>8.57142857142857</v>
      </c>
      <c r="AT515" s="31">
        <v>39.4285714285714</v>
      </c>
      <c r="AU515" s="26">
        <f t="shared" si="10"/>
        <v>336</v>
      </c>
      <c r="AV515" s="32">
        <f>IFERROR(时间!$B$4+AU515,"上周无销量")</f>
        <v>43661</v>
      </c>
    </row>
    <row r="516" spans="1:48">
      <c r="A516" s="15" t="s">
        <v>1098</v>
      </c>
      <c r="B516" t="s">
        <v>1099</v>
      </c>
      <c r="C516" t="s">
        <v>1047</v>
      </c>
      <c r="D516" s="26">
        <v>0</v>
      </c>
      <c r="E516" s="26">
        <v>1</v>
      </c>
      <c r="F516" s="26">
        <v>0</v>
      </c>
      <c r="G516" s="26">
        <v>2</v>
      </c>
      <c r="H516" s="27">
        <v>5.66333333333333</v>
      </c>
      <c r="I516">
        <v>29</v>
      </c>
      <c r="J516" s="28">
        <v>0</v>
      </c>
      <c r="K516" s="28">
        <v>0</v>
      </c>
      <c r="L516" s="28">
        <v>0</v>
      </c>
      <c r="M516">
        <v>29</v>
      </c>
      <c r="N516">
        <v>0</v>
      </c>
      <c r="O516">
        <v>26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0</v>
      </c>
      <c r="AK516">
        <v>5</v>
      </c>
      <c r="AL516">
        <v>9</v>
      </c>
      <c r="AM516">
        <v>9</v>
      </c>
      <c r="AN516" s="17" t="s">
        <v>54</v>
      </c>
      <c r="AO516" s="17">
        <v>0.2</v>
      </c>
      <c r="AP516" s="17">
        <v>0</v>
      </c>
      <c r="AQ516" s="17">
        <v>0.222222222222222</v>
      </c>
      <c r="AR516" s="31">
        <v>0</v>
      </c>
      <c r="AS516" s="31">
        <v>0</v>
      </c>
      <c r="AT516" s="31">
        <v>29</v>
      </c>
      <c r="AU516" s="26" t="str">
        <f t="shared" si="10"/>
        <v>库存为29</v>
      </c>
      <c r="AV516" s="32" t="str">
        <f>IFERROR(时间!$B$4+AU516,"上周无销量")</f>
        <v>上周无销量</v>
      </c>
    </row>
    <row r="517" spans="1:48">
      <c r="A517" s="15" t="s">
        <v>1100</v>
      </c>
      <c r="B517" t="s">
        <v>1101</v>
      </c>
      <c r="C517" t="s">
        <v>1047</v>
      </c>
      <c r="D517" s="26">
        <v>1</v>
      </c>
      <c r="E517" s="26">
        <v>0</v>
      </c>
      <c r="F517" s="26">
        <v>0</v>
      </c>
      <c r="G517" s="26">
        <v>0</v>
      </c>
      <c r="H517" s="27">
        <v>16.99</v>
      </c>
      <c r="I517">
        <v>19</v>
      </c>
      <c r="J517" s="28">
        <v>0</v>
      </c>
      <c r="K517" s="28">
        <v>0</v>
      </c>
      <c r="L517" s="28">
        <v>0</v>
      </c>
      <c r="M517">
        <v>19</v>
      </c>
      <c r="N517">
        <v>0</v>
      </c>
      <c r="O517">
        <v>18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0</v>
      </c>
      <c r="AK517">
        <v>9</v>
      </c>
      <c r="AL517">
        <v>14</v>
      </c>
      <c r="AM517">
        <v>14</v>
      </c>
      <c r="AN517" s="17" t="s">
        <v>54</v>
      </c>
      <c r="AO517" s="17">
        <v>0</v>
      </c>
      <c r="AP517" s="17">
        <v>0</v>
      </c>
      <c r="AQ517" s="17">
        <v>0</v>
      </c>
      <c r="AR517" s="31">
        <v>0.142857142857143</v>
      </c>
      <c r="AS517" s="31">
        <v>8.57142857142857</v>
      </c>
      <c r="AT517" s="31">
        <v>10.4285714285714</v>
      </c>
      <c r="AU517" s="26">
        <f t="shared" ref="AU517:AU580" si="11">IF(AR517="","库存为"&amp;M517,IF(AS517=0,"库存为"&amp;M517,INT(M517/AR517)))</f>
        <v>133</v>
      </c>
      <c r="AV517" s="32">
        <f>IFERROR(时间!$B$4+AU517,"上周无销量")</f>
        <v>43458</v>
      </c>
    </row>
    <row r="518" spans="1:48">
      <c r="A518" s="15" t="s">
        <v>1102</v>
      </c>
      <c r="B518" t="s">
        <v>1103</v>
      </c>
      <c r="C518" t="s">
        <v>1047</v>
      </c>
      <c r="D518" s="26">
        <v>0</v>
      </c>
      <c r="E518" s="26">
        <v>0</v>
      </c>
      <c r="F518" s="26">
        <v>1</v>
      </c>
      <c r="G518" s="26">
        <v>0</v>
      </c>
      <c r="H518" s="27">
        <v>16.99</v>
      </c>
      <c r="I518">
        <v>35</v>
      </c>
      <c r="J518" s="28">
        <v>0</v>
      </c>
      <c r="K518" s="28">
        <v>0</v>
      </c>
      <c r="L518" s="28">
        <v>0</v>
      </c>
      <c r="M518">
        <v>35</v>
      </c>
      <c r="N518">
        <v>0</v>
      </c>
      <c r="O518">
        <v>34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0</v>
      </c>
      <c r="AK518">
        <v>7</v>
      </c>
      <c r="AL518">
        <v>9</v>
      </c>
      <c r="AM518">
        <v>9</v>
      </c>
      <c r="AN518" s="17" t="s">
        <v>54</v>
      </c>
      <c r="AO518" s="17">
        <v>0</v>
      </c>
      <c r="AP518" s="17">
        <v>0.111111111111111</v>
      </c>
      <c r="AQ518" s="17">
        <v>0</v>
      </c>
      <c r="AR518" s="31">
        <v>0</v>
      </c>
      <c r="AS518" s="31">
        <v>0</v>
      </c>
      <c r="AT518" s="31">
        <v>35</v>
      </c>
      <c r="AU518" s="26" t="str">
        <f t="shared" si="11"/>
        <v>库存为35</v>
      </c>
      <c r="AV518" s="32" t="str">
        <f>IFERROR(时间!$B$4+AU518,"上周无销量")</f>
        <v>上周无销量</v>
      </c>
    </row>
    <row r="519" spans="1:48">
      <c r="A519" s="15" t="s">
        <v>1104</v>
      </c>
      <c r="B519" t="s">
        <v>1105</v>
      </c>
      <c r="C519" t="s">
        <v>1047</v>
      </c>
      <c r="D519" s="26">
        <v>0</v>
      </c>
      <c r="E519" s="26">
        <v>0</v>
      </c>
      <c r="F519" s="26">
        <v>0</v>
      </c>
      <c r="G519" s="26">
        <v>2</v>
      </c>
      <c r="H519" s="27">
        <v>0</v>
      </c>
      <c r="I519">
        <v>37</v>
      </c>
      <c r="J519" s="28">
        <v>0</v>
      </c>
      <c r="K519" s="28">
        <v>0</v>
      </c>
      <c r="L519" s="28">
        <v>0</v>
      </c>
      <c r="M519">
        <v>37</v>
      </c>
      <c r="N519">
        <v>1</v>
      </c>
      <c r="O519">
        <v>36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0</v>
      </c>
      <c r="AK519">
        <v>10</v>
      </c>
      <c r="AL519">
        <v>6</v>
      </c>
      <c r="AM519">
        <v>6</v>
      </c>
      <c r="AN519" s="17" t="s">
        <v>54</v>
      </c>
      <c r="AO519" s="17">
        <v>0</v>
      </c>
      <c r="AP519" s="17">
        <v>0</v>
      </c>
      <c r="AQ519" s="17">
        <v>0.333333333333333</v>
      </c>
      <c r="AR519" s="31">
        <v>0</v>
      </c>
      <c r="AS519" s="31">
        <v>0</v>
      </c>
      <c r="AT519" s="31">
        <v>37</v>
      </c>
      <c r="AU519" s="26" t="str">
        <f t="shared" si="11"/>
        <v>库存为37</v>
      </c>
      <c r="AV519" s="32" t="str">
        <f>IFERROR(时间!$B$4+AU519,"上周无销量")</f>
        <v>上周无销量</v>
      </c>
    </row>
    <row r="520" spans="1:48">
      <c r="A520" s="15" t="s">
        <v>1106</v>
      </c>
      <c r="B520" t="s">
        <v>1107</v>
      </c>
      <c r="C520" t="s">
        <v>1047</v>
      </c>
      <c r="D520" s="26">
        <v>0</v>
      </c>
      <c r="E520" s="26">
        <v>0</v>
      </c>
      <c r="F520" s="26">
        <v>0</v>
      </c>
      <c r="G520" s="26">
        <v>0</v>
      </c>
      <c r="H520" s="27">
        <v>0</v>
      </c>
      <c r="I520">
        <v>48</v>
      </c>
      <c r="J520" s="28">
        <v>0</v>
      </c>
      <c r="K520" s="28">
        <v>0</v>
      </c>
      <c r="L520" s="28">
        <v>0</v>
      </c>
      <c r="M520">
        <v>48</v>
      </c>
      <c r="N520">
        <v>0</v>
      </c>
      <c r="O520">
        <v>48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0</v>
      </c>
      <c r="AK520">
        <v>4</v>
      </c>
      <c r="AL520">
        <v>9</v>
      </c>
      <c r="AM520">
        <v>9</v>
      </c>
      <c r="AN520" s="17" t="s">
        <v>54</v>
      </c>
      <c r="AO520" s="17">
        <v>0</v>
      </c>
      <c r="AP520" s="17">
        <v>0</v>
      </c>
      <c r="AQ520" s="17">
        <v>0</v>
      </c>
      <c r="AR520" s="31">
        <v>0</v>
      </c>
      <c r="AS520" s="31">
        <v>0</v>
      </c>
      <c r="AT520" s="31">
        <v>48</v>
      </c>
      <c r="AU520" s="26" t="str">
        <f t="shared" si="11"/>
        <v>库存为48</v>
      </c>
      <c r="AV520" s="32" t="str">
        <f>IFERROR(时间!$B$4+AU520,"上周无销量")</f>
        <v>上周无销量</v>
      </c>
    </row>
    <row r="521" spans="1:48">
      <c r="A521" s="15" t="s">
        <v>1108</v>
      </c>
      <c r="B521" t="s">
        <v>1109</v>
      </c>
      <c r="C521" t="s">
        <v>1047</v>
      </c>
      <c r="D521" s="26">
        <v>0</v>
      </c>
      <c r="E521" s="26">
        <v>0</v>
      </c>
      <c r="F521" s="26">
        <v>0</v>
      </c>
      <c r="G521" s="26">
        <v>0</v>
      </c>
      <c r="H521" s="27">
        <v>0</v>
      </c>
      <c r="I521">
        <v>77</v>
      </c>
      <c r="J521" s="28">
        <v>0</v>
      </c>
      <c r="K521" s="28">
        <v>0</v>
      </c>
      <c r="L521" s="28">
        <v>0</v>
      </c>
      <c r="M521">
        <v>77</v>
      </c>
      <c r="N521">
        <v>0</v>
      </c>
      <c r="O521">
        <v>73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0</v>
      </c>
      <c r="AK521">
        <v>7</v>
      </c>
      <c r="AL521">
        <v>5</v>
      </c>
      <c r="AM521">
        <v>5</v>
      </c>
      <c r="AN521" s="17" t="s">
        <v>54</v>
      </c>
      <c r="AO521" s="17">
        <v>0</v>
      </c>
      <c r="AP521" s="17">
        <v>0</v>
      </c>
      <c r="AQ521" s="17">
        <v>0</v>
      </c>
      <c r="AR521" s="31">
        <v>0</v>
      </c>
      <c r="AS521" s="31">
        <v>0</v>
      </c>
      <c r="AT521" s="31">
        <v>77</v>
      </c>
      <c r="AU521" s="26" t="str">
        <f t="shared" si="11"/>
        <v>库存为77</v>
      </c>
      <c r="AV521" s="32" t="str">
        <f>IFERROR(时间!$B$4+AU521,"上周无销量")</f>
        <v>上周无销量</v>
      </c>
    </row>
    <row r="522" spans="1:48">
      <c r="A522" s="15" t="s">
        <v>1110</v>
      </c>
      <c r="B522" t="s">
        <v>1111</v>
      </c>
      <c r="C522" t="s">
        <v>1047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53</v>
      </c>
      <c r="J522" s="28">
        <v>0</v>
      </c>
      <c r="K522" s="28">
        <v>0</v>
      </c>
      <c r="L522" s="28">
        <v>0</v>
      </c>
      <c r="M522">
        <v>53</v>
      </c>
      <c r="N522">
        <v>0</v>
      </c>
      <c r="O522">
        <v>50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0</v>
      </c>
      <c r="AK522">
        <v>4</v>
      </c>
      <c r="AL522">
        <v>5</v>
      </c>
      <c r="AM522">
        <v>5</v>
      </c>
      <c r="AN522" s="17" t="s">
        <v>54</v>
      </c>
      <c r="AO522" s="17">
        <v>0</v>
      </c>
      <c r="AP522" s="17">
        <v>0</v>
      </c>
      <c r="AQ522" s="17">
        <v>0</v>
      </c>
      <c r="AR522" s="31">
        <v>0</v>
      </c>
      <c r="AS522" s="31">
        <v>0</v>
      </c>
      <c r="AT522" s="31">
        <v>53</v>
      </c>
      <c r="AU522" s="26" t="str">
        <f t="shared" si="11"/>
        <v>库存为53</v>
      </c>
      <c r="AV522" s="32" t="str">
        <f>IFERROR(时间!$B$4+AU522,"上周无销量")</f>
        <v>上周无销量</v>
      </c>
    </row>
    <row r="523" spans="1:48">
      <c r="A523" s="15" t="s">
        <v>1112</v>
      </c>
      <c r="B523" t="s">
        <v>1113</v>
      </c>
      <c r="C523" t="s">
        <v>1047</v>
      </c>
      <c r="D523" s="26">
        <v>0</v>
      </c>
      <c r="E523" s="26">
        <v>0</v>
      </c>
      <c r="F523" s="26">
        <v>0</v>
      </c>
      <c r="G523" s="26">
        <v>0</v>
      </c>
      <c r="H523" s="27">
        <v>0</v>
      </c>
      <c r="I523">
        <v>60</v>
      </c>
      <c r="J523" s="28">
        <v>0</v>
      </c>
      <c r="K523" s="28">
        <v>0</v>
      </c>
      <c r="L523" s="28">
        <v>0</v>
      </c>
      <c r="M523">
        <v>60</v>
      </c>
      <c r="N523">
        <v>0</v>
      </c>
      <c r="O523">
        <v>60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0</v>
      </c>
      <c r="AK523">
        <v>5</v>
      </c>
      <c r="AL523">
        <v>10</v>
      </c>
      <c r="AM523">
        <v>10</v>
      </c>
      <c r="AN523" s="17" t="s">
        <v>54</v>
      </c>
      <c r="AO523" s="17">
        <v>0</v>
      </c>
      <c r="AP523" s="17">
        <v>0</v>
      </c>
      <c r="AQ523" s="17">
        <v>0</v>
      </c>
      <c r="AR523" s="31">
        <v>0</v>
      </c>
      <c r="AS523" s="31">
        <v>0</v>
      </c>
      <c r="AT523" s="31">
        <v>60</v>
      </c>
      <c r="AU523" s="26" t="str">
        <f t="shared" si="11"/>
        <v>库存为60</v>
      </c>
      <c r="AV523" s="32" t="str">
        <f>IFERROR(时间!$B$4+AU523,"上周无销量")</f>
        <v>上周无销量</v>
      </c>
    </row>
    <row r="524" spans="1:48">
      <c r="A524" s="15" t="s">
        <v>1114</v>
      </c>
      <c r="B524" t="s">
        <v>1115</v>
      </c>
      <c r="C524" t="s">
        <v>1047</v>
      </c>
      <c r="D524" s="26">
        <v>0</v>
      </c>
      <c r="E524" s="26">
        <v>0</v>
      </c>
      <c r="F524" s="26">
        <v>1</v>
      </c>
      <c r="G524" s="26">
        <v>0</v>
      </c>
      <c r="H524" s="27">
        <v>16.99</v>
      </c>
      <c r="I524">
        <v>103</v>
      </c>
      <c r="J524" s="28">
        <v>0</v>
      </c>
      <c r="K524" s="28">
        <v>0</v>
      </c>
      <c r="L524" s="28">
        <v>0</v>
      </c>
      <c r="M524">
        <v>103</v>
      </c>
      <c r="N524">
        <v>0</v>
      </c>
      <c r="O524">
        <v>99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0</v>
      </c>
      <c r="AK524">
        <v>3</v>
      </c>
      <c r="AL524">
        <v>4</v>
      </c>
      <c r="AM524">
        <v>4</v>
      </c>
      <c r="AN524" s="17" t="s">
        <v>54</v>
      </c>
      <c r="AO524" s="17">
        <v>0</v>
      </c>
      <c r="AP524" s="17">
        <v>0.25</v>
      </c>
      <c r="AQ524" s="17">
        <v>0</v>
      </c>
      <c r="AR524" s="31">
        <v>0</v>
      </c>
      <c r="AS524" s="31">
        <v>0</v>
      </c>
      <c r="AT524" s="31">
        <v>103</v>
      </c>
      <c r="AU524" s="26" t="str">
        <f t="shared" si="11"/>
        <v>库存为103</v>
      </c>
      <c r="AV524" s="32" t="str">
        <f>IFERROR(时间!$B$4+AU524,"上周无销量")</f>
        <v>上周无销量</v>
      </c>
    </row>
    <row r="525" spans="1:48">
      <c r="A525" s="15" t="s">
        <v>1116</v>
      </c>
      <c r="B525" t="s">
        <v>1117</v>
      </c>
      <c r="C525" t="s">
        <v>1047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50</v>
      </c>
      <c r="J525" s="28">
        <v>0</v>
      </c>
      <c r="K525" s="28">
        <v>0</v>
      </c>
      <c r="L525" s="28">
        <v>0</v>
      </c>
      <c r="M525">
        <v>50</v>
      </c>
      <c r="N525">
        <v>0</v>
      </c>
      <c r="O525">
        <v>51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0</v>
      </c>
      <c r="AK525">
        <v>9</v>
      </c>
      <c r="AL525">
        <v>8</v>
      </c>
      <c r="AM525">
        <v>8</v>
      </c>
      <c r="AN525" s="17" t="s">
        <v>54</v>
      </c>
      <c r="AO525" s="17">
        <v>0</v>
      </c>
      <c r="AP525" s="17">
        <v>0</v>
      </c>
      <c r="AQ525" s="17">
        <v>0</v>
      </c>
      <c r="AR525" s="31">
        <v>0</v>
      </c>
      <c r="AS525" s="31">
        <v>0</v>
      </c>
      <c r="AT525" s="31">
        <v>50</v>
      </c>
      <c r="AU525" s="26" t="str">
        <f t="shared" si="11"/>
        <v>库存为50</v>
      </c>
      <c r="AV525" s="32" t="str">
        <f>IFERROR(时间!$B$4+AU525,"上周无销量")</f>
        <v>上周无销量</v>
      </c>
    </row>
    <row r="526" spans="1:48">
      <c r="A526" s="15" t="s">
        <v>1118</v>
      </c>
      <c r="B526" t="s">
        <v>1119</v>
      </c>
      <c r="C526" t="s">
        <v>1120</v>
      </c>
      <c r="D526" s="26">
        <v>0</v>
      </c>
      <c r="E526" s="26">
        <v>0</v>
      </c>
      <c r="F526" s="26">
        <v>0</v>
      </c>
      <c r="G526" s="26">
        <v>0</v>
      </c>
      <c r="H526" s="27">
        <v>0</v>
      </c>
      <c r="I526">
        <v>2</v>
      </c>
      <c r="J526" s="28">
        <v>0</v>
      </c>
      <c r="K526" s="28">
        <v>0</v>
      </c>
      <c r="L526" s="28">
        <v>0</v>
      </c>
      <c r="M526">
        <v>2</v>
      </c>
      <c r="N526">
        <v>0</v>
      </c>
      <c r="O526">
        <v>2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0</v>
      </c>
      <c r="AK526">
        <v>5</v>
      </c>
      <c r="AL526">
        <v>0</v>
      </c>
      <c r="AM526">
        <v>0</v>
      </c>
      <c r="AN526" s="17" t="s">
        <v>54</v>
      </c>
      <c r="AO526" s="17">
        <v>0</v>
      </c>
      <c r="AP526" s="17" t="s">
        <v>54</v>
      </c>
      <c r="AQ526" s="17" t="s">
        <v>54</v>
      </c>
      <c r="AR526" s="31">
        <v>0</v>
      </c>
      <c r="AS526" s="31">
        <v>0</v>
      </c>
      <c r="AT526" s="31">
        <v>2</v>
      </c>
      <c r="AU526" s="26" t="str">
        <f t="shared" si="11"/>
        <v>库存为2</v>
      </c>
      <c r="AV526" s="32" t="str">
        <f>IFERROR(时间!$B$4+AU526,"上周无销量")</f>
        <v>上周无销量</v>
      </c>
    </row>
    <row r="527" spans="1:48">
      <c r="A527" s="15" t="s">
        <v>1121</v>
      </c>
      <c r="B527" t="s">
        <v>1122</v>
      </c>
      <c r="C527" t="s">
        <v>1120</v>
      </c>
      <c r="D527" s="26">
        <v>0</v>
      </c>
      <c r="E527" s="26">
        <v>0</v>
      </c>
      <c r="F527" s="26">
        <v>0</v>
      </c>
      <c r="G527" s="26">
        <v>1</v>
      </c>
      <c r="H527" s="27">
        <v>0</v>
      </c>
      <c r="I527">
        <v>40</v>
      </c>
      <c r="J527" s="28">
        <v>0</v>
      </c>
      <c r="K527" s="28">
        <v>0</v>
      </c>
      <c r="L527" s="28">
        <v>0</v>
      </c>
      <c r="M527">
        <v>40</v>
      </c>
      <c r="N527">
        <v>0</v>
      </c>
      <c r="O527">
        <v>40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0</v>
      </c>
      <c r="AK527">
        <v>6</v>
      </c>
      <c r="AL527">
        <v>2</v>
      </c>
      <c r="AM527">
        <v>2</v>
      </c>
      <c r="AN527" s="17" t="s">
        <v>54</v>
      </c>
      <c r="AO527" s="17">
        <v>0</v>
      </c>
      <c r="AP527" s="17">
        <v>0</v>
      </c>
      <c r="AQ527" s="17">
        <v>0.5</v>
      </c>
      <c r="AR527" s="31">
        <v>0</v>
      </c>
      <c r="AS527" s="31">
        <v>0</v>
      </c>
      <c r="AT527" s="31">
        <v>40</v>
      </c>
      <c r="AU527" s="26" t="str">
        <f t="shared" si="11"/>
        <v>库存为40</v>
      </c>
      <c r="AV527" s="32" t="str">
        <f>IFERROR(时间!$B$4+AU527,"上周无销量")</f>
        <v>上周无销量</v>
      </c>
    </row>
    <row r="528" spans="1:48">
      <c r="A528" s="15" t="s">
        <v>1123</v>
      </c>
      <c r="B528" t="s">
        <v>1124</v>
      </c>
      <c r="C528" t="s">
        <v>1120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32</v>
      </c>
      <c r="J528" s="28">
        <v>0</v>
      </c>
      <c r="K528" s="28">
        <v>0</v>
      </c>
      <c r="L528" s="28">
        <v>0</v>
      </c>
      <c r="M528">
        <v>32</v>
      </c>
      <c r="N528">
        <v>0</v>
      </c>
      <c r="O528">
        <v>32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0</v>
      </c>
      <c r="AK528">
        <v>1</v>
      </c>
      <c r="AL528">
        <v>2</v>
      </c>
      <c r="AM528">
        <v>2</v>
      </c>
      <c r="AN528" s="17" t="s">
        <v>54</v>
      </c>
      <c r="AO528" s="17">
        <v>0</v>
      </c>
      <c r="AP528" s="17">
        <v>0</v>
      </c>
      <c r="AQ528" s="17">
        <v>0</v>
      </c>
      <c r="AR528" s="31">
        <v>0</v>
      </c>
      <c r="AS528" s="31">
        <v>0</v>
      </c>
      <c r="AT528" s="31">
        <v>32</v>
      </c>
      <c r="AU528" s="26" t="str">
        <f t="shared" si="11"/>
        <v>库存为32</v>
      </c>
      <c r="AV528" s="32" t="str">
        <f>IFERROR(时间!$B$4+AU528,"上周无销量")</f>
        <v>上周无销量</v>
      </c>
    </row>
    <row r="529" spans="1:48">
      <c r="A529" s="15" t="s">
        <v>1125</v>
      </c>
      <c r="B529" t="s">
        <v>1126</v>
      </c>
      <c r="C529" t="s">
        <v>1120</v>
      </c>
      <c r="D529" s="26">
        <v>0</v>
      </c>
      <c r="E529" s="26">
        <v>0</v>
      </c>
      <c r="F529" s="26">
        <v>0</v>
      </c>
      <c r="G529" s="26">
        <v>0</v>
      </c>
      <c r="H529" s="27">
        <v>0</v>
      </c>
      <c r="I529">
        <v>48</v>
      </c>
      <c r="J529" s="28">
        <v>0</v>
      </c>
      <c r="K529" s="28">
        <v>0</v>
      </c>
      <c r="L529" s="28">
        <v>0</v>
      </c>
      <c r="M529">
        <v>48</v>
      </c>
      <c r="N529">
        <v>0</v>
      </c>
      <c r="O529">
        <v>48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0</v>
      </c>
      <c r="AK529">
        <v>6</v>
      </c>
      <c r="AL529">
        <v>0</v>
      </c>
      <c r="AM529">
        <v>0</v>
      </c>
      <c r="AN529" s="17" t="s">
        <v>54</v>
      </c>
      <c r="AO529" s="17">
        <v>0</v>
      </c>
      <c r="AP529" s="17" t="s">
        <v>54</v>
      </c>
      <c r="AQ529" s="17" t="s">
        <v>54</v>
      </c>
      <c r="AR529" s="31">
        <v>0</v>
      </c>
      <c r="AS529" s="31">
        <v>0</v>
      </c>
      <c r="AT529" s="31">
        <v>48</v>
      </c>
      <c r="AU529" s="26" t="str">
        <f t="shared" si="11"/>
        <v>库存为48</v>
      </c>
      <c r="AV529" s="32" t="str">
        <f>IFERROR(时间!$B$4+AU529,"上周无销量")</f>
        <v>上周无销量</v>
      </c>
    </row>
    <row r="530" spans="1:48">
      <c r="A530" s="15" t="s">
        <v>1127</v>
      </c>
      <c r="B530" t="s">
        <v>1128</v>
      </c>
      <c r="C530" t="s">
        <v>1120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47</v>
      </c>
      <c r="J530" s="28">
        <v>0</v>
      </c>
      <c r="K530" s="28">
        <v>0</v>
      </c>
      <c r="L530" s="28">
        <v>0</v>
      </c>
      <c r="M530">
        <v>47</v>
      </c>
      <c r="N530">
        <v>0</v>
      </c>
      <c r="O530">
        <v>48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0</v>
      </c>
      <c r="AK530">
        <v>2</v>
      </c>
      <c r="AL530">
        <v>4</v>
      </c>
      <c r="AM530">
        <v>4</v>
      </c>
      <c r="AN530" s="17" t="s">
        <v>54</v>
      </c>
      <c r="AO530" s="17">
        <v>0</v>
      </c>
      <c r="AP530" s="17">
        <v>0</v>
      </c>
      <c r="AQ530" s="17">
        <v>0</v>
      </c>
      <c r="AR530" s="31">
        <v>0</v>
      </c>
      <c r="AS530" s="31">
        <v>0</v>
      </c>
      <c r="AT530" s="31">
        <v>47</v>
      </c>
      <c r="AU530" s="26" t="str">
        <f t="shared" si="11"/>
        <v>库存为47</v>
      </c>
      <c r="AV530" s="32" t="str">
        <f>IFERROR(时间!$B$4+AU530,"上周无销量")</f>
        <v>上周无销量</v>
      </c>
    </row>
    <row r="531" spans="1:48">
      <c r="A531" s="15" t="s">
        <v>1129</v>
      </c>
      <c r="B531" t="s">
        <v>1130</v>
      </c>
      <c r="C531" t="s">
        <v>1120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2</v>
      </c>
      <c r="J531" s="28">
        <v>0</v>
      </c>
      <c r="K531" s="28">
        <v>0</v>
      </c>
      <c r="L531" s="28">
        <v>0</v>
      </c>
      <c r="M531">
        <v>2</v>
      </c>
      <c r="N531">
        <v>0</v>
      </c>
      <c r="O531">
        <v>2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0</v>
      </c>
      <c r="AK531">
        <v>0</v>
      </c>
      <c r="AL531">
        <v>1</v>
      </c>
      <c r="AM531">
        <v>1</v>
      </c>
      <c r="AN531" s="17" t="s">
        <v>54</v>
      </c>
      <c r="AO531" s="17" t="s">
        <v>54</v>
      </c>
      <c r="AP531" s="17">
        <v>0</v>
      </c>
      <c r="AQ531" s="17">
        <v>0</v>
      </c>
      <c r="AR531" s="31">
        <v>0</v>
      </c>
      <c r="AS531" s="31">
        <v>0</v>
      </c>
      <c r="AT531" s="31">
        <v>2</v>
      </c>
      <c r="AU531" s="26" t="str">
        <f t="shared" si="11"/>
        <v>库存为2</v>
      </c>
      <c r="AV531" s="32" t="str">
        <f>IFERROR(时间!$B$4+AU531,"上周无销量")</f>
        <v>上周无销量</v>
      </c>
    </row>
    <row r="532" spans="1:48">
      <c r="A532" s="15" t="s">
        <v>1131</v>
      </c>
      <c r="B532" t="s">
        <v>1132</v>
      </c>
      <c r="C532" t="s">
        <v>1120</v>
      </c>
      <c r="D532" s="26">
        <v>0</v>
      </c>
      <c r="E532" s="26">
        <v>0</v>
      </c>
      <c r="F532" s="26">
        <v>0</v>
      </c>
      <c r="G532" s="26">
        <v>0</v>
      </c>
      <c r="H532" s="27">
        <v>0</v>
      </c>
      <c r="I532">
        <v>3</v>
      </c>
      <c r="J532" s="28">
        <v>0</v>
      </c>
      <c r="K532" s="28">
        <v>0</v>
      </c>
      <c r="L532" s="28">
        <v>0</v>
      </c>
      <c r="M532">
        <v>3</v>
      </c>
      <c r="N532">
        <v>0</v>
      </c>
      <c r="O532">
        <v>3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0</v>
      </c>
      <c r="AK532">
        <v>3</v>
      </c>
      <c r="AL532">
        <v>2</v>
      </c>
      <c r="AM532">
        <v>2</v>
      </c>
      <c r="AN532" s="17" t="s">
        <v>54</v>
      </c>
      <c r="AO532" s="17">
        <v>0</v>
      </c>
      <c r="AP532" s="17">
        <v>0</v>
      </c>
      <c r="AQ532" s="17">
        <v>0</v>
      </c>
      <c r="AR532" s="31">
        <v>0</v>
      </c>
      <c r="AS532" s="31">
        <v>0</v>
      </c>
      <c r="AT532" s="31">
        <v>3</v>
      </c>
      <c r="AU532" s="26" t="str">
        <f t="shared" si="11"/>
        <v>库存为3</v>
      </c>
      <c r="AV532" s="32" t="str">
        <f>IFERROR(时间!$B$4+AU532,"上周无销量")</f>
        <v>上周无销量</v>
      </c>
    </row>
    <row r="533" spans="1:48">
      <c r="A533" s="15" t="s">
        <v>1133</v>
      </c>
      <c r="B533" t="s">
        <v>1134</v>
      </c>
      <c r="C533" t="s">
        <v>1120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12</v>
      </c>
      <c r="J533" s="28">
        <v>0</v>
      </c>
      <c r="K533" s="28">
        <v>0</v>
      </c>
      <c r="L533" s="28">
        <v>0</v>
      </c>
      <c r="M533">
        <v>12</v>
      </c>
      <c r="N533">
        <v>0</v>
      </c>
      <c r="O533">
        <v>12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0</v>
      </c>
      <c r="AK533">
        <v>1</v>
      </c>
      <c r="AL533">
        <v>3</v>
      </c>
      <c r="AM533">
        <v>3</v>
      </c>
      <c r="AN533" s="17" t="s">
        <v>54</v>
      </c>
      <c r="AO533" s="17">
        <v>0</v>
      </c>
      <c r="AP533" s="17">
        <v>0</v>
      </c>
      <c r="AQ533" s="17">
        <v>0</v>
      </c>
      <c r="AR533" s="31">
        <v>0</v>
      </c>
      <c r="AS533" s="31">
        <v>0</v>
      </c>
      <c r="AT533" s="31">
        <v>12</v>
      </c>
      <c r="AU533" s="26" t="str">
        <f t="shared" si="11"/>
        <v>库存为12</v>
      </c>
      <c r="AV533" s="32" t="str">
        <f>IFERROR(时间!$B$4+AU533,"上周无销量")</f>
        <v>上周无销量</v>
      </c>
    </row>
    <row r="534" spans="1:48">
      <c r="A534" s="15" t="s">
        <v>1135</v>
      </c>
      <c r="B534" t="s">
        <v>1136</v>
      </c>
      <c r="C534" t="s">
        <v>1120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14</v>
      </c>
      <c r="J534" s="28">
        <v>0</v>
      </c>
      <c r="K534" s="28">
        <v>0</v>
      </c>
      <c r="L534" s="28">
        <v>0</v>
      </c>
      <c r="M534">
        <v>14</v>
      </c>
      <c r="N534">
        <v>0</v>
      </c>
      <c r="O534">
        <v>13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0</v>
      </c>
      <c r="AK534">
        <v>4</v>
      </c>
      <c r="AL534">
        <v>1</v>
      </c>
      <c r="AM534">
        <v>1</v>
      </c>
      <c r="AN534" s="17" t="s">
        <v>54</v>
      </c>
      <c r="AO534" s="17">
        <v>0</v>
      </c>
      <c r="AP534" s="17">
        <v>0</v>
      </c>
      <c r="AQ534" s="17">
        <v>0</v>
      </c>
      <c r="AR534" s="31">
        <v>0</v>
      </c>
      <c r="AS534" s="31">
        <v>0</v>
      </c>
      <c r="AT534" s="31">
        <v>14</v>
      </c>
      <c r="AU534" s="26" t="str">
        <f t="shared" si="11"/>
        <v>库存为14</v>
      </c>
      <c r="AV534" s="32" t="str">
        <f>IFERROR(时间!$B$4+AU534,"上周无销量")</f>
        <v>上周无销量</v>
      </c>
    </row>
    <row r="535" spans="1:48">
      <c r="A535" s="15" t="s">
        <v>1137</v>
      </c>
      <c r="B535" t="s">
        <v>1138</v>
      </c>
      <c r="C535" t="s">
        <v>1120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0</v>
      </c>
      <c r="J535" s="28">
        <v>0</v>
      </c>
      <c r="K535" s="28">
        <v>0</v>
      </c>
      <c r="L535" s="28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0</v>
      </c>
      <c r="AK535">
        <v>0</v>
      </c>
      <c r="AL535">
        <v>0</v>
      </c>
      <c r="AM535">
        <v>0</v>
      </c>
      <c r="AN535" s="17" t="s">
        <v>54</v>
      </c>
      <c r="AO535" s="17" t="s">
        <v>54</v>
      </c>
      <c r="AP535" s="17" t="s">
        <v>54</v>
      </c>
      <c r="AQ535" s="17" t="s">
        <v>54</v>
      </c>
      <c r="AR535" s="31">
        <v>0</v>
      </c>
      <c r="AS535" s="31">
        <v>0</v>
      </c>
      <c r="AT535" s="31">
        <v>0</v>
      </c>
      <c r="AU535" s="26" t="str">
        <f t="shared" si="11"/>
        <v>库存为0</v>
      </c>
      <c r="AV535" s="32" t="str">
        <f>IFERROR(时间!$B$4+AU535,"上周无销量")</f>
        <v>上周无销量</v>
      </c>
    </row>
    <row r="536" spans="1:48">
      <c r="A536" s="15" t="s">
        <v>1139</v>
      </c>
      <c r="B536" t="s">
        <v>1140</v>
      </c>
      <c r="C536" t="s">
        <v>1120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0</v>
      </c>
      <c r="J536" s="28">
        <v>0</v>
      </c>
      <c r="K536" s="28">
        <v>0</v>
      </c>
      <c r="L536" s="28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0</v>
      </c>
      <c r="AL536">
        <v>0</v>
      </c>
      <c r="AM536">
        <v>0</v>
      </c>
      <c r="AN536" s="17" t="s">
        <v>54</v>
      </c>
      <c r="AO536" s="17" t="s">
        <v>54</v>
      </c>
      <c r="AP536" s="17" t="s">
        <v>54</v>
      </c>
      <c r="AQ536" s="17" t="s">
        <v>54</v>
      </c>
      <c r="AR536" s="31">
        <v>0</v>
      </c>
      <c r="AS536" s="31">
        <v>0</v>
      </c>
      <c r="AT536" s="31">
        <v>0</v>
      </c>
      <c r="AU536" s="26" t="str">
        <f t="shared" si="11"/>
        <v>库存为0</v>
      </c>
      <c r="AV536" s="32" t="str">
        <f>IFERROR(时间!$B$4+AU536,"上周无销量")</f>
        <v>上周无销量</v>
      </c>
    </row>
    <row r="537" spans="1:48">
      <c r="A537" s="15" t="s">
        <v>1141</v>
      </c>
      <c r="B537" t="s">
        <v>1142</v>
      </c>
      <c r="C537" t="s">
        <v>1120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4</v>
      </c>
      <c r="J537" s="28">
        <v>0</v>
      </c>
      <c r="K537" s="28">
        <v>0</v>
      </c>
      <c r="L537" s="28">
        <v>0</v>
      </c>
      <c r="M537">
        <v>4</v>
      </c>
      <c r="N537">
        <v>0</v>
      </c>
      <c r="O537">
        <v>4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0</v>
      </c>
      <c r="AK537">
        <v>7</v>
      </c>
      <c r="AL537">
        <v>3</v>
      </c>
      <c r="AM537">
        <v>3</v>
      </c>
      <c r="AN537" s="17" t="s">
        <v>54</v>
      </c>
      <c r="AO537" s="17">
        <v>0</v>
      </c>
      <c r="AP537" s="17">
        <v>0</v>
      </c>
      <c r="AQ537" s="17">
        <v>0</v>
      </c>
      <c r="AR537" s="31">
        <v>0</v>
      </c>
      <c r="AS537" s="31">
        <v>0</v>
      </c>
      <c r="AT537" s="31">
        <v>4</v>
      </c>
      <c r="AU537" s="26" t="str">
        <f t="shared" si="11"/>
        <v>库存为4</v>
      </c>
      <c r="AV537" s="32" t="str">
        <f>IFERROR(时间!$B$4+AU537,"上周无销量")</f>
        <v>上周无销量</v>
      </c>
    </row>
    <row r="538" spans="1:48">
      <c r="A538" s="15" t="s">
        <v>1143</v>
      </c>
      <c r="B538" t="s">
        <v>1144</v>
      </c>
      <c r="C538" t="s">
        <v>1120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1</v>
      </c>
      <c r="J538" s="28">
        <v>0</v>
      </c>
      <c r="K538" s="28">
        <v>0</v>
      </c>
      <c r="L538" s="28">
        <v>0</v>
      </c>
      <c r="M538">
        <v>1</v>
      </c>
      <c r="N538">
        <v>0</v>
      </c>
      <c r="O538">
        <v>1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0</v>
      </c>
      <c r="AK538">
        <v>2</v>
      </c>
      <c r="AL538">
        <v>1</v>
      </c>
      <c r="AM538">
        <v>1</v>
      </c>
      <c r="AN538" s="17" t="s">
        <v>54</v>
      </c>
      <c r="AO538" s="17">
        <v>0</v>
      </c>
      <c r="AP538" s="17">
        <v>0</v>
      </c>
      <c r="AQ538" s="17">
        <v>0</v>
      </c>
      <c r="AR538" s="31">
        <v>0</v>
      </c>
      <c r="AS538" s="31">
        <v>0</v>
      </c>
      <c r="AT538" s="31">
        <v>1</v>
      </c>
      <c r="AU538" s="26" t="str">
        <f t="shared" si="11"/>
        <v>库存为1</v>
      </c>
      <c r="AV538" s="32" t="str">
        <f>IFERROR(时间!$B$4+AU538,"上周无销量")</f>
        <v>上周无销量</v>
      </c>
    </row>
    <row r="539" spans="1:48">
      <c r="A539" s="15" t="s">
        <v>1145</v>
      </c>
      <c r="B539" t="s">
        <v>1146</v>
      </c>
      <c r="C539" t="s">
        <v>1147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8</v>
      </c>
      <c r="J539" s="28">
        <v>0</v>
      </c>
      <c r="K539" s="28">
        <v>0</v>
      </c>
      <c r="L539" s="28">
        <v>0</v>
      </c>
      <c r="M539">
        <v>8</v>
      </c>
      <c r="N539">
        <v>0</v>
      </c>
      <c r="O539">
        <v>8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0</v>
      </c>
      <c r="AK539">
        <v>4</v>
      </c>
      <c r="AL539">
        <v>2</v>
      </c>
      <c r="AM539">
        <v>2</v>
      </c>
      <c r="AN539" s="17" t="s">
        <v>54</v>
      </c>
      <c r="AO539" s="17">
        <v>0</v>
      </c>
      <c r="AP539" s="17">
        <v>0</v>
      </c>
      <c r="AQ539" s="17">
        <v>0</v>
      </c>
      <c r="AR539" s="31">
        <v>0</v>
      </c>
      <c r="AS539" s="31">
        <v>0</v>
      </c>
      <c r="AT539" s="31">
        <v>8</v>
      </c>
      <c r="AU539" s="26" t="str">
        <f t="shared" si="11"/>
        <v>库存为8</v>
      </c>
      <c r="AV539" s="32" t="str">
        <f>IFERROR(时间!$B$4+AU539,"上周无销量")</f>
        <v>上周无销量</v>
      </c>
    </row>
    <row r="540" spans="1:48">
      <c r="A540" s="15" t="s">
        <v>1148</v>
      </c>
      <c r="B540" t="s">
        <v>1149</v>
      </c>
      <c r="C540" t="s">
        <v>1147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2</v>
      </c>
      <c r="J540" s="28">
        <v>0</v>
      </c>
      <c r="K540" s="28">
        <v>0</v>
      </c>
      <c r="L540" s="28">
        <v>0</v>
      </c>
      <c r="M540">
        <v>2</v>
      </c>
      <c r="N540">
        <v>0</v>
      </c>
      <c r="O540">
        <v>2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3</v>
      </c>
      <c r="AL540">
        <v>2</v>
      </c>
      <c r="AM540">
        <v>2</v>
      </c>
      <c r="AN540" s="17" t="s">
        <v>54</v>
      </c>
      <c r="AO540" s="17">
        <v>0</v>
      </c>
      <c r="AP540" s="17">
        <v>0</v>
      </c>
      <c r="AQ540" s="17">
        <v>0</v>
      </c>
      <c r="AR540" s="31">
        <v>0</v>
      </c>
      <c r="AS540" s="31">
        <v>0</v>
      </c>
      <c r="AT540" s="31">
        <v>2</v>
      </c>
      <c r="AU540" s="26" t="str">
        <f t="shared" si="11"/>
        <v>库存为2</v>
      </c>
      <c r="AV540" s="32" t="str">
        <f>IFERROR(时间!$B$4+AU540,"上周无销量")</f>
        <v>上周无销量</v>
      </c>
    </row>
    <row r="541" spans="1:48">
      <c r="A541" s="15" t="s">
        <v>1150</v>
      </c>
      <c r="B541" t="s">
        <v>1151</v>
      </c>
      <c r="C541" t="s">
        <v>1147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7</v>
      </c>
      <c r="J541" s="28">
        <v>0</v>
      </c>
      <c r="K541" s="28">
        <v>0</v>
      </c>
      <c r="L541" s="28">
        <v>0</v>
      </c>
      <c r="M541">
        <v>7</v>
      </c>
      <c r="N541">
        <v>0</v>
      </c>
      <c r="O541">
        <v>7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3</v>
      </c>
      <c r="AL541">
        <v>3</v>
      </c>
      <c r="AM541">
        <v>3</v>
      </c>
      <c r="AN541" s="17" t="s">
        <v>54</v>
      </c>
      <c r="AO541" s="17">
        <v>0</v>
      </c>
      <c r="AP541" s="17">
        <v>0</v>
      </c>
      <c r="AQ541" s="17">
        <v>0</v>
      </c>
      <c r="AR541" s="31">
        <v>0</v>
      </c>
      <c r="AS541" s="31">
        <v>0</v>
      </c>
      <c r="AT541" s="31">
        <v>7</v>
      </c>
      <c r="AU541" s="26" t="str">
        <f t="shared" si="11"/>
        <v>库存为7</v>
      </c>
      <c r="AV541" s="32" t="str">
        <f>IFERROR(时间!$B$4+AU541,"上周无销量")</f>
        <v>上周无销量</v>
      </c>
    </row>
    <row r="542" spans="1:48">
      <c r="A542" s="15" t="s">
        <v>1152</v>
      </c>
      <c r="B542" t="s">
        <v>1153</v>
      </c>
      <c r="C542" t="s">
        <v>1147</v>
      </c>
      <c r="D542" s="26">
        <v>1</v>
      </c>
      <c r="E542" s="26">
        <v>0</v>
      </c>
      <c r="F542" s="26">
        <v>0</v>
      </c>
      <c r="G542" s="26">
        <v>0</v>
      </c>
      <c r="H542" s="27">
        <v>17.99</v>
      </c>
      <c r="I542">
        <v>5</v>
      </c>
      <c r="J542" s="28">
        <v>0</v>
      </c>
      <c r="K542" s="28">
        <v>0</v>
      </c>
      <c r="L542" s="28">
        <v>0</v>
      </c>
      <c r="M542">
        <v>5</v>
      </c>
      <c r="N542">
        <v>0</v>
      </c>
      <c r="O542">
        <v>5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0</v>
      </c>
      <c r="AK542">
        <v>1</v>
      </c>
      <c r="AL542">
        <v>2</v>
      </c>
      <c r="AM542">
        <v>2</v>
      </c>
      <c r="AN542" s="17" t="s">
        <v>54</v>
      </c>
      <c r="AO542" s="17">
        <v>0</v>
      </c>
      <c r="AP542" s="17">
        <v>0</v>
      </c>
      <c r="AQ542" s="17">
        <v>0</v>
      </c>
      <c r="AR542" s="31">
        <v>0.142857142857143</v>
      </c>
      <c r="AS542" s="31">
        <v>8.57142857142857</v>
      </c>
      <c r="AT542" s="31">
        <v>-3.57142857142857</v>
      </c>
      <c r="AU542" s="26">
        <f t="shared" si="11"/>
        <v>35</v>
      </c>
      <c r="AV542" s="32">
        <f>IFERROR(时间!$B$4+AU542,"上周无销量")</f>
        <v>43360</v>
      </c>
    </row>
    <row r="543" spans="1:48">
      <c r="A543" s="15" t="s">
        <v>1154</v>
      </c>
      <c r="B543" t="s">
        <v>1155</v>
      </c>
      <c r="C543" t="s">
        <v>1147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2</v>
      </c>
      <c r="J543" s="28">
        <v>0</v>
      </c>
      <c r="K543" s="28">
        <v>0</v>
      </c>
      <c r="L543" s="28">
        <v>0</v>
      </c>
      <c r="M543">
        <v>2</v>
      </c>
      <c r="N543">
        <v>0</v>
      </c>
      <c r="O543">
        <v>2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0</v>
      </c>
      <c r="AK543">
        <v>5</v>
      </c>
      <c r="AL543">
        <v>3</v>
      </c>
      <c r="AM543">
        <v>3</v>
      </c>
      <c r="AN543" s="17" t="s">
        <v>54</v>
      </c>
      <c r="AO543" s="17">
        <v>0</v>
      </c>
      <c r="AP543" s="17">
        <v>0</v>
      </c>
      <c r="AQ543" s="17">
        <v>0</v>
      </c>
      <c r="AR543" s="31">
        <v>0</v>
      </c>
      <c r="AS543" s="31">
        <v>0</v>
      </c>
      <c r="AT543" s="31">
        <v>2</v>
      </c>
      <c r="AU543" s="26" t="str">
        <f t="shared" si="11"/>
        <v>库存为2</v>
      </c>
      <c r="AV543" s="32" t="str">
        <f>IFERROR(时间!$B$4+AU543,"上周无销量")</f>
        <v>上周无销量</v>
      </c>
    </row>
    <row r="544" spans="1:48">
      <c r="A544" s="15" t="s">
        <v>1156</v>
      </c>
      <c r="B544" t="s">
        <v>1157</v>
      </c>
      <c r="C544" t="s">
        <v>1147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1</v>
      </c>
      <c r="J544" s="28">
        <v>0</v>
      </c>
      <c r="K544" s="28">
        <v>0</v>
      </c>
      <c r="L544" s="28">
        <v>0</v>
      </c>
      <c r="M544">
        <v>1</v>
      </c>
      <c r="N544">
        <v>0</v>
      </c>
      <c r="O544">
        <v>1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0</v>
      </c>
      <c r="AK544">
        <v>1</v>
      </c>
      <c r="AL544">
        <v>2</v>
      </c>
      <c r="AM544">
        <v>2</v>
      </c>
      <c r="AN544" s="17" t="s">
        <v>54</v>
      </c>
      <c r="AO544" s="17">
        <v>0</v>
      </c>
      <c r="AP544" s="17">
        <v>0</v>
      </c>
      <c r="AQ544" s="17">
        <v>0</v>
      </c>
      <c r="AR544" s="31">
        <v>0</v>
      </c>
      <c r="AS544" s="31">
        <v>0</v>
      </c>
      <c r="AT544" s="31">
        <v>1</v>
      </c>
      <c r="AU544" s="26" t="str">
        <f t="shared" si="11"/>
        <v>库存为1</v>
      </c>
      <c r="AV544" s="32" t="str">
        <f>IFERROR(时间!$B$4+AU544,"上周无销量")</f>
        <v>上周无销量</v>
      </c>
    </row>
    <row r="545" spans="1:48">
      <c r="A545" s="15" t="s">
        <v>1158</v>
      </c>
      <c r="B545" t="s">
        <v>1159</v>
      </c>
      <c r="C545" t="s">
        <v>1147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3</v>
      </c>
      <c r="J545" s="28">
        <v>0</v>
      </c>
      <c r="K545" s="28">
        <v>0</v>
      </c>
      <c r="L545" s="28">
        <v>0</v>
      </c>
      <c r="M545">
        <v>3</v>
      </c>
      <c r="N545">
        <v>0</v>
      </c>
      <c r="O545">
        <v>3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0</v>
      </c>
      <c r="AK545">
        <v>4</v>
      </c>
      <c r="AL545">
        <v>1</v>
      </c>
      <c r="AM545">
        <v>1</v>
      </c>
      <c r="AN545" s="17" t="s">
        <v>54</v>
      </c>
      <c r="AO545" s="17">
        <v>0</v>
      </c>
      <c r="AP545" s="17">
        <v>0</v>
      </c>
      <c r="AQ545" s="17">
        <v>0</v>
      </c>
      <c r="AR545" s="31">
        <v>0</v>
      </c>
      <c r="AS545" s="31">
        <v>0</v>
      </c>
      <c r="AT545" s="31">
        <v>3</v>
      </c>
      <c r="AU545" s="26" t="str">
        <f t="shared" si="11"/>
        <v>库存为3</v>
      </c>
      <c r="AV545" s="32" t="str">
        <f>IFERROR(时间!$B$4+AU545,"上周无销量")</f>
        <v>上周无销量</v>
      </c>
    </row>
    <row r="546" spans="1:48">
      <c r="A546" s="15" t="s">
        <v>1160</v>
      </c>
      <c r="B546" t="s">
        <v>1161</v>
      </c>
      <c r="C546" t="s">
        <v>1147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5</v>
      </c>
      <c r="J546" s="28">
        <v>0</v>
      </c>
      <c r="K546" s="28">
        <v>0</v>
      </c>
      <c r="L546" s="28">
        <v>0</v>
      </c>
      <c r="M546">
        <v>5</v>
      </c>
      <c r="N546">
        <v>0</v>
      </c>
      <c r="O546">
        <v>5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0</v>
      </c>
      <c r="AK546">
        <v>0</v>
      </c>
      <c r="AL546">
        <v>3</v>
      </c>
      <c r="AM546">
        <v>3</v>
      </c>
      <c r="AN546" s="17" t="s">
        <v>54</v>
      </c>
      <c r="AO546" s="17" t="s">
        <v>54</v>
      </c>
      <c r="AP546" s="17">
        <v>0</v>
      </c>
      <c r="AQ546" s="17">
        <v>0</v>
      </c>
      <c r="AR546" s="31">
        <v>0</v>
      </c>
      <c r="AS546" s="31">
        <v>0</v>
      </c>
      <c r="AT546" s="31">
        <v>5</v>
      </c>
      <c r="AU546" s="26" t="str">
        <f t="shared" si="11"/>
        <v>库存为5</v>
      </c>
      <c r="AV546" s="32" t="str">
        <f>IFERROR(时间!$B$4+AU546,"上周无销量")</f>
        <v>上周无销量</v>
      </c>
    </row>
    <row r="547" spans="1:48">
      <c r="A547" s="15" t="s">
        <v>1162</v>
      </c>
      <c r="B547" t="s">
        <v>1163</v>
      </c>
      <c r="C547" t="s">
        <v>1147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8</v>
      </c>
      <c r="J547" s="28">
        <v>0</v>
      </c>
      <c r="K547" s="28">
        <v>0</v>
      </c>
      <c r="L547" s="28">
        <v>0</v>
      </c>
      <c r="M547">
        <v>8</v>
      </c>
      <c r="N547">
        <v>0</v>
      </c>
      <c r="O547">
        <v>8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0</v>
      </c>
      <c r="AK547">
        <v>4</v>
      </c>
      <c r="AL547">
        <v>1</v>
      </c>
      <c r="AM547">
        <v>1</v>
      </c>
      <c r="AN547" s="17" t="s">
        <v>54</v>
      </c>
      <c r="AO547" s="17">
        <v>0</v>
      </c>
      <c r="AP547" s="17">
        <v>0</v>
      </c>
      <c r="AQ547" s="17">
        <v>0</v>
      </c>
      <c r="AR547" s="31">
        <v>0</v>
      </c>
      <c r="AS547" s="31">
        <v>0</v>
      </c>
      <c r="AT547" s="31">
        <v>8</v>
      </c>
      <c r="AU547" s="26" t="str">
        <f t="shared" si="11"/>
        <v>库存为8</v>
      </c>
      <c r="AV547" s="32" t="str">
        <f>IFERROR(时间!$B$4+AU547,"上周无销量")</f>
        <v>上周无销量</v>
      </c>
    </row>
    <row r="548" spans="1:48">
      <c r="A548" s="15" t="s">
        <v>1164</v>
      </c>
      <c r="B548" t="s">
        <v>1165</v>
      </c>
      <c r="C548" t="s">
        <v>1147</v>
      </c>
      <c r="D548" s="26">
        <v>0</v>
      </c>
      <c r="E548" s="26">
        <v>0</v>
      </c>
      <c r="F548" s="26">
        <v>0</v>
      </c>
      <c r="G548" s="26">
        <v>0</v>
      </c>
      <c r="H548" s="27">
        <v>0</v>
      </c>
      <c r="I548">
        <v>1</v>
      </c>
      <c r="J548" s="28">
        <v>0</v>
      </c>
      <c r="K548" s="28">
        <v>0</v>
      </c>
      <c r="L548" s="28">
        <v>0</v>
      </c>
      <c r="M548">
        <v>1</v>
      </c>
      <c r="N548">
        <v>0</v>
      </c>
      <c r="O548">
        <v>1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0</v>
      </c>
      <c r="AK548">
        <v>0</v>
      </c>
      <c r="AL548">
        <v>0</v>
      </c>
      <c r="AM548">
        <v>0</v>
      </c>
      <c r="AN548" s="17" t="s">
        <v>54</v>
      </c>
      <c r="AO548" s="17" t="s">
        <v>54</v>
      </c>
      <c r="AP548" s="17" t="s">
        <v>54</v>
      </c>
      <c r="AQ548" s="17" t="s">
        <v>54</v>
      </c>
      <c r="AR548" s="31">
        <v>0</v>
      </c>
      <c r="AS548" s="31">
        <v>0</v>
      </c>
      <c r="AT548" s="31">
        <v>1</v>
      </c>
      <c r="AU548" s="26" t="str">
        <f t="shared" si="11"/>
        <v>库存为1</v>
      </c>
      <c r="AV548" s="32" t="str">
        <f>IFERROR(时间!$B$4+AU548,"上周无销量")</f>
        <v>上周无销量</v>
      </c>
    </row>
    <row r="549" spans="1:48">
      <c r="A549" s="15" t="s">
        <v>1166</v>
      </c>
      <c r="B549" t="s">
        <v>1167</v>
      </c>
      <c r="C549" t="s">
        <v>1168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0</v>
      </c>
      <c r="J549" s="28">
        <v>0</v>
      </c>
      <c r="K549" s="28">
        <v>0</v>
      </c>
      <c r="L549" s="28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0</v>
      </c>
      <c r="AK549">
        <v>0</v>
      </c>
      <c r="AL549">
        <v>0</v>
      </c>
      <c r="AM549">
        <v>0</v>
      </c>
      <c r="AN549" s="17" t="s">
        <v>54</v>
      </c>
      <c r="AO549" s="17" t="s">
        <v>54</v>
      </c>
      <c r="AP549" s="17" t="s">
        <v>54</v>
      </c>
      <c r="AQ549" s="17" t="s">
        <v>54</v>
      </c>
      <c r="AR549" s="31">
        <v>0</v>
      </c>
      <c r="AS549" s="31">
        <v>0</v>
      </c>
      <c r="AT549" s="31">
        <v>0</v>
      </c>
      <c r="AU549" s="26" t="str">
        <f t="shared" si="11"/>
        <v>库存为0</v>
      </c>
      <c r="AV549" s="32" t="str">
        <f>IFERROR(时间!$B$4+AU549,"上周无销量")</f>
        <v>上周无销量</v>
      </c>
    </row>
    <row r="550" spans="1:48">
      <c r="A550" s="15" t="s">
        <v>1169</v>
      </c>
      <c r="B550" t="s">
        <v>1170</v>
      </c>
      <c r="C550" t="s">
        <v>1168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0</v>
      </c>
      <c r="J550" s="28">
        <v>0</v>
      </c>
      <c r="K550" s="28">
        <v>0</v>
      </c>
      <c r="L550" s="28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0</v>
      </c>
      <c r="AK550">
        <v>0</v>
      </c>
      <c r="AL550">
        <v>0</v>
      </c>
      <c r="AM550">
        <v>0</v>
      </c>
      <c r="AN550" s="17" t="s">
        <v>54</v>
      </c>
      <c r="AO550" s="17" t="s">
        <v>54</v>
      </c>
      <c r="AP550" s="17" t="s">
        <v>54</v>
      </c>
      <c r="AQ550" s="17" t="s">
        <v>54</v>
      </c>
      <c r="AR550" s="31">
        <v>0</v>
      </c>
      <c r="AS550" s="31">
        <v>0</v>
      </c>
      <c r="AT550" s="31">
        <v>0</v>
      </c>
      <c r="AU550" s="26" t="str">
        <f t="shared" si="11"/>
        <v>库存为0</v>
      </c>
      <c r="AV550" s="32" t="str">
        <f>IFERROR(时间!$B$4+AU550,"上周无销量")</f>
        <v>上周无销量</v>
      </c>
    </row>
    <row r="551" spans="1:48">
      <c r="A551" s="15" t="s">
        <v>1171</v>
      </c>
      <c r="B551" t="s">
        <v>1172</v>
      </c>
      <c r="C551" t="s">
        <v>1168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0</v>
      </c>
      <c r="J551" s="28">
        <v>0</v>
      </c>
      <c r="K551" s="28">
        <v>0</v>
      </c>
      <c r="L551" s="28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0</v>
      </c>
      <c r="AL551">
        <v>0</v>
      </c>
      <c r="AM551">
        <v>0</v>
      </c>
      <c r="AN551" s="17" t="s">
        <v>54</v>
      </c>
      <c r="AO551" s="17" t="s">
        <v>54</v>
      </c>
      <c r="AP551" s="17" t="s">
        <v>54</v>
      </c>
      <c r="AQ551" s="17" t="s">
        <v>54</v>
      </c>
      <c r="AR551" s="31">
        <v>0</v>
      </c>
      <c r="AS551" s="31">
        <v>0</v>
      </c>
      <c r="AT551" s="31">
        <v>0</v>
      </c>
      <c r="AU551" s="26" t="str">
        <f t="shared" si="11"/>
        <v>库存为0</v>
      </c>
      <c r="AV551" s="32" t="str">
        <f>IFERROR(时间!$B$4+AU551,"上周无销量")</f>
        <v>上周无销量</v>
      </c>
    </row>
    <row r="552" spans="1:48">
      <c r="A552" s="15" t="s">
        <v>1173</v>
      </c>
      <c r="B552" t="s">
        <v>1174</v>
      </c>
      <c r="C552" t="s">
        <v>1168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0</v>
      </c>
      <c r="J552" s="28">
        <v>0</v>
      </c>
      <c r="K552" s="28">
        <v>0</v>
      </c>
      <c r="L552" s="28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0</v>
      </c>
      <c r="AK552">
        <v>0</v>
      </c>
      <c r="AL552">
        <v>0</v>
      </c>
      <c r="AM552">
        <v>0</v>
      </c>
      <c r="AN552" s="17" t="s">
        <v>54</v>
      </c>
      <c r="AO552" s="17" t="s">
        <v>54</v>
      </c>
      <c r="AP552" s="17" t="s">
        <v>54</v>
      </c>
      <c r="AQ552" s="17" t="s">
        <v>54</v>
      </c>
      <c r="AR552" s="31">
        <v>0</v>
      </c>
      <c r="AS552" s="31">
        <v>0</v>
      </c>
      <c r="AT552" s="31">
        <v>0</v>
      </c>
      <c r="AU552" s="26" t="str">
        <f t="shared" si="11"/>
        <v>库存为0</v>
      </c>
      <c r="AV552" s="32" t="str">
        <f>IFERROR(时间!$B$4+AU552,"上周无销量")</f>
        <v>上周无销量</v>
      </c>
    </row>
    <row r="553" spans="1:48">
      <c r="A553" s="15" t="s">
        <v>1175</v>
      </c>
      <c r="B553" t="s">
        <v>1176</v>
      </c>
      <c r="C553" t="s">
        <v>1168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0</v>
      </c>
      <c r="J553" s="28">
        <v>0</v>
      </c>
      <c r="K553" s="28">
        <v>0</v>
      </c>
      <c r="L553" s="28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0</v>
      </c>
      <c r="AM553">
        <v>0</v>
      </c>
      <c r="AN553" s="17" t="s">
        <v>54</v>
      </c>
      <c r="AO553" s="17" t="s">
        <v>54</v>
      </c>
      <c r="AP553" s="17" t="s">
        <v>54</v>
      </c>
      <c r="AQ553" s="17" t="s">
        <v>54</v>
      </c>
      <c r="AR553" s="31">
        <v>0</v>
      </c>
      <c r="AS553" s="31">
        <v>0</v>
      </c>
      <c r="AT553" s="31">
        <v>0</v>
      </c>
      <c r="AU553" s="26" t="str">
        <f t="shared" si="11"/>
        <v>库存为0</v>
      </c>
      <c r="AV553" s="32" t="str">
        <f>IFERROR(时间!$B$4+AU553,"上周无销量")</f>
        <v>上周无销量</v>
      </c>
    </row>
    <row r="554" spans="1:48">
      <c r="A554" s="15" t="s">
        <v>1177</v>
      </c>
      <c r="B554" t="s">
        <v>1178</v>
      </c>
      <c r="C554" t="s">
        <v>1168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1179</v>
      </c>
      <c r="B555" t="s">
        <v>1180</v>
      </c>
      <c r="C555" t="s">
        <v>1168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1181</v>
      </c>
      <c r="B556" t="s">
        <v>1182</v>
      </c>
      <c r="C556" t="s">
        <v>1168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1183</v>
      </c>
      <c r="B557" t="s">
        <v>1184</v>
      </c>
      <c r="C557" t="s">
        <v>1168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1185</v>
      </c>
      <c r="B558" t="s">
        <v>1186</v>
      </c>
      <c r="C558" t="s">
        <v>1168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1187</v>
      </c>
      <c r="B559" t="s">
        <v>1188</v>
      </c>
      <c r="C559" t="s">
        <v>1168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1189</v>
      </c>
      <c r="B560" t="s">
        <v>1190</v>
      </c>
      <c r="C560" t="s">
        <v>1168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1191</v>
      </c>
      <c r="B561" t="s">
        <v>1192</v>
      </c>
      <c r="C561" t="s">
        <v>1168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1193</v>
      </c>
      <c r="B562" t="s">
        <v>1194</v>
      </c>
      <c r="C562" t="s">
        <v>1168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1195</v>
      </c>
      <c r="B563" t="s">
        <v>1196</v>
      </c>
      <c r="C563" t="s">
        <v>1168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1197</v>
      </c>
      <c r="B564" t="s">
        <v>1198</v>
      </c>
      <c r="C564" t="s">
        <v>1168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1199</v>
      </c>
      <c r="B565" t="s">
        <v>1200</v>
      </c>
      <c r="C565" t="s">
        <v>1168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1201</v>
      </c>
      <c r="B566" t="s">
        <v>1202</v>
      </c>
      <c r="C566" t="s">
        <v>1168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1203</v>
      </c>
      <c r="B567" t="s">
        <v>1204</v>
      </c>
      <c r="C567" t="s">
        <v>1168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1205</v>
      </c>
      <c r="B568" t="s">
        <v>1206</v>
      </c>
      <c r="C568" t="s">
        <v>1168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1207</v>
      </c>
      <c r="B569" t="s">
        <v>1208</v>
      </c>
      <c r="C569" t="s">
        <v>1168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1209</v>
      </c>
      <c r="B570" t="s">
        <v>1210</v>
      </c>
      <c r="C570" t="s">
        <v>1168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1211</v>
      </c>
      <c r="B571" t="s">
        <v>1212</v>
      </c>
      <c r="C571" t="s">
        <v>1213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1214</v>
      </c>
      <c r="B572" t="s">
        <v>1215</v>
      </c>
      <c r="C572" t="s">
        <v>1213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1216</v>
      </c>
      <c r="B573" t="s">
        <v>1217</v>
      </c>
      <c r="C573" t="s">
        <v>1213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1218</v>
      </c>
      <c r="B574" t="s">
        <v>1219</v>
      </c>
      <c r="C574" t="s">
        <v>1213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1220</v>
      </c>
      <c r="B575" t="s">
        <v>1221</v>
      </c>
      <c r="C575" t="s">
        <v>1213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1222</v>
      </c>
      <c r="B576" t="s">
        <v>1223</v>
      </c>
      <c r="C576" t="s">
        <v>1213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1224</v>
      </c>
      <c r="B577" t="s">
        <v>1225</v>
      </c>
      <c r="C577" t="s">
        <v>1213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1226</v>
      </c>
      <c r="B578" t="s">
        <v>1227</v>
      </c>
      <c r="C578" t="s">
        <v>1213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1228</v>
      </c>
      <c r="B579" t="s">
        <v>1229</v>
      </c>
      <c r="C579" t="s">
        <v>1213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1230</v>
      </c>
      <c r="B580" t="s">
        <v>1231</v>
      </c>
      <c r="C580" t="s">
        <v>1213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1232</v>
      </c>
      <c r="B581" t="s">
        <v>1233</v>
      </c>
      <c r="C581" t="s">
        <v>1213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1234</v>
      </c>
      <c r="B582" t="s">
        <v>1235</v>
      </c>
      <c r="C582" t="s">
        <v>1213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1236</v>
      </c>
      <c r="B583" t="s">
        <v>1237</v>
      </c>
      <c r="C583" t="s">
        <v>1213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1238</v>
      </c>
      <c r="B584" t="s">
        <v>1239</v>
      </c>
      <c r="C584" t="s">
        <v>1213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1240</v>
      </c>
      <c r="B585" t="s">
        <v>1241</v>
      </c>
      <c r="C585" t="s">
        <v>1213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1242</v>
      </c>
      <c r="B586" t="s">
        <v>1243</v>
      </c>
      <c r="C586" t="s">
        <v>1213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1244</v>
      </c>
      <c r="B587" t="s">
        <v>1245</v>
      </c>
      <c r="C587" t="s">
        <v>1213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1246</v>
      </c>
      <c r="B588" t="s">
        <v>1247</v>
      </c>
      <c r="C588" t="s">
        <v>1213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1248</v>
      </c>
      <c r="B589" t="s">
        <v>1249</v>
      </c>
      <c r="C589" t="s">
        <v>1213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1250</v>
      </c>
      <c r="B590" t="s">
        <v>1251</v>
      </c>
      <c r="C590" t="s">
        <v>1213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1252</v>
      </c>
      <c r="B591" t="s">
        <v>1253</v>
      </c>
      <c r="C591" t="s">
        <v>1213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1254</v>
      </c>
      <c r="B592" t="s">
        <v>1255</v>
      </c>
      <c r="C592" t="s">
        <v>1213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1256</v>
      </c>
      <c r="B593" t="s">
        <v>1257</v>
      </c>
      <c r="C593" t="s">
        <v>1213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1258</v>
      </c>
      <c r="B594" t="s">
        <v>1259</v>
      </c>
      <c r="C594" t="s">
        <v>1213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1260</v>
      </c>
      <c r="B595" t="s">
        <v>1261</v>
      </c>
      <c r="C595" t="s">
        <v>1213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1262</v>
      </c>
      <c r="B596" t="s">
        <v>1263</v>
      </c>
      <c r="C596" t="s">
        <v>1213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1264</v>
      </c>
      <c r="B597" t="s">
        <v>1265</v>
      </c>
      <c r="C597" t="s">
        <v>1213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1266</v>
      </c>
      <c r="B598" t="s">
        <v>1267</v>
      </c>
      <c r="C598" t="s">
        <v>1213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1268</v>
      </c>
      <c r="B599" t="s">
        <v>1269</v>
      </c>
      <c r="C599" t="s">
        <v>1213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0</v>
      </c>
      <c r="AL599">
        <v>0</v>
      </c>
      <c r="AM599">
        <v>0</v>
      </c>
      <c r="AN599" s="17" t="s">
        <v>54</v>
      </c>
      <c r="AO599" s="17" t="s">
        <v>54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1270</v>
      </c>
      <c r="B600" t="s">
        <v>1271</v>
      </c>
      <c r="C600" t="s">
        <v>1213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0</v>
      </c>
      <c r="AL600">
        <v>0</v>
      </c>
      <c r="AM600">
        <v>0</v>
      </c>
      <c r="AN600" s="17" t="s">
        <v>54</v>
      </c>
      <c r="AO600" s="17" t="s">
        <v>54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1272</v>
      </c>
      <c r="B601" t="s">
        <v>1273</v>
      </c>
      <c r="C601" t="s">
        <v>1213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0</v>
      </c>
      <c r="AK601">
        <v>0</v>
      </c>
      <c r="AL601">
        <v>0</v>
      </c>
      <c r="AM601">
        <v>0</v>
      </c>
      <c r="AN601" s="17" t="s">
        <v>54</v>
      </c>
      <c r="AO601" s="17" t="s">
        <v>54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1274</v>
      </c>
      <c r="B602" t="s">
        <v>1275</v>
      </c>
      <c r="C602" t="s">
        <v>1213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1276</v>
      </c>
      <c r="B603" t="s">
        <v>1277</v>
      </c>
      <c r="C603" t="s">
        <v>1213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1278</v>
      </c>
      <c r="B604" t="s">
        <v>1279</v>
      </c>
      <c r="C604" t="s">
        <v>1213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1280</v>
      </c>
      <c r="B605" t="s">
        <v>1281</v>
      </c>
      <c r="C605" t="s">
        <v>1213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0</v>
      </c>
      <c r="AL605">
        <v>0</v>
      </c>
      <c r="AM605">
        <v>0</v>
      </c>
      <c r="AN605" s="17" t="s">
        <v>54</v>
      </c>
      <c r="AO605" s="17" t="s">
        <v>54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1282</v>
      </c>
      <c r="B606" t="s">
        <v>1283</v>
      </c>
      <c r="C606" t="s">
        <v>1213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0</v>
      </c>
      <c r="AL606">
        <v>0</v>
      </c>
      <c r="AM606">
        <v>0</v>
      </c>
      <c r="AN606" s="17" t="s">
        <v>54</v>
      </c>
      <c r="AO606" s="17" t="s">
        <v>54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1284</v>
      </c>
      <c r="B607" t="s">
        <v>1285</v>
      </c>
      <c r="C607" t="s">
        <v>1213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0</v>
      </c>
      <c r="AK607">
        <v>0</v>
      </c>
      <c r="AL607">
        <v>0</v>
      </c>
      <c r="AM607">
        <v>0</v>
      </c>
      <c r="AN607" s="17" t="s">
        <v>54</v>
      </c>
      <c r="AO607" s="17" t="s">
        <v>54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1286</v>
      </c>
      <c r="B608" t="s">
        <v>1287</v>
      </c>
      <c r="C608" t="s">
        <v>1213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0</v>
      </c>
      <c r="AL608">
        <v>0</v>
      </c>
      <c r="AM608">
        <v>0</v>
      </c>
      <c r="AN608" s="17" t="s">
        <v>54</v>
      </c>
      <c r="AO608" s="17" t="s">
        <v>54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1288</v>
      </c>
      <c r="B609" t="s">
        <v>1289</v>
      </c>
      <c r="C609" t="s">
        <v>1213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1290</v>
      </c>
      <c r="B610" t="s">
        <v>1291</v>
      </c>
      <c r="C610" t="s">
        <v>1213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0</v>
      </c>
      <c r="AL610">
        <v>0</v>
      </c>
      <c r="AM610">
        <v>0</v>
      </c>
      <c r="AN610" s="17" t="s">
        <v>54</v>
      </c>
      <c r="AO610" s="17" t="s">
        <v>54</v>
      </c>
      <c r="AP610" s="17" t="s">
        <v>54</v>
      </c>
      <c r="AQ610" s="17" t="s">
        <v>54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1292</v>
      </c>
      <c r="B611" t="s">
        <v>1293</v>
      </c>
      <c r="C611" t="s">
        <v>1213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0</v>
      </c>
      <c r="AL611">
        <v>0</v>
      </c>
      <c r="AM611">
        <v>0</v>
      </c>
      <c r="AN611" s="17" t="s">
        <v>54</v>
      </c>
      <c r="AO611" s="17" t="s">
        <v>54</v>
      </c>
      <c r="AP611" s="17" t="s">
        <v>54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1294</v>
      </c>
      <c r="B612" t="s">
        <v>1295</v>
      </c>
      <c r="C612" t="s">
        <v>1213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0</v>
      </c>
      <c r="AK612">
        <v>0</v>
      </c>
      <c r="AL612">
        <v>0</v>
      </c>
      <c r="AM612">
        <v>0</v>
      </c>
      <c r="AN612" s="17" t="s">
        <v>54</v>
      </c>
      <c r="AO612" s="17" t="s">
        <v>54</v>
      </c>
      <c r="AP612" s="17" t="s">
        <v>54</v>
      </c>
      <c r="AQ612" s="17" t="s">
        <v>54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1296</v>
      </c>
      <c r="B613" t="s">
        <v>963</v>
      </c>
      <c r="C613" t="s">
        <v>1297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2</v>
      </c>
      <c r="AL613">
        <v>1</v>
      </c>
      <c r="AM613">
        <v>1</v>
      </c>
      <c r="AN613" s="17" t="s">
        <v>54</v>
      </c>
      <c r="AO613" s="17">
        <v>0</v>
      </c>
      <c r="AP613" s="17">
        <v>0</v>
      </c>
      <c r="AQ613" s="17">
        <v>0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1298</v>
      </c>
      <c r="B614" t="s">
        <v>966</v>
      </c>
      <c r="C614" t="s">
        <v>1297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0</v>
      </c>
      <c r="AK614">
        <v>1</v>
      </c>
      <c r="AL614">
        <v>2</v>
      </c>
      <c r="AM614">
        <v>2</v>
      </c>
      <c r="AN614" s="17" t="s">
        <v>54</v>
      </c>
      <c r="AO614" s="17">
        <v>0</v>
      </c>
      <c r="AP614" s="17">
        <v>0</v>
      </c>
      <c r="AQ614" s="17">
        <v>0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1299</v>
      </c>
      <c r="B615" t="s">
        <v>968</v>
      </c>
      <c r="C615" t="s">
        <v>1297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0</v>
      </c>
      <c r="AK615">
        <v>3</v>
      </c>
      <c r="AL615">
        <v>2</v>
      </c>
      <c r="AM615">
        <v>2</v>
      </c>
      <c r="AN615" s="17" t="s">
        <v>54</v>
      </c>
      <c r="AO615" s="17">
        <v>0</v>
      </c>
      <c r="AP615" s="17">
        <v>0</v>
      </c>
      <c r="AQ615" s="17">
        <v>0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1300</v>
      </c>
      <c r="B616" t="s">
        <v>972</v>
      </c>
      <c r="C616" t="s">
        <v>1297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3</v>
      </c>
      <c r="AL616">
        <v>0</v>
      </c>
      <c r="AM616">
        <v>0</v>
      </c>
      <c r="AN616" s="17" t="s">
        <v>54</v>
      </c>
      <c r="AO616" s="17">
        <v>0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1301</v>
      </c>
      <c r="B617" t="s">
        <v>742</v>
      </c>
      <c r="C617" t="s">
        <v>1302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1</v>
      </c>
      <c r="AL617">
        <v>2</v>
      </c>
      <c r="AM617">
        <v>2</v>
      </c>
      <c r="AN617" s="17" t="s">
        <v>54</v>
      </c>
      <c r="AO617" s="17">
        <v>0</v>
      </c>
      <c r="AP617" s="17">
        <v>0</v>
      </c>
      <c r="AQ617" s="17">
        <v>0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1303</v>
      </c>
      <c r="B618" t="s">
        <v>748</v>
      </c>
      <c r="C618" t="s">
        <v>1302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0</v>
      </c>
      <c r="AK618">
        <v>1</v>
      </c>
      <c r="AL618">
        <v>1</v>
      </c>
      <c r="AM618">
        <v>1</v>
      </c>
      <c r="AN618" s="17" t="s">
        <v>54</v>
      </c>
      <c r="AO618" s="17">
        <v>0</v>
      </c>
      <c r="AP618" s="17">
        <v>0</v>
      </c>
      <c r="AQ618" s="17">
        <v>0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1304</v>
      </c>
      <c r="B619" t="s">
        <v>750</v>
      </c>
      <c r="C619" t="s">
        <v>1302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0</v>
      </c>
      <c r="AK619">
        <v>2</v>
      </c>
      <c r="AL619">
        <v>2</v>
      </c>
      <c r="AM619">
        <v>2</v>
      </c>
      <c r="AN619" s="17" t="s">
        <v>54</v>
      </c>
      <c r="AO619" s="17">
        <v>0</v>
      </c>
      <c r="AP619" s="17">
        <v>0</v>
      </c>
      <c r="AQ619" s="17">
        <v>0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1305</v>
      </c>
      <c r="B620" t="s">
        <v>752</v>
      </c>
      <c r="C620" t="s">
        <v>1302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0</v>
      </c>
      <c r="AK620">
        <v>3</v>
      </c>
      <c r="AL620">
        <v>0</v>
      </c>
      <c r="AM620">
        <v>0</v>
      </c>
      <c r="AN620" s="17" t="s">
        <v>54</v>
      </c>
      <c r="AO620" s="17">
        <v>0</v>
      </c>
      <c r="AP620" s="17" t="s">
        <v>54</v>
      </c>
      <c r="AQ620" s="17" t="s">
        <v>54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1306</v>
      </c>
      <c r="B621" t="s">
        <v>756</v>
      </c>
      <c r="C621" t="s">
        <v>1302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0</v>
      </c>
      <c r="AK621">
        <v>1</v>
      </c>
      <c r="AL621">
        <v>3</v>
      </c>
      <c r="AM621">
        <v>3</v>
      </c>
      <c r="AN621" s="17" t="s">
        <v>54</v>
      </c>
      <c r="AO621" s="17">
        <v>0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1307</v>
      </c>
      <c r="B622" t="s">
        <v>758</v>
      </c>
      <c r="C622" t="s">
        <v>1302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0</v>
      </c>
      <c r="AK622">
        <v>3</v>
      </c>
      <c r="AL622">
        <v>3</v>
      </c>
      <c r="AM622">
        <v>3</v>
      </c>
      <c r="AN622" s="17" t="s">
        <v>54</v>
      </c>
      <c r="AO622" s="17">
        <v>0</v>
      </c>
      <c r="AP622" s="17">
        <v>0</v>
      </c>
      <c r="AQ622" s="17">
        <v>0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1308</v>
      </c>
      <c r="B623" t="s">
        <v>762</v>
      </c>
      <c r="C623" t="s">
        <v>1302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0</v>
      </c>
      <c r="AK623">
        <v>2</v>
      </c>
      <c r="AL623">
        <v>0</v>
      </c>
      <c r="AM623">
        <v>0</v>
      </c>
      <c r="AN623" s="17" t="s">
        <v>54</v>
      </c>
      <c r="AO623" s="17">
        <v>0</v>
      </c>
      <c r="AP623" s="17" t="s">
        <v>54</v>
      </c>
      <c r="AQ623" s="17" t="s">
        <v>54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1309</v>
      </c>
      <c r="B624" t="s">
        <v>764</v>
      </c>
      <c r="C624" t="s">
        <v>1302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0</v>
      </c>
      <c r="AK624">
        <v>0</v>
      </c>
      <c r="AL624">
        <v>0</v>
      </c>
      <c r="AM624">
        <v>0</v>
      </c>
      <c r="AN624" s="17" t="s">
        <v>54</v>
      </c>
      <c r="AO624" s="17" t="s">
        <v>54</v>
      </c>
      <c r="AP624" s="17" t="s">
        <v>54</v>
      </c>
      <c r="AQ624" s="17" t="s">
        <v>54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1310</v>
      </c>
      <c r="B625" t="s">
        <v>1311</v>
      </c>
      <c r="C625" t="s">
        <v>1312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0</v>
      </c>
      <c r="AK625">
        <v>0</v>
      </c>
      <c r="AL625">
        <v>1</v>
      </c>
      <c r="AM625">
        <v>1</v>
      </c>
      <c r="AN625" s="17" t="s">
        <v>54</v>
      </c>
      <c r="AO625" s="17" t="s">
        <v>54</v>
      </c>
      <c r="AP625" s="17">
        <v>0</v>
      </c>
      <c r="AQ625" s="17">
        <v>0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1313</v>
      </c>
      <c r="B626" t="s">
        <v>1314</v>
      </c>
      <c r="C626" t="s">
        <v>1312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0</v>
      </c>
      <c r="AK626">
        <v>0</v>
      </c>
      <c r="AL626">
        <v>2</v>
      </c>
      <c r="AM626">
        <v>2</v>
      </c>
      <c r="AN626" s="17" t="s">
        <v>54</v>
      </c>
      <c r="AO626" s="17" t="s">
        <v>54</v>
      </c>
      <c r="AP626" s="17">
        <v>0</v>
      </c>
      <c r="AQ626" s="17">
        <v>0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1315</v>
      </c>
      <c r="B627" t="s">
        <v>1316</v>
      </c>
      <c r="C627" t="s">
        <v>1312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0</v>
      </c>
      <c r="AK627">
        <v>5</v>
      </c>
      <c r="AL627">
        <v>2</v>
      </c>
      <c r="AM627">
        <v>2</v>
      </c>
      <c r="AN627" s="17" t="s">
        <v>54</v>
      </c>
      <c r="AO627" s="17">
        <v>0</v>
      </c>
      <c r="AP627" s="17">
        <v>0</v>
      </c>
      <c r="AQ627" s="17">
        <v>0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1317</v>
      </c>
      <c r="B628" t="s">
        <v>1318</v>
      </c>
      <c r="C628" t="s">
        <v>1312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0</v>
      </c>
      <c r="AK628">
        <v>3</v>
      </c>
      <c r="AL628">
        <v>0</v>
      </c>
      <c r="AM628">
        <v>0</v>
      </c>
      <c r="AN628" s="17" t="s">
        <v>54</v>
      </c>
      <c r="AO628" s="17">
        <v>0</v>
      </c>
      <c r="AP628" s="17" t="s">
        <v>54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1319</v>
      </c>
      <c r="B629" t="s">
        <v>1320</v>
      </c>
      <c r="C629" t="s">
        <v>1312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5</v>
      </c>
      <c r="AL629">
        <v>2</v>
      </c>
      <c r="AM629">
        <v>2</v>
      </c>
      <c r="AN629" s="17" t="s">
        <v>54</v>
      </c>
      <c r="AO629" s="17">
        <v>0</v>
      </c>
      <c r="AP629" s="17">
        <v>0</v>
      </c>
      <c r="AQ629" s="17">
        <v>0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1321</v>
      </c>
      <c r="B630" t="s">
        <v>1322</v>
      </c>
      <c r="C630" t="s">
        <v>1312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2</v>
      </c>
      <c r="AL630">
        <v>4</v>
      </c>
      <c r="AM630">
        <v>4</v>
      </c>
      <c r="AN630" s="17" t="s">
        <v>54</v>
      </c>
      <c r="AO630" s="17">
        <v>0</v>
      </c>
      <c r="AP630" s="17">
        <v>0</v>
      </c>
      <c r="AQ630" s="17">
        <v>0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1323</v>
      </c>
      <c r="B631" t="s">
        <v>1324</v>
      </c>
      <c r="C631" t="s">
        <v>1312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0</v>
      </c>
      <c r="AL631">
        <v>2</v>
      </c>
      <c r="AM631">
        <v>2</v>
      </c>
      <c r="AN631" s="17" t="s">
        <v>54</v>
      </c>
      <c r="AO631" s="17" t="s">
        <v>54</v>
      </c>
      <c r="AP631" s="17">
        <v>0</v>
      </c>
      <c r="AQ631" s="17">
        <v>0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1325</v>
      </c>
      <c r="B632" t="s">
        <v>1326</v>
      </c>
      <c r="C632" t="s">
        <v>1312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0</v>
      </c>
      <c r="AK632">
        <v>4</v>
      </c>
      <c r="AL632">
        <v>3</v>
      </c>
      <c r="AM632">
        <v>3</v>
      </c>
      <c r="AN632" s="17" t="s">
        <v>54</v>
      </c>
      <c r="AO632" s="17">
        <v>0</v>
      </c>
      <c r="AP632" s="17">
        <v>0</v>
      </c>
      <c r="AQ632" s="17">
        <v>0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1327</v>
      </c>
      <c r="B633" t="s">
        <v>1328</v>
      </c>
      <c r="C633" t="s">
        <v>1312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0</v>
      </c>
      <c r="AK633">
        <v>4</v>
      </c>
      <c r="AL633">
        <v>1</v>
      </c>
      <c r="AM633">
        <v>1</v>
      </c>
      <c r="AN633" s="17" t="s">
        <v>54</v>
      </c>
      <c r="AO633" s="17">
        <v>0</v>
      </c>
      <c r="AP633" s="17">
        <v>0</v>
      </c>
      <c r="AQ633" s="17">
        <v>0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1329</v>
      </c>
      <c r="B634" t="s">
        <v>1330</v>
      </c>
      <c r="C634" t="s">
        <v>1312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0</v>
      </c>
      <c r="AK634">
        <v>2</v>
      </c>
      <c r="AL634">
        <v>1</v>
      </c>
      <c r="AM634">
        <v>1</v>
      </c>
      <c r="AN634" s="17" t="s">
        <v>54</v>
      </c>
      <c r="AO634" s="17">
        <v>0</v>
      </c>
      <c r="AP634" s="17">
        <v>0</v>
      </c>
      <c r="AQ634" s="17">
        <v>0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1331</v>
      </c>
      <c r="B635" t="s">
        <v>1332</v>
      </c>
      <c r="C635" t="s">
        <v>1333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0</v>
      </c>
      <c r="AK635">
        <v>0</v>
      </c>
      <c r="AL635">
        <v>0</v>
      </c>
      <c r="AM635">
        <v>0</v>
      </c>
      <c r="AN635" s="17" t="s">
        <v>54</v>
      </c>
      <c r="AO635" s="17" t="s">
        <v>54</v>
      </c>
      <c r="AP635" s="17" t="s">
        <v>54</v>
      </c>
      <c r="AQ635" s="17" t="s">
        <v>54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1334</v>
      </c>
      <c r="B636" t="s">
        <v>1335</v>
      </c>
      <c r="C636" t="s">
        <v>1333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0</v>
      </c>
      <c r="AL636">
        <v>0</v>
      </c>
      <c r="AM636">
        <v>0</v>
      </c>
      <c r="AN636" s="17" t="s">
        <v>54</v>
      </c>
      <c r="AO636" s="17" t="s">
        <v>54</v>
      </c>
      <c r="AP636" s="17" t="s">
        <v>54</v>
      </c>
      <c r="AQ636" s="17" t="s">
        <v>54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1336</v>
      </c>
      <c r="B637" t="s">
        <v>1337</v>
      </c>
      <c r="C637" t="s">
        <v>1333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0</v>
      </c>
      <c r="AK637">
        <v>0</v>
      </c>
      <c r="AL637">
        <v>0</v>
      </c>
      <c r="AM637">
        <v>0</v>
      </c>
      <c r="AN637" s="17" t="s">
        <v>54</v>
      </c>
      <c r="AO637" s="17" t="s">
        <v>54</v>
      </c>
      <c r="AP637" s="17" t="s">
        <v>54</v>
      </c>
      <c r="AQ637" s="17" t="s">
        <v>54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1338</v>
      </c>
      <c r="B638" t="s">
        <v>1339</v>
      </c>
      <c r="C638" t="s">
        <v>1333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0</v>
      </c>
      <c r="AK638">
        <v>0</v>
      </c>
      <c r="AL638">
        <v>0</v>
      </c>
      <c r="AM638">
        <v>0</v>
      </c>
      <c r="AN638" s="17" t="s">
        <v>54</v>
      </c>
      <c r="AO638" s="17" t="s">
        <v>54</v>
      </c>
      <c r="AP638" s="17" t="s">
        <v>54</v>
      </c>
      <c r="AQ638" s="17" t="s">
        <v>54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1340</v>
      </c>
      <c r="B639" t="s">
        <v>1341</v>
      </c>
      <c r="C639" t="s">
        <v>1333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0</v>
      </c>
      <c r="AK639">
        <v>0</v>
      </c>
      <c r="AL639">
        <v>0</v>
      </c>
      <c r="AM639">
        <v>0</v>
      </c>
      <c r="AN639" s="17" t="s">
        <v>54</v>
      </c>
      <c r="AO639" s="17" t="s">
        <v>54</v>
      </c>
      <c r="AP639" s="17" t="s">
        <v>54</v>
      </c>
      <c r="AQ639" s="17" t="s">
        <v>54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1342</v>
      </c>
      <c r="B640" t="s">
        <v>1343</v>
      </c>
      <c r="C640" t="s">
        <v>1333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0</v>
      </c>
      <c r="AL640">
        <v>0</v>
      </c>
      <c r="AM640">
        <v>0</v>
      </c>
      <c r="AN640" s="17" t="s">
        <v>54</v>
      </c>
      <c r="AO640" s="17" t="s">
        <v>54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1344</v>
      </c>
      <c r="B641" t="s">
        <v>1345</v>
      </c>
      <c r="C641" t="s">
        <v>1333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1346</v>
      </c>
      <c r="B642" t="s">
        <v>1347</v>
      </c>
      <c r="C642" t="s">
        <v>1333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1348</v>
      </c>
      <c r="B643" t="s">
        <v>1349</v>
      </c>
      <c r="C643" t="s">
        <v>1333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1350</v>
      </c>
      <c r="B644" t="s">
        <v>1351</v>
      </c>
      <c r="C644" t="s">
        <v>1333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1352</v>
      </c>
      <c r="B645" t="s">
        <v>1353</v>
      </c>
      <c r="C645" t="s">
        <v>1333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1354</v>
      </c>
      <c r="B646" t="s">
        <v>1355</v>
      </c>
      <c r="C646" t="s">
        <v>1333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1356</v>
      </c>
      <c r="B647" t="s">
        <v>1357</v>
      </c>
      <c r="C647" t="s">
        <v>1333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5</v>
      </c>
      <c r="AL647">
        <v>11</v>
      </c>
      <c r="AM647">
        <v>11</v>
      </c>
      <c r="AN647" s="17" t="s">
        <v>54</v>
      </c>
      <c r="AO647" s="17">
        <v>0</v>
      </c>
      <c r="AP647" s="17">
        <v>0</v>
      </c>
      <c r="AQ647" s="17">
        <v>0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1358</v>
      </c>
      <c r="B648" t="s">
        <v>1359</v>
      </c>
      <c r="C648" t="s">
        <v>1333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0</v>
      </c>
      <c r="AK648">
        <v>3</v>
      </c>
      <c r="AL648">
        <v>14</v>
      </c>
      <c r="AM648">
        <v>14</v>
      </c>
      <c r="AN648" s="17" t="s">
        <v>54</v>
      </c>
      <c r="AO648" s="17">
        <v>0</v>
      </c>
      <c r="AP648" s="17">
        <v>0</v>
      </c>
      <c r="AQ648" s="17">
        <v>0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1360</v>
      </c>
      <c r="B649" t="s">
        <v>1361</v>
      </c>
      <c r="C649" t="s">
        <v>1333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0</v>
      </c>
      <c r="AK649">
        <v>4</v>
      </c>
      <c r="AL649">
        <v>3</v>
      </c>
      <c r="AM649">
        <v>3</v>
      </c>
      <c r="AN649" s="17" t="s">
        <v>54</v>
      </c>
      <c r="AO649" s="17">
        <v>0</v>
      </c>
      <c r="AP649" s="17">
        <v>0</v>
      </c>
      <c r="AQ649" s="17">
        <v>0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1362</v>
      </c>
      <c r="B650" t="s">
        <v>1363</v>
      </c>
      <c r="C650" t="s">
        <v>1333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0</v>
      </c>
      <c r="AK650">
        <v>2</v>
      </c>
      <c r="AL650">
        <v>3</v>
      </c>
      <c r="AM650">
        <v>3</v>
      </c>
      <c r="AN650" s="17" t="s">
        <v>54</v>
      </c>
      <c r="AO650" s="17">
        <v>0</v>
      </c>
      <c r="AP650" s="17">
        <v>0</v>
      </c>
      <c r="AQ650" s="17">
        <v>0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1364</v>
      </c>
      <c r="B651" t="s">
        <v>1365</v>
      </c>
      <c r="C651" t="s">
        <v>1333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7</v>
      </c>
      <c r="AL651">
        <v>5</v>
      </c>
      <c r="AM651">
        <v>5</v>
      </c>
      <c r="AN651" s="17" t="s">
        <v>54</v>
      </c>
      <c r="AO651" s="17">
        <v>0</v>
      </c>
      <c r="AP651" s="17">
        <v>0</v>
      </c>
      <c r="AQ651" s="17">
        <v>0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1366</v>
      </c>
      <c r="B652" t="s">
        <v>1367</v>
      </c>
      <c r="C652" t="s">
        <v>1333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0</v>
      </c>
      <c r="AK652">
        <v>3</v>
      </c>
      <c r="AL652">
        <v>3</v>
      </c>
      <c r="AM652">
        <v>3</v>
      </c>
      <c r="AN652" s="17" t="s">
        <v>54</v>
      </c>
      <c r="AO652" s="17">
        <v>0</v>
      </c>
      <c r="AP652" s="17">
        <v>0</v>
      </c>
      <c r="AQ652" s="17">
        <v>0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1368</v>
      </c>
      <c r="B653" t="s">
        <v>1369</v>
      </c>
      <c r="C653" t="s">
        <v>1333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0</v>
      </c>
      <c r="AK653">
        <v>5</v>
      </c>
      <c r="AL653">
        <v>9</v>
      </c>
      <c r="AM653">
        <v>9</v>
      </c>
      <c r="AN653" s="17" t="s">
        <v>54</v>
      </c>
      <c r="AO653" s="17">
        <v>0</v>
      </c>
      <c r="AP653" s="17">
        <v>0</v>
      </c>
      <c r="AQ653" s="17">
        <v>0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1370</v>
      </c>
      <c r="B654" t="s">
        <v>1371</v>
      </c>
      <c r="C654" t="s">
        <v>1333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0</v>
      </c>
      <c r="AK654">
        <v>3</v>
      </c>
      <c r="AL654">
        <v>6</v>
      </c>
      <c r="AM654">
        <v>6</v>
      </c>
      <c r="AN654" s="17" t="s">
        <v>54</v>
      </c>
      <c r="AO654" s="17">
        <v>0</v>
      </c>
      <c r="AP654" s="17">
        <v>0</v>
      </c>
      <c r="AQ654" s="17">
        <v>0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1372</v>
      </c>
      <c r="B655" t="s">
        <v>1373</v>
      </c>
      <c r="C655" t="s">
        <v>1333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0</v>
      </c>
      <c r="AK655">
        <v>6</v>
      </c>
      <c r="AL655">
        <v>4</v>
      </c>
      <c r="AM655">
        <v>4</v>
      </c>
      <c r="AN655" s="17" t="s">
        <v>54</v>
      </c>
      <c r="AO655" s="17">
        <v>0</v>
      </c>
      <c r="AP655" s="17">
        <v>0</v>
      </c>
      <c r="AQ655" s="17">
        <v>0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1374</v>
      </c>
      <c r="B656" t="s">
        <v>1375</v>
      </c>
      <c r="C656" t="s">
        <v>1333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0</v>
      </c>
      <c r="AK656">
        <v>3</v>
      </c>
      <c r="AL656">
        <v>5</v>
      </c>
      <c r="AM656">
        <v>5</v>
      </c>
      <c r="AN656" s="17" t="s">
        <v>54</v>
      </c>
      <c r="AO656" s="17">
        <v>0</v>
      </c>
      <c r="AP656" s="17">
        <v>0</v>
      </c>
      <c r="AQ656" s="17">
        <v>0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1376</v>
      </c>
      <c r="B657" t="s">
        <v>1377</v>
      </c>
      <c r="C657" t="s">
        <v>1333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0</v>
      </c>
      <c r="AK657">
        <v>1</v>
      </c>
      <c r="AL657">
        <v>3</v>
      </c>
      <c r="AM657">
        <v>3</v>
      </c>
      <c r="AN657" s="17" t="s">
        <v>54</v>
      </c>
      <c r="AO657" s="17">
        <v>0</v>
      </c>
      <c r="AP657" s="17">
        <v>0</v>
      </c>
      <c r="AQ657" s="17">
        <v>0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1378</v>
      </c>
      <c r="B658" t="s">
        <v>1379</v>
      </c>
      <c r="C658" t="s">
        <v>1333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0</v>
      </c>
      <c r="AK658">
        <v>6</v>
      </c>
      <c r="AL658">
        <v>4</v>
      </c>
      <c r="AM658">
        <v>4</v>
      </c>
      <c r="AN658" s="17" t="s">
        <v>54</v>
      </c>
      <c r="AO658" s="17">
        <v>0</v>
      </c>
      <c r="AP658" s="17">
        <v>0</v>
      </c>
      <c r="AQ658" s="17">
        <v>0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1380</v>
      </c>
      <c r="B659" t="s">
        <v>1381</v>
      </c>
      <c r="C659" t="s">
        <v>1333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0</v>
      </c>
      <c r="AK659">
        <v>13</v>
      </c>
      <c r="AL659">
        <v>53</v>
      </c>
      <c r="AM659">
        <v>53</v>
      </c>
      <c r="AN659" s="17" t="s">
        <v>54</v>
      </c>
      <c r="AO659" s="17">
        <v>0</v>
      </c>
      <c r="AP659" s="17">
        <v>0</v>
      </c>
      <c r="AQ659" s="17">
        <v>0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1382</v>
      </c>
      <c r="B660" t="s">
        <v>1383</v>
      </c>
      <c r="C660" t="s">
        <v>1333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0</v>
      </c>
      <c r="AK660">
        <v>2</v>
      </c>
      <c r="AL660">
        <v>18</v>
      </c>
      <c r="AM660">
        <v>18</v>
      </c>
      <c r="AN660" s="17" t="s">
        <v>54</v>
      </c>
      <c r="AO660" s="17">
        <v>0</v>
      </c>
      <c r="AP660" s="17">
        <v>0</v>
      </c>
      <c r="AQ660" s="17">
        <v>0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1384</v>
      </c>
      <c r="B661" t="s">
        <v>1385</v>
      </c>
      <c r="C661" t="s">
        <v>1333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0</v>
      </c>
      <c r="AK661">
        <v>1</v>
      </c>
      <c r="AL661">
        <v>5</v>
      </c>
      <c r="AM661">
        <v>5</v>
      </c>
      <c r="AN661" s="17" t="s">
        <v>54</v>
      </c>
      <c r="AO661" s="17">
        <v>0</v>
      </c>
      <c r="AP661" s="17">
        <v>0</v>
      </c>
      <c r="AQ661" s="17">
        <v>0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1386</v>
      </c>
      <c r="B662" t="s">
        <v>1387</v>
      </c>
      <c r="C662" t="s">
        <v>1333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0</v>
      </c>
      <c r="AK662">
        <v>4</v>
      </c>
      <c r="AL662">
        <v>9</v>
      </c>
      <c r="AM662">
        <v>9</v>
      </c>
      <c r="AN662" s="17" t="s">
        <v>54</v>
      </c>
      <c r="AO662" s="17">
        <v>0</v>
      </c>
      <c r="AP662" s="17">
        <v>0</v>
      </c>
      <c r="AQ662" s="17">
        <v>0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1388</v>
      </c>
      <c r="B663" t="s">
        <v>1389</v>
      </c>
      <c r="C663" t="s">
        <v>1333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0</v>
      </c>
      <c r="J663" s="28">
        <v>0</v>
      </c>
      <c r="K663" s="28">
        <v>0</v>
      </c>
      <c r="L663" s="28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0</v>
      </c>
      <c r="AK663">
        <v>4</v>
      </c>
      <c r="AL663">
        <v>2</v>
      </c>
      <c r="AM663">
        <v>2</v>
      </c>
      <c r="AN663" s="17" t="s">
        <v>54</v>
      </c>
      <c r="AO663" s="17">
        <v>0</v>
      </c>
      <c r="AP663" s="17">
        <v>0</v>
      </c>
      <c r="AQ663" s="17">
        <v>0</v>
      </c>
      <c r="AR663" s="31">
        <v>0</v>
      </c>
      <c r="AS663" s="31">
        <v>0</v>
      </c>
      <c r="AT663" s="31">
        <v>0</v>
      </c>
      <c r="AU663" s="26" t="str">
        <f t="shared" si="13"/>
        <v>库存为0</v>
      </c>
      <c r="AV663" s="32" t="str">
        <f>IFERROR(时间!$B$4+AU663,"上周无销量")</f>
        <v>上周无销量</v>
      </c>
    </row>
    <row r="664" spans="1:48">
      <c r="A664" s="15" t="s">
        <v>1390</v>
      </c>
      <c r="B664" t="s">
        <v>1391</v>
      </c>
      <c r="C664" t="s">
        <v>1333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0</v>
      </c>
      <c r="J664" s="28">
        <v>0</v>
      </c>
      <c r="K664" s="28">
        <v>0</v>
      </c>
      <c r="L664" s="28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0</v>
      </c>
      <c r="AK664">
        <v>7</v>
      </c>
      <c r="AL664">
        <v>7</v>
      </c>
      <c r="AM664">
        <v>7</v>
      </c>
      <c r="AN664" s="17" t="s">
        <v>54</v>
      </c>
      <c r="AO664" s="17">
        <v>0</v>
      </c>
      <c r="AP664" s="17">
        <v>0</v>
      </c>
      <c r="AQ664" s="17">
        <v>0</v>
      </c>
      <c r="AR664" s="31">
        <v>0</v>
      </c>
      <c r="AS664" s="31">
        <v>0</v>
      </c>
      <c r="AT664" s="31">
        <v>0</v>
      </c>
      <c r="AU664" s="26" t="str">
        <f t="shared" si="13"/>
        <v>库存为0</v>
      </c>
      <c r="AV664" s="32" t="str">
        <f>IFERROR(时间!$B$4+AU664,"上周无销量")</f>
        <v>上周无销量</v>
      </c>
    </row>
    <row r="665" spans="1:48">
      <c r="A665" s="15" t="s">
        <v>1392</v>
      </c>
      <c r="B665" t="s">
        <v>1393</v>
      </c>
      <c r="C665" t="s">
        <v>1333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0</v>
      </c>
      <c r="J665" s="28">
        <v>0</v>
      </c>
      <c r="K665" s="28">
        <v>0</v>
      </c>
      <c r="L665" s="28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0</v>
      </c>
      <c r="AK665">
        <v>4</v>
      </c>
      <c r="AL665">
        <v>7</v>
      </c>
      <c r="AM665">
        <v>7</v>
      </c>
      <c r="AN665" s="17" t="s">
        <v>54</v>
      </c>
      <c r="AO665" s="17">
        <v>0</v>
      </c>
      <c r="AP665" s="17">
        <v>0</v>
      </c>
      <c r="AQ665" s="17">
        <v>0</v>
      </c>
      <c r="AR665" s="31">
        <v>0</v>
      </c>
      <c r="AS665" s="31">
        <v>0</v>
      </c>
      <c r="AT665" s="31">
        <v>0</v>
      </c>
      <c r="AU665" s="26" t="str">
        <f t="shared" si="13"/>
        <v>库存为0</v>
      </c>
      <c r="AV665" s="32" t="str">
        <f>IFERROR(时间!$B$4+AU665,"上周无销量")</f>
        <v>上周无销量</v>
      </c>
    </row>
    <row r="666" spans="1:48">
      <c r="A666" s="15" t="s">
        <v>1394</v>
      </c>
      <c r="B666" t="s">
        <v>1395</v>
      </c>
      <c r="C666" t="s">
        <v>1333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0</v>
      </c>
      <c r="J666" s="28">
        <v>0</v>
      </c>
      <c r="K666" s="28">
        <v>0</v>
      </c>
      <c r="L666" s="28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0</v>
      </c>
      <c r="AK666">
        <v>5</v>
      </c>
      <c r="AL666">
        <v>10</v>
      </c>
      <c r="AM666">
        <v>10</v>
      </c>
      <c r="AN666" s="17" t="s">
        <v>54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0</v>
      </c>
      <c r="AU666" s="26" t="str">
        <f t="shared" si="13"/>
        <v>库存为0</v>
      </c>
      <c r="AV666" s="32" t="str">
        <f>IFERROR(时间!$B$4+AU666,"上周无销量")</f>
        <v>上周无销量</v>
      </c>
    </row>
    <row r="667" spans="1:48">
      <c r="A667" s="15" t="s">
        <v>1396</v>
      </c>
      <c r="B667" t="s">
        <v>1397</v>
      </c>
      <c r="C667" t="s">
        <v>1333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0</v>
      </c>
      <c r="J667" s="28">
        <v>0</v>
      </c>
      <c r="K667" s="28">
        <v>0</v>
      </c>
      <c r="L667" s="28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0</v>
      </c>
      <c r="AK667">
        <v>3</v>
      </c>
      <c r="AL667">
        <v>3</v>
      </c>
      <c r="AM667">
        <v>3</v>
      </c>
      <c r="AN667" s="17" t="s">
        <v>54</v>
      </c>
      <c r="AO667" s="17">
        <v>0</v>
      </c>
      <c r="AP667" s="17">
        <v>0</v>
      </c>
      <c r="AQ667" s="17">
        <v>0</v>
      </c>
      <c r="AR667" s="31">
        <v>0</v>
      </c>
      <c r="AS667" s="31">
        <v>0</v>
      </c>
      <c r="AT667" s="31">
        <v>0</v>
      </c>
      <c r="AU667" s="26" t="str">
        <f t="shared" si="13"/>
        <v>库存为0</v>
      </c>
      <c r="AV667" s="32" t="str">
        <f>IFERROR(时间!$B$4+AU667,"上周无销量")</f>
        <v>上周无销量</v>
      </c>
    </row>
    <row r="668" spans="1:48">
      <c r="A668" s="15" t="s">
        <v>1398</v>
      </c>
      <c r="B668" t="s">
        <v>1399</v>
      </c>
      <c r="C668" t="s">
        <v>1333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0</v>
      </c>
      <c r="J668" s="28">
        <v>0</v>
      </c>
      <c r="K668" s="28">
        <v>0</v>
      </c>
      <c r="L668" s="28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0</v>
      </c>
      <c r="AK668">
        <v>1</v>
      </c>
      <c r="AL668">
        <v>4</v>
      </c>
      <c r="AM668">
        <v>4</v>
      </c>
      <c r="AN668" s="17" t="s">
        <v>54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0</v>
      </c>
      <c r="AU668" s="26" t="str">
        <f t="shared" si="13"/>
        <v>库存为0</v>
      </c>
      <c r="AV668" s="32" t="str">
        <f>IFERROR(时间!$B$4+AU668,"上周无销量")</f>
        <v>上周无销量</v>
      </c>
    </row>
    <row r="669" spans="1:48">
      <c r="A669" s="15" t="s">
        <v>1400</v>
      </c>
      <c r="B669" t="s">
        <v>1401</v>
      </c>
      <c r="C669" t="s">
        <v>1333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0</v>
      </c>
      <c r="J669" s="28">
        <v>0</v>
      </c>
      <c r="K669" s="28">
        <v>0</v>
      </c>
      <c r="L669" s="28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0</v>
      </c>
      <c r="AK669">
        <v>2</v>
      </c>
      <c r="AL669">
        <v>5</v>
      </c>
      <c r="AM669">
        <v>5</v>
      </c>
      <c r="AN669" s="17" t="s">
        <v>54</v>
      </c>
      <c r="AO669" s="17">
        <v>0</v>
      </c>
      <c r="AP669" s="17">
        <v>0</v>
      </c>
      <c r="AQ669" s="17">
        <v>0</v>
      </c>
      <c r="AR669" s="31">
        <v>0</v>
      </c>
      <c r="AS669" s="31">
        <v>0</v>
      </c>
      <c r="AT669" s="31">
        <v>0</v>
      </c>
      <c r="AU669" s="26" t="str">
        <f t="shared" si="13"/>
        <v>库存为0</v>
      </c>
      <c r="AV669" s="32" t="str">
        <f>IFERROR(时间!$B$4+AU669,"上周无销量")</f>
        <v>上周无销量</v>
      </c>
    </row>
    <row r="670" spans="1:48">
      <c r="A670" s="15" t="s">
        <v>1402</v>
      </c>
      <c r="B670" t="s">
        <v>1403</v>
      </c>
      <c r="C670" t="s">
        <v>1333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0</v>
      </c>
      <c r="J670" s="28">
        <v>0</v>
      </c>
      <c r="K670" s="28">
        <v>0</v>
      </c>
      <c r="L670" s="28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0</v>
      </c>
      <c r="AK670">
        <v>7</v>
      </c>
      <c r="AL670">
        <v>3</v>
      </c>
      <c r="AM670">
        <v>3</v>
      </c>
      <c r="AN670" s="17" t="s">
        <v>54</v>
      </c>
      <c r="AO670" s="17">
        <v>0</v>
      </c>
      <c r="AP670" s="17">
        <v>0</v>
      </c>
      <c r="AQ670" s="17">
        <v>0</v>
      </c>
      <c r="AR670" s="31">
        <v>0</v>
      </c>
      <c r="AS670" s="31">
        <v>0</v>
      </c>
      <c r="AT670" s="31">
        <v>0</v>
      </c>
      <c r="AU670" s="26" t="str">
        <f t="shared" si="13"/>
        <v>库存为0</v>
      </c>
      <c r="AV670" s="32" t="str">
        <f>IFERROR(时间!$B$4+AU670,"上周无销量")</f>
        <v>上周无销量</v>
      </c>
    </row>
    <row r="671" spans="1:48">
      <c r="A671" s="15" t="s">
        <v>1404</v>
      </c>
      <c r="B671" t="s">
        <v>1405</v>
      </c>
      <c r="C671" t="s">
        <v>1333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0</v>
      </c>
      <c r="J671" s="28">
        <v>0</v>
      </c>
      <c r="K671" s="28">
        <v>0</v>
      </c>
      <c r="L671" s="28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0</v>
      </c>
      <c r="AK671">
        <v>0</v>
      </c>
      <c r="AL671">
        <v>0</v>
      </c>
      <c r="AM671">
        <v>0</v>
      </c>
      <c r="AN671" s="17" t="s">
        <v>54</v>
      </c>
      <c r="AO671" s="17" t="s">
        <v>54</v>
      </c>
      <c r="AP671" s="17" t="s">
        <v>54</v>
      </c>
      <c r="AQ671" s="17" t="s">
        <v>54</v>
      </c>
      <c r="AR671" s="31">
        <v>0</v>
      </c>
      <c r="AS671" s="31">
        <v>0</v>
      </c>
      <c r="AT671" s="31">
        <v>0</v>
      </c>
      <c r="AU671" s="26" t="str">
        <f t="shared" si="13"/>
        <v>库存为0</v>
      </c>
      <c r="AV671" s="32" t="str">
        <f>IFERROR(时间!$B$4+AU671,"上周无销量")</f>
        <v>上周无销量</v>
      </c>
    </row>
    <row r="672" spans="1:48">
      <c r="A672" s="15" t="s">
        <v>1406</v>
      </c>
      <c r="B672" t="s">
        <v>1407</v>
      </c>
      <c r="C672" t="s">
        <v>1333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0</v>
      </c>
      <c r="AK672">
        <v>0</v>
      </c>
      <c r="AL672">
        <v>0</v>
      </c>
      <c r="AM672">
        <v>0</v>
      </c>
      <c r="AN672" s="17" t="s">
        <v>54</v>
      </c>
      <c r="AO672" s="17" t="s">
        <v>54</v>
      </c>
      <c r="AP672" s="17" t="s">
        <v>54</v>
      </c>
      <c r="AQ672" s="17" t="s">
        <v>54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1408</v>
      </c>
      <c r="B673" t="s">
        <v>1409</v>
      </c>
      <c r="C673" t="s">
        <v>1333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0</v>
      </c>
      <c r="AK673">
        <v>0</v>
      </c>
      <c r="AL673">
        <v>0</v>
      </c>
      <c r="AM673">
        <v>0</v>
      </c>
      <c r="AN673" s="17" t="s">
        <v>54</v>
      </c>
      <c r="AO673" s="17" t="s">
        <v>54</v>
      </c>
      <c r="AP673" s="17" t="s">
        <v>54</v>
      </c>
      <c r="AQ673" s="17" t="s">
        <v>54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1410</v>
      </c>
      <c r="B674" t="s">
        <v>1411</v>
      </c>
      <c r="C674" t="s">
        <v>1333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0</v>
      </c>
      <c r="AK674">
        <v>0</v>
      </c>
      <c r="AL674">
        <v>0</v>
      </c>
      <c r="AM674">
        <v>0</v>
      </c>
      <c r="AN674" s="17" t="s">
        <v>54</v>
      </c>
      <c r="AO674" s="17" t="s">
        <v>54</v>
      </c>
      <c r="AP674" s="17" t="s">
        <v>54</v>
      </c>
      <c r="AQ674" s="17" t="s">
        <v>54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1412</v>
      </c>
      <c r="B675" t="s">
        <v>1413</v>
      </c>
      <c r="C675" t="s">
        <v>1333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0</v>
      </c>
      <c r="AK675">
        <v>0</v>
      </c>
      <c r="AL675">
        <v>0</v>
      </c>
      <c r="AM675">
        <v>0</v>
      </c>
      <c r="AN675" s="17" t="s">
        <v>54</v>
      </c>
      <c r="AO675" s="17" t="s">
        <v>54</v>
      </c>
      <c r="AP675" s="17" t="s">
        <v>54</v>
      </c>
      <c r="AQ675" s="17" t="s">
        <v>54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1414</v>
      </c>
      <c r="B676" t="s">
        <v>1415</v>
      </c>
      <c r="C676" t="s">
        <v>1333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1416</v>
      </c>
      <c r="B677" t="s">
        <v>1417</v>
      </c>
      <c r="C677" t="s">
        <v>1418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1419</v>
      </c>
      <c r="B678" t="s">
        <v>1420</v>
      </c>
      <c r="C678" t="s">
        <v>1418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1421</v>
      </c>
      <c r="B679" t="s">
        <v>1357</v>
      </c>
      <c r="C679" t="s">
        <v>1422</v>
      </c>
      <c r="D679" s="26">
        <v>0</v>
      </c>
      <c r="E679" s="26">
        <v>0</v>
      </c>
      <c r="F679" s="26">
        <v>0</v>
      </c>
      <c r="G679" s="26">
        <v>1</v>
      </c>
      <c r="H679" s="27">
        <v>0</v>
      </c>
      <c r="I679">
        <v>8</v>
      </c>
      <c r="J679" s="28">
        <v>0</v>
      </c>
      <c r="K679" s="28">
        <v>0</v>
      </c>
      <c r="L679" s="28">
        <v>0</v>
      </c>
      <c r="M679">
        <v>8</v>
      </c>
      <c r="N679">
        <v>0</v>
      </c>
      <c r="O679">
        <v>0</v>
      </c>
      <c r="P679">
        <v>8</v>
      </c>
      <c r="Q679">
        <v>0</v>
      </c>
      <c r="R679">
        <v>210</v>
      </c>
      <c r="S679">
        <v>264</v>
      </c>
      <c r="T679">
        <v>0</v>
      </c>
      <c r="U679">
        <v>0</v>
      </c>
      <c r="V679">
        <v>0</v>
      </c>
      <c r="W679">
        <v>1</v>
      </c>
      <c r="X679" s="17">
        <v>0</v>
      </c>
      <c r="Y679" s="17" t="s">
        <v>54</v>
      </c>
      <c r="Z679" s="17">
        <v>0</v>
      </c>
      <c r="AA679" s="17">
        <v>0.00378787878787879</v>
      </c>
      <c r="AB679">
        <v>0</v>
      </c>
      <c r="AC679">
        <v>0</v>
      </c>
      <c r="AD679">
        <v>0</v>
      </c>
      <c r="AE679">
        <v>0.33</v>
      </c>
      <c r="AF679" s="17" t="s">
        <v>54</v>
      </c>
      <c r="AG679" s="17" t="s">
        <v>54</v>
      </c>
      <c r="AH679" s="17" t="s">
        <v>54</v>
      </c>
      <c r="AI679" s="17">
        <v>0</v>
      </c>
      <c r="AJ679">
        <v>0</v>
      </c>
      <c r="AK679">
        <v>5</v>
      </c>
      <c r="AL679">
        <v>11</v>
      </c>
      <c r="AM679">
        <v>11</v>
      </c>
      <c r="AN679" s="17" t="s">
        <v>54</v>
      </c>
      <c r="AO679" s="17">
        <v>0</v>
      </c>
      <c r="AP679" s="17">
        <v>0</v>
      </c>
      <c r="AQ679" s="17">
        <v>0.0909090909090909</v>
      </c>
      <c r="AR679" s="31">
        <v>0</v>
      </c>
      <c r="AS679" s="31">
        <v>0</v>
      </c>
      <c r="AT679" s="31">
        <v>8</v>
      </c>
      <c r="AU679" s="26" t="str">
        <f t="shared" si="13"/>
        <v>库存为8</v>
      </c>
      <c r="AV679" s="32" t="str">
        <f>IFERROR(时间!$B$4+AU679,"上周无销量")</f>
        <v>上周无销量</v>
      </c>
    </row>
    <row r="680" spans="1:48">
      <c r="A680" s="15" t="s">
        <v>1423</v>
      </c>
      <c r="B680" t="s">
        <v>1359</v>
      </c>
      <c r="C680" t="s">
        <v>1422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10</v>
      </c>
      <c r="J680" s="28">
        <v>0</v>
      </c>
      <c r="K680" s="28">
        <v>0</v>
      </c>
      <c r="L680" s="28">
        <v>0</v>
      </c>
      <c r="M680">
        <v>10</v>
      </c>
      <c r="N680">
        <v>0</v>
      </c>
      <c r="O680">
        <v>0</v>
      </c>
      <c r="P680">
        <v>2</v>
      </c>
      <c r="Q680">
        <v>0</v>
      </c>
      <c r="R680">
        <v>132</v>
      </c>
      <c r="S680">
        <v>524</v>
      </c>
      <c r="T680">
        <v>0</v>
      </c>
      <c r="U680">
        <v>0</v>
      </c>
      <c r="V680">
        <v>0</v>
      </c>
      <c r="W680">
        <v>2</v>
      </c>
      <c r="X680" s="17">
        <v>0</v>
      </c>
      <c r="Y680" s="17" t="s">
        <v>54</v>
      </c>
      <c r="Z680" s="17">
        <v>0</v>
      </c>
      <c r="AA680" s="17">
        <v>0.00381679389312977</v>
      </c>
      <c r="AB680">
        <v>0</v>
      </c>
      <c r="AC680">
        <v>0</v>
      </c>
      <c r="AD680">
        <v>0</v>
      </c>
      <c r="AE680">
        <v>0.85</v>
      </c>
      <c r="AF680" s="17" t="s">
        <v>54</v>
      </c>
      <c r="AG680" s="17" t="s">
        <v>54</v>
      </c>
      <c r="AH680" s="17" t="s">
        <v>54</v>
      </c>
      <c r="AI680" s="17">
        <v>0</v>
      </c>
      <c r="AJ680">
        <v>0</v>
      </c>
      <c r="AK680">
        <v>3</v>
      </c>
      <c r="AL680">
        <v>14</v>
      </c>
      <c r="AM680">
        <v>14</v>
      </c>
      <c r="AN680" s="17" t="s">
        <v>54</v>
      </c>
      <c r="AO680" s="17">
        <v>0</v>
      </c>
      <c r="AP680" s="17">
        <v>0</v>
      </c>
      <c r="AQ680" s="17">
        <v>0</v>
      </c>
      <c r="AR680" s="31">
        <v>0</v>
      </c>
      <c r="AS680" s="31">
        <v>0</v>
      </c>
      <c r="AT680" s="31">
        <v>10</v>
      </c>
      <c r="AU680" s="26" t="str">
        <f t="shared" si="13"/>
        <v>库存为10</v>
      </c>
      <c r="AV680" s="32" t="str">
        <f>IFERROR(时间!$B$4+AU680,"上周无销量")</f>
        <v>上周无销量</v>
      </c>
    </row>
    <row r="681" spans="1:48">
      <c r="A681" s="15" t="s">
        <v>1424</v>
      </c>
      <c r="B681" t="s">
        <v>1361</v>
      </c>
      <c r="C681" t="s">
        <v>1422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10</v>
      </c>
      <c r="J681" s="28">
        <v>0</v>
      </c>
      <c r="K681" s="28">
        <v>0</v>
      </c>
      <c r="L681" s="28">
        <v>0</v>
      </c>
      <c r="M681">
        <v>10</v>
      </c>
      <c r="N681">
        <v>0</v>
      </c>
      <c r="O681">
        <v>0</v>
      </c>
      <c r="P681">
        <v>3</v>
      </c>
      <c r="Q681">
        <v>0</v>
      </c>
      <c r="R681">
        <v>99</v>
      </c>
      <c r="S681">
        <v>207</v>
      </c>
      <c r="T681">
        <v>0</v>
      </c>
      <c r="U681">
        <v>0</v>
      </c>
      <c r="V681">
        <v>1</v>
      </c>
      <c r="W681">
        <v>0</v>
      </c>
      <c r="X681" s="17">
        <v>0</v>
      </c>
      <c r="Y681" s="17" t="s">
        <v>54</v>
      </c>
      <c r="Z681" s="17">
        <v>0.0101010101010101</v>
      </c>
      <c r="AA681" s="17">
        <v>0</v>
      </c>
      <c r="AB681">
        <v>0</v>
      </c>
      <c r="AC681">
        <v>0</v>
      </c>
      <c r="AD681">
        <v>0.32</v>
      </c>
      <c r="AE681">
        <v>0</v>
      </c>
      <c r="AF681" s="17" t="s">
        <v>54</v>
      </c>
      <c r="AG681" s="17" t="s">
        <v>54</v>
      </c>
      <c r="AH681" s="17">
        <v>0</v>
      </c>
      <c r="AI681" s="17" t="s">
        <v>54</v>
      </c>
      <c r="AJ681">
        <v>0</v>
      </c>
      <c r="AK681">
        <v>4</v>
      </c>
      <c r="AL681">
        <v>3</v>
      </c>
      <c r="AM681">
        <v>3</v>
      </c>
      <c r="AN681" s="17" t="s">
        <v>54</v>
      </c>
      <c r="AO681" s="17">
        <v>0</v>
      </c>
      <c r="AP681" s="17">
        <v>0</v>
      </c>
      <c r="AQ681" s="17">
        <v>0</v>
      </c>
      <c r="AR681" s="31">
        <v>0</v>
      </c>
      <c r="AS681" s="31">
        <v>0</v>
      </c>
      <c r="AT681" s="31">
        <v>10</v>
      </c>
      <c r="AU681" s="26" t="str">
        <f t="shared" si="13"/>
        <v>库存为10</v>
      </c>
      <c r="AV681" s="32" t="str">
        <f>IFERROR(时间!$B$4+AU681,"上周无销量")</f>
        <v>上周无销量</v>
      </c>
    </row>
    <row r="682" spans="1:48">
      <c r="A682" s="15" t="s">
        <v>1425</v>
      </c>
      <c r="B682" t="s">
        <v>1363</v>
      </c>
      <c r="C682" t="s">
        <v>1422</v>
      </c>
      <c r="D682" s="26">
        <v>1</v>
      </c>
      <c r="E682" s="26">
        <v>0</v>
      </c>
      <c r="F682" s="26">
        <v>0</v>
      </c>
      <c r="G682" s="26">
        <v>0</v>
      </c>
      <c r="H682" s="27">
        <v>15.99</v>
      </c>
      <c r="I682">
        <v>9</v>
      </c>
      <c r="J682" s="28">
        <v>0</v>
      </c>
      <c r="K682" s="28">
        <v>0</v>
      </c>
      <c r="L682" s="28">
        <v>0</v>
      </c>
      <c r="M682">
        <v>9</v>
      </c>
      <c r="N682">
        <v>0</v>
      </c>
      <c r="O682">
        <v>0</v>
      </c>
      <c r="P682">
        <v>1</v>
      </c>
      <c r="Q682">
        <v>0</v>
      </c>
      <c r="R682">
        <v>256</v>
      </c>
      <c r="S682">
        <v>419</v>
      </c>
      <c r="T682">
        <v>0</v>
      </c>
      <c r="U682">
        <v>0</v>
      </c>
      <c r="V682">
        <v>0</v>
      </c>
      <c r="W682">
        <v>1</v>
      </c>
      <c r="X682" s="17">
        <v>0</v>
      </c>
      <c r="Y682" s="17" t="s">
        <v>54</v>
      </c>
      <c r="Z682" s="17">
        <v>0</v>
      </c>
      <c r="AA682" s="17">
        <v>0.00238663484486874</v>
      </c>
      <c r="AB682">
        <v>0</v>
      </c>
      <c r="AC682">
        <v>0</v>
      </c>
      <c r="AD682">
        <v>0</v>
      </c>
      <c r="AE682">
        <v>0.33</v>
      </c>
      <c r="AF682" s="17" t="s">
        <v>54</v>
      </c>
      <c r="AG682" s="17" t="s">
        <v>54</v>
      </c>
      <c r="AH682" s="17" t="s">
        <v>54</v>
      </c>
      <c r="AI682" s="17">
        <v>0</v>
      </c>
      <c r="AJ682">
        <v>0</v>
      </c>
      <c r="AK682">
        <v>2</v>
      </c>
      <c r="AL682">
        <v>3</v>
      </c>
      <c r="AM682">
        <v>3</v>
      </c>
      <c r="AN682" s="17" t="s">
        <v>54</v>
      </c>
      <c r="AO682" s="17">
        <v>0</v>
      </c>
      <c r="AP682" s="17">
        <v>0</v>
      </c>
      <c r="AQ682" s="17">
        <v>0</v>
      </c>
      <c r="AR682" s="31">
        <v>0.142857142857143</v>
      </c>
      <c r="AS682" s="31">
        <v>8.57142857142857</v>
      </c>
      <c r="AT682" s="31">
        <v>0.428571428571429</v>
      </c>
      <c r="AU682" s="26">
        <f t="shared" si="13"/>
        <v>63</v>
      </c>
      <c r="AV682" s="32">
        <f>IFERROR(时间!$B$4+AU682,"上周无销量")</f>
        <v>43388</v>
      </c>
    </row>
    <row r="683" spans="1:48">
      <c r="A683" s="15" t="s">
        <v>1426</v>
      </c>
      <c r="B683" t="s">
        <v>1365</v>
      </c>
      <c r="C683" t="s">
        <v>1422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10</v>
      </c>
      <c r="J683" s="28">
        <v>0</v>
      </c>
      <c r="K683" s="28">
        <v>0</v>
      </c>
      <c r="L683" s="28">
        <v>0</v>
      </c>
      <c r="M683">
        <v>10</v>
      </c>
      <c r="N683">
        <v>0</v>
      </c>
      <c r="O683">
        <v>0</v>
      </c>
      <c r="P683">
        <v>1</v>
      </c>
      <c r="Q683">
        <v>0</v>
      </c>
      <c r="R683">
        <v>158</v>
      </c>
      <c r="S683">
        <v>385</v>
      </c>
      <c r="T683">
        <v>0</v>
      </c>
      <c r="U683">
        <v>0</v>
      </c>
      <c r="V683">
        <v>2</v>
      </c>
      <c r="W683">
        <v>0</v>
      </c>
      <c r="X683" s="17">
        <v>0</v>
      </c>
      <c r="Y683" s="17" t="s">
        <v>54</v>
      </c>
      <c r="Z683" s="17">
        <v>0.0126582278481013</v>
      </c>
      <c r="AA683" s="17">
        <v>0</v>
      </c>
      <c r="AB683">
        <v>0</v>
      </c>
      <c r="AC683">
        <v>0</v>
      </c>
      <c r="AD683">
        <v>0.71</v>
      </c>
      <c r="AE683">
        <v>0</v>
      </c>
      <c r="AF683" s="17" t="s">
        <v>54</v>
      </c>
      <c r="AG683" s="17" t="s">
        <v>54</v>
      </c>
      <c r="AH683" s="17">
        <v>0</v>
      </c>
      <c r="AI683" s="17" t="s">
        <v>54</v>
      </c>
      <c r="AJ683">
        <v>0</v>
      </c>
      <c r="AK683">
        <v>7</v>
      </c>
      <c r="AL683">
        <v>5</v>
      </c>
      <c r="AM683">
        <v>5</v>
      </c>
      <c r="AN683" s="17" t="s">
        <v>54</v>
      </c>
      <c r="AO683" s="17">
        <v>0</v>
      </c>
      <c r="AP683" s="17">
        <v>0</v>
      </c>
      <c r="AQ683" s="17">
        <v>0</v>
      </c>
      <c r="AR683" s="31">
        <v>0</v>
      </c>
      <c r="AS683" s="31">
        <v>0</v>
      </c>
      <c r="AT683" s="31">
        <v>10</v>
      </c>
      <c r="AU683" s="26" t="str">
        <f t="shared" si="13"/>
        <v>库存为10</v>
      </c>
      <c r="AV683" s="32" t="str">
        <f>IFERROR(时间!$B$4+AU683,"上周无销量")</f>
        <v>上周无销量</v>
      </c>
    </row>
    <row r="684" spans="1:48">
      <c r="A684" s="15" t="s">
        <v>1427</v>
      </c>
      <c r="B684" t="s">
        <v>1367</v>
      </c>
      <c r="C684" t="s">
        <v>1422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10</v>
      </c>
      <c r="J684" s="28">
        <v>0</v>
      </c>
      <c r="K684" s="28">
        <v>0</v>
      </c>
      <c r="L684" s="28">
        <v>0</v>
      </c>
      <c r="M684">
        <v>10</v>
      </c>
      <c r="N684">
        <v>0</v>
      </c>
      <c r="O684">
        <v>0</v>
      </c>
      <c r="P684">
        <v>4</v>
      </c>
      <c r="Q684">
        <v>0</v>
      </c>
      <c r="R684">
        <v>149</v>
      </c>
      <c r="S684">
        <v>386</v>
      </c>
      <c r="T684">
        <v>0</v>
      </c>
      <c r="U684">
        <v>0</v>
      </c>
      <c r="V684">
        <v>0</v>
      </c>
      <c r="W684">
        <v>2</v>
      </c>
      <c r="X684" s="17">
        <v>0</v>
      </c>
      <c r="Y684" s="17" t="s">
        <v>54</v>
      </c>
      <c r="Z684" s="17">
        <v>0</v>
      </c>
      <c r="AA684" s="17">
        <v>0.00518134715025907</v>
      </c>
      <c r="AB684">
        <v>0</v>
      </c>
      <c r="AC684">
        <v>0</v>
      </c>
      <c r="AD684">
        <v>0</v>
      </c>
      <c r="AE684">
        <v>0.84</v>
      </c>
      <c r="AF684" s="17" t="s">
        <v>54</v>
      </c>
      <c r="AG684" s="17" t="s">
        <v>54</v>
      </c>
      <c r="AH684" s="17" t="s">
        <v>54</v>
      </c>
      <c r="AI684" s="17">
        <v>0</v>
      </c>
      <c r="AJ684">
        <v>0</v>
      </c>
      <c r="AK684">
        <v>3</v>
      </c>
      <c r="AL684">
        <v>3</v>
      </c>
      <c r="AM684">
        <v>3</v>
      </c>
      <c r="AN684" s="17" t="s">
        <v>54</v>
      </c>
      <c r="AO684" s="17">
        <v>0</v>
      </c>
      <c r="AP684" s="17">
        <v>0</v>
      </c>
      <c r="AQ684" s="17">
        <v>0</v>
      </c>
      <c r="AR684" s="31">
        <v>0</v>
      </c>
      <c r="AS684" s="31">
        <v>0</v>
      </c>
      <c r="AT684" s="31">
        <v>10</v>
      </c>
      <c r="AU684" s="26" t="str">
        <f t="shared" si="13"/>
        <v>库存为10</v>
      </c>
      <c r="AV684" s="32" t="str">
        <f>IFERROR(时间!$B$4+AU684,"上周无销量")</f>
        <v>上周无销量</v>
      </c>
    </row>
    <row r="685" spans="1:48">
      <c r="A685" s="15" t="s">
        <v>1428</v>
      </c>
      <c r="B685" t="s">
        <v>1369</v>
      </c>
      <c r="C685" t="s">
        <v>1422</v>
      </c>
      <c r="D685" s="26">
        <v>0</v>
      </c>
      <c r="E685" s="26">
        <v>1</v>
      </c>
      <c r="F685" s="26">
        <v>2</v>
      </c>
      <c r="G685" s="26">
        <v>0</v>
      </c>
      <c r="H685" s="27">
        <v>15.99</v>
      </c>
      <c r="I685">
        <v>5</v>
      </c>
      <c r="J685" s="28">
        <v>0</v>
      </c>
      <c r="K685" s="28">
        <v>0</v>
      </c>
      <c r="L685" s="28">
        <v>0</v>
      </c>
      <c r="M685">
        <v>5</v>
      </c>
      <c r="N685">
        <v>0</v>
      </c>
      <c r="O685">
        <v>0</v>
      </c>
      <c r="P685">
        <v>15</v>
      </c>
      <c r="Q685">
        <v>0</v>
      </c>
      <c r="R685">
        <v>101</v>
      </c>
      <c r="S685">
        <v>731</v>
      </c>
      <c r="T685">
        <v>0</v>
      </c>
      <c r="U685">
        <v>0</v>
      </c>
      <c r="V685">
        <v>0</v>
      </c>
      <c r="W685">
        <v>0</v>
      </c>
      <c r="X685" s="17">
        <v>0</v>
      </c>
      <c r="Y685" s="17" t="s">
        <v>54</v>
      </c>
      <c r="Z685" s="17">
        <v>0</v>
      </c>
      <c r="AA685" s="17">
        <v>0</v>
      </c>
      <c r="AB685">
        <v>0</v>
      </c>
      <c r="AC685">
        <v>0</v>
      </c>
      <c r="AD685">
        <v>0</v>
      </c>
      <c r="AE685">
        <v>0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5</v>
      </c>
      <c r="AL685">
        <v>9</v>
      </c>
      <c r="AM685">
        <v>9</v>
      </c>
      <c r="AN685" s="17" t="s">
        <v>54</v>
      </c>
      <c r="AO685" s="17">
        <v>0.2</v>
      </c>
      <c r="AP685" s="17">
        <v>0.222222222222222</v>
      </c>
      <c r="AQ685" s="17">
        <v>0</v>
      </c>
      <c r="AR685" s="31">
        <v>0</v>
      </c>
      <c r="AS685" s="31">
        <v>0</v>
      </c>
      <c r="AT685" s="31">
        <v>5</v>
      </c>
      <c r="AU685" s="26" t="str">
        <f t="shared" si="13"/>
        <v>库存为5</v>
      </c>
      <c r="AV685" s="32" t="str">
        <f>IFERROR(时间!$B$4+AU685,"上周无销量")</f>
        <v>上周无销量</v>
      </c>
    </row>
    <row r="686" spans="1:48">
      <c r="A686" s="15" t="s">
        <v>1429</v>
      </c>
      <c r="B686" t="s">
        <v>1371</v>
      </c>
      <c r="C686" t="s">
        <v>1422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10</v>
      </c>
      <c r="J686" s="28">
        <v>0</v>
      </c>
      <c r="K686" s="28">
        <v>0</v>
      </c>
      <c r="L686" s="28">
        <v>0</v>
      </c>
      <c r="M686">
        <v>10</v>
      </c>
      <c r="N686">
        <v>0</v>
      </c>
      <c r="O686">
        <v>0</v>
      </c>
      <c r="P686">
        <v>3</v>
      </c>
      <c r="Q686">
        <v>0</v>
      </c>
      <c r="R686">
        <v>115</v>
      </c>
      <c r="S686">
        <v>288</v>
      </c>
      <c r="T686">
        <v>0</v>
      </c>
      <c r="U686">
        <v>0</v>
      </c>
      <c r="V686">
        <v>1</v>
      </c>
      <c r="W686">
        <v>0</v>
      </c>
      <c r="X686" s="17">
        <v>0</v>
      </c>
      <c r="Y686" s="17" t="s">
        <v>54</v>
      </c>
      <c r="Z686" s="17">
        <v>0.00869565217391304</v>
      </c>
      <c r="AA686" s="17">
        <v>0</v>
      </c>
      <c r="AB686">
        <v>0</v>
      </c>
      <c r="AC686">
        <v>0</v>
      </c>
      <c r="AD686">
        <v>0.34</v>
      </c>
      <c r="AE686">
        <v>0</v>
      </c>
      <c r="AF686" s="17" t="s">
        <v>54</v>
      </c>
      <c r="AG686" s="17" t="s">
        <v>54</v>
      </c>
      <c r="AH686" s="17">
        <v>0</v>
      </c>
      <c r="AI686" s="17" t="s">
        <v>54</v>
      </c>
      <c r="AJ686">
        <v>0</v>
      </c>
      <c r="AK686">
        <v>3</v>
      </c>
      <c r="AL686">
        <v>6</v>
      </c>
      <c r="AM686">
        <v>6</v>
      </c>
      <c r="AN686" s="17" t="s">
        <v>54</v>
      </c>
      <c r="AO686" s="17">
        <v>0</v>
      </c>
      <c r="AP686" s="17">
        <v>0</v>
      </c>
      <c r="AQ686" s="17">
        <v>0</v>
      </c>
      <c r="AR686" s="31">
        <v>0</v>
      </c>
      <c r="AS686" s="31">
        <v>0</v>
      </c>
      <c r="AT686" s="31">
        <v>10</v>
      </c>
      <c r="AU686" s="26" t="str">
        <f t="shared" si="13"/>
        <v>库存为10</v>
      </c>
      <c r="AV686" s="32" t="str">
        <f>IFERROR(时间!$B$4+AU686,"上周无销量")</f>
        <v>上周无销量</v>
      </c>
    </row>
    <row r="687" spans="1:48">
      <c r="A687" s="15" t="s">
        <v>1430</v>
      </c>
      <c r="B687" t="s">
        <v>1373</v>
      </c>
      <c r="C687" t="s">
        <v>1422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10</v>
      </c>
      <c r="J687" s="28">
        <v>0</v>
      </c>
      <c r="K687" s="28">
        <v>0</v>
      </c>
      <c r="L687" s="28">
        <v>0</v>
      </c>
      <c r="M687">
        <v>10</v>
      </c>
      <c r="N687">
        <v>0</v>
      </c>
      <c r="O687">
        <v>0</v>
      </c>
      <c r="P687">
        <v>3</v>
      </c>
      <c r="Q687">
        <v>0</v>
      </c>
      <c r="R687">
        <v>136</v>
      </c>
      <c r="S687">
        <v>292</v>
      </c>
      <c r="T687">
        <v>0</v>
      </c>
      <c r="U687">
        <v>0</v>
      </c>
      <c r="V687">
        <v>1</v>
      </c>
      <c r="W687">
        <v>1</v>
      </c>
      <c r="X687" s="17">
        <v>0</v>
      </c>
      <c r="Y687" s="17" t="s">
        <v>54</v>
      </c>
      <c r="Z687" s="17">
        <v>0.00735294117647059</v>
      </c>
      <c r="AA687" s="17">
        <v>0.00342465753424658</v>
      </c>
      <c r="AB687">
        <v>0</v>
      </c>
      <c r="AC687">
        <v>0</v>
      </c>
      <c r="AD687">
        <v>0.58</v>
      </c>
      <c r="AE687">
        <v>0.24</v>
      </c>
      <c r="AF687" s="17" t="s">
        <v>54</v>
      </c>
      <c r="AG687" s="17" t="s">
        <v>54</v>
      </c>
      <c r="AH687" s="17">
        <v>0</v>
      </c>
      <c r="AI687" s="17">
        <v>0</v>
      </c>
      <c r="AJ687">
        <v>0</v>
      </c>
      <c r="AK687">
        <v>6</v>
      </c>
      <c r="AL687">
        <v>4</v>
      </c>
      <c r="AM687">
        <v>4</v>
      </c>
      <c r="AN687" s="17" t="s">
        <v>54</v>
      </c>
      <c r="AO687" s="17">
        <v>0</v>
      </c>
      <c r="AP687" s="17">
        <v>0</v>
      </c>
      <c r="AQ687" s="17">
        <v>0</v>
      </c>
      <c r="AR687" s="31">
        <v>0</v>
      </c>
      <c r="AS687" s="31">
        <v>0</v>
      </c>
      <c r="AT687" s="31">
        <v>10</v>
      </c>
      <c r="AU687" s="26" t="str">
        <f t="shared" si="13"/>
        <v>库存为10</v>
      </c>
      <c r="AV687" s="32" t="str">
        <f>IFERROR(时间!$B$4+AU687,"上周无销量")</f>
        <v>上周无销量</v>
      </c>
    </row>
    <row r="688" spans="1:48">
      <c r="A688" s="15" t="s">
        <v>1431</v>
      </c>
      <c r="B688" t="s">
        <v>1375</v>
      </c>
      <c r="C688" t="s">
        <v>1422</v>
      </c>
      <c r="D688" s="26">
        <v>0</v>
      </c>
      <c r="E688" s="26">
        <v>0</v>
      </c>
      <c r="F688" s="26">
        <v>0</v>
      </c>
      <c r="G688" s="26">
        <v>1</v>
      </c>
      <c r="H688" s="27">
        <v>0</v>
      </c>
      <c r="I688">
        <v>9</v>
      </c>
      <c r="J688" s="28">
        <v>0</v>
      </c>
      <c r="K688" s="28">
        <v>0</v>
      </c>
      <c r="L688" s="28">
        <v>0</v>
      </c>
      <c r="M688">
        <v>9</v>
      </c>
      <c r="N688">
        <v>0</v>
      </c>
      <c r="O688">
        <v>0</v>
      </c>
      <c r="P688">
        <v>4</v>
      </c>
      <c r="Q688">
        <v>0</v>
      </c>
      <c r="R688">
        <v>146</v>
      </c>
      <c r="S688">
        <v>439</v>
      </c>
      <c r="T688">
        <v>0</v>
      </c>
      <c r="U688">
        <v>0</v>
      </c>
      <c r="V688">
        <v>0</v>
      </c>
      <c r="W688">
        <v>3</v>
      </c>
      <c r="X688" s="17">
        <v>0</v>
      </c>
      <c r="Y688" s="17" t="s">
        <v>54</v>
      </c>
      <c r="Z688" s="17">
        <v>0</v>
      </c>
      <c r="AA688" s="17">
        <v>0.00683371298405467</v>
      </c>
      <c r="AB688">
        <v>0</v>
      </c>
      <c r="AC688">
        <v>0</v>
      </c>
      <c r="AD688">
        <v>0</v>
      </c>
      <c r="AE688">
        <v>1.09</v>
      </c>
      <c r="AF688" s="17" t="s">
        <v>54</v>
      </c>
      <c r="AG688" s="17" t="s">
        <v>54</v>
      </c>
      <c r="AH688" s="17" t="s">
        <v>54</v>
      </c>
      <c r="AI688" s="17">
        <v>0</v>
      </c>
      <c r="AJ688">
        <v>0</v>
      </c>
      <c r="AK688">
        <v>3</v>
      </c>
      <c r="AL688">
        <v>5</v>
      </c>
      <c r="AM688">
        <v>5</v>
      </c>
      <c r="AN688" s="17" t="s">
        <v>54</v>
      </c>
      <c r="AO688" s="17">
        <v>0</v>
      </c>
      <c r="AP688" s="17">
        <v>0</v>
      </c>
      <c r="AQ688" s="17">
        <v>0.2</v>
      </c>
      <c r="AR688" s="31">
        <v>0</v>
      </c>
      <c r="AS688" s="31">
        <v>0</v>
      </c>
      <c r="AT688" s="31">
        <v>9</v>
      </c>
      <c r="AU688" s="26" t="str">
        <f t="shared" si="13"/>
        <v>库存为9</v>
      </c>
      <c r="AV688" s="32" t="str">
        <f>IFERROR(时间!$B$4+AU688,"上周无销量")</f>
        <v>上周无销量</v>
      </c>
    </row>
    <row r="689" spans="1:48">
      <c r="A689" s="15" t="s">
        <v>1432</v>
      </c>
      <c r="B689" t="s">
        <v>1377</v>
      </c>
      <c r="C689" t="s">
        <v>1422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10</v>
      </c>
      <c r="J689" s="28">
        <v>0</v>
      </c>
      <c r="K689" s="28">
        <v>0</v>
      </c>
      <c r="L689" s="28">
        <v>0</v>
      </c>
      <c r="M689">
        <v>10</v>
      </c>
      <c r="N689">
        <v>0</v>
      </c>
      <c r="O689">
        <v>0</v>
      </c>
      <c r="P689">
        <v>1</v>
      </c>
      <c r="Q689">
        <v>0</v>
      </c>
      <c r="R689">
        <v>106</v>
      </c>
      <c r="S689">
        <v>345</v>
      </c>
      <c r="T689">
        <v>0</v>
      </c>
      <c r="U689">
        <v>0</v>
      </c>
      <c r="V689">
        <v>0</v>
      </c>
      <c r="W689">
        <v>2</v>
      </c>
      <c r="X689" s="17">
        <v>0</v>
      </c>
      <c r="Y689" s="17" t="s">
        <v>54</v>
      </c>
      <c r="Z689" s="17">
        <v>0</v>
      </c>
      <c r="AA689" s="17">
        <v>0.00579710144927536</v>
      </c>
      <c r="AB689">
        <v>0</v>
      </c>
      <c r="AC689">
        <v>0</v>
      </c>
      <c r="AD689">
        <v>0</v>
      </c>
      <c r="AE689">
        <v>0.84</v>
      </c>
      <c r="AF689" s="17" t="s">
        <v>54</v>
      </c>
      <c r="AG689" s="17" t="s">
        <v>54</v>
      </c>
      <c r="AH689" s="17" t="s">
        <v>54</v>
      </c>
      <c r="AI689" s="17">
        <v>0</v>
      </c>
      <c r="AJ689">
        <v>0</v>
      </c>
      <c r="AK689">
        <v>1</v>
      </c>
      <c r="AL689">
        <v>3</v>
      </c>
      <c r="AM689">
        <v>3</v>
      </c>
      <c r="AN689" s="17" t="s">
        <v>54</v>
      </c>
      <c r="AO689" s="17">
        <v>0</v>
      </c>
      <c r="AP689" s="17">
        <v>0</v>
      </c>
      <c r="AQ689" s="17">
        <v>0</v>
      </c>
      <c r="AR689" s="31">
        <v>0</v>
      </c>
      <c r="AS689" s="31">
        <v>0</v>
      </c>
      <c r="AT689" s="31">
        <v>10</v>
      </c>
      <c r="AU689" s="26" t="str">
        <f t="shared" si="13"/>
        <v>库存为10</v>
      </c>
      <c r="AV689" s="32" t="str">
        <f>IFERROR(时间!$B$4+AU689,"上周无销量")</f>
        <v>上周无销量</v>
      </c>
    </row>
    <row r="690" spans="1:48">
      <c r="A690" s="15" t="s">
        <v>1433</v>
      </c>
      <c r="B690" t="s">
        <v>1379</v>
      </c>
      <c r="C690" t="s">
        <v>1422</v>
      </c>
      <c r="D690" s="26">
        <v>0</v>
      </c>
      <c r="E690" s="26">
        <v>0</v>
      </c>
      <c r="F690" s="26">
        <v>0</v>
      </c>
      <c r="G690" s="26">
        <v>2</v>
      </c>
      <c r="H690" s="27">
        <v>0</v>
      </c>
      <c r="I690">
        <v>8</v>
      </c>
      <c r="J690" s="28">
        <v>0</v>
      </c>
      <c r="K690" s="28">
        <v>0</v>
      </c>
      <c r="L690" s="28">
        <v>0</v>
      </c>
      <c r="M690">
        <v>8</v>
      </c>
      <c r="N690">
        <v>0</v>
      </c>
      <c r="O690">
        <v>0</v>
      </c>
      <c r="P690">
        <v>4</v>
      </c>
      <c r="Q690">
        <v>0</v>
      </c>
      <c r="R690">
        <v>61</v>
      </c>
      <c r="S690">
        <v>303</v>
      </c>
      <c r="T690">
        <v>0</v>
      </c>
      <c r="U690">
        <v>0</v>
      </c>
      <c r="V690">
        <v>0</v>
      </c>
      <c r="W690">
        <v>0</v>
      </c>
      <c r="X690" s="17">
        <v>0</v>
      </c>
      <c r="Y690" s="17" t="s">
        <v>54</v>
      </c>
      <c r="Z690" s="17">
        <v>0</v>
      </c>
      <c r="AA690" s="17">
        <v>0</v>
      </c>
      <c r="AB690">
        <v>0</v>
      </c>
      <c r="AC690">
        <v>0</v>
      </c>
      <c r="AD690">
        <v>0</v>
      </c>
      <c r="AE690">
        <v>0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0</v>
      </c>
      <c r="AK690">
        <v>6</v>
      </c>
      <c r="AL690">
        <v>4</v>
      </c>
      <c r="AM690">
        <v>4</v>
      </c>
      <c r="AN690" s="17" t="s">
        <v>54</v>
      </c>
      <c r="AO690" s="17">
        <v>0</v>
      </c>
      <c r="AP690" s="17">
        <v>0</v>
      </c>
      <c r="AQ690" s="17">
        <v>0.5</v>
      </c>
      <c r="AR690" s="31">
        <v>0</v>
      </c>
      <c r="AS690" s="31">
        <v>0</v>
      </c>
      <c r="AT690" s="31">
        <v>8</v>
      </c>
      <c r="AU690" s="26" t="str">
        <f t="shared" si="13"/>
        <v>库存为8</v>
      </c>
      <c r="AV690" s="32" t="str">
        <f>IFERROR(时间!$B$4+AU690,"上周无销量")</f>
        <v>上周无销量</v>
      </c>
    </row>
    <row r="691" spans="1:48">
      <c r="A691" s="15" t="s">
        <v>1434</v>
      </c>
      <c r="B691" t="s">
        <v>1381</v>
      </c>
      <c r="C691" t="s">
        <v>1422</v>
      </c>
      <c r="D691" s="26">
        <v>1</v>
      </c>
      <c r="E691" s="26">
        <v>1</v>
      </c>
      <c r="F691" s="26">
        <v>0</v>
      </c>
      <c r="G691" s="26">
        <v>1</v>
      </c>
      <c r="H691" s="27">
        <v>10.66</v>
      </c>
      <c r="I691">
        <v>3</v>
      </c>
      <c r="J691" s="28">
        <v>0</v>
      </c>
      <c r="K691" s="28">
        <v>0</v>
      </c>
      <c r="L691" s="28">
        <v>0</v>
      </c>
      <c r="M691">
        <v>3</v>
      </c>
      <c r="N691">
        <v>0</v>
      </c>
      <c r="O691">
        <v>0</v>
      </c>
      <c r="P691">
        <v>2584</v>
      </c>
      <c r="Q691">
        <v>0</v>
      </c>
      <c r="R691">
        <v>14846</v>
      </c>
      <c r="S691">
        <v>47291</v>
      </c>
      <c r="T691">
        <v>11</v>
      </c>
      <c r="U691">
        <v>0</v>
      </c>
      <c r="V691">
        <v>21</v>
      </c>
      <c r="W691">
        <v>127</v>
      </c>
      <c r="X691" s="17">
        <v>0.00425696594427245</v>
      </c>
      <c r="Y691" s="17" t="s">
        <v>54</v>
      </c>
      <c r="Z691" s="17">
        <v>0.00141452243028425</v>
      </c>
      <c r="AA691" s="17">
        <v>0.00268550041234061</v>
      </c>
      <c r="AB691">
        <v>4.26</v>
      </c>
      <c r="AC691">
        <v>0</v>
      </c>
      <c r="AD691">
        <v>8.46</v>
      </c>
      <c r="AE691">
        <v>55.75</v>
      </c>
      <c r="AF691" s="17">
        <v>0.399624765478424</v>
      </c>
      <c r="AG691" s="17" t="s">
        <v>54</v>
      </c>
      <c r="AH691" s="17">
        <v>0</v>
      </c>
      <c r="AI691" s="17">
        <v>5.22983114446529</v>
      </c>
      <c r="AJ691">
        <v>0</v>
      </c>
      <c r="AK691">
        <v>13</v>
      </c>
      <c r="AL691">
        <v>53</v>
      </c>
      <c r="AM691">
        <v>53</v>
      </c>
      <c r="AN691" s="17" t="s">
        <v>54</v>
      </c>
      <c r="AO691" s="17">
        <v>0.0769230769230769</v>
      </c>
      <c r="AP691" s="17">
        <v>0</v>
      </c>
      <c r="AQ691" s="17">
        <v>0.0188679245283019</v>
      </c>
      <c r="AR691" s="31">
        <v>0.142857142857143</v>
      </c>
      <c r="AS691" s="31">
        <v>8.57142857142857</v>
      </c>
      <c r="AT691" s="31">
        <v>-5.57142857142857</v>
      </c>
      <c r="AU691" s="26">
        <f t="shared" si="13"/>
        <v>21</v>
      </c>
      <c r="AV691" s="32">
        <f>IFERROR(时间!$B$4+AU691,"上周无销量")</f>
        <v>43346</v>
      </c>
    </row>
    <row r="692" spans="1:48">
      <c r="A692" s="15" t="s">
        <v>1435</v>
      </c>
      <c r="B692" t="s">
        <v>1383</v>
      </c>
      <c r="C692" t="s">
        <v>1422</v>
      </c>
      <c r="D692" s="26">
        <v>0</v>
      </c>
      <c r="E692" s="26">
        <v>0</v>
      </c>
      <c r="F692" s="26">
        <v>2</v>
      </c>
      <c r="G692" s="26">
        <v>2</v>
      </c>
      <c r="H692" s="27">
        <v>7.995</v>
      </c>
      <c r="I692">
        <v>6</v>
      </c>
      <c r="J692" s="28">
        <v>0</v>
      </c>
      <c r="K692" s="28">
        <v>0</v>
      </c>
      <c r="L692" s="28">
        <v>0</v>
      </c>
      <c r="M692">
        <v>6</v>
      </c>
      <c r="N692">
        <v>0</v>
      </c>
      <c r="O692">
        <v>0</v>
      </c>
      <c r="P692">
        <v>118</v>
      </c>
      <c r="Q692">
        <v>0</v>
      </c>
      <c r="R692">
        <v>7042</v>
      </c>
      <c r="S692">
        <v>14125</v>
      </c>
      <c r="T692">
        <v>0</v>
      </c>
      <c r="U692">
        <v>0</v>
      </c>
      <c r="V692">
        <v>9</v>
      </c>
      <c r="W692">
        <v>33</v>
      </c>
      <c r="X692" s="17">
        <v>0</v>
      </c>
      <c r="Y692" s="17" t="s">
        <v>54</v>
      </c>
      <c r="Z692" s="17">
        <v>0.00127804600965635</v>
      </c>
      <c r="AA692" s="17">
        <v>0.00233628318584071</v>
      </c>
      <c r="AB692">
        <v>0</v>
      </c>
      <c r="AC692">
        <v>0</v>
      </c>
      <c r="AD692">
        <v>4.05</v>
      </c>
      <c r="AE692">
        <v>14.29</v>
      </c>
      <c r="AF692" s="17" t="s">
        <v>54</v>
      </c>
      <c r="AG692" s="17" t="s">
        <v>54</v>
      </c>
      <c r="AH692" s="17">
        <v>0.25328330206379</v>
      </c>
      <c r="AI692" s="17">
        <v>0.893683552220138</v>
      </c>
      <c r="AJ692">
        <v>0</v>
      </c>
      <c r="AK692">
        <v>2</v>
      </c>
      <c r="AL692">
        <v>18</v>
      </c>
      <c r="AM692">
        <v>18</v>
      </c>
      <c r="AN692" s="17" t="s">
        <v>54</v>
      </c>
      <c r="AO692" s="17">
        <v>0</v>
      </c>
      <c r="AP692" s="17">
        <v>0.111111111111111</v>
      </c>
      <c r="AQ692" s="17">
        <v>0.111111111111111</v>
      </c>
      <c r="AR692" s="31">
        <v>0</v>
      </c>
      <c r="AS692" s="31">
        <v>0</v>
      </c>
      <c r="AT692" s="31">
        <v>6</v>
      </c>
      <c r="AU692" s="26" t="str">
        <f t="shared" si="13"/>
        <v>库存为6</v>
      </c>
      <c r="AV692" s="32" t="str">
        <f>IFERROR(时间!$B$4+AU692,"上周无销量")</f>
        <v>上周无销量</v>
      </c>
    </row>
    <row r="693" spans="1:48">
      <c r="A693" s="15" t="s">
        <v>1436</v>
      </c>
      <c r="B693" t="s">
        <v>1385</v>
      </c>
      <c r="C693" t="s">
        <v>1422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10</v>
      </c>
      <c r="J693" s="28">
        <v>0</v>
      </c>
      <c r="K693" s="28">
        <v>0</v>
      </c>
      <c r="L693" s="28">
        <v>0</v>
      </c>
      <c r="M693">
        <v>10</v>
      </c>
      <c r="N693">
        <v>0</v>
      </c>
      <c r="O693">
        <v>0</v>
      </c>
      <c r="P693">
        <v>3</v>
      </c>
      <c r="Q693">
        <v>0</v>
      </c>
      <c r="R693">
        <v>162</v>
      </c>
      <c r="S693">
        <v>442</v>
      </c>
      <c r="T693">
        <v>0</v>
      </c>
      <c r="U693">
        <v>0</v>
      </c>
      <c r="V693">
        <v>1</v>
      </c>
      <c r="W693">
        <v>0</v>
      </c>
      <c r="X693" s="17">
        <v>0</v>
      </c>
      <c r="Y693" s="17" t="s">
        <v>54</v>
      </c>
      <c r="Z693" s="17">
        <v>0.00617283950617284</v>
      </c>
      <c r="AA693" s="17">
        <v>0</v>
      </c>
      <c r="AB693">
        <v>0</v>
      </c>
      <c r="AC693">
        <v>0</v>
      </c>
      <c r="AD693">
        <v>0.33</v>
      </c>
      <c r="AE693">
        <v>0</v>
      </c>
      <c r="AF693" s="17" t="s">
        <v>54</v>
      </c>
      <c r="AG693" s="17" t="s">
        <v>54</v>
      </c>
      <c r="AH693" s="17">
        <v>0</v>
      </c>
      <c r="AI693" s="17" t="s">
        <v>54</v>
      </c>
      <c r="AJ693">
        <v>0</v>
      </c>
      <c r="AK693">
        <v>1</v>
      </c>
      <c r="AL693">
        <v>5</v>
      </c>
      <c r="AM693">
        <v>5</v>
      </c>
      <c r="AN693" s="17" t="s">
        <v>54</v>
      </c>
      <c r="AO693" s="17">
        <v>0</v>
      </c>
      <c r="AP693" s="17">
        <v>0</v>
      </c>
      <c r="AQ693" s="17">
        <v>0</v>
      </c>
      <c r="AR693" s="31">
        <v>0</v>
      </c>
      <c r="AS693" s="31">
        <v>0</v>
      </c>
      <c r="AT693" s="31">
        <v>10</v>
      </c>
      <c r="AU693" s="26" t="str">
        <f t="shared" si="13"/>
        <v>库存为10</v>
      </c>
      <c r="AV693" s="32" t="str">
        <f>IFERROR(时间!$B$4+AU693,"上周无销量")</f>
        <v>上周无销量</v>
      </c>
    </row>
    <row r="694" spans="1:48">
      <c r="A694" s="15" t="s">
        <v>1437</v>
      </c>
      <c r="B694" t="s">
        <v>1387</v>
      </c>
      <c r="C694" t="s">
        <v>1422</v>
      </c>
      <c r="D694" s="26">
        <v>1</v>
      </c>
      <c r="E694" s="26">
        <v>0</v>
      </c>
      <c r="F694" s="26">
        <v>0</v>
      </c>
      <c r="G694" s="26">
        <v>2</v>
      </c>
      <c r="H694" s="27">
        <v>5.33</v>
      </c>
      <c r="I694">
        <v>7</v>
      </c>
      <c r="J694" s="28">
        <v>0</v>
      </c>
      <c r="K694" s="28">
        <v>0</v>
      </c>
      <c r="L694" s="28">
        <v>0</v>
      </c>
      <c r="M694">
        <v>7</v>
      </c>
      <c r="N694">
        <v>0</v>
      </c>
      <c r="O694">
        <v>0</v>
      </c>
      <c r="P694">
        <v>7</v>
      </c>
      <c r="Q694">
        <v>0</v>
      </c>
      <c r="R694">
        <v>1355</v>
      </c>
      <c r="S694">
        <v>5354</v>
      </c>
      <c r="T694">
        <v>0</v>
      </c>
      <c r="U694">
        <v>0</v>
      </c>
      <c r="V694">
        <v>0</v>
      </c>
      <c r="W694">
        <v>11</v>
      </c>
      <c r="X694" s="17">
        <v>0</v>
      </c>
      <c r="Y694" s="17" t="s">
        <v>54</v>
      </c>
      <c r="Z694" s="17">
        <v>0</v>
      </c>
      <c r="AA694" s="17">
        <v>0.00205453866268211</v>
      </c>
      <c r="AB694">
        <v>0</v>
      </c>
      <c r="AC694">
        <v>0</v>
      </c>
      <c r="AD694">
        <v>0</v>
      </c>
      <c r="AE694">
        <v>3.47</v>
      </c>
      <c r="AF694" s="17" t="s">
        <v>54</v>
      </c>
      <c r="AG694" s="17" t="s">
        <v>54</v>
      </c>
      <c r="AH694" s="17" t="s">
        <v>54</v>
      </c>
      <c r="AI694" s="17">
        <v>0.325515947467167</v>
      </c>
      <c r="AJ694">
        <v>0</v>
      </c>
      <c r="AK694">
        <v>4</v>
      </c>
      <c r="AL694">
        <v>9</v>
      </c>
      <c r="AM694">
        <v>9</v>
      </c>
      <c r="AN694" s="17" t="s">
        <v>54</v>
      </c>
      <c r="AO694" s="17">
        <v>0</v>
      </c>
      <c r="AP694" s="17">
        <v>0</v>
      </c>
      <c r="AQ694" s="17">
        <v>0.222222222222222</v>
      </c>
      <c r="AR694" s="31">
        <v>0.142857142857143</v>
      </c>
      <c r="AS694" s="31">
        <v>8.57142857142857</v>
      </c>
      <c r="AT694" s="31">
        <v>-1.57142857142857</v>
      </c>
      <c r="AU694" s="26">
        <f t="shared" si="13"/>
        <v>49</v>
      </c>
      <c r="AV694" s="32">
        <f>IFERROR(时间!$B$4+AU694,"上周无销量")</f>
        <v>43374</v>
      </c>
    </row>
    <row r="695" spans="1:48">
      <c r="A695" s="15" t="s">
        <v>1438</v>
      </c>
      <c r="B695" t="s">
        <v>1389</v>
      </c>
      <c r="C695" t="s">
        <v>1422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10</v>
      </c>
      <c r="J695" s="28">
        <v>0</v>
      </c>
      <c r="K695" s="28">
        <v>0</v>
      </c>
      <c r="L695" s="28">
        <v>0</v>
      </c>
      <c r="M695">
        <v>10</v>
      </c>
      <c r="N695">
        <v>0</v>
      </c>
      <c r="O695">
        <v>0</v>
      </c>
      <c r="P695">
        <v>108</v>
      </c>
      <c r="Q695">
        <v>0</v>
      </c>
      <c r="R695">
        <v>51</v>
      </c>
      <c r="S695">
        <v>282</v>
      </c>
      <c r="T695">
        <v>1</v>
      </c>
      <c r="U695">
        <v>0</v>
      </c>
      <c r="V695">
        <v>0</v>
      </c>
      <c r="W695">
        <v>2</v>
      </c>
      <c r="X695" s="17">
        <v>0.00925925925925926</v>
      </c>
      <c r="Y695" s="17" t="s">
        <v>54</v>
      </c>
      <c r="Z695" s="17">
        <v>0</v>
      </c>
      <c r="AA695" s="17">
        <v>0.00709219858156028</v>
      </c>
      <c r="AB695">
        <v>0.34</v>
      </c>
      <c r="AC695">
        <v>0</v>
      </c>
      <c r="AD695">
        <v>0</v>
      </c>
      <c r="AE695">
        <v>0.65</v>
      </c>
      <c r="AF695" s="17">
        <v>0</v>
      </c>
      <c r="AG695" s="17" t="s">
        <v>54</v>
      </c>
      <c r="AH695" s="17" t="s">
        <v>54</v>
      </c>
      <c r="AI695" s="17">
        <v>0</v>
      </c>
      <c r="AJ695">
        <v>0</v>
      </c>
      <c r="AK695">
        <v>4</v>
      </c>
      <c r="AL695">
        <v>2</v>
      </c>
      <c r="AM695">
        <v>2</v>
      </c>
      <c r="AN695" s="17" t="s">
        <v>54</v>
      </c>
      <c r="AO695" s="17">
        <v>0</v>
      </c>
      <c r="AP695" s="17">
        <v>0</v>
      </c>
      <c r="AQ695" s="17">
        <v>0</v>
      </c>
      <c r="AR695" s="31">
        <v>0</v>
      </c>
      <c r="AS695" s="31">
        <v>0</v>
      </c>
      <c r="AT695" s="31">
        <v>10</v>
      </c>
      <c r="AU695" s="26" t="str">
        <f t="shared" si="13"/>
        <v>库存为10</v>
      </c>
      <c r="AV695" s="32" t="str">
        <f>IFERROR(时间!$B$4+AU695,"上周无销量")</f>
        <v>上周无销量</v>
      </c>
    </row>
    <row r="696" spans="1:48">
      <c r="A696" s="15" t="s">
        <v>1439</v>
      </c>
      <c r="B696" t="s">
        <v>1391</v>
      </c>
      <c r="C696" t="s">
        <v>1422</v>
      </c>
      <c r="D696" s="26">
        <v>0</v>
      </c>
      <c r="E696" s="26">
        <v>0</v>
      </c>
      <c r="F696" s="26">
        <v>0</v>
      </c>
      <c r="G696" s="26">
        <v>0</v>
      </c>
      <c r="H696" s="27">
        <v>0</v>
      </c>
      <c r="I696">
        <v>10</v>
      </c>
      <c r="J696" s="28">
        <v>0</v>
      </c>
      <c r="K696" s="28">
        <v>0</v>
      </c>
      <c r="L696" s="28">
        <v>0</v>
      </c>
      <c r="M696">
        <v>10</v>
      </c>
      <c r="N696">
        <v>0</v>
      </c>
      <c r="O696">
        <v>0</v>
      </c>
      <c r="P696">
        <v>3</v>
      </c>
      <c r="Q696">
        <v>0</v>
      </c>
      <c r="R696">
        <v>75</v>
      </c>
      <c r="S696">
        <v>330</v>
      </c>
      <c r="T696">
        <v>0</v>
      </c>
      <c r="U696">
        <v>0</v>
      </c>
      <c r="V696">
        <v>0</v>
      </c>
      <c r="W696">
        <v>1</v>
      </c>
      <c r="X696" s="17">
        <v>0</v>
      </c>
      <c r="Y696" s="17" t="s">
        <v>54</v>
      </c>
      <c r="Z696" s="17">
        <v>0</v>
      </c>
      <c r="AA696" s="17">
        <v>0.00303030303030303</v>
      </c>
      <c r="AB696">
        <v>0</v>
      </c>
      <c r="AC696">
        <v>0</v>
      </c>
      <c r="AD696">
        <v>0</v>
      </c>
      <c r="AE696">
        <v>0.52</v>
      </c>
      <c r="AF696" s="17" t="s">
        <v>54</v>
      </c>
      <c r="AG696" s="17" t="s">
        <v>54</v>
      </c>
      <c r="AH696" s="17" t="s">
        <v>54</v>
      </c>
      <c r="AI696" s="17">
        <v>0</v>
      </c>
      <c r="AJ696">
        <v>0</v>
      </c>
      <c r="AK696">
        <v>7</v>
      </c>
      <c r="AL696">
        <v>7</v>
      </c>
      <c r="AM696">
        <v>7</v>
      </c>
      <c r="AN696" s="17" t="s">
        <v>54</v>
      </c>
      <c r="AO696" s="17">
        <v>0</v>
      </c>
      <c r="AP696" s="17">
        <v>0</v>
      </c>
      <c r="AQ696" s="17">
        <v>0</v>
      </c>
      <c r="AR696" s="31">
        <v>0</v>
      </c>
      <c r="AS696" s="31">
        <v>0</v>
      </c>
      <c r="AT696" s="31">
        <v>10</v>
      </c>
      <c r="AU696" s="26" t="str">
        <f t="shared" si="13"/>
        <v>库存为10</v>
      </c>
      <c r="AV696" s="32" t="str">
        <f>IFERROR(时间!$B$4+AU696,"上周无销量")</f>
        <v>上周无销量</v>
      </c>
    </row>
    <row r="697" spans="1:48">
      <c r="A697" s="15" t="s">
        <v>1440</v>
      </c>
      <c r="B697" t="s">
        <v>1393</v>
      </c>
      <c r="C697" t="s">
        <v>1422</v>
      </c>
      <c r="D697" s="26">
        <v>0</v>
      </c>
      <c r="E697" s="26">
        <v>0</v>
      </c>
      <c r="F697" s="26">
        <v>0</v>
      </c>
      <c r="G697" s="26">
        <v>1</v>
      </c>
      <c r="H697" s="27">
        <v>0</v>
      </c>
      <c r="I697">
        <v>9</v>
      </c>
      <c r="J697" s="28">
        <v>0</v>
      </c>
      <c r="K697" s="28">
        <v>0</v>
      </c>
      <c r="L697" s="28">
        <v>0</v>
      </c>
      <c r="M697">
        <v>9</v>
      </c>
      <c r="N697">
        <v>0</v>
      </c>
      <c r="O697">
        <v>0</v>
      </c>
      <c r="P697">
        <v>4</v>
      </c>
      <c r="Q697">
        <v>0</v>
      </c>
      <c r="R697">
        <v>92</v>
      </c>
      <c r="S697">
        <v>276</v>
      </c>
      <c r="T697">
        <v>0</v>
      </c>
      <c r="U697">
        <v>0</v>
      </c>
      <c r="V697">
        <v>1</v>
      </c>
      <c r="W697">
        <v>0</v>
      </c>
      <c r="X697" s="17">
        <v>0</v>
      </c>
      <c r="Y697" s="17" t="s">
        <v>54</v>
      </c>
      <c r="Z697" s="17">
        <v>0.0108695652173913</v>
      </c>
      <c r="AA697" s="17">
        <v>0</v>
      </c>
      <c r="AB697">
        <v>0</v>
      </c>
      <c r="AC697">
        <v>0</v>
      </c>
      <c r="AD697">
        <v>0.3</v>
      </c>
      <c r="AE697">
        <v>0</v>
      </c>
      <c r="AF697" s="17" t="s">
        <v>54</v>
      </c>
      <c r="AG697" s="17" t="s">
        <v>54</v>
      </c>
      <c r="AH697" s="17">
        <v>0</v>
      </c>
      <c r="AI697" s="17" t="s">
        <v>54</v>
      </c>
      <c r="AJ697">
        <v>0</v>
      </c>
      <c r="AK697">
        <v>4</v>
      </c>
      <c r="AL697">
        <v>7</v>
      </c>
      <c r="AM697">
        <v>7</v>
      </c>
      <c r="AN697" s="17" t="s">
        <v>54</v>
      </c>
      <c r="AO697" s="17">
        <v>0</v>
      </c>
      <c r="AP697" s="17">
        <v>0</v>
      </c>
      <c r="AQ697" s="17">
        <v>0.142857142857143</v>
      </c>
      <c r="AR697" s="31">
        <v>0</v>
      </c>
      <c r="AS697" s="31">
        <v>0</v>
      </c>
      <c r="AT697" s="31">
        <v>9</v>
      </c>
      <c r="AU697" s="26" t="str">
        <f t="shared" si="13"/>
        <v>库存为9</v>
      </c>
      <c r="AV697" s="32" t="str">
        <f>IFERROR(时间!$B$4+AU697,"上周无销量")</f>
        <v>上周无销量</v>
      </c>
    </row>
    <row r="698" spans="1:48">
      <c r="A698" s="15" t="s">
        <v>1441</v>
      </c>
      <c r="B698" t="s">
        <v>1395</v>
      </c>
      <c r="C698" t="s">
        <v>1422</v>
      </c>
      <c r="D698" s="26">
        <v>0</v>
      </c>
      <c r="E698" s="26">
        <v>0</v>
      </c>
      <c r="F698" s="26">
        <v>0</v>
      </c>
      <c r="G698" s="26">
        <v>2</v>
      </c>
      <c r="H698" s="27">
        <v>0</v>
      </c>
      <c r="I698">
        <v>8</v>
      </c>
      <c r="J698" s="28">
        <v>0</v>
      </c>
      <c r="K698" s="28">
        <v>0</v>
      </c>
      <c r="L698" s="28">
        <v>0</v>
      </c>
      <c r="M698">
        <v>8</v>
      </c>
      <c r="N698">
        <v>0</v>
      </c>
      <c r="O698">
        <v>0</v>
      </c>
      <c r="P698">
        <v>1</v>
      </c>
      <c r="Q698">
        <v>0</v>
      </c>
      <c r="R698">
        <v>672</v>
      </c>
      <c r="S698">
        <v>8481</v>
      </c>
      <c r="T698">
        <v>0</v>
      </c>
      <c r="U698">
        <v>0</v>
      </c>
      <c r="V698">
        <v>0</v>
      </c>
      <c r="W698">
        <v>12</v>
      </c>
      <c r="X698" s="17">
        <v>0</v>
      </c>
      <c r="Y698" s="17" t="s">
        <v>54</v>
      </c>
      <c r="Z698" s="17">
        <v>0</v>
      </c>
      <c r="AA698" s="17">
        <v>0.0014149274849664</v>
      </c>
      <c r="AB698">
        <v>0</v>
      </c>
      <c r="AC698">
        <v>0</v>
      </c>
      <c r="AD698">
        <v>0</v>
      </c>
      <c r="AE698">
        <v>5.05</v>
      </c>
      <c r="AF698" s="17" t="s">
        <v>54</v>
      </c>
      <c r="AG698" s="17" t="s">
        <v>54</v>
      </c>
      <c r="AH698" s="17" t="s">
        <v>54</v>
      </c>
      <c r="AI698" s="17">
        <v>0</v>
      </c>
      <c r="AJ698">
        <v>0</v>
      </c>
      <c r="AK698">
        <v>5</v>
      </c>
      <c r="AL698">
        <v>10</v>
      </c>
      <c r="AM698">
        <v>10</v>
      </c>
      <c r="AN698" s="17" t="s">
        <v>54</v>
      </c>
      <c r="AO698" s="17">
        <v>0</v>
      </c>
      <c r="AP698" s="17">
        <v>0</v>
      </c>
      <c r="AQ698" s="17">
        <v>0.2</v>
      </c>
      <c r="AR698" s="31">
        <v>0</v>
      </c>
      <c r="AS698" s="31">
        <v>0</v>
      </c>
      <c r="AT698" s="31">
        <v>8</v>
      </c>
      <c r="AU698" s="26" t="str">
        <f t="shared" si="13"/>
        <v>库存为8</v>
      </c>
      <c r="AV698" s="32" t="str">
        <f>IFERROR(时间!$B$4+AU698,"上周无销量")</f>
        <v>上周无销量</v>
      </c>
    </row>
    <row r="699" spans="1:48">
      <c r="A699" s="15" t="s">
        <v>1442</v>
      </c>
      <c r="B699" t="s">
        <v>1397</v>
      </c>
      <c r="C699" t="s">
        <v>1422</v>
      </c>
      <c r="D699" s="26">
        <v>0</v>
      </c>
      <c r="E699" s="26">
        <v>1</v>
      </c>
      <c r="F699" s="26">
        <v>0</v>
      </c>
      <c r="G699" s="26">
        <v>0</v>
      </c>
      <c r="H699" s="27">
        <v>15.99</v>
      </c>
      <c r="I699">
        <v>9</v>
      </c>
      <c r="J699" s="28">
        <v>0</v>
      </c>
      <c r="K699" s="28">
        <v>0</v>
      </c>
      <c r="L699" s="28">
        <v>0</v>
      </c>
      <c r="M699">
        <v>9</v>
      </c>
      <c r="N699">
        <v>0</v>
      </c>
      <c r="O699">
        <v>0</v>
      </c>
      <c r="P699">
        <v>1</v>
      </c>
      <c r="Q699">
        <v>0</v>
      </c>
      <c r="R699">
        <v>126</v>
      </c>
      <c r="S699">
        <v>239</v>
      </c>
      <c r="T699">
        <v>0</v>
      </c>
      <c r="U699">
        <v>0</v>
      </c>
      <c r="V699">
        <v>1</v>
      </c>
      <c r="W699">
        <v>0</v>
      </c>
      <c r="X699" s="17">
        <v>0</v>
      </c>
      <c r="Y699" s="17" t="s">
        <v>54</v>
      </c>
      <c r="Z699" s="17">
        <v>0.00793650793650794</v>
      </c>
      <c r="AA699" s="17">
        <v>0</v>
      </c>
      <c r="AB699">
        <v>0</v>
      </c>
      <c r="AC699">
        <v>0</v>
      </c>
      <c r="AD699">
        <v>0.33</v>
      </c>
      <c r="AE699">
        <v>0</v>
      </c>
      <c r="AF699" s="17" t="s">
        <v>54</v>
      </c>
      <c r="AG699" s="17" t="s">
        <v>54</v>
      </c>
      <c r="AH699" s="17">
        <v>0</v>
      </c>
      <c r="AI699" s="17" t="s">
        <v>54</v>
      </c>
      <c r="AJ699">
        <v>0</v>
      </c>
      <c r="AK699">
        <v>3</v>
      </c>
      <c r="AL699">
        <v>3</v>
      </c>
      <c r="AM699">
        <v>3</v>
      </c>
      <c r="AN699" s="17" t="s">
        <v>54</v>
      </c>
      <c r="AO699" s="17">
        <v>0.333333333333333</v>
      </c>
      <c r="AP699" s="17">
        <v>0</v>
      </c>
      <c r="AQ699" s="17">
        <v>0</v>
      </c>
      <c r="AR699" s="31">
        <v>0</v>
      </c>
      <c r="AS699" s="31">
        <v>0</v>
      </c>
      <c r="AT699" s="31">
        <v>9</v>
      </c>
      <c r="AU699" s="26" t="str">
        <f t="shared" si="13"/>
        <v>库存为9</v>
      </c>
      <c r="AV699" s="32" t="str">
        <f>IFERROR(时间!$B$4+AU699,"上周无销量")</f>
        <v>上周无销量</v>
      </c>
    </row>
    <row r="700" spans="1:48">
      <c r="A700" s="15" t="s">
        <v>1443</v>
      </c>
      <c r="B700" t="s">
        <v>1399</v>
      </c>
      <c r="C700" t="s">
        <v>1422</v>
      </c>
      <c r="D700" s="26">
        <v>0</v>
      </c>
      <c r="E700" s="26">
        <v>1</v>
      </c>
      <c r="F700" s="26">
        <v>1</v>
      </c>
      <c r="G700" s="26">
        <v>0</v>
      </c>
      <c r="H700" s="27">
        <v>15.99</v>
      </c>
      <c r="I700">
        <v>8</v>
      </c>
      <c r="J700" s="28">
        <v>0</v>
      </c>
      <c r="K700" s="28">
        <v>0</v>
      </c>
      <c r="L700" s="28">
        <v>0</v>
      </c>
      <c r="M700">
        <v>8</v>
      </c>
      <c r="N700">
        <v>0</v>
      </c>
      <c r="O700">
        <v>0</v>
      </c>
      <c r="P700">
        <v>4</v>
      </c>
      <c r="Q700">
        <v>0</v>
      </c>
      <c r="R700">
        <v>175</v>
      </c>
      <c r="S700">
        <v>369</v>
      </c>
      <c r="T700">
        <v>0</v>
      </c>
      <c r="U700">
        <v>0</v>
      </c>
      <c r="V700">
        <v>0</v>
      </c>
      <c r="W700">
        <v>2</v>
      </c>
      <c r="X700" s="17">
        <v>0</v>
      </c>
      <c r="Y700" s="17" t="s">
        <v>54</v>
      </c>
      <c r="Z700" s="17">
        <v>0</v>
      </c>
      <c r="AA700" s="17">
        <v>0.00542005420054201</v>
      </c>
      <c r="AB700">
        <v>0</v>
      </c>
      <c r="AC700">
        <v>0</v>
      </c>
      <c r="AD700">
        <v>0</v>
      </c>
      <c r="AE700">
        <v>0.69</v>
      </c>
      <c r="AF700" s="17" t="s">
        <v>54</v>
      </c>
      <c r="AG700" s="17" t="s">
        <v>54</v>
      </c>
      <c r="AH700" s="17" t="s">
        <v>54</v>
      </c>
      <c r="AI700" s="17">
        <v>0</v>
      </c>
      <c r="AJ700">
        <v>0</v>
      </c>
      <c r="AK700">
        <v>1</v>
      </c>
      <c r="AL700">
        <v>4</v>
      </c>
      <c r="AM700">
        <v>4</v>
      </c>
      <c r="AN700" s="17" t="s">
        <v>54</v>
      </c>
      <c r="AO700" s="17">
        <v>1</v>
      </c>
      <c r="AP700" s="17">
        <v>0.25</v>
      </c>
      <c r="AQ700" s="17">
        <v>0</v>
      </c>
      <c r="AR700" s="31">
        <v>0</v>
      </c>
      <c r="AS700" s="31">
        <v>0</v>
      </c>
      <c r="AT700" s="31">
        <v>8</v>
      </c>
      <c r="AU700" s="26" t="str">
        <f t="shared" si="13"/>
        <v>库存为8</v>
      </c>
      <c r="AV700" s="32" t="str">
        <f>IFERROR(时间!$B$4+AU700,"上周无销量")</f>
        <v>上周无销量</v>
      </c>
    </row>
    <row r="701" spans="1:48">
      <c r="A701" s="15" t="s">
        <v>1444</v>
      </c>
      <c r="B701" t="s">
        <v>1401</v>
      </c>
      <c r="C701" t="s">
        <v>1422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10</v>
      </c>
      <c r="J701" s="28">
        <v>0</v>
      </c>
      <c r="K701" s="28">
        <v>0</v>
      </c>
      <c r="L701" s="28">
        <v>0</v>
      </c>
      <c r="M701">
        <v>10</v>
      </c>
      <c r="N701">
        <v>0</v>
      </c>
      <c r="O701">
        <v>0</v>
      </c>
      <c r="P701">
        <v>2</v>
      </c>
      <c r="Q701">
        <v>0</v>
      </c>
      <c r="R701">
        <v>197</v>
      </c>
      <c r="S701">
        <v>173</v>
      </c>
      <c r="T701">
        <v>0</v>
      </c>
      <c r="U701">
        <v>0</v>
      </c>
      <c r="V701">
        <v>0</v>
      </c>
      <c r="W701">
        <v>1</v>
      </c>
      <c r="X701" s="17">
        <v>0</v>
      </c>
      <c r="Y701" s="17" t="s">
        <v>54</v>
      </c>
      <c r="Z701" s="17">
        <v>0</v>
      </c>
      <c r="AA701" s="17">
        <v>0.00578034682080925</v>
      </c>
      <c r="AB701">
        <v>0</v>
      </c>
      <c r="AC701">
        <v>0</v>
      </c>
      <c r="AD701">
        <v>0</v>
      </c>
      <c r="AE701">
        <v>0.35</v>
      </c>
      <c r="AF701" s="17" t="s">
        <v>54</v>
      </c>
      <c r="AG701" s="17" t="s">
        <v>54</v>
      </c>
      <c r="AH701" s="17" t="s">
        <v>54</v>
      </c>
      <c r="AI701" s="17">
        <v>0</v>
      </c>
      <c r="AJ701">
        <v>0</v>
      </c>
      <c r="AK701">
        <v>2</v>
      </c>
      <c r="AL701">
        <v>5</v>
      </c>
      <c r="AM701">
        <v>5</v>
      </c>
      <c r="AN701" s="17" t="s">
        <v>54</v>
      </c>
      <c r="AO701" s="17">
        <v>0</v>
      </c>
      <c r="AP701" s="17">
        <v>0</v>
      </c>
      <c r="AQ701" s="17">
        <v>0</v>
      </c>
      <c r="AR701" s="31">
        <v>0</v>
      </c>
      <c r="AS701" s="31">
        <v>0</v>
      </c>
      <c r="AT701" s="31">
        <v>10</v>
      </c>
      <c r="AU701" s="26" t="str">
        <f t="shared" si="13"/>
        <v>库存为10</v>
      </c>
      <c r="AV701" s="32" t="str">
        <f>IFERROR(时间!$B$4+AU701,"上周无销量")</f>
        <v>上周无销量</v>
      </c>
    </row>
    <row r="702" spans="1:48">
      <c r="A702" s="15" t="s">
        <v>1445</v>
      </c>
      <c r="B702" t="s">
        <v>1403</v>
      </c>
      <c r="C702" t="s">
        <v>1422</v>
      </c>
      <c r="D702" s="26">
        <v>0</v>
      </c>
      <c r="E702" s="26">
        <v>0</v>
      </c>
      <c r="F702" s="26">
        <v>0</v>
      </c>
      <c r="G702" s="26">
        <v>1</v>
      </c>
      <c r="H702" s="27">
        <v>0</v>
      </c>
      <c r="I702">
        <v>9</v>
      </c>
      <c r="J702" s="28">
        <v>0</v>
      </c>
      <c r="K702" s="28">
        <v>0</v>
      </c>
      <c r="L702" s="28">
        <v>0</v>
      </c>
      <c r="M702">
        <v>9</v>
      </c>
      <c r="N702">
        <v>0</v>
      </c>
      <c r="O702">
        <v>0</v>
      </c>
      <c r="P702">
        <v>1</v>
      </c>
      <c r="Q702">
        <v>0</v>
      </c>
      <c r="R702">
        <v>240</v>
      </c>
      <c r="S702">
        <v>495</v>
      </c>
      <c r="T702">
        <v>0</v>
      </c>
      <c r="U702">
        <v>0</v>
      </c>
      <c r="V702">
        <v>0</v>
      </c>
      <c r="W702">
        <v>1</v>
      </c>
      <c r="X702" s="17">
        <v>0</v>
      </c>
      <c r="Y702" s="17" t="s">
        <v>54</v>
      </c>
      <c r="Z702" s="17">
        <v>0</v>
      </c>
      <c r="AA702" s="17">
        <v>0.00202020202020202</v>
      </c>
      <c r="AB702">
        <v>0</v>
      </c>
      <c r="AC702">
        <v>0</v>
      </c>
      <c r="AD702">
        <v>0</v>
      </c>
      <c r="AE702">
        <v>0.06</v>
      </c>
      <c r="AF702" s="17" t="s">
        <v>54</v>
      </c>
      <c r="AG702" s="17" t="s">
        <v>54</v>
      </c>
      <c r="AH702" s="17" t="s">
        <v>54</v>
      </c>
      <c r="AI702" s="17">
        <v>0</v>
      </c>
      <c r="AJ702">
        <v>0</v>
      </c>
      <c r="AK702">
        <v>7</v>
      </c>
      <c r="AL702">
        <v>3</v>
      </c>
      <c r="AM702">
        <v>3</v>
      </c>
      <c r="AN702" s="17" t="s">
        <v>54</v>
      </c>
      <c r="AO702" s="17">
        <v>0</v>
      </c>
      <c r="AP702" s="17">
        <v>0</v>
      </c>
      <c r="AQ702" s="17">
        <v>0.333333333333333</v>
      </c>
      <c r="AR702" s="31">
        <v>0</v>
      </c>
      <c r="AS702" s="31">
        <v>0</v>
      </c>
      <c r="AT702" s="31">
        <v>9</v>
      </c>
      <c r="AU702" s="26" t="str">
        <f t="shared" si="13"/>
        <v>库存为9</v>
      </c>
      <c r="AV702" s="32" t="str">
        <f>IFERROR(时间!$B$4+AU702,"上周无销量")</f>
        <v>上周无销量</v>
      </c>
    </row>
    <row r="703" spans="1:48">
      <c r="A703" s="15" t="s">
        <v>1446</v>
      </c>
      <c r="B703" t="s">
        <v>1447</v>
      </c>
      <c r="C703" t="s">
        <v>1448</v>
      </c>
      <c r="D703" s="26">
        <v>2</v>
      </c>
      <c r="E703" s="26">
        <v>1</v>
      </c>
      <c r="F703" s="26">
        <v>0</v>
      </c>
      <c r="G703" s="26">
        <v>0</v>
      </c>
      <c r="H703" s="27">
        <v>15.99</v>
      </c>
      <c r="I703">
        <v>11</v>
      </c>
      <c r="J703" s="28">
        <v>0</v>
      </c>
      <c r="K703" s="28">
        <v>0</v>
      </c>
      <c r="L703" s="28">
        <v>0</v>
      </c>
      <c r="M703">
        <v>11</v>
      </c>
      <c r="N703">
        <v>0</v>
      </c>
      <c r="O703">
        <v>0</v>
      </c>
      <c r="P703">
        <v>55968</v>
      </c>
      <c r="Q703">
        <v>0</v>
      </c>
      <c r="R703">
        <v>24068</v>
      </c>
      <c r="S703">
        <v>5802</v>
      </c>
      <c r="T703">
        <v>135</v>
      </c>
      <c r="U703">
        <v>0</v>
      </c>
      <c r="V703">
        <v>47</v>
      </c>
      <c r="W703">
        <v>30</v>
      </c>
      <c r="X703" s="17">
        <v>0.00241209262435678</v>
      </c>
      <c r="Y703" s="17" t="s">
        <v>54</v>
      </c>
      <c r="Z703" s="17">
        <v>0.00195280039886987</v>
      </c>
      <c r="AA703" s="17">
        <v>0.00517063081695967</v>
      </c>
      <c r="AB703">
        <v>48.85</v>
      </c>
      <c r="AC703">
        <v>0</v>
      </c>
      <c r="AD703">
        <v>18.15</v>
      </c>
      <c r="AE703">
        <v>14.29</v>
      </c>
      <c r="AF703" s="17">
        <v>1.52751719824891</v>
      </c>
      <c r="AG703" s="17" t="s">
        <v>54</v>
      </c>
      <c r="AH703" s="17">
        <v>0</v>
      </c>
      <c r="AI703" s="17">
        <v>0</v>
      </c>
      <c r="AJ703">
        <v>0</v>
      </c>
      <c r="AK703">
        <v>24</v>
      </c>
      <c r="AL703">
        <v>17</v>
      </c>
      <c r="AM703">
        <v>17</v>
      </c>
      <c r="AN703" s="17" t="s">
        <v>54</v>
      </c>
      <c r="AO703" s="17">
        <v>0.0416666666666667</v>
      </c>
      <c r="AP703" s="17">
        <v>0</v>
      </c>
      <c r="AQ703" s="17">
        <v>0</v>
      </c>
      <c r="AR703" s="31">
        <v>0.285714285714286</v>
      </c>
      <c r="AS703" s="31">
        <v>17.1428571428571</v>
      </c>
      <c r="AT703" s="31">
        <v>-6.14285714285714</v>
      </c>
      <c r="AU703" s="26">
        <f t="shared" si="13"/>
        <v>38</v>
      </c>
      <c r="AV703" s="32">
        <f>IFERROR(时间!$B$4+AU703,"上周无销量")</f>
        <v>43363</v>
      </c>
    </row>
    <row r="704" spans="1:48">
      <c r="A704" s="15" t="s">
        <v>1449</v>
      </c>
      <c r="B704" t="s">
        <v>1450</v>
      </c>
      <c r="C704" t="s">
        <v>1448</v>
      </c>
      <c r="D704" s="26">
        <v>1</v>
      </c>
      <c r="E704" s="26">
        <v>1</v>
      </c>
      <c r="F704" s="26">
        <v>0</v>
      </c>
      <c r="G704" s="26">
        <v>1</v>
      </c>
      <c r="H704" s="27">
        <v>10.66</v>
      </c>
      <c r="I704">
        <v>12</v>
      </c>
      <c r="J704" s="28">
        <v>0</v>
      </c>
      <c r="K704" s="28">
        <v>0</v>
      </c>
      <c r="L704" s="28">
        <v>0</v>
      </c>
      <c r="M704">
        <v>12</v>
      </c>
      <c r="N704">
        <v>0</v>
      </c>
      <c r="O704">
        <v>0</v>
      </c>
      <c r="P704">
        <v>23</v>
      </c>
      <c r="Q704">
        <v>0</v>
      </c>
      <c r="R704">
        <v>80</v>
      </c>
      <c r="S704">
        <v>190</v>
      </c>
      <c r="T704">
        <v>0</v>
      </c>
      <c r="U704">
        <v>0</v>
      </c>
      <c r="V704">
        <v>0</v>
      </c>
      <c r="W704">
        <v>2</v>
      </c>
      <c r="X704" s="17">
        <v>0</v>
      </c>
      <c r="Y704" s="17" t="s">
        <v>54</v>
      </c>
      <c r="Z704" s="17">
        <v>0</v>
      </c>
      <c r="AA704" s="17">
        <v>0.0105263157894737</v>
      </c>
      <c r="AB704">
        <v>0</v>
      </c>
      <c r="AC704">
        <v>0</v>
      </c>
      <c r="AD704">
        <v>0</v>
      </c>
      <c r="AE704">
        <v>0.65</v>
      </c>
      <c r="AF704" s="17" t="s">
        <v>54</v>
      </c>
      <c r="AG704" s="17" t="s">
        <v>54</v>
      </c>
      <c r="AH704" s="17" t="s">
        <v>54</v>
      </c>
      <c r="AI704" s="17">
        <v>0.0609756097560976</v>
      </c>
      <c r="AJ704">
        <v>0</v>
      </c>
      <c r="AK704">
        <v>8</v>
      </c>
      <c r="AL704">
        <v>4</v>
      </c>
      <c r="AM704">
        <v>4</v>
      </c>
      <c r="AN704" s="17" t="s">
        <v>54</v>
      </c>
      <c r="AO704" s="17">
        <v>0.125</v>
      </c>
      <c r="AP704" s="17">
        <v>0</v>
      </c>
      <c r="AQ704" s="17">
        <v>0.25</v>
      </c>
      <c r="AR704" s="31">
        <v>0.142857142857143</v>
      </c>
      <c r="AS704" s="31">
        <v>8.57142857142857</v>
      </c>
      <c r="AT704" s="31">
        <v>3.42857142857143</v>
      </c>
      <c r="AU704" s="26">
        <f t="shared" si="13"/>
        <v>84</v>
      </c>
      <c r="AV704" s="32">
        <f>IFERROR(时间!$B$4+AU704,"上周无销量")</f>
        <v>43409</v>
      </c>
    </row>
    <row r="705" spans="1:48">
      <c r="A705" s="15" t="s">
        <v>1451</v>
      </c>
      <c r="B705" t="s">
        <v>1452</v>
      </c>
      <c r="C705" t="s">
        <v>1448</v>
      </c>
      <c r="D705" s="26">
        <v>1</v>
      </c>
      <c r="E705" s="26">
        <v>0</v>
      </c>
      <c r="F705" s="26">
        <v>0</v>
      </c>
      <c r="G705" s="26">
        <v>0</v>
      </c>
      <c r="H705" s="27">
        <v>15.99</v>
      </c>
      <c r="I705">
        <v>13</v>
      </c>
      <c r="J705" s="28">
        <v>0</v>
      </c>
      <c r="K705" s="28">
        <v>0</v>
      </c>
      <c r="L705" s="28">
        <v>0</v>
      </c>
      <c r="M705">
        <v>13</v>
      </c>
      <c r="N705">
        <v>0</v>
      </c>
      <c r="O705">
        <v>0</v>
      </c>
      <c r="P705">
        <v>25</v>
      </c>
      <c r="Q705">
        <v>0</v>
      </c>
      <c r="R705">
        <v>905</v>
      </c>
      <c r="S705">
        <v>1717</v>
      </c>
      <c r="T705">
        <v>0</v>
      </c>
      <c r="U705">
        <v>0</v>
      </c>
      <c r="V705">
        <v>2</v>
      </c>
      <c r="W705">
        <v>13</v>
      </c>
      <c r="X705" s="17">
        <v>0</v>
      </c>
      <c r="Y705" s="17" t="s">
        <v>54</v>
      </c>
      <c r="Z705" s="17">
        <v>0.00220994475138122</v>
      </c>
      <c r="AA705" s="17">
        <v>0.0075713453698311</v>
      </c>
      <c r="AB705">
        <v>0</v>
      </c>
      <c r="AC705">
        <v>0</v>
      </c>
      <c r="AD705">
        <v>0.9</v>
      </c>
      <c r="AE705">
        <v>7.25</v>
      </c>
      <c r="AF705" s="17" t="s">
        <v>54</v>
      </c>
      <c r="AG705" s="17" t="s">
        <v>54</v>
      </c>
      <c r="AH705" s="17">
        <v>0</v>
      </c>
      <c r="AI705" s="17">
        <v>0</v>
      </c>
      <c r="AJ705">
        <v>0</v>
      </c>
      <c r="AK705">
        <v>2</v>
      </c>
      <c r="AL705">
        <v>7</v>
      </c>
      <c r="AM705">
        <v>7</v>
      </c>
      <c r="AN705" s="17" t="s">
        <v>54</v>
      </c>
      <c r="AO705" s="17">
        <v>0</v>
      </c>
      <c r="AP705" s="17">
        <v>0</v>
      </c>
      <c r="AQ705" s="17">
        <v>0</v>
      </c>
      <c r="AR705" s="31">
        <v>0.142857142857143</v>
      </c>
      <c r="AS705" s="31">
        <v>8.57142857142857</v>
      </c>
      <c r="AT705" s="31">
        <v>4.42857142857143</v>
      </c>
      <c r="AU705" s="26">
        <f t="shared" si="13"/>
        <v>91</v>
      </c>
      <c r="AV705" s="32">
        <f>IFERROR(时间!$B$4+AU705,"上周无销量")</f>
        <v>43416</v>
      </c>
    </row>
    <row r="706" spans="1:48">
      <c r="A706" s="15" t="s">
        <v>1453</v>
      </c>
      <c r="B706" t="s">
        <v>1454</v>
      </c>
      <c r="C706" t="s">
        <v>1448</v>
      </c>
      <c r="D706" s="26">
        <v>0</v>
      </c>
      <c r="E706" s="26">
        <v>0</v>
      </c>
      <c r="F706" s="26">
        <v>1</v>
      </c>
      <c r="G706" s="26">
        <v>0</v>
      </c>
      <c r="H706" s="27">
        <v>15.99</v>
      </c>
      <c r="I706">
        <v>14</v>
      </c>
      <c r="J706" s="28">
        <v>0</v>
      </c>
      <c r="K706" s="28">
        <v>0</v>
      </c>
      <c r="L706" s="28">
        <v>0</v>
      </c>
      <c r="M706">
        <v>14</v>
      </c>
      <c r="N706">
        <v>0</v>
      </c>
      <c r="O706">
        <v>0</v>
      </c>
      <c r="P706">
        <v>1217</v>
      </c>
      <c r="Q706">
        <v>0</v>
      </c>
      <c r="R706">
        <v>174</v>
      </c>
      <c r="S706">
        <v>252</v>
      </c>
      <c r="T706">
        <v>12</v>
      </c>
      <c r="U706">
        <v>0</v>
      </c>
      <c r="V706">
        <v>1</v>
      </c>
      <c r="W706">
        <v>2</v>
      </c>
      <c r="X706" s="17">
        <v>0.00986031224322103</v>
      </c>
      <c r="Y706" s="17" t="s">
        <v>54</v>
      </c>
      <c r="Z706" s="17">
        <v>0.00574712643678161</v>
      </c>
      <c r="AA706" s="17">
        <v>0.00793650793650794</v>
      </c>
      <c r="AB706">
        <v>4.45</v>
      </c>
      <c r="AC706">
        <v>0</v>
      </c>
      <c r="AD706">
        <v>0.58</v>
      </c>
      <c r="AE706">
        <v>0.4</v>
      </c>
      <c r="AF706" s="17">
        <v>0</v>
      </c>
      <c r="AG706" s="17" t="s">
        <v>54</v>
      </c>
      <c r="AH706" s="17">
        <v>0.0362726704190119</v>
      </c>
      <c r="AI706" s="17">
        <v>0</v>
      </c>
      <c r="AJ706">
        <v>0</v>
      </c>
      <c r="AK706">
        <v>4</v>
      </c>
      <c r="AL706">
        <v>6</v>
      </c>
      <c r="AM706">
        <v>6</v>
      </c>
      <c r="AN706" s="17" t="s">
        <v>54</v>
      </c>
      <c r="AO706" s="17">
        <v>0</v>
      </c>
      <c r="AP706" s="17">
        <v>0.166666666666667</v>
      </c>
      <c r="AQ706" s="17">
        <v>0</v>
      </c>
      <c r="AR706" s="31">
        <v>0</v>
      </c>
      <c r="AS706" s="31">
        <v>0</v>
      </c>
      <c r="AT706" s="31">
        <v>14</v>
      </c>
      <c r="AU706" s="26" t="str">
        <f t="shared" si="13"/>
        <v>库存为14</v>
      </c>
      <c r="AV706" s="32" t="str">
        <f>IFERROR(时间!$B$4+AU706,"上周无销量")</f>
        <v>上周无销量</v>
      </c>
    </row>
    <row r="707" spans="1:48">
      <c r="A707" s="15" t="s">
        <v>1455</v>
      </c>
      <c r="B707" t="s">
        <v>1456</v>
      </c>
      <c r="C707" t="s">
        <v>1448</v>
      </c>
      <c r="D707" s="26">
        <v>1</v>
      </c>
      <c r="E707" s="26">
        <v>0</v>
      </c>
      <c r="F707" s="26">
        <v>0</v>
      </c>
      <c r="G707" s="26">
        <v>0</v>
      </c>
      <c r="H707" s="27">
        <v>15.99</v>
      </c>
      <c r="I707">
        <v>13</v>
      </c>
      <c r="J707" s="28">
        <v>0</v>
      </c>
      <c r="K707" s="28">
        <v>0</v>
      </c>
      <c r="L707" s="28">
        <v>0</v>
      </c>
      <c r="M707">
        <v>13</v>
      </c>
      <c r="N707">
        <v>0</v>
      </c>
      <c r="O707">
        <v>0</v>
      </c>
      <c r="P707">
        <v>24</v>
      </c>
      <c r="Q707">
        <v>0</v>
      </c>
      <c r="R707">
        <v>121</v>
      </c>
      <c r="S707">
        <v>144</v>
      </c>
      <c r="T707">
        <v>0</v>
      </c>
      <c r="U707">
        <v>0</v>
      </c>
      <c r="V707">
        <v>1</v>
      </c>
      <c r="W707">
        <v>0</v>
      </c>
      <c r="X707" s="17">
        <v>0</v>
      </c>
      <c r="Y707" s="17" t="s">
        <v>54</v>
      </c>
      <c r="Z707" s="17">
        <v>0.00826446280991736</v>
      </c>
      <c r="AA707" s="17">
        <v>0</v>
      </c>
      <c r="AB707">
        <v>0</v>
      </c>
      <c r="AC707">
        <v>0</v>
      </c>
      <c r="AD707">
        <v>0.58</v>
      </c>
      <c r="AE707">
        <v>0</v>
      </c>
      <c r="AF707" s="17" t="s">
        <v>54</v>
      </c>
      <c r="AG707" s="17" t="s">
        <v>54</v>
      </c>
      <c r="AH707" s="17">
        <v>0</v>
      </c>
      <c r="AI707" s="17" t="s">
        <v>54</v>
      </c>
      <c r="AJ707">
        <v>0</v>
      </c>
      <c r="AK707">
        <v>4</v>
      </c>
      <c r="AL707">
        <v>4</v>
      </c>
      <c r="AM707">
        <v>4</v>
      </c>
      <c r="AN707" s="17" t="s">
        <v>54</v>
      </c>
      <c r="AO707" s="17">
        <v>0</v>
      </c>
      <c r="AP707" s="17">
        <v>0</v>
      </c>
      <c r="AQ707" s="17">
        <v>0</v>
      </c>
      <c r="AR707" s="31">
        <v>0.142857142857143</v>
      </c>
      <c r="AS707" s="31">
        <v>8.57142857142857</v>
      </c>
      <c r="AT707" s="31">
        <v>4.42857142857143</v>
      </c>
      <c r="AU707" s="26">
        <f t="shared" si="13"/>
        <v>91</v>
      </c>
      <c r="AV707" s="32">
        <f>IFERROR(时间!$B$4+AU707,"上周无销量")</f>
        <v>43416</v>
      </c>
    </row>
    <row r="708" spans="1:48">
      <c r="A708" s="15" t="s">
        <v>1457</v>
      </c>
      <c r="B708" t="s">
        <v>1458</v>
      </c>
      <c r="C708" t="s">
        <v>1448</v>
      </c>
      <c r="D708" s="26">
        <v>1</v>
      </c>
      <c r="E708" s="26">
        <v>1</v>
      </c>
      <c r="F708" s="26">
        <v>0</v>
      </c>
      <c r="G708" s="26">
        <v>0</v>
      </c>
      <c r="H708" s="27">
        <v>15.99</v>
      </c>
      <c r="I708">
        <v>13</v>
      </c>
      <c r="J708" s="28">
        <v>0</v>
      </c>
      <c r="K708" s="28">
        <v>0</v>
      </c>
      <c r="L708" s="28">
        <v>0</v>
      </c>
      <c r="M708">
        <v>13</v>
      </c>
      <c r="N708">
        <v>0</v>
      </c>
      <c r="O708">
        <v>0</v>
      </c>
      <c r="P708">
        <v>33</v>
      </c>
      <c r="Q708">
        <v>0</v>
      </c>
      <c r="R708">
        <v>177</v>
      </c>
      <c r="S708">
        <v>183</v>
      </c>
      <c r="T708">
        <v>1</v>
      </c>
      <c r="U708">
        <v>0</v>
      </c>
      <c r="V708">
        <v>1</v>
      </c>
      <c r="W708">
        <v>1</v>
      </c>
      <c r="X708" s="17">
        <v>0.0303030303030303</v>
      </c>
      <c r="Y708" s="17" t="s">
        <v>54</v>
      </c>
      <c r="Z708" s="17">
        <v>0.00564971751412429</v>
      </c>
      <c r="AA708" s="17">
        <v>0.00546448087431694</v>
      </c>
      <c r="AB708">
        <v>0.19</v>
      </c>
      <c r="AC708">
        <v>0</v>
      </c>
      <c r="AD708">
        <v>0.23</v>
      </c>
      <c r="AE708">
        <v>0.57</v>
      </c>
      <c r="AF708" s="17">
        <v>0.0118824265165729</v>
      </c>
      <c r="AG708" s="17" t="s">
        <v>54</v>
      </c>
      <c r="AH708" s="17">
        <v>0</v>
      </c>
      <c r="AI708" s="17">
        <v>0</v>
      </c>
      <c r="AJ708">
        <v>0</v>
      </c>
      <c r="AK708">
        <v>3</v>
      </c>
      <c r="AL708">
        <v>7</v>
      </c>
      <c r="AM708">
        <v>7</v>
      </c>
      <c r="AN708" s="17" t="s">
        <v>54</v>
      </c>
      <c r="AO708" s="17">
        <v>0.333333333333333</v>
      </c>
      <c r="AP708" s="17">
        <v>0</v>
      </c>
      <c r="AQ708" s="17">
        <v>0</v>
      </c>
      <c r="AR708" s="31">
        <v>0.142857142857143</v>
      </c>
      <c r="AS708" s="31">
        <v>8.57142857142857</v>
      </c>
      <c r="AT708" s="31">
        <v>4.42857142857143</v>
      </c>
      <c r="AU708" s="26">
        <f t="shared" si="13"/>
        <v>91</v>
      </c>
      <c r="AV708" s="32">
        <f>IFERROR(时间!$B$4+AU708,"上周无销量")</f>
        <v>43416</v>
      </c>
    </row>
    <row r="709" spans="1:48">
      <c r="A709" s="15" t="s">
        <v>1459</v>
      </c>
      <c r="B709" t="s">
        <v>1460</v>
      </c>
      <c r="C709" t="s">
        <v>1448</v>
      </c>
      <c r="D709" s="26">
        <v>1</v>
      </c>
      <c r="E709" s="26">
        <v>0</v>
      </c>
      <c r="F709" s="26">
        <v>0</v>
      </c>
      <c r="G709" s="26">
        <v>0</v>
      </c>
      <c r="H709" s="27">
        <v>15.99</v>
      </c>
      <c r="I709">
        <v>13</v>
      </c>
      <c r="J709" s="28">
        <v>0</v>
      </c>
      <c r="K709" s="28">
        <v>0</v>
      </c>
      <c r="L709" s="28">
        <v>0</v>
      </c>
      <c r="M709">
        <v>13</v>
      </c>
      <c r="N709">
        <v>0</v>
      </c>
      <c r="O709">
        <v>0</v>
      </c>
      <c r="P709">
        <v>27</v>
      </c>
      <c r="Q709">
        <v>0</v>
      </c>
      <c r="R709">
        <v>97</v>
      </c>
      <c r="S709">
        <v>246</v>
      </c>
      <c r="T709">
        <v>0</v>
      </c>
      <c r="U709">
        <v>0</v>
      </c>
      <c r="V709">
        <v>0</v>
      </c>
      <c r="W709">
        <v>4</v>
      </c>
      <c r="X709" s="17">
        <v>0</v>
      </c>
      <c r="Y709" s="17" t="s">
        <v>54</v>
      </c>
      <c r="Z709" s="17">
        <v>0</v>
      </c>
      <c r="AA709" s="17">
        <v>0.016260162601626</v>
      </c>
      <c r="AB709">
        <v>0</v>
      </c>
      <c r="AC709">
        <v>0</v>
      </c>
      <c r="AD709">
        <v>0</v>
      </c>
      <c r="AE709">
        <v>1.65</v>
      </c>
      <c r="AF709" s="17" t="s">
        <v>54</v>
      </c>
      <c r="AG709" s="17" t="s">
        <v>54</v>
      </c>
      <c r="AH709" s="17" t="s">
        <v>54</v>
      </c>
      <c r="AI709" s="17">
        <v>0</v>
      </c>
      <c r="AJ709">
        <v>0</v>
      </c>
      <c r="AK709">
        <v>9</v>
      </c>
      <c r="AL709">
        <v>3</v>
      </c>
      <c r="AM709">
        <v>3</v>
      </c>
      <c r="AN709" s="17" t="s">
        <v>54</v>
      </c>
      <c r="AO709" s="17">
        <v>0</v>
      </c>
      <c r="AP709" s="17">
        <v>0</v>
      </c>
      <c r="AQ709" s="17">
        <v>0</v>
      </c>
      <c r="AR709" s="31">
        <v>0.142857142857143</v>
      </c>
      <c r="AS709" s="31">
        <v>8.57142857142857</v>
      </c>
      <c r="AT709" s="31">
        <v>4.42857142857143</v>
      </c>
      <c r="AU709" s="26">
        <f t="shared" ref="AU709:AU772" si="14">IF(AR709="","库存为"&amp;M709,IF(AS709=0,"库存为"&amp;M709,INT(M709/AR709)))</f>
        <v>91</v>
      </c>
      <c r="AV709" s="32">
        <f>IFERROR(时间!$B$4+AU709,"上周无销量")</f>
        <v>43416</v>
      </c>
    </row>
    <row r="710" spans="1:48">
      <c r="A710" s="15" t="s">
        <v>1461</v>
      </c>
      <c r="B710" t="s">
        <v>1462</v>
      </c>
      <c r="C710" t="s">
        <v>1448</v>
      </c>
      <c r="D710" s="26">
        <v>0</v>
      </c>
      <c r="E710" s="26">
        <v>0</v>
      </c>
      <c r="F710" s="26">
        <v>0</v>
      </c>
      <c r="G710" s="26">
        <v>1</v>
      </c>
      <c r="H710" s="27">
        <v>0</v>
      </c>
      <c r="I710">
        <v>14</v>
      </c>
      <c r="J710" s="28">
        <v>0</v>
      </c>
      <c r="K710" s="28">
        <v>0</v>
      </c>
      <c r="L710" s="28">
        <v>1</v>
      </c>
      <c r="M710">
        <v>15</v>
      </c>
      <c r="N710">
        <v>0</v>
      </c>
      <c r="O710">
        <v>0</v>
      </c>
      <c r="P710">
        <v>25</v>
      </c>
      <c r="Q710">
        <v>0</v>
      </c>
      <c r="R710">
        <v>119</v>
      </c>
      <c r="S710">
        <v>231</v>
      </c>
      <c r="T710">
        <v>0</v>
      </c>
      <c r="U710">
        <v>0</v>
      </c>
      <c r="V710">
        <v>1</v>
      </c>
      <c r="W710">
        <v>2</v>
      </c>
      <c r="X710" s="17">
        <v>0</v>
      </c>
      <c r="Y710" s="17" t="s">
        <v>54</v>
      </c>
      <c r="Z710" s="17">
        <v>0.00840336134453781</v>
      </c>
      <c r="AA710" s="17">
        <v>0.00865800865800866</v>
      </c>
      <c r="AB710">
        <v>0</v>
      </c>
      <c r="AC710">
        <v>0</v>
      </c>
      <c r="AD710">
        <v>0.23</v>
      </c>
      <c r="AE710">
        <v>0.68</v>
      </c>
      <c r="AF710" s="17" t="s">
        <v>54</v>
      </c>
      <c r="AG710" s="17" t="s">
        <v>54</v>
      </c>
      <c r="AH710" s="17">
        <v>0</v>
      </c>
      <c r="AI710" s="17">
        <v>0</v>
      </c>
      <c r="AJ710">
        <v>0</v>
      </c>
      <c r="AK710">
        <v>9</v>
      </c>
      <c r="AL710">
        <v>5</v>
      </c>
      <c r="AM710">
        <v>5</v>
      </c>
      <c r="AN710" s="17" t="s">
        <v>54</v>
      </c>
      <c r="AO710" s="17">
        <v>0</v>
      </c>
      <c r="AP710" s="17">
        <v>0</v>
      </c>
      <c r="AQ710" s="17">
        <v>0.2</v>
      </c>
      <c r="AR710" s="31">
        <v>0</v>
      </c>
      <c r="AS710" s="31">
        <v>0</v>
      </c>
      <c r="AT710" s="31">
        <v>15</v>
      </c>
      <c r="AU710" s="26" t="str">
        <f t="shared" si="14"/>
        <v>库存为15</v>
      </c>
      <c r="AV710" s="32" t="str">
        <f>IFERROR(时间!$B$4+AU710,"上周无销量")</f>
        <v>上周无销量</v>
      </c>
    </row>
    <row r="711" spans="1:48">
      <c r="A711" s="15" t="s">
        <v>1463</v>
      </c>
      <c r="B711" t="s">
        <v>1464</v>
      </c>
      <c r="C711" t="s">
        <v>1448</v>
      </c>
      <c r="D711" s="26">
        <v>0</v>
      </c>
      <c r="E711" s="26">
        <v>0</v>
      </c>
      <c r="F711" s="26">
        <v>1</v>
      </c>
      <c r="G711" s="26">
        <v>0</v>
      </c>
      <c r="H711" s="27">
        <v>15.99</v>
      </c>
      <c r="I711">
        <v>14</v>
      </c>
      <c r="J711" s="28">
        <v>0</v>
      </c>
      <c r="K711" s="28">
        <v>0</v>
      </c>
      <c r="L711" s="28">
        <v>0</v>
      </c>
      <c r="M711">
        <v>14</v>
      </c>
      <c r="N711">
        <v>0</v>
      </c>
      <c r="O711">
        <v>0</v>
      </c>
      <c r="P711">
        <v>249</v>
      </c>
      <c r="Q711">
        <v>0</v>
      </c>
      <c r="R711">
        <v>470</v>
      </c>
      <c r="S711">
        <v>249</v>
      </c>
      <c r="T711">
        <v>0</v>
      </c>
      <c r="U711">
        <v>0</v>
      </c>
      <c r="V711">
        <v>0</v>
      </c>
      <c r="W711">
        <v>1</v>
      </c>
      <c r="X711" s="17">
        <v>0</v>
      </c>
      <c r="Y711" s="17" t="s">
        <v>54</v>
      </c>
      <c r="Z711" s="17">
        <v>0</v>
      </c>
      <c r="AA711" s="17">
        <v>0.00401606425702811</v>
      </c>
      <c r="AB711">
        <v>0</v>
      </c>
      <c r="AC711">
        <v>0</v>
      </c>
      <c r="AD711">
        <v>0</v>
      </c>
      <c r="AE711">
        <v>0.56</v>
      </c>
      <c r="AF711" s="17" t="s">
        <v>54</v>
      </c>
      <c r="AG711" s="17" t="s">
        <v>54</v>
      </c>
      <c r="AH711" s="17" t="s">
        <v>54</v>
      </c>
      <c r="AI711" s="17">
        <v>0</v>
      </c>
      <c r="AJ711">
        <v>0</v>
      </c>
      <c r="AK711">
        <v>6</v>
      </c>
      <c r="AL711">
        <v>5</v>
      </c>
      <c r="AM711">
        <v>5</v>
      </c>
      <c r="AN711" s="17" t="s">
        <v>54</v>
      </c>
      <c r="AO711" s="17">
        <v>0</v>
      </c>
      <c r="AP711" s="17">
        <v>0.2</v>
      </c>
      <c r="AQ711" s="17">
        <v>0</v>
      </c>
      <c r="AR711" s="31">
        <v>0</v>
      </c>
      <c r="AS711" s="31">
        <v>0</v>
      </c>
      <c r="AT711" s="31">
        <v>14</v>
      </c>
      <c r="AU711" s="26" t="str">
        <f t="shared" si="14"/>
        <v>库存为14</v>
      </c>
      <c r="AV711" s="32" t="str">
        <f>IFERROR(时间!$B$4+AU711,"上周无销量")</f>
        <v>上周无销量</v>
      </c>
    </row>
    <row r="712" spans="1:48">
      <c r="A712" s="15" t="s">
        <v>1465</v>
      </c>
      <c r="B712" t="s">
        <v>1466</v>
      </c>
      <c r="C712" t="s">
        <v>1448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15</v>
      </c>
      <c r="J712" s="28">
        <v>0</v>
      </c>
      <c r="K712" s="28">
        <v>0</v>
      </c>
      <c r="L712" s="28">
        <v>0</v>
      </c>
      <c r="M712">
        <v>15</v>
      </c>
      <c r="N712">
        <v>0</v>
      </c>
      <c r="O712">
        <v>0</v>
      </c>
      <c r="P712">
        <v>26</v>
      </c>
      <c r="Q712">
        <v>0</v>
      </c>
      <c r="R712">
        <v>149</v>
      </c>
      <c r="S712">
        <v>517</v>
      </c>
      <c r="T712">
        <v>0</v>
      </c>
      <c r="U712">
        <v>0</v>
      </c>
      <c r="V712">
        <v>1</v>
      </c>
      <c r="W712">
        <v>4</v>
      </c>
      <c r="X712" s="17">
        <v>0</v>
      </c>
      <c r="Y712" s="17" t="s">
        <v>54</v>
      </c>
      <c r="Z712" s="17">
        <v>0.00671140939597315</v>
      </c>
      <c r="AA712" s="17">
        <v>0.00773694390715667</v>
      </c>
      <c r="AB712">
        <v>0</v>
      </c>
      <c r="AC712">
        <v>0</v>
      </c>
      <c r="AD712">
        <v>0.51</v>
      </c>
      <c r="AE712">
        <v>1.73</v>
      </c>
      <c r="AF712" s="17" t="s">
        <v>54</v>
      </c>
      <c r="AG712" s="17" t="s">
        <v>54</v>
      </c>
      <c r="AH712" s="17">
        <v>0</v>
      </c>
      <c r="AI712" s="17">
        <v>0</v>
      </c>
      <c r="AJ712">
        <v>0</v>
      </c>
      <c r="AK712">
        <v>1</v>
      </c>
      <c r="AL712">
        <v>4</v>
      </c>
      <c r="AM712">
        <v>4</v>
      </c>
      <c r="AN712" s="17" t="s">
        <v>54</v>
      </c>
      <c r="AO712" s="17">
        <v>0</v>
      </c>
      <c r="AP712" s="17">
        <v>0</v>
      </c>
      <c r="AQ712" s="17">
        <v>0</v>
      </c>
      <c r="AR712" s="31">
        <v>0</v>
      </c>
      <c r="AS712" s="31">
        <v>0</v>
      </c>
      <c r="AT712" s="31">
        <v>15</v>
      </c>
      <c r="AU712" s="26" t="str">
        <f t="shared" si="14"/>
        <v>库存为15</v>
      </c>
      <c r="AV712" s="32" t="str">
        <f>IFERROR(时间!$B$4+AU712,"上周无销量")</f>
        <v>上周无销量</v>
      </c>
    </row>
    <row r="713" spans="1:48">
      <c r="A713" s="15" t="s">
        <v>1467</v>
      </c>
      <c r="B713" t="s">
        <v>1468</v>
      </c>
      <c r="C713" t="s">
        <v>1448</v>
      </c>
      <c r="D713" s="26">
        <v>1</v>
      </c>
      <c r="E713" s="26">
        <v>0</v>
      </c>
      <c r="F713" s="26">
        <v>0</v>
      </c>
      <c r="G713" s="26">
        <v>0</v>
      </c>
      <c r="H713" s="27">
        <v>15.99</v>
      </c>
      <c r="I713">
        <v>14</v>
      </c>
      <c r="J713" s="28">
        <v>0</v>
      </c>
      <c r="K713" s="28">
        <v>0</v>
      </c>
      <c r="L713" s="28">
        <v>0</v>
      </c>
      <c r="M713">
        <v>14</v>
      </c>
      <c r="N713">
        <v>0</v>
      </c>
      <c r="O713">
        <v>0</v>
      </c>
      <c r="P713">
        <v>29</v>
      </c>
      <c r="Q713">
        <v>0</v>
      </c>
      <c r="R713">
        <v>172</v>
      </c>
      <c r="S713">
        <v>289</v>
      </c>
      <c r="T713">
        <v>0</v>
      </c>
      <c r="U713">
        <v>0</v>
      </c>
      <c r="V713">
        <v>0</v>
      </c>
      <c r="W713">
        <v>2</v>
      </c>
      <c r="X713" s="17">
        <v>0</v>
      </c>
      <c r="Y713" s="17" t="s">
        <v>54</v>
      </c>
      <c r="Z713" s="17">
        <v>0</v>
      </c>
      <c r="AA713" s="17">
        <v>0.0069204152249135</v>
      </c>
      <c r="AB713">
        <v>0</v>
      </c>
      <c r="AC713">
        <v>0</v>
      </c>
      <c r="AD713">
        <v>0</v>
      </c>
      <c r="AE713">
        <v>0.88</v>
      </c>
      <c r="AF713" s="17" t="s">
        <v>54</v>
      </c>
      <c r="AG713" s="17" t="s">
        <v>54</v>
      </c>
      <c r="AH713" s="17" t="s">
        <v>54</v>
      </c>
      <c r="AI713" s="17">
        <v>0</v>
      </c>
      <c r="AJ713">
        <v>0</v>
      </c>
      <c r="AK713">
        <v>0</v>
      </c>
      <c r="AL713">
        <v>7</v>
      </c>
      <c r="AM713">
        <v>7</v>
      </c>
      <c r="AN713" s="17" t="s">
        <v>54</v>
      </c>
      <c r="AO713" s="17" t="s">
        <v>54</v>
      </c>
      <c r="AP713" s="17">
        <v>0</v>
      </c>
      <c r="AQ713" s="17">
        <v>0</v>
      </c>
      <c r="AR713" s="31">
        <v>0.142857142857143</v>
      </c>
      <c r="AS713" s="31">
        <v>8.57142857142857</v>
      </c>
      <c r="AT713" s="31">
        <v>5.42857142857143</v>
      </c>
      <c r="AU713" s="26">
        <f t="shared" si="14"/>
        <v>98</v>
      </c>
      <c r="AV713" s="32">
        <f>IFERROR(时间!$B$4+AU713,"上周无销量")</f>
        <v>43423</v>
      </c>
    </row>
    <row r="714" spans="1:48">
      <c r="A714" s="15" t="s">
        <v>1469</v>
      </c>
      <c r="B714" t="s">
        <v>1470</v>
      </c>
      <c r="C714" t="s">
        <v>1448</v>
      </c>
      <c r="D714" s="26">
        <v>0</v>
      </c>
      <c r="E714" s="26">
        <v>0</v>
      </c>
      <c r="F714" s="26">
        <v>0</v>
      </c>
      <c r="G714" s="26">
        <v>0</v>
      </c>
      <c r="H714" s="27">
        <v>0</v>
      </c>
      <c r="I714">
        <v>15</v>
      </c>
      <c r="J714" s="28">
        <v>0</v>
      </c>
      <c r="K714" s="28">
        <v>0</v>
      </c>
      <c r="L714" s="28">
        <v>0</v>
      </c>
      <c r="M714">
        <v>15</v>
      </c>
      <c r="N714">
        <v>0</v>
      </c>
      <c r="O714">
        <v>0</v>
      </c>
      <c r="P714">
        <v>24</v>
      </c>
      <c r="Q714">
        <v>0</v>
      </c>
      <c r="R714">
        <v>155</v>
      </c>
      <c r="S714">
        <v>192</v>
      </c>
      <c r="T714">
        <v>0</v>
      </c>
      <c r="U714">
        <v>0</v>
      </c>
      <c r="V714">
        <v>1</v>
      </c>
      <c r="W714">
        <v>0</v>
      </c>
      <c r="X714" s="17">
        <v>0</v>
      </c>
      <c r="Y714" s="17" t="s">
        <v>54</v>
      </c>
      <c r="Z714" s="17">
        <v>0.00645161290322581</v>
      </c>
      <c r="AA714" s="17">
        <v>0</v>
      </c>
      <c r="AB714">
        <v>0</v>
      </c>
      <c r="AC714">
        <v>0</v>
      </c>
      <c r="AD714">
        <v>0.11</v>
      </c>
      <c r="AE714">
        <v>0</v>
      </c>
      <c r="AF714" s="17" t="s">
        <v>54</v>
      </c>
      <c r="AG714" s="17" t="s">
        <v>54</v>
      </c>
      <c r="AH714" s="17">
        <v>0</v>
      </c>
      <c r="AI714" s="17" t="s">
        <v>54</v>
      </c>
      <c r="AJ714">
        <v>0</v>
      </c>
      <c r="AK714">
        <v>4</v>
      </c>
      <c r="AL714">
        <v>2</v>
      </c>
      <c r="AM714">
        <v>2</v>
      </c>
      <c r="AN714" s="17" t="s">
        <v>54</v>
      </c>
      <c r="AO714" s="17">
        <v>0</v>
      </c>
      <c r="AP714" s="17">
        <v>0</v>
      </c>
      <c r="AQ714" s="17">
        <v>0</v>
      </c>
      <c r="AR714" s="31">
        <v>0</v>
      </c>
      <c r="AS714" s="31">
        <v>0</v>
      </c>
      <c r="AT714" s="31">
        <v>15</v>
      </c>
      <c r="AU714" s="26" t="str">
        <f t="shared" si="14"/>
        <v>库存为15</v>
      </c>
      <c r="AV714" s="32" t="str">
        <f>IFERROR(时间!$B$4+AU714,"上周无销量")</f>
        <v>上周无销量</v>
      </c>
    </row>
    <row r="715" spans="1:48">
      <c r="A715" s="15" t="s">
        <v>1471</v>
      </c>
      <c r="B715" t="s">
        <v>1472</v>
      </c>
      <c r="C715" t="s">
        <v>1448</v>
      </c>
      <c r="D715" s="26">
        <v>0</v>
      </c>
      <c r="E715" s="26">
        <v>0</v>
      </c>
      <c r="F715" s="26">
        <v>0</v>
      </c>
      <c r="G715" s="26">
        <v>1</v>
      </c>
      <c r="H715" s="27">
        <v>0</v>
      </c>
      <c r="I715">
        <v>14</v>
      </c>
      <c r="J715" s="28">
        <v>0</v>
      </c>
      <c r="K715" s="28">
        <v>0</v>
      </c>
      <c r="L715" s="28">
        <v>0</v>
      </c>
      <c r="M715">
        <v>14</v>
      </c>
      <c r="N715">
        <v>0</v>
      </c>
      <c r="O715">
        <v>0</v>
      </c>
      <c r="P715">
        <v>18</v>
      </c>
      <c r="Q715">
        <v>0</v>
      </c>
      <c r="R715">
        <v>104</v>
      </c>
      <c r="S715">
        <v>243</v>
      </c>
      <c r="T715">
        <v>0</v>
      </c>
      <c r="U715">
        <v>0</v>
      </c>
      <c r="V715">
        <v>1</v>
      </c>
      <c r="W715">
        <v>2</v>
      </c>
      <c r="X715" s="17">
        <v>0</v>
      </c>
      <c r="Y715" s="17" t="s">
        <v>54</v>
      </c>
      <c r="Z715" s="17">
        <v>0.00961538461538462</v>
      </c>
      <c r="AA715" s="17">
        <v>0.00823045267489712</v>
      </c>
      <c r="AB715">
        <v>0</v>
      </c>
      <c r="AC715">
        <v>0</v>
      </c>
      <c r="AD715">
        <v>0.43</v>
      </c>
      <c r="AE715">
        <v>0.71</v>
      </c>
      <c r="AF715" s="17" t="s">
        <v>54</v>
      </c>
      <c r="AG715" s="17" t="s">
        <v>54</v>
      </c>
      <c r="AH715" s="17">
        <v>0</v>
      </c>
      <c r="AI715" s="17">
        <v>0</v>
      </c>
      <c r="AJ715">
        <v>0</v>
      </c>
      <c r="AK715">
        <v>6</v>
      </c>
      <c r="AL715">
        <v>6</v>
      </c>
      <c r="AM715">
        <v>6</v>
      </c>
      <c r="AN715" s="17" t="s">
        <v>54</v>
      </c>
      <c r="AO715" s="17">
        <v>0</v>
      </c>
      <c r="AP715" s="17">
        <v>0</v>
      </c>
      <c r="AQ715" s="17">
        <v>0.166666666666667</v>
      </c>
      <c r="AR715" s="31">
        <v>0</v>
      </c>
      <c r="AS715" s="31">
        <v>0</v>
      </c>
      <c r="AT715" s="31">
        <v>14</v>
      </c>
      <c r="AU715" s="26" t="str">
        <f t="shared" si="14"/>
        <v>库存为14</v>
      </c>
      <c r="AV715" s="32" t="str">
        <f>IFERROR(时间!$B$4+AU715,"上周无销量")</f>
        <v>上周无销量</v>
      </c>
    </row>
    <row r="716" spans="1:48">
      <c r="A716" s="15" t="s">
        <v>1473</v>
      </c>
      <c r="B716" t="s">
        <v>1474</v>
      </c>
      <c r="C716" t="s">
        <v>1448</v>
      </c>
      <c r="D716" s="26">
        <v>3</v>
      </c>
      <c r="E716" s="26">
        <v>0</v>
      </c>
      <c r="F716" s="26">
        <v>0</v>
      </c>
      <c r="G716" s="26">
        <v>0</v>
      </c>
      <c r="H716" s="27">
        <v>15.99</v>
      </c>
      <c r="I716">
        <v>11</v>
      </c>
      <c r="J716" s="28">
        <v>0</v>
      </c>
      <c r="K716" s="28">
        <v>0</v>
      </c>
      <c r="L716" s="28">
        <v>0</v>
      </c>
      <c r="M716">
        <v>11</v>
      </c>
      <c r="N716">
        <v>0</v>
      </c>
      <c r="O716">
        <v>0</v>
      </c>
      <c r="P716">
        <v>18</v>
      </c>
      <c r="Q716">
        <v>0</v>
      </c>
      <c r="R716">
        <v>227</v>
      </c>
      <c r="S716">
        <v>266</v>
      </c>
      <c r="T716">
        <v>0</v>
      </c>
      <c r="U716">
        <v>0</v>
      </c>
      <c r="V716">
        <v>0</v>
      </c>
      <c r="W716">
        <v>2</v>
      </c>
      <c r="X716" s="17">
        <v>0</v>
      </c>
      <c r="Y716" s="17" t="s">
        <v>54</v>
      </c>
      <c r="Z716" s="17">
        <v>0</v>
      </c>
      <c r="AA716" s="17">
        <v>0.0075187969924812</v>
      </c>
      <c r="AB716">
        <v>0</v>
      </c>
      <c r="AC716">
        <v>0</v>
      </c>
      <c r="AD716">
        <v>0</v>
      </c>
      <c r="AE716">
        <v>0.87</v>
      </c>
      <c r="AF716" s="17" t="s">
        <v>54</v>
      </c>
      <c r="AG716" s="17" t="s">
        <v>54</v>
      </c>
      <c r="AH716" s="17" t="s">
        <v>54</v>
      </c>
      <c r="AI716" s="17">
        <v>0</v>
      </c>
      <c r="AJ716">
        <v>0</v>
      </c>
      <c r="AK716">
        <v>3</v>
      </c>
      <c r="AL716">
        <v>4</v>
      </c>
      <c r="AM716">
        <v>4</v>
      </c>
      <c r="AN716" s="17" t="s">
        <v>54</v>
      </c>
      <c r="AO716" s="17">
        <v>0</v>
      </c>
      <c r="AP716" s="17">
        <v>0</v>
      </c>
      <c r="AQ716" s="17">
        <v>0</v>
      </c>
      <c r="AR716" s="31">
        <v>0.428571428571429</v>
      </c>
      <c r="AS716" s="31">
        <v>25.7142857142857</v>
      </c>
      <c r="AT716" s="31">
        <v>-14.7142857142857</v>
      </c>
      <c r="AU716" s="26">
        <f t="shared" si="14"/>
        <v>25</v>
      </c>
      <c r="AV716" s="32">
        <f>IFERROR(时间!$B$4+AU716,"上周无销量")</f>
        <v>43350</v>
      </c>
    </row>
    <row r="717" spans="1:48">
      <c r="A717" s="15" t="s">
        <v>1475</v>
      </c>
      <c r="B717" t="s">
        <v>1476</v>
      </c>
      <c r="C717" t="s">
        <v>1448</v>
      </c>
      <c r="D717" s="26">
        <v>0</v>
      </c>
      <c r="E717" s="26">
        <v>0</v>
      </c>
      <c r="F717" s="26">
        <v>0</v>
      </c>
      <c r="G717" s="26">
        <v>0</v>
      </c>
      <c r="H717" s="27">
        <v>0</v>
      </c>
      <c r="I717">
        <v>15</v>
      </c>
      <c r="J717" s="28">
        <v>0</v>
      </c>
      <c r="K717" s="28">
        <v>0</v>
      </c>
      <c r="L717" s="28">
        <v>0</v>
      </c>
      <c r="M717">
        <v>15</v>
      </c>
      <c r="N717">
        <v>0</v>
      </c>
      <c r="O717">
        <v>0</v>
      </c>
      <c r="P717">
        <v>32</v>
      </c>
      <c r="Q717">
        <v>0</v>
      </c>
      <c r="R717">
        <v>145</v>
      </c>
      <c r="S717">
        <v>183</v>
      </c>
      <c r="T717">
        <v>0</v>
      </c>
      <c r="U717">
        <v>0</v>
      </c>
      <c r="V717">
        <v>0</v>
      </c>
      <c r="W717">
        <v>2</v>
      </c>
      <c r="X717" s="17">
        <v>0</v>
      </c>
      <c r="Y717" s="17" t="s">
        <v>54</v>
      </c>
      <c r="Z717" s="17">
        <v>0</v>
      </c>
      <c r="AA717" s="17">
        <v>0.0109289617486339</v>
      </c>
      <c r="AB717">
        <v>0</v>
      </c>
      <c r="AC717">
        <v>0</v>
      </c>
      <c r="AD717">
        <v>0</v>
      </c>
      <c r="AE717">
        <v>1.04</v>
      </c>
      <c r="AF717" s="17" t="s">
        <v>54</v>
      </c>
      <c r="AG717" s="17" t="s">
        <v>54</v>
      </c>
      <c r="AH717" s="17" t="s">
        <v>54</v>
      </c>
      <c r="AI717" s="17">
        <v>0</v>
      </c>
      <c r="AJ717">
        <v>0</v>
      </c>
      <c r="AK717">
        <v>5</v>
      </c>
      <c r="AL717">
        <v>3</v>
      </c>
      <c r="AM717">
        <v>3</v>
      </c>
      <c r="AN717" s="17" t="s">
        <v>54</v>
      </c>
      <c r="AO717" s="17">
        <v>0</v>
      </c>
      <c r="AP717" s="17">
        <v>0</v>
      </c>
      <c r="AQ717" s="17">
        <v>0</v>
      </c>
      <c r="AR717" s="31">
        <v>0</v>
      </c>
      <c r="AS717" s="31">
        <v>0</v>
      </c>
      <c r="AT717" s="31">
        <v>15</v>
      </c>
      <c r="AU717" s="26" t="str">
        <f t="shared" si="14"/>
        <v>库存为15</v>
      </c>
      <c r="AV717" s="32" t="str">
        <f>IFERROR(时间!$B$4+AU717,"上周无销量")</f>
        <v>上周无销量</v>
      </c>
    </row>
    <row r="718" spans="1:48">
      <c r="A718" s="15" t="s">
        <v>1477</v>
      </c>
      <c r="B718" t="s">
        <v>1478</v>
      </c>
      <c r="C718" t="s">
        <v>1448</v>
      </c>
      <c r="D718" s="26">
        <v>2</v>
      </c>
      <c r="E718" s="26">
        <v>0</v>
      </c>
      <c r="F718" s="26">
        <v>2</v>
      </c>
      <c r="G718" s="26">
        <v>0</v>
      </c>
      <c r="H718" s="27">
        <v>15.99</v>
      </c>
      <c r="I718">
        <v>10</v>
      </c>
      <c r="J718" s="28">
        <v>0</v>
      </c>
      <c r="K718" s="28">
        <v>0</v>
      </c>
      <c r="L718" s="28">
        <v>0</v>
      </c>
      <c r="M718">
        <v>10</v>
      </c>
      <c r="N718">
        <v>0</v>
      </c>
      <c r="O718">
        <v>0</v>
      </c>
      <c r="P718">
        <v>849</v>
      </c>
      <c r="Q718">
        <v>0</v>
      </c>
      <c r="R718">
        <v>98</v>
      </c>
      <c r="S718">
        <v>270</v>
      </c>
      <c r="T718">
        <v>0</v>
      </c>
      <c r="U718">
        <v>0</v>
      </c>
      <c r="V718">
        <v>1</v>
      </c>
      <c r="W718">
        <v>2</v>
      </c>
      <c r="X718" s="17">
        <v>0</v>
      </c>
      <c r="Y718" s="17" t="s">
        <v>54</v>
      </c>
      <c r="Z718" s="17">
        <v>0.0102040816326531</v>
      </c>
      <c r="AA718" s="17">
        <v>0.00740740740740741</v>
      </c>
      <c r="AB718">
        <v>0</v>
      </c>
      <c r="AC718">
        <v>0</v>
      </c>
      <c r="AD718">
        <v>0.44</v>
      </c>
      <c r="AE718">
        <v>0.93</v>
      </c>
      <c r="AF718" s="17" t="s">
        <v>54</v>
      </c>
      <c r="AG718" s="17" t="s">
        <v>54</v>
      </c>
      <c r="AH718" s="17">
        <v>0.0137585991244528</v>
      </c>
      <c r="AI718" s="17">
        <v>0</v>
      </c>
      <c r="AJ718">
        <v>0</v>
      </c>
      <c r="AK718">
        <v>7</v>
      </c>
      <c r="AL718">
        <v>7</v>
      </c>
      <c r="AM718">
        <v>7</v>
      </c>
      <c r="AN718" s="17" t="s">
        <v>54</v>
      </c>
      <c r="AO718" s="17">
        <v>0</v>
      </c>
      <c r="AP718" s="17">
        <v>0.285714285714286</v>
      </c>
      <c r="AQ718" s="17">
        <v>0</v>
      </c>
      <c r="AR718" s="31">
        <v>0.285714285714286</v>
      </c>
      <c r="AS718" s="31">
        <v>17.1428571428571</v>
      </c>
      <c r="AT718" s="31">
        <v>-7.14285714285714</v>
      </c>
      <c r="AU718" s="26">
        <f t="shared" si="14"/>
        <v>35</v>
      </c>
      <c r="AV718" s="32">
        <f>IFERROR(时间!$B$4+AU718,"上周无销量")</f>
        <v>43360</v>
      </c>
    </row>
    <row r="719" spans="1:48">
      <c r="A719" s="15" t="s">
        <v>1479</v>
      </c>
      <c r="B719" t="s">
        <v>1480</v>
      </c>
      <c r="C719" t="s">
        <v>1448</v>
      </c>
      <c r="D719" s="26">
        <v>0</v>
      </c>
      <c r="E719" s="26">
        <v>0</v>
      </c>
      <c r="F719" s="26">
        <v>0</v>
      </c>
      <c r="G719" s="26">
        <v>0</v>
      </c>
      <c r="H719" s="27">
        <v>0</v>
      </c>
      <c r="I719">
        <v>15</v>
      </c>
      <c r="J719" s="28">
        <v>0</v>
      </c>
      <c r="K719" s="28">
        <v>0</v>
      </c>
      <c r="L719" s="28">
        <v>0</v>
      </c>
      <c r="M719">
        <v>15</v>
      </c>
      <c r="N719">
        <v>0</v>
      </c>
      <c r="O719">
        <v>0</v>
      </c>
      <c r="P719">
        <v>3432</v>
      </c>
      <c r="Q719">
        <v>0</v>
      </c>
      <c r="R719">
        <v>1888</v>
      </c>
      <c r="S719">
        <v>1510</v>
      </c>
      <c r="T719">
        <v>18</v>
      </c>
      <c r="U719">
        <v>0</v>
      </c>
      <c r="V719">
        <v>4</v>
      </c>
      <c r="W719">
        <v>6</v>
      </c>
      <c r="X719" s="17">
        <v>0.00524475524475524</v>
      </c>
      <c r="Y719" s="17" t="s">
        <v>54</v>
      </c>
      <c r="Z719" s="17">
        <v>0.00211864406779661</v>
      </c>
      <c r="AA719" s="17">
        <v>0.00397350993377483</v>
      </c>
      <c r="AB719">
        <v>6.81</v>
      </c>
      <c r="AC719">
        <v>0</v>
      </c>
      <c r="AD719">
        <v>1.92</v>
      </c>
      <c r="AE719">
        <v>3.16</v>
      </c>
      <c r="AF719" s="17">
        <v>0</v>
      </c>
      <c r="AG719" s="17" t="s">
        <v>54</v>
      </c>
      <c r="AH719" s="17">
        <v>0</v>
      </c>
      <c r="AI719" s="17">
        <v>0</v>
      </c>
      <c r="AJ719">
        <v>0</v>
      </c>
      <c r="AK719">
        <v>8</v>
      </c>
      <c r="AL719">
        <v>5</v>
      </c>
      <c r="AM719">
        <v>5</v>
      </c>
      <c r="AN719" s="17" t="s">
        <v>54</v>
      </c>
      <c r="AO719" s="17">
        <v>0</v>
      </c>
      <c r="AP719" s="17">
        <v>0</v>
      </c>
      <c r="AQ719" s="17">
        <v>0</v>
      </c>
      <c r="AR719" s="31">
        <v>0</v>
      </c>
      <c r="AS719" s="31">
        <v>0</v>
      </c>
      <c r="AT719" s="31">
        <v>15</v>
      </c>
      <c r="AU719" s="26" t="str">
        <f t="shared" si="14"/>
        <v>库存为15</v>
      </c>
      <c r="AV719" s="32" t="str">
        <f>IFERROR(时间!$B$4+AU719,"上周无销量")</f>
        <v>上周无销量</v>
      </c>
    </row>
    <row r="720" spans="1:48">
      <c r="A720" s="15" t="s">
        <v>1481</v>
      </c>
      <c r="B720" t="s">
        <v>1482</v>
      </c>
      <c r="C720" t="s">
        <v>1448</v>
      </c>
      <c r="D720" s="26">
        <v>3</v>
      </c>
      <c r="E720" s="26">
        <v>0</v>
      </c>
      <c r="F720" s="26">
        <v>1</v>
      </c>
      <c r="G720" s="26">
        <v>0</v>
      </c>
      <c r="H720" s="27">
        <v>15.99</v>
      </c>
      <c r="I720">
        <v>10</v>
      </c>
      <c r="J720" s="28">
        <v>0</v>
      </c>
      <c r="K720" s="28">
        <v>0</v>
      </c>
      <c r="L720" s="28">
        <v>0</v>
      </c>
      <c r="M720">
        <v>10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7</v>
      </c>
      <c r="AL720">
        <v>5</v>
      </c>
      <c r="AM720">
        <v>5</v>
      </c>
      <c r="AN720" s="17" t="s">
        <v>54</v>
      </c>
      <c r="AO720" s="17">
        <v>0</v>
      </c>
      <c r="AP720" s="17">
        <v>0.2</v>
      </c>
      <c r="AQ720" s="17">
        <v>0</v>
      </c>
      <c r="AR720" s="31">
        <v>0.428571428571429</v>
      </c>
      <c r="AS720" s="31">
        <v>25.7142857142857</v>
      </c>
      <c r="AT720" s="31">
        <v>-15.7142857142857</v>
      </c>
      <c r="AU720" s="26">
        <f t="shared" si="14"/>
        <v>23</v>
      </c>
      <c r="AV720" s="32">
        <f>IFERROR(时间!$B$4+AU720,"上周无销量")</f>
        <v>43348</v>
      </c>
    </row>
    <row r="721" spans="1:48">
      <c r="A721" s="15" t="s">
        <v>1483</v>
      </c>
      <c r="B721" t="s">
        <v>1484</v>
      </c>
      <c r="C721" t="s">
        <v>1448</v>
      </c>
      <c r="D721" s="26">
        <v>2</v>
      </c>
      <c r="E721" s="26">
        <v>1</v>
      </c>
      <c r="F721" s="26">
        <v>0</v>
      </c>
      <c r="G721" s="26">
        <v>0</v>
      </c>
      <c r="H721" s="27">
        <v>15.99</v>
      </c>
      <c r="I721">
        <v>12</v>
      </c>
      <c r="J721" s="28">
        <v>0</v>
      </c>
      <c r="K721" s="28">
        <v>0</v>
      </c>
      <c r="L721" s="28">
        <v>0</v>
      </c>
      <c r="M721">
        <v>12</v>
      </c>
      <c r="N721">
        <v>0</v>
      </c>
      <c r="O721">
        <v>0</v>
      </c>
      <c r="P721">
        <v>20</v>
      </c>
      <c r="Q721">
        <v>0</v>
      </c>
      <c r="R721">
        <v>117</v>
      </c>
      <c r="S721">
        <v>342</v>
      </c>
      <c r="T721">
        <v>0</v>
      </c>
      <c r="U721">
        <v>0</v>
      </c>
      <c r="V721">
        <v>1</v>
      </c>
      <c r="W721">
        <v>0</v>
      </c>
      <c r="X721" s="17">
        <v>0</v>
      </c>
      <c r="Y721" s="17" t="s">
        <v>54</v>
      </c>
      <c r="Z721" s="17">
        <v>0.00854700854700855</v>
      </c>
      <c r="AA721" s="17">
        <v>0</v>
      </c>
      <c r="AB721">
        <v>0</v>
      </c>
      <c r="AC721">
        <v>0</v>
      </c>
      <c r="AD721">
        <v>0.33</v>
      </c>
      <c r="AE721">
        <v>0</v>
      </c>
      <c r="AF721" s="17" t="s">
        <v>54</v>
      </c>
      <c r="AG721" s="17" t="s">
        <v>54</v>
      </c>
      <c r="AH721" s="17">
        <v>0</v>
      </c>
      <c r="AI721" s="17" t="s">
        <v>54</v>
      </c>
      <c r="AJ721">
        <v>0</v>
      </c>
      <c r="AK721">
        <v>4</v>
      </c>
      <c r="AL721">
        <v>4</v>
      </c>
      <c r="AM721">
        <v>4</v>
      </c>
      <c r="AN721" s="17" t="s">
        <v>54</v>
      </c>
      <c r="AO721" s="17">
        <v>0.25</v>
      </c>
      <c r="AP721" s="17">
        <v>0</v>
      </c>
      <c r="AQ721" s="17">
        <v>0</v>
      </c>
      <c r="AR721" s="31">
        <v>0.285714285714286</v>
      </c>
      <c r="AS721" s="31">
        <v>17.1428571428571</v>
      </c>
      <c r="AT721" s="31">
        <v>-5.14285714285714</v>
      </c>
      <c r="AU721" s="26">
        <f t="shared" si="14"/>
        <v>42</v>
      </c>
      <c r="AV721" s="32">
        <f>IFERROR(时间!$B$4+AU721,"上周无销量")</f>
        <v>43367</v>
      </c>
    </row>
    <row r="722" spans="1:48">
      <c r="A722" s="15" t="s">
        <v>1485</v>
      </c>
      <c r="B722" t="s">
        <v>1486</v>
      </c>
      <c r="C722" t="s">
        <v>1448</v>
      </c>
      <c r="D722" s="26">
        <v>0</v>
      </c>
      <c r="E722" s="26">
        <v>0</v>
      </c>
      <c r="F722" s="26">
        <v>1</v>
      </c>
      <c r="G722" s="26">
        <v>0</v>
      </c>
      <c r="H722" s="27">
        <v>15.99</v>
      </c>
      <c r="I722">
        <v>14</v>
      </c>
      <c r="J722" s="28">
        <v>0</v>
      </c>
      <c r="K722" s="28">
        <v>0</v>
      </c>
      <c r="L722" s="28">
        <v>0</v>
      </c>
      <c r="M722">
        <v>14</v>
      </c>
      <c r="N722">
        <v>0</v>
      </c>
      <c r="O722">
        <v>0</v>
      </c>
      <c r="P722">
        <v>20</v>
      </c>
      <c r="Q722">
        <v>0</v>
      </c>
      <c r="R722">
        <v>257</v>
      </c>
      <c r="S722">
        <v>263</v>
      </c>
      <c r="T722">
        <v>0</v>
      </c>
      <c r="U722">
        <v>0</v>
      </c>
      <c r="V722">
        <v>1</v>
      </c>
      <c r="W722">
        <v>2</v>
      </c>
      <c r="X722" s="17">
        <v>0</v>
      </c>
      <c r="Y722" s="17" t="s">
        <v>54</v>
      </c>
      <c r="Z722" s="17">
        <v>0.00389105058365759</v>
      </c>
      <c r="AA722" s="17">
        <v>0.00760456273764259</v>
      </c>
      <c r="AB722">
        <v>0</v>
      </c>
      <c r="AC722">
        <v>0</v>
      </c>
      <c r="AD722">
        <v>0.44</v>
      </c>
      <c r="AE722">
        <v>0.81</v>
      </c>
      <c r="AF722" s="17" t="s">
        <v>54</v>
      </c>
      <c r="AG722" s="17" t="s">
        <v>54</v>
      </c>
      <c r="AH722" s="17">
        <v>0.0275171982489056</v>
      </c>
      <c r="AI722" s="17">
        <v>0</v>
      </c>
      <c r="AJ722">
        <v>0</v>
      </c>
      <c r="AK722">
        <v>10</v>
      </c>
      <c r="AL722">
        <v>5</v>
      </c>
      <c r="AM722">
        <v>5</v>
      </c>
      <c r="AN722" s="17" t="s">
        <v>54</v>
      </c>
      <c r="AO722" s="17">
        <v>0</v>
      </c>
      <c r="AP722" s="17">
        <v>0.2</v>
      </c>
      <c r="AQ722" s="17">
        <v>0</v>
      </c>
      <c r="AR722" s="31">
        <v>0</v>
      </c>
      <c r="AS722" s="31">
        <v>0</v>
      </c>
      <c r="AT722" s="31">
        <v>14</v>
      </c>
      <c r="AU722" s="26" t="str">
        <f t="shared" si="14"/>
        <v>库存为14</v>
      </c>
      <c r="AV722" s="32" t="str">
        <f>IFERROR(时间!$B$4+AU722,"上周无销量")</f>
        <v>上周无销量</v>
      </c>
    </row>
    <row r="723" spans="1:48">
      <c r="A723" s="15" t="s">
        <v>1487</v>
      </c>
      <c r="B723" t="s">
        <v>1488</v>
      </c>
      <c r="C723" t="s">
        <v>1448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15</v>
      </c>
      <c r="J723" s="28">
        <v>0</v>
      </c>
      <c r="K723" s="28">
        <v>0</v>
      </c>
      <c r="L723" s="28">
        <v>0</v>
      </c>
      <c r="M723">
        <v>15</v>
      </c>
      <c r="N723">
        <v>0</v>
      </c>
      <c r="O723">
        <v>0</v>
      </c>
      <c r="P723">
        <v>19</v>
      </c>
      <c r="Q723">
        <v>0</v>
      </c>
      <c r="R723">
        <v>370</v>
      </c>
      <c r="S723">
        <v>326</v>
      </c>
      <c r="T723">
        <v>0</v>
      </c>
      <c r="U723">
        <v>0</v>
      </c>
      <c r="V723">
        <v>1</v>
      </c>
      <c r="W723">
        <v>1</v>
      </c>
      <c r="X723" s="17">
        <v>0</v>
      </c>
      <c r="Y723" s="17" t="s">
        <v>54</v>
      </c>
      <c r="Z723" s="17">
        <v>0.0027027027027027</v>
      </c>
      <c r="AA723" s="17">
        <v>0.00306748466257669</v>
      </c>
      <c r="AB723">
        <v>0</v>
      </c>
      <c r="AC723">
        <v>0</v>
      </c>
      <c r="AD723">
        <v>0.45</v>
      </c>
      <c r="AE723">
        <v>0.47</v>
      </c>
      <c r="AF723" s="17" t="s">
        <v>54</v>
      </c>
      <c r="AG723" s="17" t="s">
        <v>54</v>
      </c>
      <c r="AH723" s="17">
        <v>0</v>
      </c>
      <c r="AI723" s="17">
        <v>0</v>
      </c>
      <c r="AJ723">
        <v>0</v>
      </c>
      <c r="AK723">
        <v>6</v>
      </c>
      <c r="AL723">
        <v>2</v>
      </c>
      <c r="AM723">
        <v>2</v>
      </c>
      <c r="AN723" s="17" t="s">
        <v>54</v>
      </c>
      <c r="AO723" s="17">
        <v>0</v>
      </c>
      <c r="AP723" s="17">
        <v>0</v>
      </c>
      <c r="AQ723" s="17">
        <v>0</v>
      </c>
      <c r="AR723" s="31">
        <v>0</v>
      </c>
      <c r="AS723" s="31">
        <v>0</v>
      </c>
      <c r="AT723" s="31">
        <v>15</v>
      </c>
      <c r="AU723" s="26" t="str">
        <f t="shared" si="14"/>
        <v>库存为15</v>
      </c>
      <c r="AV723" s="32" t="str">
        <f>IFERROR(时间!$B$4+AU723,"上周无销量")</f>
        <v>上周无销量</v>
      </c>
    </row>
    <row r="724" spans="1:48">
      <c r="A724" s="15" t="s">
        <v>1489</v>
      </c>
      <c r="B724" t="s">
        <v>1490</v>
      </c>
      <c r="C724" t="s">
        <v>1448</v>
      </c>
      <c r="D724" s="26">
        <v>1</v>
      </c>
      <c r="E724" s="26">
        <v>0</v>
      </c>
      <c r="F724" s="26">
        <v>1</v>
      </c>
      <c r="G724" s="26">
        <v>0</v>
      </c>
      <c r="H724" s="27">
        <v>15.99</v>
      </c>
      <c r="I724">
        <v>12</v>
      </c>
      <c r="J724" s="28">
        <v>0</v>
      </c>
      <c r="K724" s="28">
        <v>0</v>
      </c>
      <c r="L724" s="28">
        <v>0</v>
      </c>
      <c r="M724">
        <v>12</v>
      </c>
      <c r="N724">
        <v>0</v>
      </c>
      <c r="O724">
        <v>0</v>
      </c>
      <c r="P724">
        <v>114</v>
      </c>
      <c r="Q724">
        <v>0</v>
      </c>
      <c r="R724">
        <v>380</v>
      </c>
      <c r="S724">
        <v>198</v>
      </c>
      <c r="T724">
        <v>0</v>
      </c>
      <c r="U724">
        <v>0</v>
      </c>
      <c r="V724">
        <v>3</v>
      </c>
      <c r="W724">
        <v>4</v>
      </c>
      <c r="X724" s="17">
        <v>0</v>
      </c>
      <c r="Y724" s="17" t="s">
        <v>54</v>
      </c>
      <c r="Z724" s="17">
        <v>0.00789473684210526</v>
      </c>
      <c r="AA724" s="17">
        <v>0.0202020202020202</v>
      </c>
      <c r="AB724">
        <v>0</v>
      </c>
      <c r="AC724">
        <v>0</v>
      </c>
      <c r="AD724">
        <v>1.08</v>
      </c>
      <c r="AE724">
        <v>1.32</v>
      </c>
      <c r="AF724" s="17" t="s">
        <v>54</v>
      </c>
      <c r="AG724" s="17" t="s">
        <v>54</v>
      </c>
      <c r="AH724" s="17">
        <v>0.0675422138836773</v>
      </c>
      <c r="AI724" s="17">
        <v>0</v>
      </c>
      <c r="AJ724">
        <v>0</v>
      </c>
      <c r="AK724">
        <v>4</v>
      </c>
      <c r="AL724">
        <v>4</v>
      </c>
      <c r="AM724">
        <v>4</v>
      </c>
      <c r="AN724" s="17" t="s">
        <v>54</v>
      </c>
      <c r="AO724" s="17">
        <v>0</v>
      </c>
      <c r="AP724" s="17">
        <v>0.25</v>
      </c>
      <c r="AQ724" s="17">
        <v>0</v>
      </c>
      <c r="AR724" s="31">
        <v>0.142857142857143</v>
      </c>
      <c r="AS724" s="31">
        <v>8.57142857142857</v>
      </c>
      <c r="AT724" s="31">
        <v>3.42857142857143</v>
      </c>
      <c r="AU724" s="26">
        <f t="shared" si="14"/>
        <v>84</v>
      </c>
      <c r="AV724" s="32">
        <f>IFERROR(时间!$B$4+AU724,"上周无销量")</f>
        <v>43409</v>
      </c>
    </row>
    <row r="725" spans="1:48">
      <c r="A725" s="15" t="s">
        <v>1491</v>
      </c>
      <c r="B725" t="s">
        <v>1492</v>
      </c>
      <c r="C725" t="s">
        <v>1448</v>
      </c>
      <c r="D725" s="26">
        <v>2</v>
      </c>
      <c r="E725" s="26">
        <v>0</v>
      </c>
      <c r="F725" s="26">
        <v>1</v>
      </c>
      <c r="G725" s="26">
        <v>0</v>
      </c>
      <c r="H725" s="27">
        <v>15.99</v>
      </c>
      <c r="I725">
        <v>12</v>
      </c>
      <c r="J725" s="28">
        <v>0</v>
      </c>
      <c r="K725" s="28">
        <v>0</v>
      </c>
      <c r="L725" s="28">
        <v>0</v>
      </c>
      <c r="M725">
        <v>12</v>
      </c>
      <c r="N725">
        <v>0</v>
      </c>
      <c r="O725">
        <v>0</v>
      </c>
      <c r="P725">
        <v>24</v>
      </c>
      <c r="Q725">
        <v>0</v>
      </c>
      <c r="R725">
        <v>152</v>
      </c>
      <c r="S725">
        <v>134</v>
      </c>
      <c r="T725">
        <v>0</v>
      </c>
      <c r="U725">
        <v>0</v>
      </c>
      <c r="V725">
        <v>0</v>
      </c>
      <c r="W725">
        <v>1</v>
      </c>
      <c r="X725" s="17">
        <v>0</v>
      </c>
      <c r="Y725" s="17" t="s">
        <v>54</v>
      </c>
      <c r="Z725" s="17">
        <v>0</v>
      </c>
      <c r="AA725" s="17">
        <v>0.00746268656716418</v>
      </c>
      <c r="AB725">
        <v>0</v>
      </c>
      <c r="AC725">
        <v>0</v>
      </c>
      <c r="AD725">
        <v>0</v>
      </c>
      <c r="AE725">
        <v>0.55</v>
      </c>
      <c r="AF725" s="17" t="s">
        <v>54</v>
      </c>
      <c r="AG725" s="17" t="s">
        <v>54</v>
      </c>
      <c r="AH725" s="17" t="s">
        <v>54</v>
      </c>
      <c r="AI725" s="17">
        <v>0</v>
      </c>
      <c r="AJ725">
        <v>0</v>
      </c>
      <c r="AK725">
        <v>1</v>
      </c>
      <c r="AL725">
        <v>4</v>
      </c>
      <c r="AM725">
        <v>4</v>
      </c>
      <c r="AN725" s="17" t="s">
        <v>54</v>
      </c>
      <c r="AO725" s="17">
        <v>0</v>
      </c>
      <c r="AP725" s="17">
        <v>0.25</v>
      </c>
      <c r="AQ725" s="17">
        <v>0</v>
      </c>
      <c r="AR725" s="31">
        <v>0.285714285714286</v>
      </c>
      <c r="AS725" s="31">
        <v>17.1428571428571</v>
      </c>
      <c r="AT725" s="31">
        <v>-5.14285714285714</v>
      </c>
      <c r="AU725" s="26">
        <f t="shared" si="14"/>
        <v>42</v>
      </c>
      <c r="AV725" s="32">
        <f>IFERROR(时间!$B$4+AU725,"上周无销量")</f>
        <v>43367</v>
      </c>
    </row>
    <row r="726" spans="1:48">
      <c r="A726" s="15" t="s">
        <v>1493</v>
      </c>
      <c r="B726" t="s">
        <v>1494</v>
      </c>
      <c r="C726" t="s">
        <v>1448</v>
      </c>
      <c r="D726" s="26">
        <v>0</v>
      </c>
      <c r="E726" s="26">
        <v>0</v>
      </c>
      <c r="F726" s="26">
        <v>0</v>
      </c>
      <c r="G726" s="26">
        <v>0</v>
      </c>
      <c r="H726" s="27">
        <v>0</v>
      </c>
      <c r="I726">
        <v>15</v>
      </c>
      <c r="J726" s="28">
        <v>0</v>
      </c>
      <c r="K726" s="28">
        <v>0</v>
      </c>
      <c r="L726" s="28">
        <v>0</v>
      </c>
      <c r="M726">
        <v>15</v>
      </c>
      <c r="N726">
        <v>0</v>
      </c>
      <c r="O726">
        <v>0</v>
      </c>
      <c r="P726">
        <v>23</v>
      </c>
      <c r="Q726">
        <v>0</v>
      </c>
      <c r="R726">
        <v>781</v>
      </c>
      <c r="S726">
        <v>201</v>
      </c>
      <c r="T726">
        <v>1</v>
      </c>
      <c r="U726">
        <v>0</v>
      </c>
      <c r="V726">
        <v>2</v>
      </c>
      <c r="W726">
        <v>1</v>
      </c>
      <c r="X726" s="17">
        <v>0.0434782608695652</v>
      </c>
      <c r="Y726" s="17" t="s">
        <v>54</v>
      </c>
      <c r="Z726" s="17">
        <v>0.00256081946222791</v>
      </c>
      <c r="AA726" s="17">
        <v>0.00497512437810945</v>
      </c>
      <c r="AB726">
        <v>0.2</v>
      </c>
      <c r="AC726">
        <v>0</v>
      </c>
      <c r="AD726">
        <v>1.03</v>
      </c>
      <c r="AE726">
        <v>0.43</v>
      </c>
      <c r="AF726" s="17">
        <v>0</v>
      </c>
      <c r="AG726" s="17" t="s">
        <v>54</v>
      </c>
      <c r="AH726" s="17">
        <v>0</v>
      </c>
      <c r="AI726" s="17">
        <v>0</v>
      </c>
      <c r="AJ726">
        <v>0</v>
      </c>
      <c r="AK726">
        <v>4</v>
      </c>
      <c r="AL726">
        <v>5</v>
      </c>
      <c r="AM726">
        <v>5</v>
      </c>
      <c r="AN726" s="17" t="s">
        <v>54</v>
      </c>
      <c r="AO726" s="17">
        <v>0</v>
      </c>
      <c r="AP726" s="17">
        <v>0</v>
      </c>
      <c r="AQ726" s="17">
        <v>0</v>
      </c>
      <c r="AR726" s="31">
        <v>0</v>
      </c>
      <c r="AS726" s="31">
        <v>0</v>
      </c>
      <c r="AT726" s="31">
        <v>15</v>
      </c>
      <c r="AU726" s="26" t="str">
        <f t="shared" si="14"/>
        <v>库存为15</v>
      </c>
      <c r="AV726" s="32" t="str">
        <f>IFERROR(时间!$B$4+AU726,"上周无销量")</f>
        <v>上周无销量</v>
      </c>
    </row>
    <row r="727" spans="1:48">
      <c r="A727" s="15" t="s">
        <v>1495</v>
      </c>
      <c r="B727" t="s">
        <v>1496</v>
      </c>
      <c r="C727" t="s">
        <v>1448</v>
      </c>
      <c r="D727" s="26">
        <v>3</v>
      </c>
      <c r="E727" s="26">
        <v>0</v>
      </c>
      <c r="F727" s="26">
        <v>0</v>
      </c>
      <c r="G727" s="26">
        <v>1</v>
      </c>
      <c r="H727" s="27">
        <v>11.9925</v>
      </c>
      <c r="I727">
        <v>10</v>
      </c>
      <c r="J727" s="28">
        <v>0</v>
      </c>
      <c r="K727" s="28">
        <v>0</v>
      </c>
      <c r="L727" s="28">
        <v>0</v>
      </c>
      <c r="M727">
        <v>10</v>
      </c>
      <c r="N727">
        <v>0</v>
      </c>
      <c r="O727">
        <v>0</v>
      </c>
      <c r="P727">
        <v>1473</v>
      </c>
      <c r="Q727">
        <v>0</v>
      </c>
      <c r="R727">
        <v>206</v>
      </c>
      <c r="S727">
        <v>226</v>
      </c>
      <c r="T727">
        <v>20</v>
      </c>
      <c r="U727">
        <v>0</v>
      </c>
      <c r="V727">
        <v>0</v>
      </c>
      <c r="W727">
        <v>0</v>
      </c>
      <c r="X727" s="17">
        <v>0.0135777325186694</v>
      </c>
      <c r="Y727" s="17" t="s">
        <v>54</v>
      </c>
      <c r="Z727" s="17">
        <v>0</v>
      </c>
      <c r="AA727" s="17">
        <v>0</v>
      </c>
      <c r="AB727">
        <v>6.53</v>
      </c>
      <c r="AC727">
        <v>0</v>
      </c>
      <c r="AD727">
        <v>0</v>
      </c>
      <c r="AE727">
        <v>0</v>
      </c>
      <c r="AF727" s="17">
        <v>0.181502327843791</v>
      </c>
      <c r="AG727" s="17" t="s">
        <v>54</v>
      </c>
      <c r="AH727" s="17" t="s">
        <v>54</v>
      </c>
      <c r="AI727" s="17" t="s">
        <v>54</v>
      </c>
      <c r="AJ727">
        <v>0</v>
      </c>
      <c r="AK727">
        <v>7</v>
      </c>
      <c r="AL727">
        <v>7</v>
      </c>
      <c r="AM727">
        <v>7</v>
      </c>
      <c r="AN727" s="17" t="s">
        <v>54</v>
      </c>
      <c r="AO727" s="17">
        <v>0</v>
      </c>
      <c r="AP727" s="17">
        <v>0</v>
      </c>
      <c r="AQ727" s="17">
        <v>0.142857142857143</v>
      </c>
      <c r="AR727" s="31">
        <v>0.428571428571429</v>
      </c>
      <c r="AS727" s="31">
        <v>25.7142857142857</v>
      </c>
      <c r="AT727" s="31">
        <v>-15.7142857142857</v>
      </c>
      <c r="AU727" s="26">
        <f t="shared" si="14"/>
        <v>23</v>
      </c>
      <c r="AV727" s="32">
        <f>IFERROR(时间!$B$4+AU727,"上周无销量")</f>
        <v>43348</v>
      </c>
    </row>
    <row r="728" spans="1:48">
      <c r="A728" s="15" t="s">
        <v>1497</v>
      </c>
      <c r="B728" t="s">
        <v>1498</v>
      </c>
      <c r="C728" t="s">
        <v>1448</v>
      </c>
      <c r="D728" s="26">
        <v>1</v>
      </c>
      <c r="E728" s="26">
        <v>0</v>
      </c>
      <c r="F728" s="26">
        <v>0</v>
      </c>
      <c r="G728" s="26">
        <v>0</v>
      </c>
      <c r="H728" s="27">
        <v>15.99</v>
      </c>
      <c r="I728">
        <v>13</v>
      </c>
      <c r="J728" s="28">
        <v>0</v>
      </c>
      <c r="K728" s="28">
        <v>0</v>
      </c>
      <c r="L728" s="28">
        <v>0</v>
      </c>
      <c r="M728">
        <v>13</v>
      </c>
      <c r="N728">
        <v>0</v>
      </c>
      <c r="O728">
        <v>0</v>
      </c>
      <c r="P728">
        <v>882</v>
      </c>
      <c r="Q728">
        <v>0</v>
      </c>
      <c r="R728">
        <v>1041</v>
      </c>
      <c r="S728">
        <v>221</v>
      </c>
      <c r="T728">
        <v>1</v>
      </c>
      <c r="U728">
        <v>0</v>
      </c>
      <c r="V728">
        <v>1</v>
      </c>
      <c r="W728">
        <v>1</v>
      </c>
      <c r="X728" s="17">
        <v>0.00113378684807256</v>
      </c>
      <c r="Y728" s="17" t="s">
        <v>54</v>
      </c>
      <c r="Z728" s="17">
        <v>0.000960614793467819</v>
      </c>
      <c r="AA728" s="17">
        <v>0.00452488687782805</v>
      </c>
      <c r="AB728">
        <v>0.5</v>
      </c>
      <c r="AC728">
        <v>0</v>
      </c>
      <c r="AD728">
        <v>0.39</v>
      </c>
      <c r="AE728">
        <v>0.57</v>
      </c>
      <c r="AF728" s="17">
        <v>0.0312695434646654</v>
      </c>
      <c r="AG728" s="17" t="s">
        <v>54</v>
      </c>
      <c r="AH728" s="17">
        <v>0</v>
      </c>
      <c r="AI728" s="17">
        <v>0</v>
      </c>
      <c r="AJ728">
        <v>0</v>
      </c>
      <c r="AK728">
        <v>4</v>
      </c>
      <c r="AL728">
        <v>4</v>
      </c>
      <c r="AM728">
        <v>4</v>
      </c>
      <c r="AN728" s="17" t="s">
        <v>54</v>
      </c>
      <c r="AO728" s="17">
        <v>0</v>
      </c>
      <c r="AP728" s="17">
        <v>0</v>
      </c>
      <c r="AQ728" s="17">
        <v>0</v>
      </c>
      <c r="AR728" s="31">
        <v>0.142857142857143</v>
      </c>
      <c r="AS728" s="31">
        <v>8.57142857142857</v>
      </c>
      <c r="AT728" s="31">
        <v>4.42857142857143</v>
      </c>
      <c r="AU728" s="26">
        <f t="shared" si="14"/>
        <v>91</v>
      </c>
      <c r="AV728" s="32">
        <f>IFERROR(时间!$B$4+AU728,"上周无销量")</f>
        <v>43416</v>
      </c>
    </row>
    <row r="729" spans="1:48">
      <c r="A729" s="15" t="s">
        <v>1499</v>
      </c>
      <c r="B729" t="s">
        <v>1500</v>
      </c>
      <c r="C729" t="s">
        <v>1448</v>
      </c>
      <c r="D729" s="26">
        <v>0</v>
      </c>
      <c r="E729" s="26">
        <v>0</v>
      </c>
      <c r="F729" s="26">
        <v>1</v>
      </c>
      <c r="G729" s="26">
        <v>0</v>
      </c>
      <c r="H729" s="27">
        <v>15.99</v>
      </c>
      <c r="I729">
        <v>14</v>
      </c>
      <c r="J729" s="28">
        <v>0</v>
      </c>
      <c r="K729" s="28">
        <v>0</v>
      </c>
      <c r="L729" s="28">
        <v>0</v>
      </c>
      <c r="M729">
        <v>14</v>
      </c>
      <c r="N729">
        <v>0</v>
      </c>
      <c r="O729">
        <v>0</v>
      </c>
      <c r="P729">
        <v>34</v>
      </c>
      <c r="Q729">
        <v>0</v>
      </c>
      <c r="R729">
        <v>316</v>
      </c>
      <c r="S729">
        <v>329</v>
      </c>
      <c r="T729">
        <v>0</v>
      </c>
      <c r="U729">
        <v>0</v>
      </c>
      <c r="V729">
        <v>0</v>
      </c>
      <c r="W729">
        <v>3</v>
      </c>
      <c r="X729" s="17">
        <v>0</v>
      </c>
      <c r="Y729" s="17" t="s">
        <v>54</v>
      </c>
      <c r="Z729" s="17">
        <v>0</v>
      </c>
      <c r="AA729" s="17">
        <v>0.00911854103343465</v>
      </c>
      <c r="AB729">
        <v>0</v>
      </c>
      <c r="AC729">
        <v>0</v>
      </c>
      <c r="AD729">
        <v>0</v>
      </c>
      <c r="AE729">
        <v>1.15</v>
      </c>
      <c r="AF729" s="17" t="s">
        <v>54</v>
      </c>
      <c r="AG729" s="17" t="s">
        <v>54</v>
      </c>
      <c r="AH729" s="17" t="s">
        <v>54</v>
      </c>
      <c r="AI729" s="17">
        <v>0</v>
      </c>
      <c r="AJ729">
        <v>0</v>
      </c>
      <c r="AK729">
        <v>2</v>
      </c>
      <c r="AL729">
        <v>1</v>
      </c>
      <c r="AM729">
        <v>1</v>
      </c>
      <c r="AN729" s="17" t="s">
        <v>54</v>
      </c>
      <c r="AO729" s="17">
        <v>0</v>
      </c>
      <c r="AP729" s="17">
        <v>1</v>
      </c>
      <c r="AQ729" s="17">
        <v>0</v>
      </c>
      <c r="AR729" s="31">
        <v>0</v>
      </c>
      <c r="AS729" s="31">
        <v>0</v>
      </c>
      <c r="AT729" s="31">
        <v>14</v>
      </c>
      <c r="AU729" s="26" t="str">
        <f t="shared" si="14"/>
        <v>库存为14</v>
      </c>
      <c r="AV729" s="32" t="str">
        <f>IFERROR(时间!$B$4+AU729,"上周无销量")</f>
        <v>上周无销量</v>
      </c>
    </row>
    <row r="730" spans="1:48">
      <c r="A730" s="15" t="s">
        <v>1501</v>
      </c>
      <c r="B730" t="s">
        <v>1502</v>
      </c>
      <c r="C730" t="s">
        <v>1448</v>
      </c>
      <c r="D730" s="26">
        <v>0</v>
      </c>
      <c r="E730" s="26">
        <v>0</v>
      </c>
      <c r="F730" s="26">
        <v>0</v>
      </c>
      <c r="G730" s="26">
        <v>1</v>
      </c>
      <c r="H730" s="27">
        <v>0</v>
      </c>
      <c r="I730">
        <v>14</v>
      </c>
      <c r="J730" s="28">
        <v>0</v>
      </c>
      <c r="K730" s="28">
        <v>0</v>
      </c>
      <c r="L730" s="28">
        <v>0</v>
      </c>
      <c r="M730">
        <v>14</v>
      </c>
      <c r="N730">
        <v>0</v>
      </c>
      <c r="O730">
        <v>0</v>
      </c>
      <c r="P730">
        <v>32</v>
      </c>
      <c r="Q730">
        <v>0</v>
      </c>
      <c r="R730">
        <v>127</v>
      </c>
      <c r="S730">
        <v>145</v>
      </c>
      <c r="T730">
        <v>0</v>
      </c>
      <c r="U730">
        <v>0</v>
      </c>
      <c r="V730">
        <v>0</v>
      </c>
      <c r="W730">
        <v>0</v>
      </c>
      <c r="X730" s="17">
        <v>0</v>
      </c>
      <c r="Y730" s="17" t="s">
        <v>54</v>
      </c>
      <c r="Z730" s="17">
        <v>0</v>
      </c>
      <c r="AA730" s="17">
        <v>0</v>
      </c>
      <c r="AB730">
        <v>0</v>
      </c>
      <c r="AC730">
        <v>0</v>
      </c>
      <c r="AD730">
        <v>0</v>
      </c>
      <c r="AE730">
        <v>0</v>
      </c>
      <c r="AF730" s="17" t="s">
        <v>54</v>
      </c>
      <c r="AG730" s="17" t="s">
        <v>54</v>
      </c>
      <c r="AH730" s="17" t="s">
        <v>54</v>
      </c>
      <c r="AI730" s="17" t="s">
        <v>54</v>
      </c>
      <c r="AJ730">
        <v>0</v>
      </c>
      <c r="AK730">
        <v>6</v>
      </c>
      <c r="AL730">
        <v>4</v>
      </c>
      <c r="AM730">
        <v>4</v>
      </c>
      <c r="AN730" s="17" t="s">
        <v>54</v>
      </c>
      <c r="AO730" s="17">
        <v>0</v>
      </c>
      <c r="AP730" s="17">
        <v>0</v>
      </c>
      <c r="AQ730" s="17">
        <v>0.25</v>
      </c>
      <c r="AR730" s="31">
        <v>0</v>
      </c>
      <c r="AS730" s="31">
        <v>0</v>
      </c>
      <c r="AT730" s="31">
        <v>14</v>
      </c>
      <c r="AU730" s="26" t="str">
        <f t="shared" si="14"/>
        <v>库存为14</v>
      </c>
      <c r="AV730" s="32" t="str">
        <f>IFERROR(时间!$B$4+AU730,"上周无销量")</f>
        <v>上周无销量</v>
      </c>
    </row>
    <row r="731" spans="1:48">
      <c r="A731" s="15" t="s">
        <v>1503</v>
      </c>
      <c r="B731" t="s">
        <v>1504</v>
      </c>
      <c r="C731" t="s">
        <v>1448</v>
      </c>
      <c r="D731" s="26">
        <v>2</v>
      </c>
      <c r="E731" s="26">
        <v>1</v>
      </c>
      <c r="F731" s="26">
        <v>0</v>
      </c>
      <c r="G731" s="26">
        <v>1</v>
      </c>
      <c r="H731" s="27">
        <v>11.9925</v>
      </c>
      <c r="I731">
        <v>11</v>
      </c>
      <c r="J731" s="28">
        <v>0</v>
      </c>
      <c r="K731" s="28">
        <v>0</v>
      </c>
      <c r="L731" s="28">
        <v>0</v>
      </c>
      <c r="M731">
        <v>11</v>
      </c>
      <c r="N731">
        <v>0</v>
      </c>
      <c r="O731">
        <v>0</v>
      </c>
      <c r="P731">
        <v>30</v>
      </c>
      <c r="Q731">
        <v>0</v>
      </c>
      <c r="R731">
        <v>219</v>
      </c>
      <c r="S731">
        <v>185</v>
      </c>
      <c r="T731">
        <v>0</v>
      </c>
      <c r="U731">
        <v>0</v>
      </c>
      <c r="V731">
        <v>3</v>
      </c>
      <c r="W731">
        <v>0</v>
      </c>
      <c r="X731" s="17">
        <v>0</v>
      </c>
      <c r="Y731" s="17" t="s">
        <v>54</v>
      </c>
      <c r="Z731" s="17">
        <v>0.0136986301369863</v>
      </c>
      <c r="AA731" s="17">
        <v>0</v>
      </c>
      <c r="AB731">
        <v>0</v>
      </c>
      <c r="AC731">
        <v>0</v>
      </c>
      <c r="AD731">
        <v>1.87</v>
      </c>
      <c r="AE731">
        <v>0</v>
      </c>
      <c r="AF731" s="17" t="s">
        <v>54</v>
      </c>
      <c r="AG731" s="17" t="s">
        <v>54</v>
      </c>
      <c r="AH731" s="17">
        <v>0</v>
      </c>
      <c r="AI731" s="17" t="s">
        <v>54</v>
      </c>
      <c r="AJ731">
        <v>0</v>
      </c>
      <c r="AK731">
        <v>8</v>
      </c>
      <c r="AL731">
        <v>5</v>
      </c>
      <c r="AM731">
        <v>5</v>
      </c>
      <c r="AN731" s="17" t="s">
        <v>54</v>
      </c>
      <c r="AO731" s="17">
        <v>0.125</v>
      </c>
      <c r="AP731" s="17">
        <v>0</v>
      </c>
      <c r="AQ731" s="17">
        <v>0.2</v>
      </c>
      <c r="AR731" s="31">
        <v>0.285714285714286</v>
      </c>
      <c r="AS731" s="31">
        <v>17.1428571428571</v>
      </c>
      <c r="AT731" s="31">
        <v>-6.14285714285714</v>
      </c>
      <c r="AU731" s="26">
        <f t="shared" si="14"/>
        <v>38</v>
      </c>
      <c r="AV731" s="32">
        <f>IFERROR(时间!$B$4+AU731,"上周无销量")</f>
        <v>43363</v>
      </c>
    </row>
    <row r="732" spans="1:48">
      <c r="A732" s="15" t="s">
        <v>1505</v>
      </c>
      <c r="B732" t="s">
        <v>1506</v>
      </c>
      <c r="C732" t="s">
        <v>1448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14</v>
      </c>
      <c r="J732" s="28">
        <v>0</v>
      </c>
      <c r="K732" s="28">
        <v>0</v>
      </c>
      <c r="L732" s="28">
        <v>0</v>
      </c>
      <c r="M732">
        <v>14</v>
      </c>
      <c r="N732">
        <v>0</v>
      </c>
      <c r="O732">
        <v>0</v>
      </c>
      <c r="P732">
        <v>30</v>
      </c>
      <c r="Q732">
        <v>0</v>
      </c>
      <c r="R732">
        <v>120</v>
      </c>
      <c r="S732">
        <v>199</v>
      </c>
      <c r="T732">
        <v>0</v>
      </c>
      <c r="U732">
        <v>0</v>
      </c>
      <c r="V732">
        <v>0</v>
      </c>
      <c r="W732">
        <v>1</v>
      </c>
      <c r="X732" s="17">
        <v>0</v>
      </c>
      <c r="Y732" s="17" t="s">
        <v>54</v>
      </c>
      <c r="Z732" s="17">
        <v>0</v>
      </c>
      <c r="AA732" s="17">
        <v>0.0050251256281407</v>
      </c>
      <c r="AB732">
        <v>0</v>
      </c>
      <c r="AC732">
        <v>0</v>
      </c>
      <c r="AD732">
        <v>0</v>
      </c>
      <c r="AE732">
        <v>0.32</v>
      </c>
      <c r="AF732" s="17" t="s">
        <v>54</v>
      </c>
      <c r="AG732" s="17" t="s">
        <v>54</v>
      </c>
      <c r="AH732" s="17" t="s">
        <v>54</v>
      </c>
      <c r="AI732" s="17">
        <v>0</v>
      </c>
      <c r="AJ732">
        <v>0</v>
      </c>
      <c r="AK732">
        <v>3</v>
      </c>
      <c r="AL732">
        <v>2</v>
      </c>
      <c r="AM732">
        <v>2</v>
      </c>
      <c r="AN732" s="17" t="s">
        <v>54</v>
      </c>
      <c r="AO732" s="17">
        <v>0</v>
      </c>
      <c r="AP732" s="17">
        <v>0</v>
      </c>
      <c r="AQ732" s="17">
        <v>0</v>
      </c>
      <c r="AR732" s="31">
        <v>0</v>
      </c>
      <c r="AS732" s="31">
        <v>0</v>
      </c>
      <c r="AT732" s="31">
        <v>14</v>
      </c>
      <c r="AU732" s="26" t="str">
        <f t="shared" si="14"/>
        <v>库存为14</v>
      </c>
      <c r="AV732" s="32" t="str">
        <f>IFERROR(时间!$B$4+AU732,"上周无销量")</f>
        <v>上周无销量</v>
      </c>
    </row>
    <row r="733" spans="1:48">
      <c r="A733" s="15" t="s">
        <v>1507</v>
      </c>
      <c r="B733" t="s">
        <v>1508</v>
      </c>
      <c r="C733" t="s">
        <v>1509</v>
      </c>
      <c r="D733" s="26">
        <v>0</v>
      </c>
      <c r="E733" s="26">
        <v>0</v>
      </c>
      <c r="F733" s="26">
        <v>0</v>
      </c>
      <c r="G733" s="26">
        <v>0</v>
      </c>
      <c r="H733" s="27">
        <v>0</v>
      </c>
      <c r="I733">
        <v>3</v>
      </c>
      <c r="J733" s="28">
        <v>0</v>
      </c>
      <c r="K733" s="28">
        <v>0</v>
      </c>
      <c r="L733" s="28">
        <v>0</v>
      </c>
      <c r="M733">
        <v>3</v>
      </c>
      <c r="N733">
        <v>0</v>
      </c>
      <c r="O733">
        <v>3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17" t="s">
        <v>54</v>
      </c>
      <c r="Y733" s="17" t="s">
        <v>54</v>
      </c>
      <c r="Z733" s="17" t="s">
        <v>54</v>
      </c>
      <c r="AA733" s="17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17" t="s">
        <v>54</v>
      </c>
      <c r="AG733" s="17" t="s">
        <v>54</v>
      </c>
      <c r="AH733" s="17" t="s">
        <v>54</v>
      </c>
      <c r="AI733" s="17" t="s">
        <v>54</v>
      </c>
      <c r="AJ733">
        <v>0</v>
      </c>
      <c r="AK733">
        <v>0</v>
      </c>
      <c r="AL733">
        <v>0</v>
      </c>
      <c r="AM733">
        <v>0</v>
      </c>
      <c r="AN733" s="17" t="s">
        <v>54</v>
      </c>
      <c r="AO733" s="17" t="s">
        <v>54</v>
      </c>
      <c r="AP733" s="17" t="s">
        <v>54</v>
      </c>
      <c r="AQ733" s="17" t="s">
        <v>54</v>
      </c>
      <c r="AR733" s="31">
        <v>0</v>
      </c>
      <c r="AS733" s="31">
        <v>0</v>
      </c>
      <c r="AT733" s="31">
        <v>3</v>
      </c>
      <c r="AU733" s="26" t="str">
        <f t="shared" si="14"/>
        <v>库存为3</v>
      </c>
      <c r="AV733" s="32" t="str">
        <f>IFERROR(时间!$B$4+AU733,"上周无销量")</f>
        <v>上周无销量</v>
      </c>
    </row>
    <row r="734" spans="1:48">
      <c r="A734" s="15" t="s">
        <v>1510</v>
      </c>
      <c r="B734" t="s">
        <v>1511</v>
      </c>
      <c r="C734" t="s">
        <v>1509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41</v>
      </c>
      <c r="J734" s="28">
        <v>0</v>
      </c>
      <c r="K734" s="28">
        <v>0</v>
      </c>
      <c r="L734" s="28">
        <v>0</v>
      </c>
      <c r="M734">
        <v>41</v>
      </c>
      <c r="N734">
        <v>0</v>
      </c>
      <c r="O734">
        <v>41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17" t="s">
        <v>54</v>
      </c>
      <c r="Y734" s="17" t="s">
        <v>54</v>
      </c>
      <c r="Z734" s="17" t="s">
        <v>54</v>
      </c>
      <c r="AA734" s="17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17" t="s">
        <v>54</v>
      </c>
      <c r="AG734" s="17" t="s">
        <v>54</v>
      </c>
      <c r="AH734" s="17" t="s">
        <v>54</v>
      </c>
      <c r="AI734" s="17" t="s">
        <v>54</v>
      </c>
      <c r="AJ734">
        <v>0</v>
      </c>
      <c r="AK734">
        <v>1</v>
      </c>
      <c r="AL734">
        <v>2</v>
      </c>
      <c r="AM734">
        <v>2</v>
      </c>
      <c r="AN734" s="17" t="s">
        <v>54</v>
      </c>
      <c r="AO734" s="17">
        <v>0</v>
      </c>
      <c r="AP734" s="17">
        <v>0</v>
      </c>
      <c r="AQ734" s="17">
        <v>0</v>
      </c>
      <c r="AR734" s="31">
        <v>0</v>
      </c>
      <c r="AS734" s="31">
        <v>0</v>
      </c>
      <c r="AT734" s="31">
        <v>41</v>
      </c>
      <c r="AU734" s="26" t="str">
        <f t="shared" si="14"/>
        <v>库存为41</v>
      </c>
      <c r="AV734" s="32" t="str">
        <f>IFERROR(时间!$B$4+AU734,"上周无销量")</f>
        <v>上周无销量</v>
      </c>
    </row>
    <row r="735" spans="1:48">
      <c r="A735" s="15" t="s">
        <v>1512</v>
      </c>
      <c r="B735" t="s">
        <v>1513</v>
      </c>
      <c r="C735" t="s">
        <v>1509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26</v>
      </c>
      <c r="J735" s="28">
        <v>0</v>
      </c>
      <c r="K735" s="28">
        <v>0</v>
      </c>
      <c r="L735" s="28">
        <v>0</v>
      </c>
      <c r="M735">
        <v>26</v>
      </c>
      <c r="N735">
        <v>0</v>
      </c>
      <c r="O735">
        <v>26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17" t="s">
        <v>54</v>
      </c>
      <c r="Y735" s="17" t="s">
        <v>54</v>
      </c>
      <c r="Z735" s="17" t="s">
        <v>54</v>
      </c>
      <c r="AA735" s="17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17" t="s">
        <v>54</v>
      </c>
      <c r="AG735" s="17" t="s">
        <v>54</v>
      </c>
      <c r="AH735" s="17" t="s">
        <v>54</v>
      </c>
      <c r="AI735" s="17" t="s">
        <v>54</v>
      </c>
      <c r="AJ735">
        <v>0</v>
      </c>
      <c r="AK735">
        <v>2</v>
      </c>
      <c r="AL735">
        <v>1</v>
      </c>
      <c r="AM735">
        <v>1</v>
      </c>
      <c r="AN735" s="17" t="s">
        <v>54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26</v>
      </c>
      <c r="AU735" s="26" t="str">
        <f t="shared" si="14"/>
        <v>库存为26</v>
      </c>
      <c r="AV735" s="32" t="str">
        <f>IFERROR(时间!$B$4+AU735,"上周无销量")</f>
        <v>上周无销量</v>
      </c>
    </row>
    <row r="736" spans="1:48">
      <c r="A736" s="15" t="s">
        <v>1514</v>
      </c>
      <c r="B736" t="s">
        <v>1515</v>
      </c>
      <c r="C736" t="s">
        <v>1509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19</v>
      </c>
      <c r="J736" s="28">
        <v>0</v>
      </c>
      <c r="K736" s="28">
        <v>0</v>
      </c>
      <c r="L736" s="28">
        <v>0</v>
      </c>
      <c r="M736">
        <v>19</v>
      </c>
      <c r="N736">
        <v>0</v>
      </c>
      <c r="O736">
        <v>19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17" t="s">
        <v>54</v>
      </c>
      <c r="Y736" s="17" t="s">
        <v>54</v>
      </c>
      <c r="Z736" s="17" t="s">
        <v>54</v>
      </c>
      <c r="AA736" s="17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17" t="s">
        <v>54</v>
      </c>
      <c r="AG736" s="17" t="s">
        <v>54</v>
      </c>
      <c r="AH736" s="17" t="s">
        <v>54</v>
      </c>
      <c r="AI736" s="17" t="s">
        <v>54</v>
      </c>
      <c r="AJ736">
        <v>0</v>
      </c>
      <c r="AK736">
        <v>3</v>
      </c>
      <c r="AL736">
        <v>0</v>
      </c>
      <c r="AM736">
        <v>0</v>
      </c>
      <c r="AN736" s="17" t="s">
        <v>54</v>
      </c>
      <c r="AO736" s="17">
        <v>0</v>
      </c>
      <c r="AP736" s="17" t="s">
        <v>54</v>
      </c>
      <c r="AQ736" s="17" t="s">
        <v>54</v>
      </c>
      <c r="AR736" s="31">
        <v>0</v>
      </c>
      <c r="AS736" s="31">
        <v>0</v>
      </c>
      <c r="AT736" s="31">
        <v>19</v>
      </c>
      <c r="AU736" s="26" t="str">
        <f t="shared" si="14"/>
        <v>库存为19</v>
      </c>
      <c r="AV736" s="32" t="str">
        <f>IFERROR(时间!$B$4+AU736,"上周无销量")</f>
        <v>上周无销量</v>
      </c>
    </row>
    <row r="737" spans="1:48">
      <c r="A737" s="15" t="s">
        <v>1516</v>
      </c>
      <c r="B737" t="s">
        <v>1517</v>
      </c>
      <c r="C737" t="s">
        <v>1509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33</v>
      </c>
      <c r="J737" s="28">
        <v>0</v>
      </c>
      <c r="K737" s="28">
        <v>0</v>
      </c>
      <c r="L737" s="28">
        <v>0</v>
      </c>
      <c r="M737">
        <v>33</v>
      </c>
      <c r="N737">
        <v>0</v>
      </c>
      <c r="O737">
        <v>33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17" t="s">
        <v>54</v>
      </c>
      <c r="Y737" s="17" t="s">
        <v>54</v>
      </c>
      <c r="Z737" s="17" t="s">
        <v>54</v>
      </c>
      <c r="AA737" s="17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17" t="s">
        <v>54</v>
      </c>
      <c r="AG737" s="17" t="s">
        <v>54</v>
      </c>
      <c r="AH737" s="17" t="s">
        <v>54</v>
      </c>
      <c r="AI737" s="17" t="s">
        <v>54</v>
      </c>
      <c r="AJ737">
        <v>0</v>
      </c>
      <c r="AK737">
        <v>2</v>
      </c>
      <c r="AL737">
        <v>0</v>
      </c>
      <c r="AM737">
        <v>0</v>
      </c>
      <c r="AN737" s="17" t="s">
        <v>54</v>
      </c>
      <c r="AO737" s="17">
        <v>0</v>
      </c>
      <c r="AP737" s="17" t="s">
        <v>54</v>
      </c>
      <c r="AQ737" s="17" t="s">
        <v>54</v>
      </c>
      <c r="AR737" s="31">
        <v>0</v>
      </c>
      <c r="AS737" s="31">
        <v>0</v>
      </c>
      <c r="AT737" s="31">
        <v>33</v>
      </c>
      <c r="AU737" s="26" t="str">
        <f t="shared" si="14"/>
        <v>库存为33</v>
      </c>
      <c r="AV737" s="32" t="str">
        <f>IFERROR(时间!$B$4+AU737,"上周无销量")</f>
        <v>上周无销量</v>
      </c>
    </row>
    <row r="738" spans="1:48">
      <c r="A738" s="15" t="s">
        <v>1518</v>
      </c>
      <c r="B738" t="s">
        <v>1519</v>
      </c>
      <c r="C738" t="s">
        <v>1509</v>
      </c>
      <c r="D738" s="26">
        <v>0</v>
      </c>
      <c r="E738" s="26">
        <v>0</v>
      </c>
      <c r="F738" s="26">
        <v>0</v>
      </c>
      <c r="G738" s="26">
        <v>0</v>
      </c>
      <c r="H738" s="27">
        <v>0</v>
      </c>
      <c r="I738">
        <v>35</v>
      </c>
      <c r="J738" s="28">
        <v>0</v>
      </c>
      <c r="K738" s="28">
        <v>0</v>
      </c>
      <c r="L738" s="28">
        <v>0</v>
      </c>
      <c r="M738">
        <v>35</v>
      </c>
      <c r="N738">
        <v>0</v>
      </c>
      <c r="O738">
        <v>35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17" t="s">
        <v>54</v>
      </c>
      <c r="Y738" s="17" t="s">
        <v>54</v>
      </c>
      <c r="Z738" s="17" t="s">
        <v>54</v>
      </c>
      <c r="AA738" s="17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17" t="s">
        <v>54</v>
      </c>
      <c r="AG738" s="17" t="s">
        <v>54</v>
      </c>
      <c r="AH738" s="17" t="s">
        <v>54</v>
      </c>
      <c r="AI738" s="17" t="s">
        <v>54</v>
      </c>
      <c r="AJ738">
        <v>0</v>
      </c>
      <c r="AK738">
        <v>4</v>
      </c>
      <c r="AL738">
        <v>0</v>
      </c>
      <c r="AM738">
        <v>0</v>
      </c>
      <c r="AN738" s="17" t="s">
        <v>54</v>
      </c>
      <c r="AO738" s="17">
        <v>0</v>
      </c>
      <c r="AP738" s="17" t="s">
        <v>54</v>
      </c>
      <c r="AQ738" s="17" t="s">
        <v>54</v>
      </c>
      <c r="AR738" s="31">
        <v>0</v>
      </c>
      <c r="AS738" s="31">
        <v>0</v>
      </c>
      <c r="AT738" s="31">
        <v>35</v>
      </c>
      <c r="AU738" s="26" t="str">
        <f t="shared" si="14"/>
        <v>库存为35</v>
      </c>
      <c r="AV738" s="32" t="str">
        <f>IFERROR(时间!$B$4+AU738,"上周无销量")</f>
        <v>上周无销量</v>
      </c>
    </row>
    <row r="739" spans="1:48">
      <c r="A739" s="15" t="s">
        <v>1520</v>
      </c>
      <c r="B739" t="s">
        <v>1521</v>
      </c>
      <c r="C739" t="s">
        <v>1509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40</v>
      </c>
      <c r="J739" s="28">
        <v>0</v>
      </c>
      <c r="K739" s="28">
        <v>0</v>
      </c>
      <c r="L739" s="28">
        <v>0</v>
      </c>
      <c r="M739">
        <v>40</v>
      </c>
      <c r="N739">
        <v>0</v>
      </c>
      <c r="O739">
        <v>40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17" t="s">
        <v>54</v>
      </c>
      <c r="Y739" s="17" t="s">
        <v>54</v>
      </c>
      <c r="Z739" s="17" t="s">
        <v>54</v>
      </c>
      <c r="AA739" s="17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17" t="s">
        <v>54</v>
      </c>
      <c r="AG739" s="17" t="s">
        <v>54</v>
      </c>
      <c r="AH739" s="17" t="s">
        <v>54</v>
      </c>
      <c r="AI739" s="17" t="s">
        <v>54</v>
      </c>
      <c r="AJ739">
        <v>0</v>
      </c>
      <c r="AK739">
        <v>1</v>
      </c>
      <c r="AL739">
        <v>2</v>
      </c>
      <c r="AM739">
        <v>2</v>
      </c>
      <c r="AN739" s="17" t="s">
        <v>54</v>
      </c>
      <c r="AO739" s="17">
        <v>0</v>
      </c>
      <c r="AP739" s="17">
        <v>0</v>
      </c>
      <c r="AQ739" s="17">
        <v>0</v>
      </c>
      <c r="AR739" s="31">
        <v>0</v>
      </c>
      <c r="AS739" s="31">
        <v>0</v>
      </c>
      <c r="AT739" s="31">
        <v>40</v>
      </c>
      <c r="AU739" s="26" t="str">
        <f t="shared" si="14"/>
        <v>库存为40</v>
      </c>
      <c r="AV739" s="32" t="str">
        <f>IFERROR(时间!$B$4+AU739,"上周无销量")</f>
        <v>上周无销量</v>
      </c>
    </row>
    <row r="740" spans="1:48">
      <c r="A740" s="15" t="s">
        <v>1522</v>
      </c>
      <c r="B740" t="s">
        <v>1523</v>
      </c>
      <c r="C740" t="s">
        <v>1509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33</v>
      </c>
      <c r="J740" s="28">
        <v>0</v>
      </c>
      <c r="K740" s="28">
        <v>0</v>
      </c>
      <c r="L740" s="28">
        <v>0</v>
      </c>
      <c r="M740">
        <v>33</v>
      </c>
      <c r="N740">
        <v>0</v>
      </c>
      <c r="O740">
        <v>33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17" t="s">
        <v>54</v>
      </c>
      <c r="Y740" s="17" t="s">
        <v>54</v>
      </c>
      <c r="Z740" s="17" t="s">
        <v>54</v>
      </c>
      <c r="AA740" s="17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17" t="s">
        <v>54</v>
      </c>
      <c r="AG740" s="17" t="s">
        <v>54</v>
      </c>
      <c r="AH740" s="17" t="s">
        <v>54</v>
      </c>
      <c r="AI740" s="17" t="s">
        <v>54</v>
      </c>
      <c r="AJ740">
        <v>0</v>
      </c>
      <c r="AK740">
        <v>1</v>
      </c>
      <c r="AL740">
        <v>0</v>
      </c>
      <c r="AM740">
        <v>0</v>
      </c>
      <c r="AN740" s="17" t="s">
        <v>54</v>
      </c>
      <c r="AO740" s="17">
        <v>0</v>
      </c>
      <c r="AP740" s="17" t="s">
        <v>54</v>
      </c>
      <c r="AQ740" s="17" t="s">
        <v>54</v>
      </c>
      <c r="AR740" s="31">
        <v>0</v>
      </c>
      <c r="AS740" s="31">
        <v>0</v>
      </c>
      <c r="AT740" s="31">
        <v>33</v>
      </c>
      <c r="AU740" s="26" t="str">
        <f t="shared" si="14"/>
        <v>库存为33</v>
      </c>
      <c r="AV740" s="32" t="str">
        <f>IFERROR(时间!$B$4+AU740,"上周无销量")</f>
        <v>上周无销量</v>
      </c>
    </row>
    <row r="741" spans="1:48">
      <c r="A741" s="15" t="s">
        <v>1524</v>
      </c>
      <c r="B741" t="s">
        <v>1525</v>
      </c>
      <c r="C741" t="s">
        <v>1509</v>
      </c>
      <c r="D741" s="26">
        <v>0</v>
      </c>
      <c r="E741" s="26">
        <v>0</v>
      </c>
      <c r="F741" s="26">
        <v>0</v>
      </c>
      <c r="G741" s="26">
        <v>0</v>
      </c>
      <c r="H741" s="27">
        <v>0</v>
      </c>
      <c r="I741">
        <v>32</v>
      </c>
      <c r="J741" s="28">
        <v>0</v>
      </c>
      <c r="K741" s="28">
        <v>0</v>
      </c>
      <c r="L741" s="28">
        <v>0</v>
      </c>
      <c r="M741">
        <v>32</v>
      </c>
      <c r="N741">
        <v>0</v>
      </c>
      <c r="O741">
        <v>32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17" t="s">
        <v>54</v>
      </c>
      <c r="Y741" s="17" t="s">
        <v>54</v>
      </c>
      <c r="Z741" s="17" t="s">
        <v>54</v>
      </c>
      <c r="AA741" s="17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17" t="s">
        <v>54</v>
      </c>
      <c r="AG741" s="17" t="s">
        <v>54</v>
      </c>
      <c r="AH741" s="17" t="s">
        <v>54</v>
      </c>
      <c r="AI741" s="17" t="s">
        <v>54</v>
      </c>
      <c r="AJ741">
        <v>0</v>
      </c>
      <c r="AK741">
        <v>3</v>
      </c>
      <c r="AL741">
        <v>2</v>
      </c>
      <c r="AM741">
        <v>2</v>
      </c>
      <c r="AN741" s="17" t="s">
        <v>54</v>
      </c>
      <c r="AO741" s="17">
        <v>0</v>
      </c>
      <c r="AP741" s="17">
        <v>0</v>
      </c>
      <c r="AQ741" s="17">
        <v>0</v>
      </c>
      <c r="AR741" s="31">
        <v>0</v>
      </c>
      <c r="AS741" s="31">
        <v>0</v>
      </c>
      <c r="AT741" s="31">
        <v>32</v>
      </c>
      <c r="AU741" s="26" t="str">
        <f t="shared" si="14"/>
        <v>库存为32</v>
      </c>
      <c r="AV741" s="32" t="str">
        <f>IFERROR(时间!$B$4+AU741,"上周无销量")</f>
        <v>上周无销量</v>
      </c>
    </row>
    <row r="742" spans="1:48">
      <c r="A742" s="15" t="s">
        <v>1526</v>
      </c>
      <c r="B742" t="s">
        <v>1527</v>
      </c>
      <c r="C742" t="s">
        <v>1509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30</v>
      </c>
      <c r="J742" s="28">
        <v>0</v>
      </c>
      <c r="K742" s="28">
        <v>0</v>
      </c>
      <c r="L742" s="28">
        <v>0</v>
      </c>
      <c r="M742">
        <v>30</v>
      </c>
      <c r="N742">
        <v>0</v>
      </c>
      <c r="O742">
        <v>30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17" t="s">
        <v>54</v>
      </c>
      <c r="Y742" s="17" t="s">
        <v>54</v>
      </c>
      <c r="Z742" s="17" t="s">
        <v>54</v>
      </c>
      <c r="AA742" s="17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17" t="s">
        <v>54</v>
      </c>
      <c r="AG742" s="17" t="s">
        <v>54</v>
      </c>
      <c r="AH742" s="17" t="s">
        <v>54</v>
      </c>
      <c r="AI742" s="17" t="s">
        <v>54</v>
      </c>
      <c r="AJ742">
        <v>0</v>
      </c>
      <c r="AK742">
        <v>0</v>
      </c>
      <c r="AL742">
        <v>0</v>
      </c>
      <c r="AM742">
        <v>0</v>
      </c>
      <c r="AN742" s="17" t="s">
        <v>54</v>
      </c>
      <c r="AO742" s="17" t="s">
        <v>54</v>
      </c>
      <c r="AP742" s="17" t="s">
        <v>54</v>
      </c>
      <c r="AQ742" s="17" t="s">
        <v>54</v>
      </c>
      <c r="AR742" s="31">
        <v>0</v>
      </c>
      <c r="AS742" s="31">
        <v>0</v>
      </c>
      <c r="AT742" s="31">
        <v>30</v>
      </c>
      <c r="AU742" s="26" t="str">
        <f t="shared" si="14"/>
        <v>库存为30</v>
      </c>
      <c r="AV742" s="32" t="str">
        <f>IFERROR(时间!$B$4+AU742,"上周无销量")</f>
        <v>上周无销量</v>
      </c>
    </row>
    <row r="743" spans="1:48">
      <c r="A743" s="15" t="s">
        <v>1528</v>
      </c>
      <c r="B743" t="s">
        <v>1529</v>
      </c>
      <c r="C743" t="s">
        <v>1509</v>
      </c>
      <c r="D743" s="26">
        <v>0</v>
      </c>
      <c r="E743" s="26">
        <v>0</v>
      </c>
      <c r="F743" s="26">
        <v>0</v>
      </c>
      <c r="G743" s="26">
        <v>0</v>
      </c>
      <c r="H743" s="27">
        <v>0</v>
      </c>
      <c r="I743">
        <v>79</v>
      </c>
      <c r="J743" s="28">
        <v>0</v>
      </c>
      <c r="K743" s="28">
        <v>0</v>
      </c>
      <c r="L743" s="28">
        <v>0</v>
      </c>
      <c r="M743">
        <v>79</v>
      </c>
      <c r="N743">
        <v>0</v>
      </c>
      <c r="O743">
        <v>79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0</v>
      </c>
      <c r="AK743">
        <v>6</v>
      </c>
      <c r="AL743">
        <v>0</v>
      </c>
      <c r="AM743">
        <v>0</v>
      </c>
      <c r="AN743" s="17" t="s">
        <v>54</v>
      </c>
      <c r="AO743" s="17">
        <v>0</v>
      </c>
      <c r="AP743" s="17" t="s">
        <v>54</v>
      </c>
      <c r="AQ743" s="17" t="s">
        <v>54</v>
      </c>
      <c r="AR743" s="31">
        <v>0</v>
      </c>
      <c r="AS743" s="31">
        <v>0</v>
      </c>
      <c r="AT743" s="31">
        <v>79</v>
      </c>
      <c r="AU743" s="26" t="str">
        <f t="shared" si="14"/>
        <v>库存为79</v>
      </c>
      <c r="AV743" s="32" t="str">
        <f>IFERROR(时间!$B$4+AU743,"上周无销量")</f>
        <v>上周无销量</v>
      </c>
    </row>
    <row r="744" spans="1:48">
      <c r="A744" s="15" t="s">
        <v>1530</v>
      </c>
      <c r="B744" t="s">
        <v>1531</v>
      </c>
      <c r="C744" t="s">
        <v>1509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15</v>
      </c>
      <c r="J744" s="28">
        <v>0</v>
      </c>
      <c r="K744" s="28">
        <v>0</v>
      </c>
      <c r="L744" s="28">
        <v>0</v>
      </c>
      <c r="M744">
        <v>15</v>
      </c>
      <c r="N744">
        <v>0</v>
      </c>
      <c r="O744">
        <v>15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3</v>
      </c>
      <c r="AL744">
        <v>2</v>
      </c>
      <c r="AM744">
        <v>2</v>
      </c>
      <c r="AN744" s="17" t="s">
        <v>54</v>
      </c>
      <c r="AO744" s="17">
        <v>0</v>
      </c>
      <c r="AP744" s="17">
        <v>0</v>
      </c>
      <c r="AQ744" s="17">
        <v>0</v>
      </c>
      <c r="AR744" s="31">
        <v>0</v>
      </c>
      <c r="AS744" s="31">
        <v>0</v>
      </c>
      <c r="AT744" s="31">
        <v>15</v>
      </c>
      <c r="AU744" s="26" t="str">
        <f t="shared" si="14"/>
        <v>库存为15</v>
      </c>
      <c r="AV744" s="32" t="str">
        <f>IFERROR(时间!$B$4+AU744,"上周无销量")</f>
        <v>上周无销量</v>
      </c>
    </row>
    <row r="745" spans="1:48">
      <c r="A745" s="15" t="s">
        <v>1532</v>
      </c>
      <c r="B745" t="s">
        <v>1533</v>
      </c>
      <c r="C745" t="s">
        <v>1509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21</v>
      </c>
      <c r="J745" s="28">
        <v>0</v>
      </c>
      <c r="K745" s="28">
        <v>0</v>
      </c>
      <c r="L745" s="28">
        <v>0</v>
      </c>
      <c r="M745">
        <v>21</v>
      </c>
      <c r="N745">
        <v>0</v>
      </c>
      <c r="O745">
        <v>21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3</v>
      </c>
      <c r="AL745">
        <v>2</v>
      </c>
      <c r="AM745">
        <v>2</v>
      </c>
      <c r="AN745" s="17" t="s">
        <v>54</v>
      </c>
      <c r="AO745" s="17">
        <v>0</v>
      </c>
      <c r="AP745" s="17">
        <v>0</v>
      </c>
      <c r="AQ745" s="17">
        <v>0</v>
      </c>
      <c r="AR745" s="31">
        <v>0</v>
      </c>
      <c r="AS745" s="31">
        <v>0</v>
      </c>
      <c r="AT745" s="31">
        <v>21</v>
      </c>
      <c r="AU745" s="26" t="str">
        <f t="shared" si="14"/>
        <v>库存为21</v>
      </c>
      <c r="AV745" s="32" t="str">
        <f>IFERROR(时间!$B$4+AU745,"上周无销量")</f>
        <v>上周无销量</v>
      </c>
    </row>
    <row r="746" spans="1:48">
      <c r="A746" s="15" t="s">
        <v>1534</v>
      </c>
      <c r="B746" t="s">
        <v>1535</v>
      </c>
      <c r="C746" t="s">
        <v>1509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21</v>
      </c>
      <c r="J746" s="28">
        <v>0</v>
      </c>
      <c r="K746" s="28">
        <v>0</v>
      </c>
      <c r="L746" s="28">
        <v>0</v>
      </c>
      <c r="M746">
        <v>21</v>
      </c>
      <c r="N746">
        <v>0</v>
      </c>
      <c r="O746">
        <v>21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3</v>
      </c>
      <c r="AL746">
        <v>2</v>
      </c>
      <c r="AM746">
        <v>2</v>
      </c>
      <c r="AN746" s="17" t="s">
        <v>54</v>
      </c>
      <c r="AO746" s="17">
        <v>0</v>
      </c>
      <c r="AP746" s="17">
        <v>0</v>
      </c>
      <c r="AQ746" s="17">
        <v>0</v>
      </c>
      <c r="AR746" s="31">
        <v>0</v>
      </c>
      <c r="AS746" s="31">
        <v>0</v>
      </c>
      <c r="AT746" s="31">
        <v>21</v>
      </c>
      <c r="AU746" s="26" t="str">
        <f t="shared" si="14"/>
        <v>库存为21</v>
      </c>
      <c r="AV746" s="32" t="str">
        <f>IFERROR(时间!$B$4+AU746,"上周无销量")</f>
        <v>上周无销量</v>
      </c>
    </row>
    <row r="747" spans="1:48">
      <c r="A747" s="15" t="s">
        <v>1536</v>
      </c>
      <c r="B747" t="s">
        <v>1537</v>
      </c>
      <c r="C747" t="s">
        <v>1509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16</v>
      </c>
      <c r="J747" s="28">
        <v>0</v>
      </c>
      <c r="K747" s="28">
        <v>0</v>
      </c>
      <c r="L747" s="28">
        <v>0</v>
      </c>
      <c r="M747">
        <v>16</v>
      </c>
      <c r="N747">
        <v>0</v>
      </c>
      <c r="O747">
        <v>16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3</v>
      </c>
      <c r="AL747">
        <v>2</v>
      </c>
      <c r="AM747">
        <v>2</v>
      </c>
      <c r="AN747" s="17" t="s">
        <v>54</v>
      </c>
      <c r="AO747" s="17">
        <v>0</v>
      </c>
      <c r="AP747" s="17">
        <v>0</v>
      </c>
      <c r="AQ747" s="17">
        <v>0</v>
      </c>
      <c r="AR747" s="31">
        <v>0</v>
      </c>
      <c r="AS747" s="31">
        <v>0</v>
      </c>
      <c r="AT747" s="31">
        <v>16</v>
      </c>
      <c r="AU747" s="26" t="str">
        <f t="shared" si="14"/>
        <v>库存为16</v>
      </c>
      <c r="AV747" s="32" t="str">
        <f>IFERROR(时间!$B$4+AU747,"上周无销量")</f>
        <v>上周无销量</v>
      </c>
    </row>
    <row r="748" spans="1:48">
      <c r="A748" s="15" t="s">
        <v>1538</v>
      </c>
      <c r="B748" t="s">
        <v>1539</v>
      </c>
      <c r="C748" t="s">
        <v>1509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24</v>
      </c>
      <c r="J748" s="28">
        <v>0</v>
      </c>
      <c r="K748" s="28">
        <v>0</v>
      </c>
      <c r="L748" s="28">
        <v>0</v>
      </c>
      <c r="M748">
        <v>24</v>
      </c>
      <c r="N748">
        <v>0</v>
      </c>
      <c r="O748">
        <v>24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4</v>
      </c>
      <c r="AL748">
        <v>1</v>
      </c>
      <c r="AM748">
        <v>1</v>
      </c>
      <c r="AN748" s="17" t="s">
        <v>54</v>
      </c>
      <c r="AO748" s="17">
        <v>0</v>
      </c>
      <c r="AP748" s="17">
        <v>0</v>
      </c>
      <c r="AQ748" s="17">
        <v>0</v>
      </c>
      <c r="AR748" s="31">
        <v>0</v>
      </c>
      <c r="AS748" s="31">
        <v>0</v>
      </c>
      <c r="AT748" s="31">
        <v>24</v>
      </c>
      <c r="AU748" s="26" t="str">
        <f t="shared" si="14"/>
        <v>库存为24</v>
      </c>
      <c r="AV748" s="32" t="str">
        <f>IFERROR(时间!$B$4+AU748,"上周无销量")</f>
        <v>上周无销量</v>
      </c>
    </row>
    <row r="749" spans="1:48">
      <c r="A749" s="15" t="s">
        <v>1540</v>
      </c>
      <c r="B749" t="s">
        <v>1541</v>
      </c>
      <c r="C749" t="s">
        <v>1509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24</v>
      </c>
      <c r="J749" s="28">
        <v>0</v>
      </c>
      <c r="K749" s="28">
        <v>0</v>
      </c>
      <c r="L749" s="28">
        <v>0</v>
      </c>
      <c r="M749">
        <v>24</v>
      </c>
      <c r="N749">
        <v>0</v>
      </c>
      <c r="O749">
        <v>24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1</v>
      </c>
      <c r="AL749">
        <v>0</v>
      </c>
      <c r="AM749">
        <v>0</v>
      </c>
      <c r="AN749" s="17" t="s">
        <v>54</v>
      </c>
      <c r="AO749" s="17">
        <v>0</v>
      </c>
      <c r="AP749" s="17" t="s">
        <v>54</v>
      </c>
      <c r="AQ749" s="17" t="s">
        <v>54</v>
      </c>
      <c r="AR749" s="31">
        <v>0</v>
      </c>
      <c r="AS749" s="31">
        <v>0</v>
      </c>
      <c r="AT749" s="31">
        <v>24</v>
      </c>
      <c r="AU749" s="26" t="str">
        <f t="shared" si="14"/>
        <v>库存为24</v>
      </c>
      <c r="AV749" s="32" t="str">
        <f>IFERROR(时间!$B$4+AU749,"上周无销量")</f>
        <v>上周无销量</v>
      </c>
    </row>
    <row r="750" spans="1:48">
      <c r="A750" s="15" t="s">
        <v>1542</v>
      </c>
      <c r="B750" t="s">
        <v>1543</v>
      </c>
      <c r="C750" t="s">
        <v>1509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24</v>
      </c>
      <c r="J750" s="28">
        <v>0</v>
      </c>
      <c r="K750" s="28">
        <v>0</v>
      </c>
      <c r="L750" s="28">
        <v>0</v>
      </c>
      <c r="M750">
        <v>24</v>
      </c>
      <c r="N750">
        <v>0</v>
      </c>
      <c r="O750">
        <v>24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1</v>
      </c>
      <c r="AL750">
        <v>0</v>
      </c>
      <c r="AM750">
        <v>0</v>
      </c>
      <c r="AN750" s="17" t="s">
        <v>54</v>
      </c>
      <c r="AO750" s="17">
        <v>0</v>
      </c>
      <c r="AP750" s="17" t="s">
        <v>54</v>
      </c>
      <c r="AQ750" s="17" t="s">
        <v>54</v>
      </c>
      <c r="AR750" s="31">
        <v>0</v>
      </c>
      <c r="AS750" s="31">
        <v>0</v>
      </c>
      <c r="AT750" s="31">
        <v>24</v>
      </c>
      <c r="AU750" s="26" t="str">
        <f t="shared" si="14"/>
        <v>库存为24</v>
      </c>
      <c r="AV750" s="32" t="str">
        <f>IFERROR(时间!$B$4+AU750,"上周无销量")</f>
        <v>上周无销量</v>
      </c>
    </row>
    <row r="751" spans="1:48">
      <c r="A751" s="15" t="s">
        <v>1544</v>
      </c>
      <c r="B751" t="s">
        <v>1545</v>
      </c>
      <c r="C751" t="s">
        <v>1509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20</v>
      </c>
      <c r="J751" s="28">
        <v>0</v>
      </c>
      <c r="K751" s="28">
        <v>0</v>
      </c>
      <c r="L751" s="28">
        <v>0</v>
      </c>
      <c r="M751">
        <v>20</v>
      </c>
      <c r="N751">
        <v>0</v>
      </c>
      <c r="O751">
        <v>20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3</v>
      </c>
      <c r="AL751">
        <v>2</v>
      </c>
      <c r="AM751">
        <v>2</v>
      </c>
      <c r="AN751" s="17" t="s">
        <v>54</v>
      </c>
      <c r="AO751" s="17">
        <v>0</v>
      </c>
      <c r="AP751" s="17">
        <v>0</v>
      </c>
      <c r="AQ751" s="17">
        <v>0</v>
      </c>
      <c r="AR751" s="31">
        <v>0</v>
      </c>
      <c r="AS751" s="31">
        <v>0</v>
      </c>
      <c r="AT751" s="31">
        <v>20</v>
      </c>
      <c r="AU751" s="26" t="str">
        <f t="shared" si="14"/>
        <v>库存为20</v>
      </c>
      <c r="AV751" s="32" t="str">
        <f>IFERROR(时间!$B$4+AU751,"上周无销量")</f>
        <v>上周无销量</v>
      </c>
    </row>
    <row r="752" spans="1:48">
      <c r="A752" s="15" t="s">
        <v>1546</v>
      </c>
      <c r="B752" t="s">
        <v>1547</v>
      </c>
      <c r="C752" t="s">
        <v>1509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18</v>
      </c>
      <c r="J752" s="28">
        <v>0</v>
      </c>
      <c r="K752" s="28">
        <v>0</v>
      </c>
      <c r="L752" s="28">
        <v>0</v>
      </c>
      <c r="M752">
        <v>18</v>
      </c>
      <c r="N752">
        <v>0</v>
      </c>
      <c r="O752">
        <v>18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0</v>
      </c>
      <c r="AK752">
        <v>1</v>
      </c>
      <c r="AL752">
        <v>1</v>
      </c>
      <c r="AM752">
        <v>1</v>
      </c>
      <c r="AN752" s="17" t="s">
        <v>54</v>
      </c>
      <c r="AO752" s="17">
        <v>0</v>
      </c>
      <c r="AP752" s="17">
        <v>0</v>
      </c>
      <c r="AQ752" s="17">
        <v>0</v>
      </c>
      <c r="AR752" s="31">
        <v>0</v>
      </c>
      <c r="AS752" s="31">
        <v>0</v>
      </c>
      <c r="AT752" s="31">
        <v>18</v>
      </c>
      <c r="AU752" s="26" t="str">
        <f t="shared" si="14"/>
        <v>库存为18</v>
      </c>
      <c r="AV752" s="32" t="str">
        <f>IFERROR(时间!$B$4+AU752,"上周无销量")</f>
        <v>上周无销量</v>
      </c>
    </row>
    <row r="753" spans="1:48">
      <c r="A753" s="15" t="s">
        <v>1548</v>
      </c>
      <c r="B753" t="s">
        <v>1549</v>
      </c>
      <c r="C753" t="s">
        <v>1550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0</v>
      </c>
      <c r="AL753">
        <v>0</v>
      </c>
      <c r="AM753">
        <v>0</v>
      </c>
      <c r="AN753" s="17" t="s">
        <v>54</v>
      </c>
      <c r="AO753" s="17" t="s">
        <v>54</v>
      </c>
      <c r="AP753" s="17" t="s">
        <v>54</v>
      </c>
      <c r="AQ753" s="17" t="s">
        <v>54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1551</v>
      </c>
      <c r="B754" t="s">
        <v>1552</v>
      </c>
      <c r="C754" t="s">
        <v>1550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0</v>
      </c>
      <c r="AL754">
        <v>0</v>
      </c>
      <c r="AM754">
        <v>0</v>
      </c>
      <c r="AN754" s="17" t="s">
        <v>54</v>
      </c>
      <c r="AO754" s="17" t="s">
        <v>54</v>
      </c>
      <c r="AP754" s="17" t="s">
        <v>54</v>
      </c>
      <c r="AQ754" s="17" t="s">
        <v>54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1553</v>
      </c>
      <c r="B755" t="s">
        <v>1554</v>
      </c>
      <c r="C755" t="s">
        <v>1550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1555</v>
      </c>
      <c r="B756" t="s">
        <v>1556</v>
      </c>
      <c r="C756" t="s">
        <v>1550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0</v>
      </c>
      <c r="J756" s="28">
        <v>0</v>
      </c>
      <c r="K756" s="28">
        <v>0</v>
      </c>
      <c r="L756" s="28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17" t="s">
        <v>54</v>
      </c>
      <c r="Y756" s="17" t="s">
        <v>54</v>
      </c>
      <c r="Z756" s="17" t="s">
        <v>54</v>
      </c>
      <c r="AA756" s="17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17" t="s">
        <v>54</v>
      </c>
      <c r="AG756" s="17" t="s">
        <v>54</v>
      </c>
      <c r="AH756" s="17" t="s">
        <v>54</v>
      </c>
      <c r="AI756" s="17" t="s">
        <v>54</v>
      </c>
      <c r="AJ756">
        <v>0</v>
      </c>
      <c r="AK756">
        <v>0</v>
      </c>
      <c r="AL756">
        <v>0</v>
      </c>
      <c r="AM756">
        <v>0</v>
      </c>
      <c r="AN756" s="17" t="s">
        <v>54</v>
      </c>
      <c r="AO756" s="17" t="s">
        <v>54</v>
      </c>
      <c r="AP756" s="17" t="s">
        <v>54</v>
      </c>
      <c r="AQ756" s="17" t="s">
        <v>54</v>
      </c>
      <c r="AR756" s="31">
        <v>0</v>
      </c>
      <c r="AS756" s="31">
        <v>0</v>
      </c>
      <c r="AT756" s="31">
        <v>0</v>
      </c>
      <c r="AU756" s="26" t="str">
        <f t="shared" si="14"/>
        <v>库存为0</v>
      </c>
      <c r="AV756" s="32" t="str">
        <f>IFERROR(时间!$B$4+AU756,"上周无销量")</f>
        <v>上周无销量</v>
      </c>
    </row>
    <row r="757" spans="1:48">
      <c r="A757" s="15" t="s">
        <v>1557</v>
      </c>
      <c r="B757" t="s">
        <v>1558</v>
      </c>
      <c r="C757" t="s">
        <v>1550</v>
      </c>
      <c r="D757" s="26">
        <v>0</v>
      </c>
      <c r="E757" s="26">
        <v>0</v>
      </c>
      <c r="F757" s="26">
        <v>0</v>
      </c>
      <c r="G757" s="26">
        <v>1</v>
      </c>
      <c r="H757" s="27">
        <v>0</v>
      </c>
      <c r="I757">
        <v>0</v>
      </c>
      <c r="J757" s="28">
        <v>0</v>
      </c>
      <c r="K757" s="28">
        <v>0</v>
      </c>
      <c r="L757" s="28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17" t="s">
        <v>54</v>
      </c>
      <c r="Y757" s="17" t="s">
        <v>54</v>
      </c>
      <c r="Z757" s="17" t="s">
        <v>54</v>
      </c>
      <c r="AA757" s="17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17" t="s">
        <v>54</v>
      </c>
      <c r="AG757" s="17" t="s">
        <v>54</v>
      </c>
      <c r="AH757" s="17" t="s">
        <v>54</v>
      </c>
      <c r="AI757" s="17" t="s">
        <v>54</v>
      </c>
      <c r="AJ757">
        <v>0</v>
      </c>
      <c r="AK757">
        <v>0</v>
      </c>
      <c r="AL757">
        <v>1</v>
      </c>
      <c r="AM757">
        <v>1</v>
      </c>
      <c r="AN757" s="17" t="s">
        <v>54</v>
      </c>
      <c r="AO757" s="17" t="s">
        <v>54</v>
      </c>
      <c r="AP757" s="17">
        <v>0</v>
      </c>
      <c r="AQ757" s="17">
        <v>1</v>
      </c>
      <c r="AR757" s="31">
        <v>0</v>
      </c>
      <c r="AS757" s="31">
        <v>0</v>
      </c>
      <c r="AT757" s="31">
        <v>0</v>
      </c>
      <c r="AU757" s="26" t="str">
        <f t="shared" si="14"/>
        <v>库存为0</v>
      </c>
      <c r="AV757" s="32" t="str">
        <f>IFERROR(时间!$B$4+AU757,"上周无销量")</f>
        <v>上周无销量</v>
      </c>
    </row>
    <row r="758" spans="1:48">
      <c r="A758" s="15" t="s">
        <v>1559</v>
      </c>
      <c r="B758" t="s">
        <v>1560</v>
      </c>
      <c r="C758" t="s">
        <v>1550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5</v>
      </c>
      <c r="J758" s="28">
        <v>0</v>
      </c>
      <c r="K758" s="28">
        <v>0</v>
      </c>
      <c r="L758" s="28">
        <v>0</v>
      </c>
      <c r="M758">
        <v>5</v>
      </c>
      <c r="N758">
        <v>0</v>
      </c>
      <c r="O758">
        <v>5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17" t="s">
        <v>54</v>
      </c>
      <c r="Y758" s="17" t="s">
        <v>54</v>
      </c>
      <c r="Z758" s="17" t="s">
        <v>54</v>
      </c>
      <c r="AA758" s="17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17" t="s">
        <v>54</v>
      </c>
      <c r="AG758" s="17" t="s">
        <v>54</v>
      </c>
      <c r="AH758" s="17" t="s">
        <v>54</v>
      </c>
      <c r="AI758" s="17" t="s">
        <v>54</v>
      </c>
      <c r="AJ758">
        <v>0</v>
      </c>
      <c r="AK758">
        <v>4</v>
      </c>
      <c r="AL758">
        <v>3</v>
      </c>
      <c r="AM758">
        <v>3</v>
      </c>
      <c r="AN758" s="17" t="s">
        <v>54</v>
      </c>
      <c r="AO758" s="17">
        <v>0</v>
      </c>
      <c r="AP758" s="17">
        <v>0</v>
      </c>
      <c r="AQ758" s="17">
        <v>0</v>
      </c>
      <c r="AR758" s="31">
        <v>0</v>
      </c>
      <c r="AS758" s="31">
        <v>0</v>
      </c>
      <c r="AT758" s="31">
        <v>5</v>
      </c>
      <c r="AU758" s="26" t="str">
        <f t="shared" si="14"/>
        <v>库存为5</v>
      </c>
      <c r="AV758" s="32" t="str">
        <f>IFERROR(时间!$B$4+AU758,"上周无销量")</f>
        <v>上周无销量</v>
      </c>
    </row>
    <row r="759" spans="1:48">
      <c r="A759" s="15" t="s">
        <v>1561</v>
      </c>
      <c r="B759" t="s">
        <v>1562</v>
      </c>
      <c r="C759" t="s">
        <v>1550</v>
      </c>
      <c r="D759" s="26">
        <v>0</v>
      </c>
      <c r="E759" s="26">
        <v>0</v>
      </c>
      <c r="F759" s="26">
        <v>0</v>
      </c>
      <c r="G759" s="26">
        <v>1</v>
      </c>
      <c r="H759" s="27">
        <v>0</v>
      </c>
      <c r="I759">
        <v>4</v>
      </c>
      <c r="J759" s="28">
        <v>0</v>
      </c>
      <c r="K759" s="28">
        <v>0</v>
      </c>
      <c r="L759" s="28">
        <v>0</v>
      </c>
      <c r="M759">
        <v>4</v>
      </c>
      <c r="N759">
        <v>0</v>
      </c>
      <c r="O759">
        <v>3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17" t="s">
        <v>54</v>
      </c>
      <c r="Y759" s="17" t="s">
        <v>54</v>
      </c>
      <c r="Z759" s="17" t="s">
        <v>54</v>
      </c>
      <c r="AA759" s="17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17" t="s">
        <v>54</v>
      </c>
      <c r="AG759" s="17" t="s">
        <v>54</v>
      </c>
      <c r="AH759" s="17" t="s">
        <v>54</v>
      </c>
      <c r="AI759" s="17" t="s">
        <v>54</v>
      </c>
      <c r="AJ759">
        <v>0</v>
      </c>
      <c r="AK759">
        <v>5</v>
      </c>
      <c r="AL759">
        <v>4</v>
      </c>
      <c r="AM759">
        <v>4</v>
      </c>
      <c r="AN759" s="17" t="s">
        <v>54</v>
      </c>
      <c r="AO759" s="17">
        <v>0</v>
      </c>
      <c r="AP759" s="17">
        <v>0</v>
      </c>
      <c r="AQ759" s="17">
        <v>0.25</v>
      </c>
      <c r="AR759" s="31">
        <v>0</v>
      </c>
      <c r="AS759" s="31">
        <v>0</v>
      </c>
      <c r="AT759" s="31">
        <v>4</v>
      </c>
      <c r="AU759" s="26" t="str">
        <f t="shared" si="14"/>
        <v>库存为4</v>
      </c>
      <c r="AV759" s="32" t="str">
        <f>IFERROR(时间!$B$4+AU759,"上周无销量")</f>
        <v>上周无销量</v>
      </c>
    </row>
    <row r="760" spans="1:48">
      <c r="A760" s="15" t="s">
        <v>1563</v>
      </c>
      <c r="B760" t="s">
        <v>1564</v>
      </c>
      <c r="C760" t="s">
        <v>1550</v>
      </c>
      <c r="D760" s="26">
        <v>0</v>
      </c>
      <c r="E760" s="26">
        <v>0</v>
      </c>
      <c r="F760" s="26">
        <v>0</v>
      </c>
      <c r="G760" s="26">
        <v>0</v>
      </c>
      <c r="H760" s="27">
        <v>0</v>
      </c>
      <c r="I760">
        <v>0</v>
      </c>
      <c r="J760" s="28">
        <v>0</v>
      </c>
      <c r="K760" s="28">
        <v>0</v>
      </c>
      <c r="L760" s="28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17" t="s">
        <v>54</v>
      </c>
      <c r="Y760" s="17" t="s">
        <v>54</v>
      </c>
      <c r="Z760" s="17" t="s">
        <v>54</v>
      </c>
      <c r="AA760" s="17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17" t="s">
        <v>54</v>
      </c>
      <c r="AG760" s="17" t="s">
        <v>54</v>
      </c>
      <c r="AH760" s="17" t="s">
        <v>54</v>
      </c>
      <c r="AI760" s="17" t="s">
        <v>54</v>
      </c>
      <c r="AJ760">
        <v>0</v>
      </c>
      <c r="AK760">
        <v>0</v>
      </c>
      <c r="AL760">
        <v>0</v>
      </c>
      <c r="AM760">
        <v>0</v>
      </c>
      <c r="AN760" s="17" t="s">
        <v>54</v>
      </c>
      <c r="AO760" s="17" t="s">
        <v>54</v>
      </c>
      <c r="AP760" s="17" t="s">
        <v>54</v>
      </c>
      <c r="AQ760" s="17" t="s">
        <v>54</v>
      </c>
      <c r="AR760" s="31">
        <v>0</v>
      </c>
      <c r="AS760" s="31">
        <v>0</v>
      </c>
      <c r="AT760" s="31">
        <v>0</v>
      </c>
      <c r="AU760" s="26" t="str">
        <f t="shared" si="14"/>
        <v>库存为0</v>
      </c>
      <c r="AV760" s="32" t="str">
        <f>IFERROR(时间!$B$4+AU760,"上周无销量")</f>
        <v>上周无销量</v>
      </c>
    </row>
    <row r="761" spans="1:48">
      <c r="A761" s="15" t="s">
        <v>1565</v>
      </c>
      <c r="B761" t="s">
        <v>1566</v>
      </c>
      <c r="C761" t="s">
        <v>1550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0</v>
      </c>
      <c r="J761" s="28">
        <v>0</v>
      </c>
      <c r="K761" s="28">
        <v>0</v>
      </c>
      <c r="L761" s="28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17" t="s">
        <v>54</v>
      </c>
      <c r="Y761" s="17" t="s">
        <v>54</v>
      </c>
      <c r="Z761" s="17" t="s">
        <v>54</v>
      </c>
      <c r="AA761" s="17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17" t="s">
        <v>54</v>
      </c>
      <c r="AG761" s="17" t="s">
        <v>54</v>
      </c>
      <c r="AH761" s="17" t="s">
        <v>54</v>
      </c>
      <c r="AI761" s="17" t="s">
        <v>54</v>
      </c>
      <c r="AJ761">
        <v>0</v>
      </c>
      <c r="AK761">
        <v>0</v>
      </c>
      <c r="AL761">
        <v>0</v>
      </c>
      <c r="AM761">
        <v>0</v>
      </c>
      <c r="AN761" s="17" t="s">
        <v>54</v>
      </c>
      <c r="AO761" s="17" t="s">
        <v>54</v>
      </c>
      <c r="AP761" s="17" t="s">
        <v>54</v>
      </c>
      <c r="AQ761" s="17" t="s">
        <v>54</v>
      </c>
      <c r="AR761" s="31">
        <v>0</v>
      </c>
      <c r="AS761" s="31">
        <v>0</v>
      </c>
      <c r="AT761" s="31">
        <v>0</v>
      </c>
      <c r="AU761" s="26" t="str">
        <f t="shared" si="14"/>
        <v>库存为0</v>
      </c>
      <c r="AV761" s="32" t="str">
        <f>IFERROR(时间!$B$4+AU761,"上周无销量")</f>
        <v>上周无销量</v>
      </c>
    </row>
    <row r="762" spans="1:48">
      <c r="A762" s="15" t="s">
        <v>1567</v>
      </c>
      <c r="B762" t="s">
        <v>1568</v>
      </c>
      <c r="C762" t="s">
        <v>1550</v>
      </c>
      <c r="D762" s="26">
        <v>0</v>
      </c>
      <c r="E762" s="26">
        <v>0</v>
      </c>
      <c r="F762" s="26">
        <v>0</v>
      </c>
      <c r="G762" s="26">
        <v>0</v>
      </c>
      <c r="H762" s="27">
        <v>0</v>
      </c>
      <c r="I762">
        <v>0</v>
      </c>
      <c r="J762" s="28">
        <v>0</v>
      </c>
      <c r="K762" s="28">
        <v>0</v>
      </c>
      <c r="L762" s="28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17" t="s">
        <v>54</v>
      </c>
      <c r="Y762" s="17" t="s">
        <v>54</v>
      </c>
      <c r="Z762" s="17" t="s">
        <v>54</v>
      </c>
      <c r="AA762" s="17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0</v>
      </c>
      <c r="AK762">
        <v>0</v>
      </c>
      <c r="AL762">
        <v>0</v>
      </c>
      <c r="AM762">
        <v>0</v>
      </c>
      <c r="AN762" s="17" t="s">
        <v>54</v>
      </c>
      <c r="AO762" s="17" t="s">
        <v>54</v>
      </c>
      <c r="AP762" s="17" t="s">
        <v>54</v>
      </c>
      <c r="AQ762" s="17" t="s">
        <v>54</v>
      </c>
      <c r="AR762" s="31">
        <v>0</v>
      </c>
      <c r="AS762" s="31">
        <v>0</v>
      </c>
      <c r="AT762" s="31">
        <v>0</v>
      </c>
      <c r="AU762" s="26" t="str">
        <f t="shared" si="14"/>
        <v>库存为0</v>
      </c>
      <c r="AV762" s="32" t="str">
        <f>IFERROR(时间!$B$4+AU762,"上周无销量")</f>
        <v>上周无销量</v>
      </c>
    </row>
    <row r="763" spans="1:48">
      <c r="A763" s="15" t="s">
        <v>1569</v>
      </c>
      <c r="B763" t="s">
        <v>1570</v>
      </c>
      <c r="C763" t="s">
        <v>1550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2</v>
      </c>
      <c r="J763" s="28">
        <v>0</v>
      </c>
      <c r="K763" s="28">
        <v>0</v>
      </c>
      <c r="L763" s="28">
        <v>0</v>
      </c>
      <c r="M763">
        <v>2</v>
      </c>
      <c r="N763">
        <v>0</v>
      </c>
      <c r="O763">
        <v>2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17" t="s">
        <v>54</v>
      </c>
      <c r="Y763" s="17" t="s">
        <v>54</v>
      </c>
      <c r="Z763" s="17" t="s">
        <v>54</v>
      </c>
      <c r="AA763" s="17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17" t="s">
        <v>54</v>
      </c>
      <c r="AG763" s="17" t="s">
        <v>54</v>
      </c>
      <c r="AH763" s="17" t="s">
        <v>54</v>
      </c>
      <c r="AI763" s="17" t="s">
        <v>54</v>
      </c>
      <c r="AJ763">
        <v>0</v>
      </c>
      <c r="AK763">
        <v>6</v>
      </c>
      <c r="AL763">
        <v>2</v>
      </c>
      <c r="AM763">
        <v>2</v>
      </c>
      <c r="AN763" s="17" t="s">
        <v>54</v>
      </c>
      <c r="AO763" s="17">
        <v>0</v>
      </c>
      <c r="AP763" s="17">
        <v>0</v>
      </c>
      <c r="AQ763" s="17">
        <v>0</v>
      </c>
      <c r="AR763" s="31">
        <v>0</v>
      </c>
      <c r="AS763" s="31">
        <v>0</v>
      </c>
      <c r="AT763" s="31">
        <v>2</v>
      </c>
      <c r="AU763" s="26" t="str">
        <f t="shared" si="14"/>
        <v>库存为2</v>
      </c>
      <c r="AV763" s="32" t="str">
        <f>IFERROR(时间!$B$4+AU763,"上周无销量")</f>
        <v>上周无销量</v>
      </c>
    </row>
    <row r="764" spans="1:48">
      <c r="A764" s="15" t="s">
        <v>1571</v>
      </c>
      <c r="B764" t="s">
        <v>1572</v>
      </c>
      <c r="C764" t="s">
        <v>1550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0</v>
      </c>
      <c r="J764" s="28">
        <v>0</v>
      </c>
      <c r="K764" s="28">
        <v>0</v>
      </c>
      <c r="L764" s="28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17" t="s">
        <v>54</v>
      </c>
      <c r="Y764" s="17" t="s">
        <v>54</v>
      </c>
      <c r="Z764" s="17" t="s">
        <v>54</v>
      </c>
      <c r="AA764" s="17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17" t="s">
        <v>54</v>
      </c>
      <c r="AG764" s="17" t="s">
        <v>54</v>
      </c>
      <c r="AH764" s="17" t="s">
        <v>54</v>
      </c>
      <c r="AI764" s="17" t="s">
        <v>54</v>
      </c>
      <c r="AJ764">
        <v>0</v>
      </c>
      <c r="AK764">
        <v>0</v>
      </c>
      <c r="AL764">
        <v>0</v>
      </c>
      <c r="AM764">
        <v>0</v>
      </c>
      <c r="AN764" s="17" t="s">
        <v>54</v>
      </c>
      <c r="AO764" s="17" t="s">
        <v>54</v>
      </c>
      <c r="AP764" s="17" t="s">
        <v>54</v>
      </c>
      <c r="AQ764" s="17" t="s">
        <v>54</v>
      </c>
      <c r="AR764" s="31">
        <v>0</v>
      </c>
      <c r="AS764" s="31">
        <v>0</v>
      </c>
      <c r="AT764" s="31">
        <v>0</v>
      </c>
      <c r="AU764" s="26" t="str">
        <f t="shared" si="14"/>
        <v>库存为0</v>
      </c>
      <c r="AV764" s="32" t="str">
        <f>IFERROR(时间!$B$4+AU764,"上周无销量")</f>
        <v>上周无销量</v>
      </c>
    </row>
    <row r="765" spans="1:48">
      <c r="A765" s="15" t="s">
        <v>1573</v>
      </c>
      <c r="B765" t="s">
        <v>1574</v>
      </c>
      <c r="C765" t="s">
        <v>1550</v>
      </c>
      <c r="D765" s="26">
        <v>0</v>
      </c>
      <c r="E765" s="26">
        <v>0</v>
      </c>
      <c r="F765" s="26">
        <v>0</v>
      </c>
      <c r="G765" s="26">
        <v>0</v>
      </c>
      <c r="H765" s="27">
        <v>0</v>
      </c>
      <c r="I765">
        <v>0</v>
      </c>
      <c r="J765" s="28">
        <v>0</v>
      </c>
      <c r="K765" s="28">
        <v>0</v>
      </c>
      <c r="L765" s="28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17" t="s">
        <v>54</v>
      </c>
      <c r="Y765" s="17" t="s">
        <v>54</v>
      </c>
      <c r="Z765" s="17" t="s">
        <v>54</v>
      </c>
      <c r="AA765" s="17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0</v>
      </c>
      <c r="AK765">
        <v>0</v>
      </c>
      <c r="AL765">
        <v>0</v>
      </c>
      <c r="AM765">
        <v>0</v>
      </c>
      <c r="AN765" s="17" t="s">
        <v>54</v>
      </c>
      <c r="AO765" s="17" t="s">
        <v>54</v>
      </c>
      <c r="AP765" s="17" t="s">
        <v>54</v>
      </c>
      <c r="AQ765" s="17" t="s">
        <v>54</v>
      </c>
      <c r="AR765" s="31">
        <v>0</v>
      </c>
      <c r="AS765" s="31">
        <v>0</v>
      </c>
      <c r="AT765" s="31">
        <v>0</v>
      </c>
      <c r="AU765" s="26" t="str">
        <f t="shared" si="14"/>
        <v>库存为0</v>
      </c>
      <c r="AV765" s="32" t="str">
        <f>IFERROR(时间!$B$4+AU765,"上周无销量")</f>
        <v>上周无销量</v>
      </c>
    </row>
    <row r="766" spans="1:48">
      <c r="A766" s="15" t="s">
        <v>1575</v>
      </c>
      <c r="B766" t="s">
        <v>1576</v>
      </c>
      <c r="C766" t="s">
        <v>1550</v>
      </c>
      <c r="D766" s="26">
        <v>0</v>
      </c>
      <c r="E766" s="26">
        <v>0</v>
      </c>
      <c r="F766" s="26">
        <v>0</v>
      </c>
      <c r="G766" s="26">
        <v>0</v>
      </c>
      <c r="H766" s="27">
        <v>0</v>
      </c>
      <c r="I766">
        <v>0</v>
      </c>
      <c r="J766" s="28">
        <v>0</v>
      </c>
      <c r="K766" s="28">
        <v>0</v>
      </c>
      <c r="L766" s="28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17" t="s">
        <v>54</v>
      </c>
      <c r="Y766" s="17" t="s">
        <v>54</v>
      </c>
      <c r="Z766" s="17" t="s">
        <v>54</v>
      </c>
      <c r="AA766" s="17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17" t="s">
        <v>54</v>
      </c>
      <c r="AG766" s="17" t="s">
        <v>54</v>
      </c>
      <c r="AH766" s="17" t="s">
        <v>54</v>
      </c>
      <c r="AI766" s="17" t="s">
        <v>54</v>
      </c>
      <c r="AJ766">
        <v>0</v>
      </c>
      <c r="AK766">
        <v>0</v>
      </c>
      <c r="AL766">
        <v>0</v>
      </c>
      <c r="AM766">
        <v>0</v>
      </c>
      <c r="AN766" s="17" t="s">
        <v>54</v>
      </c>
      <c r="AO766" s="17" t="s">
        <v>54</v>
      </c>
      <c r="AP766" s="17" t="s">
        <v>54</v>
      </c>
      <c r="AQ766" s="17" t="s">
        <v>54</v>
      </c>
      <c r="AR766" s="31">
        <v>0</v>
      </c>
      <c r="AS766" s="31">
        <v>0</v>
      </c>
      <c r="AT766" s="31">
        <v>0</v>
      </c>
      <c r="AU766" s="26" t="str">
        <f t="shared" si="14"/>
        <v>库存为0</v>
      </c>
      <c r="AV766" s="32" t="str">
        <f>IFERROR(时间!$B$4+AU766,"上周无销量")</f>
        <v>上周无销量</v>
      </c>
    </row>
    <row r="767" spans="1:48">
      <c r="A767" s="15" t="s">
        <v>1577</v>
      </c>
      <c r="B767" t="s">
        <v>1578</v>
      </c>
      <c r="C767" t="s">
        <v>1550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1</v>
      </c>
      <c r="J767" s="28">
        <v>0</v>
      </c>
      <c r="K767" s="28">
        <v>0</v>
      </c>
      <c r="L767" s="28">
        <v>0</v>
      </c>
      <c r="M767">
        <v>1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17" t="s">
        <v>54</v>
      </c>
      <c r="Y767" s="17" t="s">
        <v>54</v>
      </c>
      <c r="Z767" s="17" t="s">
        <v>54</v>
      </c>
      <c r="AA767" s="17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17" t="s">
        <v>54</v>
      </c>
      <c r="AG767" s="17" t="s">
        <v>54</v>
      </c>
      <c r="AH767" s="17" t="s">
        <v>54</v>
      </c>
      <c r="AI767" s="17" t="s">
        <v>54</v>
      </c>
      <c r="AJ767">
        <v>0</v>
      </c>
      <c r="AK767">
        <v>1</v>
      </c>
      <c r="AL767">
        <v>0</v>
      </c>
      <c r="AM767">
        <v>0</v>
      </c>
      <c r="AN767" s="17" t="s">
        <v>54</v>
      </c>
      <c r="AO767" s="17">
        <v>0</v>
      </c>
      <c r="AP767" s="17" t="s">
        <v>54</v>
      </c>
      <c r="AQ767" s="17" t="s">
        <v>54</v>
      </c>
      <c r="AR767" s="31">
        <v>0</v>
      </c>
      <c r="AS767" s="31">
        <v>0</v>
      </c>
      <c r="AT767" s="31">
        <v>1</v>
      </c>
      <c r="AU767" s="26" t="str">
        <f t="shared" si="14"/>
        <v>库存为1</v>
      </c>
      <c r="AV767" s="32" t="str">
        <f>IFERROR(时间!$B$4+AU767,"上周无销量")</f>
        <v>上周无销量</v>
      </c>
    </row>
    <row r="768" spans="1:48">
      <c r="A768" s="15" t="s">
        <v>1579</v>
      </c>
      <c r="B768" t="s">
        <v>1580</v>
      </c>
      <c r="C768" t="s">
        <v>1550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1</v>
      </c>
      <c r="J768" s="28">
        <v>0</v>
      </c>
      <c r="K768" s="28">
        <v>0</v>
      </c>
      <c r="L768" s="28">
        <v>0</v>
      </c>
      <c r="M768">
        <v>1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0</v>
      </c>
      <c r="AK768">
        <v>1</v>
      </c>
      <c r="AL768">
        <v>1</v>
      </c>
      <c r="AM768">
        <v>1</v>
      </c>
      <c r="AN768" s="17" t="s">
        <v>54</v>
      </c>
      <c r="AO768" s="17">
        <v>0</v>
      </c>
      <c r="AP768" s="17">
        <v>0</v>
      </c>
      <c r="AQ768" s="17">
        <v>0</v>
      </c>
      <c r="AR768" s="31">
        <v>0</v>
      </c>
      <c r="AS768" s="31">
        <v>0</v>
      </c>
      <c r="AT768" s="31">
        <v>1</v>
      </c>
      <c r="AU768" s="26" t="str">
        <f t="shared" si="14"/>
        <v>库存为1</v>
      </c>
      <c r="AV768" s="32" t="str">
        <f>IFERROR(时间!$B$4+AU768,"上周无销量")</f>
        <v>上周无销量</v>
      </c>
    </row>
    <row r="769" spans="1:48">
      <c r="A769" s="15" t="s">
        <v>1581</v>
      </c>
      <c r="B769" t="s">
        <v>1582</v>
      </c>
      <c r="C769" t="s">
        <v>1550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0</v>
      </c>
      <c r="J769" s="28">
        <v>0</v>
      </c>
      <c r="K769" s="28">
        <v>0</v>
      </c>
      <c r="L769" s="28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0</v>
      </c>
      <c r="AK769">
        <v>0</v>
      </c>
      <c r="AL769">
        <v>0</v>
      </c>
      <c r="AM769">
        <v>0</v>
      </c>
      <c r="AN769" s="17" t="s">
        <v>54</v>
      </c>
      <c r="AO769" s="17" t="s">
        <v>54</v>
      </c>
      <c r="AP769" s="17" t="s">
        <v>54</v>
      </c>
      <c r="AQ769" s="17" t="s">
        <v>54</v>
      </c>
      <c r="AR769" s="31">
        <v>0</v>
      </c>
      <c r="AS769" s="31">
        <v>0</v>
      </c>
      <c r="AT769" s="31">
        <v>0</v>
      </c>
      <c r="AU769" s="26" t="str">
        <f t="shared" si="14"/>
        <v>库存为0</v>
      </c>
      <c r="AV769" s="32" t="str">
        <f>IFERROR(时间!$B$4+AU769,"上周无销量")</f>
        <v>上周无销量</v>
      </c>
    </row>
    <row r="770" spans="1:48">
      <c r="A770" s="15" t="s">
        <v>1583</v>
      </c>
      <c r="B770" t="s">
        <v>1584</v>
      </c>
      <c r="C770" t="s">
        <v>1550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0</v>
      </c>
      <c r="J770" s="28">
        <v>0</v>
      </c>
      <c r="K770" s="28">
        <v>0</v>
      </c>
      <c r="L770" s="28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0</v>
      </c>
      <c r="AK770">
        <v>0</v>
      </c>
      <c r="AL770">
        <v>0</v>
      </c>
      <c r="AM770">
        <v>0</v>
      </c>
      <c r="AN770" s="17" t="s">
        <v>54</v>
      </c>
      <c r="AO770" s="17" t="s">
        <v>54</v>
      </c>
      <c r="AP770" s="17" t="s">
        <v>54</v>
      </c>
      <c r="AQ770" s="17" t="s">
        <v>54</v>
      </c>
      <c r="AR770" s="31">
        <v>0</v>
      </c>
      <c r="AS770" s="31">
        <v>0</v>
      </c>
      <c r="AT770" s="31">
        <v>0</v>
      </c>
      <c r="AU770" s="26" t="str">
        <f t="shared" si="14"/>
        <v>库存为0</v>
      </c>
      <c r="AV770" s="32" t="str">
        <f>IFERROR(时间!$B$4+AU770,"上周无销量")</f>
        <v>上周无销量</v>
      </c>
    </row>
    <row r="771" spans="1:48">
      <c r="A771" s="15" t="s">
        <v>1585</v>
      </c>
      <c r="B771" t="s">
        <v>1586</v>
      </c>
      <c r="C771" t="s">
        <v>1550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1</v>
      </c>
      <c r="J771" s="28">
        <v>0</v>
      </c>
      <c r="K771" s="28">
        <v>0</v>
      </c>
      <c r="L771" s="28">
        <v>0</v>
      </c>
      <c r="M771">
        <v>1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0</v>
      </c>
      <c r="AK771">
        <v>1</v>
      </c>
      <c r="AL771">
        <v>0</v>
      </c>
      <c r="AM771">
        <v>0</v>
      </c>
      <c r="AN771" s="17" t="s">
        <v>54</v>
      </c>
      <c r="AO771" s="17">
        <v>0</v>
      </c>
      <c r="AP771" s="17" t="s">
        <v>54</v>
      </c>
      <c r="AQ771" s="17" t="s">
        <v>54</v>
      </c>
      <c r="AR771" s="31">
        <v>0</v>
      </c>
      <c r="AS771" s="31">
        <v>0</v>
      </c>
      <c r="AT771" s="31">
        <v>1</v>
      </c>
      <c r="AU771" s="26" t="str">
        <f t="shared" si="14"/>
        <v>库存为1</v>
      </c>
      <c r="AV771" s="32" t="str">
        <f>IFERROR(时间!$B$4+AU771,"上周无销量")</f>
        <v>上周无销量</v>
      </c>
    </row>
    <row r="772" spans="1:48">
      <c r="A772" s="15" t="s">
        <v>1587</v>
      </c>
      <c r="B772" t="s">
        <v>1588</v>
      </c>
      <c r="C772" t="s">
        <v>1550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0</v>
      </c>
      <c r="J772" s="28">
        <v>0</v>
      </c>
      <c r="K772" s="28">
        <v>0</v>
      </c>
      <c r="L772" s="28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0</v>
      </c>
      <c r="AK772">
        <v>0</v>
      </c>
      <c r="AL772">
        <v>0</v>
      </c>
      <c r="AM772">
        <v>0</v>
      </c>
      <c r="AN772" s="17" t="s">
        <v>54</v>
      </c>
      <c r="AO772" s="17" t="s">
        <v>54</v>
      </c>
      <c r="AP772" s="17" t="s">
        <v>54</v>
      </c>
      <c r="AQ772" s="17" t="s">
        <v>54</v>
      </c>
      <c r="AR772" s="31">
        <v>0</v>
      </c>
      <c r="AS772" s="31">
        <v>0</v>
      </c>
      <c r="AT772" s="31">
        <v>0</v>
      </c>
      <c r="AU772" s="26" t="str">
        <f t="shared" si="14"/>
        <v>库存为0</v>
      </c>
      <c r="AV772" s="32" t="str">
        <f>IFERROR(时间!$B$4+AU772,"上周无销量")</f>
        <v>上周无销量</v>
      </c>
    </row>
    <row r="773" spans="1:48">
      <c r="A773" s="15" t="s">
        <v>1589</v>
      </c>
      <c r="B773" t="s">
        <v>1590</v>
      </c>
      <c r="C773" t="s">
        <v>1550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0</v>
      </c>
      <c r="J773" s="28">
        <v>0</v>
      </c>
      <c r="K773" s="28">
        <v>0</v>
      </c>
      <c r="L773" s="28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0</v>
      </c>
      <c r="AK773">
        <v>0</v>
      </c>
      <c r="AL773">
        <v>0</v>
      </c>
      <c r="AM773">
        <v>0</v>
      </c>
      <c r="AN773" s="17" t="s">
        <v>54</v>
      </c>
      <c r="AO773" s="17" t="s">
        <v>54</v>
      </c>
      <c r="AP773" s="17" t="s">
        <v>54</v>
      </c>
      <c r="AQ773" s="17" t="s">
        <v>54</v>
      </c>
      <c r="AR773" s="31">
        <v>0</v>
      </c>
      <c r="AS773" s="31">
        <v>0</v>
      </c>
      <c r="AT773" s="31">
        <v>0</v>
      </c>
      <c r="AU773" s="26" t="str">
        <f t="shared" ref="AU773:AU836" si="15">IF(AR773="","库存为"&amp;M773,IF(AS773=0,"库存为"&amp;M773,INT(M773/AR773)))</f>
        <v>库存为0</v>
      </c>
      <c r="AV773" s="32" t="str">
        <f>IFERROR(时间!$B$4+AU773,"上周无销量")</f>
        <v>上周无销量</v>
      </c>
    </row>
    <row r="774" spans="1:48">
      <c r="A774" s="15" t="s">
        <v>1591</v>
      </c>
      <c r="B774" t="s">
        <v>1592</v>
      </c>
      <c r="C774" t="s">
        <v>1550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0</v>
      </c>
      <c r="J774" s="28">
        <v>0</v>
      </c>
      <c r="K774" s="28">
        <v>0</v>
      </c>
      <c r="L774" s="28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0</v>
      </c>
      <c r="AK774">
        <v>0</v>
      </c>
      <c r="AL774">
        <v>0</v>
      </c>
      <c r="AM774">
        <v>0</v>
      </c>
      <c r="AN774" s="17" t="s">
        <v>54</v>
      </c>
      <c r="AO774" s="17" t="s">
        <v>54</v>
      </c>
      <c r="AP774" s="17" t="s">
        <v>54</v>
      </c>
      <c r="AQ774" s="17" t="s">
        <v>54</v>
      </c>
      <c r="AR774" s="31">
        <v>0</v>
      </c>
      <c r="AS774" s="31">
        <v>0</v>
      </c>
      <c r="AT774" s="31">
        <v>0</v>
      </c>
      <c r="AU774" s="26" t="str">
        <f t="shared" si="15"/>
        <v>库存为0</v>
      </c>
      <c r="AV774" s="32" t="str">
        <f>IFERROR(时间!$B$4+AU774,"上周无销量")</f>
        <v>上周无销量</v>
      </c>
    </row>
    <row r="775" spans="1:48">
      <c r="A775" s="15" t="s">
        <v>1593</v>
      </c>
      <c r="B775" t="s">
        <v>1594</v>
      </c>
      <c r="C775" t="s">
        <v>1550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0</v>
      </c>
      <c r="J775" s="28">
        <v>0</v>
      </c>
      <c r="K775" s="28">
        <v>0</v>
      </c>
      <c r="L775" s="28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0</v>
      </c>
      <c r="AK775">
        <v>0</v>
      </c>
      <c r="AL775">
        <v>0</v>
      </c>
      <c r="AM775">
        <v>0</v>
      </c>
      <c r="AN775" s="17" t="s">
        <v>54</v>
      </c>
      <c r="AO775" s="17" t="s">
        <v>54</v>
      </c>
      <c r="AP775" s="17" t="s">
        <v>54</v>
      </c>
      <c r="AQ775" s="17" t="s">
        <v>54</v>
      </c>
      <c r="AR775" s="31">
        <v>0</v>
      </c>
      <c r="AS775" s="31">
        <v>0</v>
      </c>
      <c r="AT775" s="31">
        <v>0</v>
      </c>
      <c r="AU775" s="26" t="str">
        <f t="shared" si="15"/>
        <v>库存为0</v>
      </c>
      <c r="AV775" s="32" t="str">
        <f>IFERROR(时间!$B$4+AU775,"上周无销量")</f>
        <v>上周无销量</v>
      </c>
    </row>
    <row r="776" spans="1:48">
      <c r="A776" s="15" t="s">
        <v>1595</v>
      </c>
      <c r="B776" t="s">
        <v>1596</v>
      </c>
      <c r="C776" t="s">
        <v>1597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0</v>
      </c>
      <c r="J776" s="28">
        <v>0</v>
      </c>
      <c r="K776" s="28">
        <v>0</v>
      </c>
      <c r="L776" s="28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0</v>
      </c>
      <c r="AK776">
        <v>0</v>
      </c>
      <c r="AL776">
        <v>0</v>
      </c>
      <c r="AM776">
        <v>0</v>
      </c>
      <c r="AN776" s="17" t="s">
        <v>54</v>
      </c>
      <c r="AO776" s="17" t="s">
        <v>54</v>
      </c>
      <c r="AP776" s="17" t="s">
        <v>54</v>
      </c>
      <c r="AQ776" s="17" t="s">
        <v>54</v>
      </c>
      <c r="AR776" s="31">
        <v>0</v>
      </c>
      <c r="AS776" s="31">
        <v>0</v>
      </c>
      <c r="AT776" s="31">
        <v>0</v>
      </c>
      <c r="AU776" s="26" t="str">
        <f t="shared" si="15"/>
        <v>库存为0</v>
      </c>
      <c r="AV776" s="32" t="str">
        <f>IFERROR(时间!$B$4+AU776,"上周无销量")</f>
        <v>上周无销量</v>
      </c>
    </row>
    <row r="777" spans="1:48">
      <c r="A777" s="15" t="s">
        <v>1598</v>
      </c>
      <c r="B777" t="s">
        <v>1599</v>
      </c>
      <c r="C777" t="s">
        <v>1597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0</v>
      </c>
      <c r="J777" s="28">
        <v>0</v>
      </c>
      <c r="K777" s="28">
        <v>0</v>
      </c>
      <c r="L777" s="28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0</v>
      </c>
      <c r="AK777">
        <v>0</v>
      </c>
      <c r="AL777">
        <v>0</v>
      </c>
      <c r="AM777">
        <v>0</v>
      </c>
      <c r="AN777" s="17" t="s">
        <v>54</v>
      </c>
      <c r="AO777" s="17" t="s">
        <v>54</v>
      </c>
      <c r="AP777" s="17" t="s">
        <v>54</v>
      </c>
      <c r="AQ777" s="17" t="s">
        <v>54</v>
      </c>
      <c r="AR777" s="31">
        <v>0</v>
      </c>
      <c r="AS777" s="31">
        <v>0</v>
      </c>
      <c r="AT777" s="31">
        <v>0</v>
      </c>
      <c r="AU777" s="26" t="str">
        <f t="shared" si="15"/>
        <v>库存为0</v>
      </c>
      <c r="AV777" s="32" t="str">
        <f>IFERROR(时间!$B$4+AU777,"上周无销量")</f>
        <v>上周无销量</v>
      </c>
    </row>
    <row r="778" spans="1:48">
      <c r="A778" s="15" t="s">
        <v>1600</v>
      </c>
      <c r="B778" t="s">
        <v>1046</v>
      </c>
      <c r="C778" t="s">
        <v>1601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0</v>
      </c>
      <c r="J778" s="28">
        <v>0</v>
      </c>
      <c r="K778" s="28">
        <v>0</v>
      </c>
      <c r="L778" s="28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0</v>
      </c>
      <c r="AK778">
        <v>4</v>
      </c>
      <c r="AL778">
        <v>4</v>
      </c>
      <c r="AM778">
        <v>4</v>
      </c>
      <c r="AN778" s="17" t="s">
        <v>54</v>
      </c>
      <c r="AO778" s="17">
        <v>0</v>
      </c>
      <c r="AP778" s="17">
        <v>0</v>
      </c>
      <c r="AQ778" s="17">
        <v>0</v>
      </c>
      <c r="AR778" s="31">
        <v>0</v>
      </c>
      <c r="AS778" s="31">
        <v>0</v>
      </c>
      <c r="AT778" s="31">
        <v>0</v>
      </c>
      <c r="AU778" s="26" t="str">
        <f t="shared" si="15"/>
        <v>库存为0</v>
      </c>
      <c r="AV778" s="32" t="str">
        <f>IFERROR(时间!$B$4+AU778,"上周无销量")</f>
        <v>上周无销量</v>
      </c>
    </row>
    <row r="779" spans="1:48">
      <c r="A779" s="15" t="s">
        <v>1602</v>
      </c>
      <c r="B779" t="s">
        <v>1049</v>
      </c>
      <c r="C779" t="s">
        <v>1601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0</v>
      </c>
      <c r="J779" s="28">
        <v>0</v>
      </c>
      <c r="K779" s="28">
        <v>0</v>
      </c>
      <c r="L779" s="28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5</v>
      </c>
      <c r="AK779">
        <v>7</v>
      </c>
      <c r="AL779">
        <v>6</v>
      </c>
      <c r="AM779">
        <v>6</v>
      </c>
      <c r="AN779" s="17">
        <v>0</v>
      </c>
      <c r="AO779" s="17">
        <v>0</v>
      </c>
      <c r="AP779" s="17">
        <v>0</v>
      </c>
      <c r="AQ779" s="17">
        <v>0</v>
      </c>
      <c r="AR779" s="31">
        <v>0</v>
      </c>
      <c r="AS779" s="31">
        <v>0</v>
      </c>
      <c r="AT779" s="31">
        <v>0</v>
      </c>
      <c r="AU779" s="26" t="str">
        <f t="shared" si="15"/>
        <v>库存为0</v>
      </c>
      <c r="AV779" s="32" t="str">
        <f>IFERROR(时间!$B$4+AU779,"上周无销量")</f>
        <v>上周无销量</v>
      </c>
    </row>
    <row r="780" spans="1:48">
      <c r="A780" s="15" t="s">
        <v>1603</v>
      </c>
      <c r="B780" t="s">
        <v>1051</v>
      </c>
      <c r="C780" t="s">
        <v>1601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0</v>
      </c>
      <c r="J780" s="28">
        <v>0</v>
      </c>
      <c r="K780" s="28">
        <v>0</v>
      </c>
      <c r="L780" s="28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0</v>
      </c>
      <c r="AK780">
        <v>4</v>
      </c>
      <c r="AL780">
        <v>4</v>
      </c>
      <c r="AM780">
        <v>4</v>
      </c>
      <c r="AN780" s="17" t="s">
        <v>54</v>
      </c>
      <c r="AO780" s="17">
        <v>0</v>
      </c>
      <c r="AP780" s="17">
        <v>0</v>
      </c>
      <c r="AQ780" s="17">
        <v>0</v>
      </c>
      <c r="AR780" s="31">
        <v>0</v>
      </c>
      <c r="AS780" s="31">
        <v>0</v>
      </c>
      <c r="AT780" s="31">
        <v>0</v>
      </c>
      <c r="AU780" s="26" t="str">
        <f t="shared" si="15"/>
        <v>库存为0</v>
      </c>
      <c r="AV780" s="32" t="str">
        <f>IFERROR(时间!$B$4+AU780,"上周无销量")</f>
        <v>上周无销量</v>
      </c>
    </row>
    <row r="781" spans="1:48">
      <c r="A781" s="15" t="s">
        <v>1604</v>
      </c>
      <c r="B781" t="s">
        <v>1053</v>
      </c>
      <c r="C781" t="s">
        <v>1601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0</v>
      </c>
      <c r="J781" s="28">
        <v>0</v>
      </c>
      <c r="K781" s="28">
        <v>0</v>
      </c>
      <c r="L781" s="28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0</v>
      </c>
      <c r="AK781">
        <v>5</v>
      </c>
      <c r="AL781">
        <v>7</v>
      </c>
      <c r="AM781">
        <v>7</v>
      </c>
      <c r="AN781" s="17" t="s">
        <v>54</v>
      </c>
      <c r="AO781" s="17">
        <v>0</v>
      </c>
      <c r="AP781" s="17">
        <v>0</v>
      </c>
      <c r="AQ781" s="17">
        <v>0</v>
      </c>
      <c r="AR781" s="31">
        <v>0</v>
      </c>
      <c r="AS781" s="31">
        <v>0</v>
      </c>
      <c r="AT781" s="31">
        <v>0</v>
      </c>
      <c r="AU781" s="26" t="str">
        <f t="shared" si="15"/>
        <v>库存为0</v>
      </c>
      <c r="AV781" s="32" t="str">
        <f>IFERROR(时间!$B$4+AU781,"上周无销量")</f>
        <v>上周无销量</v>
      </c>
    </row>
    <row r="782" spans="1:48">
      <c r="A782" s="15" t="s">
        <v>1605</v>
      </c>
      <c r="B782" t="s">
        <v>1055</v>
      </c>
      <c r="C782" t="s">
        <v>1601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0</v>
      </c>
      <c r="J782" s="28">
        <v>0</v>
      </c>
      <c r="K782" s="28">
        <v>0</v>
      </c>
      <c r="L782" s="28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0</v>
      </c>
      <c r="AK782">
        <v>8</v>
      </c>
      <c r="AL782">
        <v>4</v>
      </c>
      <c r="AM782">
        <v>4</v>
      </c>
      <c r="AN782" s="17" t="s">
        <v>54</v>
      </c>
      <c r="AO782" s="17">
        <v>0</v>
      </c>
      <c r="AP782" s="17">
        <v>0</v>
      </c>
      <c r="AQ782" s="17">
        <v>0</v>
      </c>
      <c r="AR782" s="31">
        <v>0</v>
      </c>
      <c r="AS782" s="31">
        <v>0</v>
      </c>
      <c r="AT782" s="31">
        <v>0</v>
      </c>
      <c r="AU782" s="26" t="str">
        <f t="shared" si="15"/>
        <v>库存为0</v>
      </c>
      <c r="AV782" s="32" t="str">
        <f>IFERROR(时间!$B$4+AU782,"上周无销量")</f>
        <v>上周无销量</v>
      </c>
    </row>
    <row r="783" spans="1:48">
      <c r="A783" s="15" t="s">
        <v>1606</v>
      </c>
      <c r="B783" t="s">
        <v>1057</v>
      </c>
      <c r="C783" t="s">
        <v>1601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0</v>
      </c>
      <c r="J783" s="28">
        <v>0</v>
      </c>
      <c r="K783" s="28">
        <v>0</v>
      </c>
      <c r="L783" s="28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0</v>
      </c>
      <c r="AK783">
        <v>4</v>
      </c>
      <c r="AL783">
        <v>8</v>
      </c>
      <c r="AM783">
        <v>8</v>
      </c>
      <c r="AN783" s="17" t="s">
        <v>54</v>
      </c>
      <c r="AO783" s="17">
        <v>0</v>
      </c>
      <c r="AP783" s="17">
        <v>0</v>
      </c>
      <c r="AQ783" s="17">
        <v>0</v>
      </c>
      <c r="AR783" s="31">
        <v>0</v>
      </c>
      <c r="AS783" s="31">
        <v>0</v>
      </c>
      <c r="AT783" s="31">
        <v>0</v>
      </c>
      <c r="AU783" s="26" t="str">
        <f t="shared" si="15"/>
        <v>库存为0</v>
      </c>
      <c r="AV783" s="32" t="str">
        <f>IFERROR(时间!$B$4+AU783,"上周无销量")</f>
        <v>上周无销量</v>
      </c>
    </row>
    <row r="784" spans="1:48">
      <c r="A784" s="15" t="s">
        <v>1607</v>
      </c>
      <c r="B784" t="s">
        <v>1059</v>
      </c>
      <c r="C784" t="s">
        <v>1601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0</v>
      </c>
      <c r="J784" s="28">
        <v>0</v>
      </c>
      <c r="K784" s="28">
        <v>0</v>
      </c>
      <c r="L784" s="28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0</v>
      </c>
      <c r="AK784">
        <v>8</v>
      </c>
      <c r="AL784">
        <v>5</v>
      </c>
      <c r="AM784">
        <v>5</v>
      </c>
      <c r="AN784" s="17" t="s">
        <v>54</v>
      </c>
      <c r="AO784" s="17">
        <v>0</v>
      </c>
      <c r="AP784" s="17">
        <v>0</v>
      </c>
      <c r="AQ784" s="17">
        <v>0</v>
      </c>
      <c r="AR784" s="31">
        <v>0</v>
      </c>
      <c r="AS784" s="31">
        <v>0</v>
      </c>
      <c r="AT784" s="31">
        <v>0</v>
      </c>
      <c r="AU784" s="26" t="str">
        <f t="shared" si="15"/>
        <v>库存为0</v>
      </c>
      <c r="AV784" s="32" t="str">
        <f>IFERROR(时间!$B$4+AU784,"上周无销量")</f>
        <v>上周无销量</v>
      </c>
    </row>
    <row r="785" spans="1:48">
      <c r="A785" s="15" t="s">
        <v>1608</v>
      </c>
      <c r="B785" t="s">
        <v>1063</v>
      </c>
      <c r="C785" t="s">
        <v>1601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0</v>
      </c>
      <c r="J785" s="28">
        <v>0</v>
      </c>
      <c r="K785" s="28">
        <v>0</v>
      </c>
      <c r="L785" s="28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0</v>
      </c>
      <c r="AK785">
        <v>11</v>
      </c>
      <c r="AL785">
        <v>7</v>
      </c>
      <c r="AM785">
        <v>7</v>
      </c>
      <c r="AN785" s="17" t="s">
        <v>54</v>
      </c>
      <c r="AO785" s="17">
        <v>0</v>
      </c>
      <c r="AP785" s="17">
        <v>0</v>
      </c>
      <c r="AQ785" s="17">
        <v>0</v>
      </c>
      <c r="AR785" s="31">
        <v>0</v>
      </c>
      <c r="AS785" s="31">
        <v>0</v>
      </c>
      <c r="AT785" s="31">
        <v>0</v>
      </c>
      <c r="AU785" s="26" t="str">
        <f t="shared" si="15"/>
        <v>库存为0</v>
      </c>
      <c r="AV785" s="32" t="str">
        <f>IFERROR(时间!$B$4+AU785,"上周无销量")</f>
        <v>上周无销量</v>
      </c>
    </row>
    <row r="786" spans="1:48">
      <c r="A786" s="15" t="s">
        <v>1609</v>
      </c>
      <c r="B786" t="s">
        <v>1065</v>
      </c>
      <c r="C786" t="s">
        <v>1601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0</v>
      </c>
      <c r="J786" s="28">
        <v>0</v>
      </c>
      <c r="K786" s="28">
        <v>0</v>
      </c>
      <c r="L786" s="28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0</v>
      </c>
      <c r="AK786">
        <v>13</v>
      </c>
      <c r="AL786">
        <v>11</v>
      </c>
      <c r="AM786">
        <v>11</v>
      </c>
      <c r="AN786" s="17" t="s">
        <v>54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0</v>
      </c>
      <c r="AU786" s="26" t="str">
        <f t="shared" si="15"/>
        <v>库存为0</v>
      </c>
      <c r="AV786" s="32" t="str">
        <f>IFERROR(时间!$B$4+AU786,"上周无销量")</f>
        <v>上周无销量</v>
      </c>
    </row>
    <row r="787" spans="1:48">
      <c r="A787" s="15" t="s">
        <v>1610</v>
      </c>
      <c r="B787" t="s">
        <v>1067</v>
      </c>
      <c r="C787" t="s">
        <v>1601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0</v>
      </c>
      <c r="J787" s="28">
        <v>0</v>
      </c>
      <c r="K787" s="28">
        <v>0</v>
      </c>
      <c r="L787" s="28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0</v>
      </c>
      <c r="AK787">
        <v>3</v>
      </c>
      <c r="AL787">
        <v>10</v>
      </c>
      <c r="AM787">
        <v>10</v>
      </c>
      <c r="AN787" s="17" t="s">
        <v>54</v>
      </c>
      <c r="AO787" s="17">
        <v>0</v>
      </c>
      <c r="AP787" s="17">
        <v>0</v>
      </c>
      <c r="AQ787" s="17">
        <v>0</v>
      </c>
      <c r="AR787" s="31">
        <v>0</v>
      </c>
      <c r="AS787" s="31">
        <v>0</v>
      </c>
      <c r="AT787" s="31">
        <v>0</v>
      </c>
      <c r="AU787" s="26" t="str">
        <f t="shared" si="15"/>
        <v>库存为0</v>
      </c>
      <c r="AV787" s="32" t="str">
        <f>IFERROR(时间!$B$4+AU787,"上周无销量")</f>
        <v>上周无销量</v>
      </c>
    </row>
    <row r="788" spans="1:48">
      <c r="A788" s="15" t="s">
        <v>1611</v>
      </c>
      <c r="B788" t="s">
        <v>1069</v>
      </c>
      <c r="C788" t="s">
        <v>1601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0</v>
      </c>
      <c r="AK788">
        <v>5</v>
      </c>
      <c r="AL788">
        <v>8</v>
      </c>
      <c r="AM788">
        <v>8</v>
      </c>
      <c r="AN788" s="17" t="s">
        <v>54</v>
      </c>
      <c r="AO788" s="17">
        <v>0</v>
      </c>
      <c r="AP788" s="17">
        <v>0</v>
      </c>
      <c r="AQ788" s="17">
        <v>0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1612</v>
      </c>
      <c r="B789" t="s">
        <v>1073</v>
      </c>
      <c r="C789" t="s">
        <v>1601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0</v>
      </c>
      <c r="AK789">
        <v>7</v>
      </c>
      <c r="AL789">
        <v>14</v>
      </c>
      <c r="AM789">
        <v>14</v>
      </c>
      <c r="AN789" s="17" t="s">
        <v>54</v>
      </c>
      <c r="AO789" s="17">
        <v>0</v>
      </c>
      <c r="AP789" s="17">
        <v>0</v>
      </c>
      <c r="AQ789" s="17">
        <v>0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1613</v>
      </c>
      <c r="B790" t="s">
        <v>1075</v>
      </c>
      <c r="C790" t="s">
        <v>1601</v>
      </c>
      <c r="D790" s="26">
        <v>0</v>
      </c>
      <c r="E790" s="26">
        <v>0</v>
      </c>
      <c r="F790" s="26">
        <v>0</v>
      </c>
      <c r="G790" s="26">
        <v>0</v>
      </c>
      <c r="H790" s="27">
        <v>0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0</v>
      </c>
      <c r="AK790">
        <v>4</v>
      </c>
      <c r="AL790">
        <v>16</v>
      </c>
      <c r="AM790">
        <v>16</v>
      </c>
      <c r="AN790" s="17" t="s">
        <v>54</v>
      </c>
      <c r="AO790" s="17">
        <v>0</v>
      </c>
      <c r="AP790" s="17">
        <v>0</v>
      </c>
      <c r="AQ790" s="17">
        <v>0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1614</v>
      </c>
      <c r="B791" t="s">
        <v>1077</v>
      </c>
      <c r="C791" t="s">
        <v>1601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0</v>
      </c>
      <c r="AK791">
        <v>2</v>
      </c>
      <c r="AL791">
        <v>8</v>
      </c>
      <c r="AM791">
        <v>8</v>
      </c>
      <c r="AN791" s="17" t="s">
        <v>54</v>
      </c>
      <c r="AO791" s="17">
        <v>0</v>
      </c>
      <c r="AP791" s="17">
        <v>0</v>
      </c>
      <c r="AQ791" s="17">
        <v>0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1615</v>
      </c>
      <c r="B792" t="s">
        <v>1079</v>
      </c>
      <c r="C792" t="s">
        <v>1601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0</v>
      </c>
      <c r="AK792">
        <v>10</v>
      </c>
      <c r="AL792">
        <v>12</v>
      </c>
      <c r="AM792">
        <v>12</v>
      </c>
      <c r="AN792" s="17" t="s">
        <v>54</v>
      </c>
      <c r="AO792" s="17">
        <v>0</v>
      </c>
      <c r="AP792" s="17">
        <v>0</v>
      </c>
      <c r="AQ792" s="17">
        <v>0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1616</v>
      </c>
      <c r="B793" t="s">
        <v>1081</v>
      </c>
      <c r="C793" t="s">
        <v>1601</v>
      </c>
      <c r="D793" s="26">
        <v>0</v>
      </c>
      <c r="E793" s="26">
        <v>0</v>
      </c>
      <c r="F793" s="26">
        <v>0</v>
      </c>
      <c r="G793" s="26">
        <v>0</v>
      </c>
      <c r="H793" s="27">
        <v>0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0</v>
      </c>
      <c r="AK793">
        <v>7</v>
      </c>
      <c r="AL793">
        <v>7</v>
      </c>
      <c r="AM793">
        <v>7</v>
      </c>
      <c r="AN793" s="17" t="s">
        <v>54</v>
      </c>
      <c r="AO793" s="17">
        <v>0</v>
      </c>
      <c r="AP793" s="17">
        <v>0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1617</v>
      </c>
      <c r="B794" t="s">
        <v>804</v>
      </c>
      <c r="C794" t="s">
        <v>1601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0</v>
      </c>
      <c r="J794" s="28">
        <v>0</v>
      </c>
      <c r="K794" s="28">
        <v>0</v>
      </c>
      <c r="L794" s="28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0</v>
      </c>
      <c r="AK794">
        <v>5</v>
      </c>
      <c r="AL794">
        <v>6</v>
      </c>
      <c r="AM794">
        <v>6</v>
      </c>
      <c r="AN794" s="17" t="s">
        <v>54</v>
      </c>
      <c r="AO794" s="17">
        <v>0</v>
      </c>
      <c r="AP794" s="17">
        <v>0</v>
      </c>
      <c r="AQ794" s="17">
        <v>0</v>
      </c>
      <c r="AR794" s="31">
        <v>0</v>
      </c>
      <c r="AS794" s="31">
        <v>0</v>
      </c>
      <c r="AT794" s="31">
        <v>0</v>
      </c>
      <c r="AU794" s="26" t="str">
        <f t="shared" si="15"/>
        <v>库存为0</v>
      </c>
      <c r="AV794" s="32" t="str">
        <f>IFERROR(时间!$B$4+AU794,"上周无销量")</f>
        <v>上周无销量</v>
      </c>
    </row>
    <row r="795" spans="1:48">
      <c r="A795" s="15" t="s">
        <v>1618</v>
      </c>
      <c r="B795" t="s">
        <v>814</v>
      </c>
      <c r="C795" t="s">
        <v>1601</v>
      </c>
      <c r="D795" s="26">
        <v>0</v>
      </c>
      <c r="E795" s="26">
        <v>0</v>
      </c>
      <c r="F795" s="26">
        <v>0</v>
      </c>
      <c r="G795" s="26">
        <v>0</v>
      </c>
      <c r="H795" s="27">
        <v>0</v>
      </c>
      <c r="I795">
        <v>0</v>
      </c>
      <c r="J795" s="28">
        <v>0</v>
      </c>
      <c r="K795" s="28">
        <v>0</v>
      </c>
      <c r="L795" s="28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0</v>
      </c>
      <c r="AK795">
        <v>3</v>
      </c>
      <c r="AL795">
        <v>10</v>
      </c>
      <c r="AM795">
        <v>10</v>
      </c>
      <c r="AN795" s="17" t="s">
        <v>54</v>
      </c>
      <c r="AO795" s="17">
        <v>0</v>
      </c>
      <c r="AP795" s="17">
        <v>0</v>
      </c>
      <c r="AQ795" s="17">
        <v>0</v>
      </c>
      <c r="AR795" s="31">
        <v>0</v>
      </c>
      <c r="AS795" s="31">
        <v>0</v>
      </c>
      <c r="AT795" s="31">
        <v>0</v>
      </c>
      <c r="AU795" s="26" t="str">
        <f t="shared" si="15"/>
        <v>库存为0</v>
      </c>
      <c r="AV795" s="32" t="str">
        <f>IFERROR(时间!$B$4+AU795,"上周无销量")</f>
        <v>上周无销量</v>
      </c>
    </row>
    <row r="796" spans="1:48">
      <c r="A796" s="15" t="s">
        <v>1619</v>
      </c>
      <c r="B796" t="s">
        <v>806</v>
      </c>
      <c r="C796" t="s">
        <v>1601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0</v>
      </c>
      <c r="AK796">
        <v>3</v>
      </c>
      <c r="AL796">
        <v>5</v>
      </c>
      <c r="AM796">
        <v>5</v>
      </c>
      <c r="AN796" s="17" t="s">
        <v>54</v>
      </c>
      <c r="AO796" s="17">
        <v>0</v>
      </c>
      <c r="AP796" s="17">
        <v>0</v>
      </c>
      <c r="AQ796" s="17">
        <v>0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1620</v>
      </c>
      <c r="B797" t="s">
        <v>808</v>
      </c>
      <c r="C797" t="s">
        <v>1601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0</v>
      </c>
      <c r="AK797">
        <v>1</v>
      </c>
      <c r="AL797">
        <v>10</v>
      </c>
      <c r="AM797">
        <v>10</v>
      </c>
      <c r="AN797" s="17" t="s">
        <v>54</v>
      </c>
      <c r="AO797" s="17">
        <v>0</v>
      </c>
      <c r="AP797" s="17">
        <v>0</v>
      </c>
      <c r="AQ797" s="17">
        <v>0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1621</v>
      </c>
      <c r="B798" t="s">
        <v>801</v>
      </c>
      <c r="C798" t="s">
        <v>1601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0</v>
      </c>
      <c r="AK798">
        <v>8</v>
      </c>
      <c r="AL798">
        <v>7</v>
      </c>
      <c r="AM798">
        <v>7</v>
      </c>
      <c r="AN798" s="17" t="s">
        <v>54</v>
      </c>
      <c r="AO798" s="17">
        <v>0</v>
      </c>
      <c r="AP798" s="17">
        <v>0</v>
      </c>
      <c r="AQ798" s="17">
        <v>0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1622</v>
      </c>
      <c r="B799" t="s">
        <v>811</v>
      </c>
      <c r="C799" t="s">
        <v>1601</v>
      </c>
      <c r="D799" s="26">
        <v>0</v>
      </c>
      <c r="E799" s="26">
        <v>0</v>
      </c>
      <c r="F799" s="26">
        <v>0</v>
      </c>
      <c r="G799" s="26">
        <v>0</v>
      </c>
      <c r="H799" s="27">
        <v>0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0</v>
      </c>
      <c r="AK799">
        <v>6</v>
      </c>
      <c r="AL799">
        <v>6</v>
      </c>
      <c r="AM799">
        <v>6</v>
      </c>
      <c r="AN799" s="17" t="s">
        <v>54</v>
      </c>
      <c r="AO799" s="17">
        <v>0</v>
      </c>
      <c r="AP799" s="17">
        <v>0</v>
      </c>
      <c r="AQ799" s="17">
        <v>0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1623</v>
      </c>
      <c r="B800" t="s">
        <v>1083</v>
      </c>
      <c r="C800" t="s">
        <v>1601</v>
      </c>
      <c r="D800" s="26">
        <v>0</v>
      </c>
      <c r="E800" s="26">
        <v>0</v>
      </c>
      <c r="F800" s="26">
        <v>0</v>
      </c>
      <c r="G800" s="26">
        <v>0</v>
      </c>
      <c r="H800" s="27">
        <v>0</v>
      </c>
      <c r="I800">
        <v>0</v>
      </c>
      <c r="J800" s="28">
        <v>0</v>
      </c>
      <c r="K800" s="28">
        <v>0</v>
      </c>
      <c r="L800" s="28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0</v>
      </c>
      <c r="AK800">
        <v>5</v>
      </c>
      <c r="AL800">
        <v>6</v>
      </c>
      <c r="AM800">
        <v>6</v>
      </c>
      <c r="AN800" s="17" t="s">
        <v>54</v>
      </c>
      <c r="AO800" s="17">
        <v>0</v>
      </c>
      <c r="AP800" s="17">
        <v>0</v>
      </c>
      <c r="AQ800" s="17">
        <v>0</v>
      </c>
      <c r="AR800" s="31">
        <v>0</v>
      </c>
      <c r="AS800" s="31">
        <v>0</v>
      </c>
      <c r="AT800" s="31">
        <v>0</v>
      </c>
      <c r="AU800" s="26" t="str">
        <f t="shared" si="15"/>
        <v>库存为0</v>
      </c>
      <c r="AV800" s="32" t="str">
        <f>IFERROR(时间!$B$4+AU800,"上周无销量")</f>
        <v>上周无销量</v>
      </c>
    </row>
    <row r="801" spans="1:48">
      <c r="A801" s="15" t="s">
        <v>1624</v>
      </c>
      <c r="B801" t="s">
        <v>1087</v>
      </c>
      <c r="C801" t="s">
        <v>1601</v>
      </c>
      <c r="D801" s="26">
        <v>0</v>
      </c>
      <c r="E801" s="26">
        <v>0</v>
      </c>
      <c r="F801" s="26">
        <v>0</v>
      </c>
      <c r="G801" s="26">
        <v>0</v>
      </c>
      <c r="H801" s="27">
        <v>0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0</v>
      </c>
      <c r="AK801">
        <v>3</v>
      </c>
      <c r="AL801">
        <v>12</v>
      </c>
      <c r="AM801">
        <v>12</v>
      </c>
      <c r="AN801" s="17" t="s">
        <v>54</v>
      </c>
      <c r="AO801" s="17">
        <v>0</v>
      </c>
      <c r="AP801" s="17">
        <v>0</v>
      </c>
      <c r="AQ801" s="17">
        <v>0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1625</v>
      </c>
      <c r="B802" t="s">
        <v>1089</v>
      </c>
      <c r="C802" t="s">
        <v>1601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3</v>
      </c>
      <c r="AK802">
        <v>7</v>
      </c>
      <c r="AL802">
        <v>8</v>
      </c>
      <c r="AM802">
        <v>8</v>
      </c>
      <c r="AN802" s="17">
        <v>0</v>
      </c>
      <c r="AO802" s="17">
        <v>0</v>
      </c>
      <c r="AP802" s="17">
        <v>0</v>
      </c>
      <c r="AQ802" s="17">
        <v>0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1626</v>
      </c>
      <c r="B803" t="s">
        <v>1091</v>
      </c>
      <c r="C803" t="s">
        <v>1601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0</v>
      </c>
      <c r="AK803">
        <v>6</v>
      </c>
      <c r="AL803">
        <v>4</v>
      </c>
      <c r="AM803">
        <v>4</v>
      </c>
      <c r="AN803" s="17" t="s">
        <v>54</v>
      </c>
      <c r="AO803" s="17">
        <v>0</v>
      </c>
      <c r="AP803" s="17">
        <v>0</v>
      </c>
      <c r="AQ803" s="17">
        <v>0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1627</v>
      </c>
      <c r="B804" t="s">
        <v>1093</v>
      </c>
      <c r="C804" t="s">
        <v>1601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0</v>
      </c>
      <c r="J804" s="28">
        <v>0</v>
      </c>
      <c r="K804" s="28">
        <v>0</v>
      </c>
      <c r="L804" s="28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5</v>
      </c>
      <c r="AK804">
        <v>4</v>
      </c>
      <c r="AL804">
        <v>10</v>
      </c>
      <c r="AM804">
        <v>10</v>
      </c>
      <c r="AN804" s="17">
        <v>0</v>
      </c>
      <c r="AO804" s="17">
        <v>0</v>
      </c>
      <c r="AP804" s="17">
        <v>0</v>
      </c>
      <c r="AQ804" s="17">
        <v>0</v>
      </c>
      <c r="AR804" s="31">
        <v>0</v>
      </c>
      <c r="AS804" s="31">
        <v>0</v>
      </c>
      <c r="AT804" s="31">
        <v>0</v>
      </c>
      <c r="AU804" s="26" t="str">
        <f t="shared" si="15"/>
        <v>库存为0</v>
      </c>
      <c r="AV804" s="32" t="str">
        <f>IFERROR(时间!$B$4+AU804,"上周无销量")</f>
        <v>上周无销量</v>
      </c>
    </row>
    <row r="805" spans="1:48">
      <c r="A805" s="15" t="s">
        <v>1628</v>
      </c>
      <c r="B805" t="s">
        <v>819</v>
      </c>
      <c r="C805" t="s">
        <v>1601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0</v>
      </c>
      <c r="J805" s="28">
        <v>0</v>
      </c>
      <c r="K805" s="28">
        <v>0</v>
      </c>
      <c r="L805" s="28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0</v>
      </c>
      <c r="AK805">
        <v>3</v>
      </c>
      <c r="AL805">
        <v>12</v>
      </c>
      <c r="AM805">
        <v>12</v>
      </c>
      <c r="AN805" s="17" t="s">
        <v>54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0</v>
      </c>
      <c r="AU805" s="26" t="str">
        <f t="shared" si="15"/>
        <v>库存为0</v>
      </c>
      <c r="AV805" s="32" t="str">
        <f>IFERROR(时间!$B$4+AU805,"上周无销量")</f>
        <v>上周无销量</v>
      </c>
    </row>
    <row r="806" spans="1:48">
      <c r="A806" s="15" t="s">
        <v>1629</v>
      </c>
      <c r="B806" t="s">
        <v>829</v>
      </c>
      <c r="C806" t="s">
        <v>1601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0</v>
      </c>
      <c r="AK806">
        <v>5</v>
      </c>
      <c r="AL806">
        <v>4</v>
      </c>
      <c r="AM806">
        <v>4</v>
      </c>
      <c r="AN806" s="17" t="s">
        <v>54</v>
      </c>
      <c r="AO806" s="17">
        <v>0</v>
      </c>
      <c r="AP806" s="17">
        <v>0</v>
      </c>
      <c r="AQ806" s="17">
        <v>0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1630</v>
      </c>
      <c r="B807" t="s">
        <v>821</v>
      </c>
      <c r="C807" t="s">
        <v>1601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0</v>
      </c>
      <c r="J807" s="28">
        <v>0</v>
      </c>
      <c r="K807" s="28">
        <v>0</v>
      </c>
      <c r="L807" s="28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0</v>
      </c>
      <c r="AK807">
        <v>4</v>
      </c>
      <c r="AL807">
        <v>5</v>
      </c>
      <c r="AM807">
        <v>5</v>
      </c>
      <c r="AN807" s="17" t="s">
        <v>54</v>
      </c>
      <c r="AO807" s="17">
        <v>0</v>
      </c>
      <c r="AP807" s="17">
        <v>0</v>
      </c>
      <c r="AQ807" s="17">
        <v>0</v>
      </c>
      <c r="AR807" s="31">
        <v>0</v>
      </c>
      <c r="AS807" s="31">
        <v>0</v>
      </c>
      <c r="AT807" s="31">
        <v>0</v>
      </c>
      <c r="AU807" s="26" t="str">
        <f t="shared" si="15"/>
        <v>库存为0</v>
      </c>
      <c r="AV807" s="32" t="str">
        <f>IFERROR(时间!$B$4+AU807,"上周无销量")</f>
        <v>上周无销量</v>
      </c>
    </row>
    <row r="808" spans="1:48">
      <c r="A808" s="15" t="s">
        <v>1631</v>
      </c>
      <c r="B808" t="s">
        <v>823</v>
      </c>
      <c r="C808" t="s">
        <v>1601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0</v>
      </c>
      <c r="AK808">
        <v>3</v>
      </c>
      <c r="AL808">
        <v>9</v>
      </c>
      <c r="AM808">
        <v>9</v>
      </c>
      <c r="AN808" s="17" t="s">
        <v>54</v>
      </c>
      <c r="AO808" s="17">
        <v>0</v>
      </c>
      <c r="AP808" s="17">
        <v>0</v>
      </c>
      <c r="AQ808" s="17">
        <v>0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1632</v>
      </c>
      <c r="B809" t="s">
        <v>817</v>
      </c>
      <c r="C809" t="s">
        <v>1601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0</v>
      </c>
      <c r="J809" s="28">
        <v>0</v>
      </c>
      <c r="K809" s="28">
        <v>0</v>
      </c>
      <c r="L809" s="28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0</v>
      </c>
      <c r="AK809">
        <v>4</v>
      </c>
      <c r="AL809">
        <v>6</v>
      </c>
      <c r="AM809">
        <v>6</v>
      </c>
      <c r="AN809" s="17" t="s">
        <v>54</v>
      </c>
      <c r="AO809" s="17">
        <v>0</v>
      </c>
      <c r="AP809" s="17">
        <v>0</v>
      </c>
      <c r="AQ809" s="17">
        <v>0</v>
      </c>
      <c r="AR809" s="31">
        <v>0</v>
      </c>
      <c r="AS809" s="31">
        <v>0</v>
      </c>
      <c r="AT809" s="31">
        <v>0</v>
      </c>
      <c r="AU809" s="26" t="str">
        <f t="shared" si="15"/>
        <v>库存为0</v>
      </c>
      <c r="AV809" s="32" t="str">
        <f>IFERROR(时间!$B$4+AU809,"上周无销量")</f>
        <v>上周无销量</v>
      </c>
    </row>
    <row r="810" spans="1:48">
      <c r="A810" s="15" t="s">
        <v>1633</v>
      </c>
      <c r="B810" t="s">
        <v>825</v>
      </c>
      <c r="C810" t="s">
        <v>1601</v>
      </c>
      <c r="D810" s="26">
        <v>0</v>
      </c>
      <c r="E810" s="26">
        <v>0</v>
      </c>
      <c r="F810" s="26">
        <v>0</v>
      </c>
      <c r="G810" s="26">
        <v>0</v>
      </c>
      <c r="H810" s="27">
        <v>0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0</v>
      </c>
      <c r="AK810">
        <v>22</v>
      </c>
      <c r="AL810">
        <v>5</v>
      </c>
      <c r="AM810">
        <v>5</v>
      </c>
      <c r="AN810" s="17" t="s">
        <v>54</v>
      </c>
      <c r="AO810" s="17">
        <v>0</v>
      </c>
      <c r="AP810" s="17">
        <v>0</v>
      </c>
      <c r="AQ810" s="17">
        <v>0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1634</v>
      </c>
      <c r="B811" t="s">
        <v>834</v>
      </c>
      <c r="C811" t="s">
        <v>1601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0</v>
      </c>
      <c r="J811" s="28">
        <v>0</v>
      </c>
      <c r="K811" s="28">
        <v>0</v>
      </c>
      <c r="L811" s="28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0</v>
      </c>
      <c r="AK811">
        <v>6</v>
      </c>
      <c r="AL811">
        <v>6</v>
      </c>
      <c r="AM811">
        <v>6</v>
      </c>
      <c r="AN811" s="17" t="s">
        <v>54</v>
      </c>
      <c r="AO811" s="17">
        <v>0</v>
      </c>
      <c r="AP811" s="17">
        <v>0</v>
      </c>
      <c r="AQ811" s="17">
        <v>0</v>
      </c>
      <c r="AR811" s="31">
        <v>0</v>
      </c>
      <c r="AS811" s="31">
        <v>0</v>
      </c>
      <c r="AT811" s="31">
        <v>0</v>
      </c>
      <c r="AU811" s="26" t="str">
        <f t="shared" si="15"/>
        <v>库存为0</v>
      </c>
      <c r="AV811" s="32" t="str">
        <f>IFERROR(时间!$B$4+AU811,"上周无销量")</f>
        <v>上周无销量</v>
      </c>
    </row>
    <row r="812" spans="1:48">
      <c r="A812" s="15" t="s">
        <v>1635</v>
      </c>
      <c r="B812" t="s">
        <v>844</v>
      </c>
      <c r="C812" t="s">
        <v>1601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0</v>
      </c>
      <c r="J812" s="28">
        <v>0</v>
      </c>
      <c r="K812" s="28">
        <v>0</v>
      </c>
      <c r="L812" s="28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0</v>
      </c>
      <c r="AK812">
        <v>11</v>
      </c>
      <c r="AL812">
        <v>7</v>
      </c>
      <c r="AM812">
        <v>7</v>
      </c>
      <c r="AN812" s="17" t="s">
        <v>54</v>
      </c>
      <c r="AO812" s="17">
        <v>0</v>
      </c>
      <c r="AP812" s="17">
        <v>0</v>
      </c>
      <c r="AQ812" s="17">
        <v>0</v>
      </c>
      <c r="AR812" s="31">
        <v>0</v>
      </c>
      <c r="AS812" s="31">
        <v>0</v>
      </c>
      <c r="AT812" s="31">
        <v>0</v>
      </c>
      <c r="AU812" s="26" t="str">
        <f t="shared" si="15"/>
        <v>库存为0</v>
      </c>
      <c r="AV812" s="32" t="str">
        <f>IFERROR(时间!$B$4+AU812,"上周无销量")</f>
        <v>上周无销量</v>
      </c>
    </row>
    <row r="813" spans="1:48">
      <c r="A813" s="15" t="s">
        <v>1636</v>
      </c>
      <c r="B813" t="s">
        <v>837</v>
      </c>
      <c r="C813" t="s">
        <v>1601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0</v>
      </c>
      <c r="AK813">
        <v>13</v>
      </c>
      <c r="AL813">
        <v>13</v>
      </c>
      <c r="AM813">
        <v>13</v>
      </c>
      <c r="AN813" s="17" t="s">
        <v>54</v>
      </c>
      <c r="AO813" s="17">
        <v>0</v>
      </c>
      <c r="AP813" s="17">
        <v>0</v>
      </c>
      <c r="AQ813" s="17">
        <v>0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1637</v>
      </c>
      <c r="B814" t="s">
        <v>839</v>
      </c>
      <c r="C814" t="s">
        <v>1601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0</v>
      </c>
      <c r="J814" s="28">
        <v>0</v>
      </c>
      <c r="K814" s="28">
        <v>0</v>
      </c>
      <c r="L814" s="28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3</v>
      </c>
      <c r="AK814">
        <v>19</v>
      </c>
      <c r="AL814">
        <v>11</v>
      </c>
      <c r="AM814">
        <v>11</v>
      </c>
      <c r="AN814" s="17">
        <v>0</v>
      </c>
      <c r="AO814" s="17">
        <v>0</v>
      </c>
      <c r="AP814" s="17">
        <v>0</v>
      </c>
      <c r="AQ814" s="17">
        <v>0</v>
      </c>
      <c r="AR814" s="31">
        <v>0</v>
      </c>
      <c r="AS814" s="31">
        <v>0</v>
      </c>
      <c r="AT814" s="31">
        <v>0</v>
      </c>
      <c r="AU814" s="26" t="str">
        <f t="shared" si="15"/>
        <v>库存为0</v>
      </c>
      <c r="AV814" s="32" t="str">
        <f>IFERROR(时间!$B$4+AU814,"上周无销量")</f>
        <v>上周无销量</v>
      </c>
    </row>
    <row r="815" spans="1:48">
      <c r="A815" s="15" t="s">
        <v>1638</v>
      </c>
      <c r="B815" t="s">
        <v>831</v>
      </c>
      <c r="C815" t="s">
        <v>1601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0</v>
      </c>
      <c r="J815" s="28">
        <v>0</v>
      </c>
      <c r="K815" s="28">
        <v>0</v>
      </c>
      <c r="L815" s="28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0</v>
      </c>
      <c r="AK815">
        <v>16</v>
      </c>
      <c r="AL815">
        <v>14</v>
      </c>
      <c r="AM815">
        <v>14</v>
      </c>
      <c r="AN815" s="17" t="s">
        <v>54</v>
      </c>
      <c r="AO815" s="17">
        <v>0</v>
      </c>
      <c r="AP815" s="17">
        <v>0</v>
      </c>
      <c r="AQ815" s="17">
        <v>0</v>
      </c>
      <c r="AR815" s="31">
        <v>0</v>
      </c>
      <c r="AS815" s="31">
        <v>0</v>
      </c>
      <c r="AT815" s="31">
        <v>0</v>
      </c>
      <c r="AU815" s="26" t="str">
        <f t="shared" si="15"/>
        <v>库存为0</v>
      </c>
      <c r="AV815" s="32" t="str">
        <f>IFERROR(时间!$B$4+AU815,"上周无销量")</f>
        <v>上周无销量</v>
      </c>
    </row>
    <row r="816" spans="1:48">
      <c r="A816" s="15" t="s">
        <v>1639</v>
      </c>
      <c r="B816" t="s">
        <v>841</v>
      </c>
      <c r="C816" t="s">
        <v>1601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0</v>
      </c>
      <c r="J816" s="28">
        <v>0</v>
      </c>
      <c r="K816" s="28">
        <v>0</v>
      </c>
      <c r="L816" s="28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0</v>
      </c>
      <c r="AK816">
        <v>7</v>
      </c>
      <c r="AL816">
        <v>6</v>
      </c>
      <c r="AM816">
        <v>6</v>
      </c>
      <c r="AN816" s="17" t="s">
        <v>54</v>
      </c>
      <c r="AO816" s="17">
        <v>0</v>
      </c>
      <c r="AP816" s="17">
        <v>0</v>
      </c>
      <c r="AQ816" s="17">
        <v>0</v>
      </c>
      <c r="AR816" s="31">
        <v>0</v>
      </c>
      <c r="AS816" s="31">
        <v>0</v>
      </c>
      <c r="AT816" s="31">
        <v>0</v>
      </c>
      <c r="AU816" s="26" t="str">
        <f t="shared" si="15"/>
        <v>库存为0</v>
      </c>
      <c r="AV816" s="32" t="str">
        <f>IFERROR(时间!$B$4+AU816,"上周无销量")</f>
        <v>上周无销量</v>
      </c>
    </row>
    <row r="817" spans="1:48">
      <c r="A817" s="15" t="s">
        <v>1640</v>
      </c>
      <c r="B817" t="s">
        <v>1095</v>
      </c>
      <c r="C817" t="s">
        <v>1601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0</v>
      </c>
      <c r="AK817">
        <v>8</v>
      </c>
      <c r="AL817">
        <v>8</v>
      </c>
      <c r="AM817">
        <v>8</v>
      </c>
      <c r="AN817" s="17" t="s">
        <v>54</v>
      </c>
      <c r="AO817" s="17">
        <v>0</v>
      </c>
      <c r="AP817" s="17">
        <v>0</v>
      </c>
      <c r="AQ817" s="17">
        <v>0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1641</v>
      </c>
      <c r="B818" t="s">
        <v>1097</v>
      </c>
      <c r="C818" t="s">
        <v>1601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0</v>
      </c>
      <c r="J818" s="28">
        <v>0</v>
      </c>
      <c r="K818" s="28">
        <v>0</v>
      </c>
      <c r="L818" s="28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0</v>
      </c>
      <c r="AK818">
        <v>15</v>
      </c>
      <c r="AL818">
        <v>11</v>
      </c>
      <c r="AM818">
        <v>11</v>
      </c>
      <c r="AN818" s="17" t="s">
        <v>54</v>
      </c>
      <c r="AO818" s="17">
        <v>0</v>
      </c>
      <c r="AP818" s="17">
        <v>0</v>
      </c>
      <c r="AQ818" s="17">
        <v>0</v>
      </c>
      <c r="AR818" s="31">
        <v>0</v>
      </c>
      <c r="AS818" s="31">
        <v>0</v>
      </c>
      <c r="AT818" s="31">
        <v>0</v>
      </c>
      <c r="AU818" s="26" t="str">
        <f t="shared" si="15"/>
        <v>库存为0</v>
      </c>
      <c r="AV818" s="32" t="str">
        <f>IFERROR(时间!$B$4+AU818,"上周无销量")</f>
        <v>上周无销量</v>
      </c>
    </row>
    <row r="819" spans="1:48">
      <c r="A819" s="15" t="s">
        <v>1642</v>
      </c>
      <c r="B819" t="s">
        <v>1099</v>
      </c>
      <c r="C819" t="s">
        <v>1601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0</v>
      </c>
      <c r="J819" s="28">
        <v>0</v>
      </c>
      <c r="K819" s="28">
        <v>0</v>
      </c>
      <c r="L819" s="28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0</v>
      </c>
      <c r="AK819">
        <v>5</v>
      </c>
      <c r="AL819">
        <v>9</v>
      </c>
      <c r="AM819">
        <v>9</v>
      </c>
      <c r="AN819" s="17" t="s">
        <v>54</v>
      </c>
      <c r="AO819" s="17">
        <v>0</v>
      </c>
      <c r="AP819" s="17">
        <v>0</v>
      </c>
      <c r="AQ819" s="17">
        <v>0</v>
      </c>
      <c r="AR819" s="31">
        <v>0</v>
      </c>
      <c r="AS819" s="31">
        <v>0</v>
      </c>
      <c r="AT819" s="31">
        <v>0</v>
      </c>
      <c r="AU819" s="26" t="str">
        <f t="shared" si="15"/>
        <v>库存为0</v>
      </c>
      <c r="AV819" s="32" t="str">
        <f>IFERROR(时间!$B$4+AU819,"上周无销量")</f>
        <v>上周无销量</v>
      </c>
    </row>
    <row r="820" spans="1:48">
      <c r="A820" s="15" t="s">
        <v>1643</v>
      </c>
      <c r="B820" t="s">
        <v>1101</v>
      </c>
      <c r="C820" t="s">
        <v>1601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0</v>
      </c>
      <c r="J820" s="28">
        <v>0</v>
      </c>
      <c r="K820" s="28">
        <v>0</v>
      </c>
      <c r="L820" s="28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0</v>
      </c>
      <c r="AK820">
        <v>9</v>
      </c>
      <c r="AL820">
        <v>14</v>
      </c>
      <c r="AM820">
        <v>14</v>
      </c>
      <c r="AN820" s="17" t="s">
        <v>54</v>
      </c>
      <c r="AO820" s="17">
        <v>0</v>
      </c>
      <c r="AP820" s="17">
        <v>0</v>
      </c>
      <c r="AQ820" s="17">
        <v>0</v>
      </c>
      <c r="AR820" s="31">
        <v>0</v>
      </c>
      <c r="AS820" s="31">
        <v>0</v>
      </c>
      <c r="AT820" s="31">
        <v>0</v>
      </c>
      <c r="AU820" s="26" t="str">
        <f t="shared" si="15"/>
        <v>库存为0</v>
      </c>
      <c r="AV820" s="32" t="str">
        <f>IFERROR(时间!$B$4+AU820,"上周无销量")</f>
        <v>上周无销量</v>
      </c>
    </row>
    <row r="821" spans="1:48">
      <c r="A821" s="15" t="s">
        <v>1644</v>
      </c>
      <c r="B821" t="s">
        <v>1103</v>
      </c>
      <c r="C821" t="s">
        <v>1601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0</v>
      </c>
      <c r="J821" s="28">
        <v>0</v>
      </c>
      <c r="K821" s="28">
        <v>0</v>
      </c>
      <c r="L821" s="28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0</v>
      </c>
      <c r="AK821">
        <v>7</v>
      </c>
      <c r="AL821">
        <v>9</v>
      </c>
      <c r="AM821">
        <v>9</v>
      </c>
      <c r="AN821" s="17" t="s">
        <v>54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0</v>
      </c>
      <c r="AU821" s="26" t="str">
        <f t="shared" si="15"/>
        <v>库存为0</v>
      </c>
      <c r="AV821" s="32" t="str">
        <f>IFERROR(时间!$B$4+AU821,"上周无销量")</f>
        <v>上周无销量</v>
      </c>
    </row>
    <row r="822" spans="1:48">
      <c r="A822" s="15" t="s">
        <v>1645</v>
      </c>
      <c r="B822" t="s">
        <v>1105</v>
      </c>
      <c r="C822" t="s">
        <v>1601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0</v>
      </c>
      <c r="AK822">
        <v>10</v>
      </c>
      <c r="AL822">
        <v>6</v>
      </c>
      <c r="AM822">
        <v>6</v>
      </c>
      <c r="AN822" s="17" t="s">
        <v>54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1646</v>
      </c>
      <c r="B823" t="s">
        <v>849</v>
      </c>
      <c r="C823" t="s">
        <v>1601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0</v>
      </c>
      <c r="AK823">
        <v>9</v>
      </c>
      <c r="AL823">
        <v>7</v>
      </c>
      <c r="AM823">
        <v>7</v>
      </c>
      <c r="AN823" s="17" t="s">
        <v>54</v>
      </c>
      <c r="AO823" s="17">
        <v>0</v>
      </c>
      <c r="AP823" s="17">
        <v>0</v>
      </c>
      <c r="AQ823" s="17">
        <v>0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1647</v>
      </c>
      <c r="B824" t="s">
        <v>857</v>
      </c>
      <c r="C824" t="s">
        <v>1601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0</v>
      </c>
      <c r="AK824">
        <v>13</v>
      </c>
      <c r="AL824">
        <v>11</v>
      </c>
      <c r="AM824">
        <v>11</v>
      </c>
      <c r="AN824" s="17" t="s">
        <v>54</v>
      </c>
      <c r="AO824" s="17">
        <v>0</v>
      </c>
      <c r="AP824" s="17">
        <v>0</v>
      </c>
      <c r="AQ824" s="17">
        <v>0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1648</v>
      </c>
      <c r="B825" t="s">
        <v>851</v>
      </c>
      <c r="C825" t="s">
        <v>1601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0</v>
      </c>
      <c r="J825" s="28">
        <v>0</v>
      </c>
      <c r="K825" s="28">
        <v>0</v>
      </c>
      <c r="L825" s="28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0</v>
      </c>
      <c r="AK825">
        <v>14</v>
      </c>
      <c r="AL825">
        <v>10</v>
      </c>
      <c r="AM825">
        <v>10</v>
      </c>
      <c r="AN825" s="17" t="s">
        <v>54</v>
      </c>
      <c r="AO825" s="17">
        <v>0</v>
      </c>
      <c r="AP825" s="17">
        <v>0</v>
      </c>
      <c r="AQ825" s="17">
        <v>0</v>
      </c>
      <c r="AR825" s="31">
        <v>0</v>
      </c>
      <c r="AS825" s="31">
        <v>0</v>
      </c>
      <c r="AT825" s="31">
        <v>0</v>
      </c>
      <c r="AU825" s="26" t="str">
        <f t="shared" si="15"/>
        <v>库存为0</v>
      </c>
      <c r="AV825" s="32" t="str">
        <f>IFERROR(时间!$B$4+AU825,"上周无销量")</f>
        <v>上周无销量</v>
      </c>
    </row>
    <row r="826" spans="1:48">
      <c r="A826" s="15" t="s">
        <v>1649</v>
      </c>
      <c r="B826" t="s">
        <v>847</v>
      </c>
      <c r="C826" t="s">
        <v>1601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0</v>
      </c>
      <c r="J826" s="28">
        <v>0</v>
      </c>
      <c r="K826" s="28">
        <v>0</v>
      </c>
      <c r="L826" s="28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0</v>
      </c>
      <c r="AK826">
        <v>6</v>
      </c>
      <c r="AL826">
        <v>10</v>
      </c>
      <c r="AM826">
        <v>10</v>
      </c>
      <c r="AN826" s="17" t="s">
        <v>54</v>
      </c>
      <c r="AO826" s="17">
        <v>0</v>
      </c>
      <c r="AP826" s="17">
        <v>0</v>
      </c>
      <c r="AQ826" s="17">
        <v>0</v>
      </c>
      <c r="AR826" s="31">
        <v>0</v>
      </c>
      <c r="AS826" s="31">
        <v>0</v>
      </c>
      <c r="AT826" s="31">
        <v>0</v>
      </c>
      <c r="AU826" s="26" t="str">
        <f t="shared" si="15"/>
        <v>库存为0</v>
      </c>
      <c r="AV826" s="32" t="str">
        <f>IFERROR(时间!$B$4+AU826,"上周无销量")</f>
        <v>上周无销量</v>
      </c>
    </row>
    <row r="827" spans="1:48">
      <c r="A827" s="15" t="s">
        <v>1650</v>
      </c>
      <c r="B827" t="s">
        <v>855</v>
      </c>
      <c r="C827" t="s">
        <v>1601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0</v>
      </c>
      <c r="J827" s="28">
        <v>0</v>
      </c>
      <c r="K827" s="28">
        <v>0</v>
      </c>
      <c r="L827" s="28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2</v>
      </c>
      <c r="AK827">
        <v>7</v>
      </c>
      <c r="AL827">
        <v>10</v>
      </c>
      <c r="AM827">
        <v>10</v>
      </c>
      <c r="AN827" s="17">
        <v>0</v>
      </c>
      <c r="AO827" s="17">
        <v>0</v>
      </c>
      <c r="AP827" s="17">
        <v>0</v>
      </c>
      <c r="AQ827" s="17">
        <v>0</v>
      </c>
      <c r="AR827" s="31">
        <v>0</v>
      </c>
      <c r="AS827" s="31">
        <v>0</v>
      </c>
      <c r="AT827" s="31">
        <v>0</v>
      </c>
      <c r="AU827" s="26" t="str">
        <f t="shared" si="15"/>
        <v>库存为0</v>
      </c>
      <c r="AV827" s="32" t="str">
        <f>IFERROR(时间!$B$4+AU827,"上周无销量")</f>
        <v>上周无销量</v>
      </c>
    </row>
    <row r="828" spans="1:48">
      <c r="A828" s="15" t="s">
        <v>1651</v>
      </c>
      <c r="B828" t="s">
        <v>1107</v>
      </c>
      <c r="C828" t="s">
        <v>1601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0</v>
      </c>
      <c r="J828" s="28">
        <v>0</v>
      </c>
      <c r="K828" s="28">
        <v>0</v>
      </c>
      <c r="L828" s="28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0</v>
      </c>
      <c r="AK828">
        <v>4</v>
      </c>
      <c r="AL828">
        <v>9</v>
      </c>
      <c r="AM828">
        <v>9</v>
      </c>
      <c r="AN828" s="17" t="s">
        <v>54</v>
      </c>
      <c r="AO828" s="17">
        <v>0</v>
      </c>
      <c r="AP828" s="17">
        <v>0</v>
      </c>
      <c r="AQ828" s="17">
        <v>0</v>
      </c>
      <c r="AR828" s="31">
        <v>0</v>
      </c>
      <c r="AS828" s="31">
        <v>0</v>
      </c>
      <c r="AT828" s="31">
        <v>0</v>
      </c>
      <c r="AU828" s="26" t="str">
        <f t="shared" si="15"/>
        <v>库存为0</v>
      </c>
      <c r="AV828" s="32" t="str">
        <f>IFERROR(时间!$B$4+AU828,"上周无销量")</f>
        <v>上周无销量</v>
      </c>
    </row>
    <row r="829" spans="1:48">
      <c r="A829" s="15" t="s">
        <v>1652</v>
      </c>
      <c r="B829" t="s">
        <v>1109</v>
      </c>
      <c r="C829" t="s">
        <v>1601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0</v>
      </c>
      <c r="AK829">
        <v>7</v>
      </c>
      <c r="AL829">
        <v>5</v>
      </c>
      <c r="AM829">
        <v>5</v>
      </c>
      <c r="AN829" s="17" t="s">
        <v>54</v>
      </c>
      <c r="AO829" s="17">
        <v>0</v>
      </c>
      <c r="AP829" s="17">
        <v>0</v>
      </c>
      <c r="AQ829" s="17">
        <v>0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1653</v>
      </c>
      <c r="B830" t="s">
        <v>1113</v>
      </c>
      <c r="C830" t="s">
        <v>1601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0</v>
      </c>
      <c r="AK830">
        <v>5</v>
      </c>
      <c r="AL830">
        <v>10</v>
      </c>
      <c r="AM830">
        <v>10</v>
      </c>
      <c r="AN830" s="17" t="s">
        <v>54</v>
      </c>
      <c r="AO830" s="17">
        <v>0</v>
      </c>
      <c r="AP830" s="17">
        <v>0</v>
      </c>
      <c r="AQ830" s="17">
        <v>0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1654</v>
      </c>
      <c r="B831" t="s">
        <v>1115</v>
      </c>
      <c r="C831" t="s">
        <v>1601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0</v>
      </c>
      <c r="AK831">
        <v>3</v>
      </c>
      <c r="AL831">
        <v>4</v>
      </c>
      <c r="AM831">
        <v>4</v>
      </c>
      <c r="AN831" s="17" t="s">
        <v>54</v>
      </c>
      <c r="AO831" s="17">
        <v>0</v>
      </c>
      <c r="AP831" s="17">
        <v>0</v>
      </c>
      <c r="AQ831" s="17">
        <v>0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1655</v>
      </c>
      <c r="B832" t="s">
        <v>1117</v>
      </c>
      <c r="C832" t="s">
        <v>1601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0</v>
      </c>
      <c r="AK832">
        <v>9</v>
      </c>
      <c r="AL832">
        <v>8</v>
      </c>
      <c r="AM832">
        <v>8</v>
      </c>
      <c r="AN832" s="17" t="s">
        <v>54</v>
      </c>
      <c r="AO832" s="17">
        <v>0</v>
      </c>
      <c r="AP832" s="17">
        <v>0</v>
      </c>
      <c r="AQ832" s="17">
        <v>0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1656</v>
      </c>
      <c r="B833" t="s">
        <v>1311</v>
      </c>
      <c r="C833" t="s">
        <v>1657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10</v>
      </c>
      <c r="J833" s="28">
        <v>0</v>
      </c>
      <c r="K833" s="28">
        <v>0</v>
      </c>
      <c r="L833" s="28">
        <v>0</v>
      </c>
      <c r="M833">
        <v>10</v>
      </c>
      <c r="N833">
        <v>0</v>
      </c>
      <c r="O833">
        <v>10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0</v>
      </c>
      <c r="AK833">
        <v>0</v>
      </c>
      <c r="AL833">
        <v>1</v>
      </c>
      <c r="AM833">
        <v>1</v>
      </c>
      <c r="AN833" s="17" t="s">
        <v>54</v>
      </c>
      <c r="AO833" s="17" t="s">
        <v>54</v>
      </c>
      <c r="AP833" s="17">
        <v>0</v>
      </c>
      <c r="AQ833" s="17">
        <v>0</v>
      </c>
      <c r="AR833" s="31">
        <v>0</v>
      </c>
      <c r="AS833" s="31">
        <v>0</v>
      </c>
      <c r="AT833" s="31">
        <v>10</v>
      </c>
      <c r="AU833" s="26" t="str">
        <f t="shared" si="15"/>
        <v>库存为10</v>
      </c>
      <c r="AV833" s="32" t="str">
        <f>IFERROR(时间!$B$4+AU833,"上周无销量")</f>
        <v>上周无销量</v>
      </c>
    </row>
    <row r="834" spans="1:48">
      <c r="A834" s="15" t="s">
        <v>1658</v>
      </c>
      <c r="B834" t="s">
        <v>1314</v>
      </c>
      <c r="C834" t="s">
        <v>1657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10</v>
      </c>
      <c r="J834" s="28">
        <v>0</v>
      </c>
      <c r="K834" s="28">
        <v>0</v>
      </c>
      <c r="L834" s="28">
        <v>0</v>
      </c>
      <c r="M834">
        <v>10</v>
      </c>
      <c r="N834">
        <v>0</v>
      </c>
      <c r="O834">
        <v>10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0</v>
      </c>
      <c r="AK834">
        <v>0</v>
      </c>
      <c r="AL834">
        <v>2</v>
      </c>
      <c r="AM834">
        <v>2</v>
      </c>
      <c r="AN834" s="17" t="s">
        <v>54</v>
      </c>
      <c r="AO834" s="17" t="s">
        <v>54</v>
      </c>
      <c r="AP834" s="17">
        <v>0</v>
      </c>
      <c r="AQ834" s="17">
        <v>0</v>
      </c>
      <c r="AR834" s="31">
        <v>0</v>
      </c>
      <c r="AS834" s="31">
        <v>0</v>
      </c>
      <c r="AT834" s="31">
        <v>10</v>
      </c>
      <c r="AU834" s="26" t="str">
        <f t="shared" si="15"/>
        <v>库存为10</v>
      </c>
      <c r="AV834" s="32" t="str">
        <f>IFERROR(时间!$B$4+AU834,"上周无销量")</f>
        <v>上周无销量</v>
      </c>
    </row>
    <row r="835" spans="1:48">
      <c r="A835" s="15" t="s">
        <v>1659</v>
      </c>
      <c r="B835" t="s">
        <v>1316</v>
      </c>
      <c r="C835" t="s">
        <v>1657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8</v>
      </c>
      <c r="J835" s="28">
        <v>0</v>
      </c>
      <c r="K835" s="28">
        <v>0</v>
      </c>
      <c r="L835" s="28">
        <v>0</v>
      </c>
      <c r="M835">
        <v>8</v>
      </c>
      <c r="N835">
        <v>0</v>
      </c>
      <c r="O835">
        <v>8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0</v>
      </c>
      <c r="AK835">
        <v>5</v>
      </c>
      <c r="AL835">
        <v>2</v>
      </c>
      <c r="AM835">
        <v>2</v>
      </c>
      <c r="AN835" s="17" t="s">
        <v>54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8</v>
      </c>
      <c r="AU835" s="26" t="str">
        <f t="shared" si="15"/>
        <v>库存为8</v>
      </c>
      <c r="AV835" s="32" t="str">
        <f>IFERROR(时间!$B$4+AU835,"上周无销量")</f>
        <v>上周无销量</v>
      </c>
    </row>
    <row r="836" spans="1:48">
      <c r="A836" s="15" t="s">
        <v>1660</v>
      </c>
      <c r="B836" t="s">
        <v>1318</v>
      </c>
      <c r="C836" t="s">
        <v>1657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8</v>
      </c>
      <c r="J836" s="28">
        <v>0</v>
      </c>
      <c r="K836" s="28">
        <v>0</v>
      </c>
      <c r="L836" s="28">
        <v>0</v>
      </c>
      <c r="M836">
        <v>8</v>
      </c>
      <c r="N836">
        <v>0</v>
      </c>
      <c r="O836">
        <v>8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0</v>
      </c>
      <c r="AK836">
        <v>3</v>
      </c>
      <c r="AL836">
        <v>0</v>
      </c>
      <c r="AM836">
        <v>0</v>
      </c>
      <c r="AN836" s="17" t="s">
        <v>54</v>
      </c>
      <c r="AO836" s="17">
        <v>0</v>
      </c>
      <c r="AP836" s="17" t="s">
        <v>54</v>
      </c>
      <c r="AQ836" s="17" t="s">
        <v>54</v>
      </c>
      <c r="AR836" s="31">
        <v>0</v>
      </c>
      <c r="AS836" s="31">
        <v>0</v>
      </c>
      <c r="AT836" s="31">
        <v>8</v>
      </c>
      <c r="AU836" s="26" t="str">
        <f t="shared" si="15"/>
        <v>库存为8</v>
      </c>
      <c r="AV836" s="32" t="str">
        <f>IFERROR(时间!$B$4+AU836,"上周无销量")</f>
        <v>上周无销量</v>
      </c>
    </row>
    <row r="837" spans="1:48">
      <c r="A837" s="15" t="s">
        <v>1661</v>
      </c>
      <c r="B837" t="s">
        <v>1320</v>
      </c>
      <c r="C837" t="s">
        <v>1657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9</v>
      </c>
      <c r="J837" s="28">
        <v>0</v>
      </c>
      <c r="K837" s="28">
        <v>0</v>
      </c>
      <c r="L837" s="28">
        <v>0</v>
      </c>
      <c r="M837">
        <v>9</v>
      </c>
      <c r="N837">
        <v>0</v>
      </c>
      <c r="O837">
        <v>9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0</v>
      </c>
      <c r="AK837">
        <v>5</v>
      </c>
      <c r="AL837">
        <v>2</v>
      </c>
      <c r="AM837">
        <v>2</v>
      </c>
      <c r="AN837" s="17" t="s">
        <v>54</v>
      </c>
      <c r="AO837" s="17">
        <v>0</v>
      </c>
      <c r="AP837" s="17">
        <v>0</v>
      </c>
      <c r="AQ837" s="17">
        <v>0</v>
      </c>
      <c r="AR837" s="31">
        <v>0</v>
      </c>
      <c r="AS837" s="31">
        <v>0</v>
      </c>
      <c r="AT837" s="31">
        <v>9</v>
      </c>
      <c r="AU837" s="26" t="str">
        <f t="shared" ref="AU837:AU900" si="16">IF(AR837="","库存为"&amp;M837,IF(AS837=0,"库存为"&amp;M837,INT(M837/AR837)))</f>
        <v>库存为9</v>
      </c>
      <c r="AV837" s="32" t="str">
        <f>IFERROR(时间!$B$4+AU837,"上周无销量")</f>
        <v>上周无销量</v>
      </c>
    </row>
    <row r="838" spans="1:48">
      <c r="A838" s="15" t="s">
        <v>1662</v>
      </c>
      <c r="B838" t="s">
        <v>1322</v>
      </c>
      <c r="C838" t="s">
        <v>1657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9</v>
      </c>
      <c r="J838" s="28">
        <v>0</v>
      </c>
      <c r="K838" s="28">
        <v>0</v>
      </c>
      <c r="L838" s="28">
        <v>0</v>
      </c>
      <c r="M838">
        <v>9</v>
      </c>
      <c r="N838">
        <v>0</v>
      </c>
      <c r="O838">
        <v>9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0</v>
      </c>
      <c r="AK838">
        <v>2</v>
      </c>
      <c r="AL838">
        <v>4</v>
      </c>
      <c r="AM838">
        <v>4</v>
      </c>
      <c r="AN838" s="17" t="s">
        <v>54</v>
      </c>
      <c r="AO838" s="17">
        <v>0</v>
      </c>
      <c r="AP838" s="17">
        <v>0</v>
      </c>
      <c r="AQ838" s="17">
        <v>0</v>
      </c>
      <c r="AR838" s="31">
        <v>0</v>
      </c>
      <c r="AS838" s="31">
        <v>0</v>
      </c>
      <c r="AT838" s="31">
        <v>9</v>
      </c>
      <c r="AU838" s="26" t="str">
        <f t="shared" si="16"/>
        <v>库存为9</v>
      </c>
      <c r="AV838" s="32" t="str">
        <f>IFERROR(时间!$B$4+AU838,"上周无销量")</f>
        <v>上周无销量</v>
      </c>
    </row>
    <row r="839" spans="1:48">
      <c r="A839" s="15" t="s">
        <v>1663</v>
      </c>
      <c r="B839" t="s">
        <v>1324</v>
      </c>
      <c r="C839" t="s">
        <v>1657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8</v>
      </c>
      <c r="J839" s="28">
        <v>0</v>
      </c>
      <c r="K839" s="28">
        <v>0</v>
      </c>
      <c r="L839" s="28">
        <v>0</v>
      </c>
      <c r="M839">
        <v>8</v>
      </c>
      <c r="N839">
        <v>0</v>
      </c>
      <c r="O839">
        <v>8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0</v>
      </c>
      <c r="AK839">
        <v>0</v>
      </c>
      <c r="AL839">
        <v>2</v>
      </c>
      <c r="AM839">
        <v>2</v>
      </c>
      <c r="AN839" s="17" t="s">
        <v>54</v>
      </c>
      <c r="AO839" s="17" t="s">
        <v>54</v>
      </c>
      <c r="AP839" s="17">
        <v>0</v>
      </c>
      <c r="AQ839" s="17">
        <v>0</v>
      </c>
      <c r="AR839" s="31">
        <v>0</v>
      </c>
      <c r="AS839" s="31">
        <v>0</v>
      </c>
      <c r="AT839" s="31">
        <v>8</v>
      </c>
      <c r="AU839" s="26" t="str">
        <f t="shared" si="16"/>
        <v>库存为8</v>
      </c>
      <c r="AV839" s="32" t="str">
        <f>IFERROR(时间!$B$4+AU839,"上周无销量")</f>
        <v>上周无销量</v>
      </c>
    </row>
    <row r="840" spans="1:48">
      <c r="A840" s="15" t="s">
        <v>1664</v>
      </c>
      <c r="B840" t="s">
        <v>1326</v>
      </c>
      <c r="C840" t="s">
        <v>1657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9</v>
      </c>
      <c r="J840" s="28">
        <v>0</v>
      </c>
      <c r="K840" s="28">
        <v>0</v>
      </c>
      <c r="L840" s="28">
        <v>0</v>
      </c>
      <c r="M840">
        <v>9</v>
      </c>
      <c r="N840">
        <v>0</v>
      </c>
      <c r="O840">
        <v>9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0</v>
      </c>
      <c r="AK840">
        <v>4</v>
      </c>
      <c r="AL840">
        <v>3</v>
      </c>
      <c r="AM840">
        <v>3</v>
      </c>
      <c r="AN840" s="17" t="s">
        <v>54</v>
      </c>
      <c r="AO840" s="17">
        <v>0</v>
      </c>
      <c r="AP840" s="17">
        <v>0</v>
      </c>
      <c r="AQ840" s="17">
        <v>0</v>
      </c>
      <c r="AR840" s="31">
        <v>0</v>
      </c>
      <c r="AS840" s="31">
        <v>0</v>
      </c>
      <c r="AT840" s="31">
        <v>9</v>
      </c>
      <c r="AU840" s="26" t="str">
        <f t="shared" si="16"/>
        <v>库存为9</v>
      </c>
      <c r="AV840" s="32" t="str">
        <f>IFERROR(时间!$B$4+AU840,"上周无销量")</f>
        <v>上周无销量</v>
      </c>
    </row>
    <row r="841" spans="1:48">
      <c r="A841" s="15" t="s">
        <v>1665</v>
      </c>
      <c r="B841" t="s">
        <v>1328</v>
      </c>
      <c r="C841" t="s">
        <v>1657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9</v>
      </c>
      <c r="J841" s="28">
        <v>0</v>
      </c>
      <c r="K841" s="28">
        <v>0</v>
      </c>
      <c r="L841" s="28">
        <v>0</v>
      </c>
      <c r="M841">
        <v>9</v>
      </c>
      <c r="N841">
        <v>0</v>
      </c>
      <c r="O841">
        <v>9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0</v>
      </c>
      <c r="AK841">
        <v>4</v>
      </c>
      <c r="AL841">
        <v>1</v>
      </c>
      <c r="AM841">
        <v>1</v>
      </c>
      <c r="AN841" s="17" t="s">
        <v>54</v>
      </c>
      <c r="AO841" s="17">
        <v>0</v>
      </c>
      <c r="AP841" s="17">
        <v>0</v>
      </c>
      <c r="AQ841" s="17">
        <v>0</v>
      </c>
      <c r="AR841" s="31">
        <v>0</v>
      </c>
      <c r="AS841" s="31">
        <v>0</v>
      </c>
      <c r="AT841" s="31">
        <v>9</v>
      </c>
      <c r="AU841" s="26" t="str">
        <f t="shared" si="16"/>
        <v>库存为9</v>
      </c>
      <c r="AV841" s="32" t="str">
        <f>IFERROR(时间!$B$4+AU841,"上周无销量")</f>
        <v>上周无销量</v>
      </c>
    </row>
    <row r="842" spans="1:48">
      <c r="A842" s="15" t="s">
        <v>1666</v>
      </c>
      <c r="B842" t="s">
        <v>1330</v>
      </c>
      <c r="C842" t="s">
        <v>1657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9</v>
      </c>
      <c r="J842" s="28">
        <v>0</v>
      </c>
      <c r="K842" s="28">
        <v>0</v>
      </c>
      <c r="L842" s="28">
        <v>0</v>
      </c>
      <c r="M842">
        <v>9</v>
      </c>
      <c r="N842">
        <v>0</v>
      </c>
      <c r="O842">
        <v>9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0</v>
      </c>
      <c r="AK842">
        <v>2</v>
      </c>
      <c r="AL842">
        <v>1</v>
      </c>
      <c r="AM842">
        <v>1</v>
      </c>
      <c r="AN842" s="17" t="s">
        <v>54</v>
      </c>
      <c r="AO842" s="17">
        <v>0</v>
      </c>
      <c r="AP842" s="17">
        <v>0</v>
      </c>
      <c r="AQ842" s="17">
        <v>0</v>
      </c>
      <c r="AR842" s="31">
        <v>0</v>
      </c>
      <c r="AS842" s="31">
        <v>0</v>
      </c>
      <c r="AT842" s="31">
        <v>9</v>
      </c>
      <c r="AU842" s="26" t="str">
        <f t="shared" si="16"/>
        <v>库存为9</v>
      </c>
      <c r="AV842" s="32" t="str">
        <f>IFERROR(时间!$B$4+AU842,"上周无销量")</f>
        <v>上周无销量</v>
      </c>
    </row>
    <row r="843" spans="1:48">
      <c r="A843" s="15" t="s">
        <v>1667</v>
      </c>
      <c r="B843" t="s">
        <v>1668</v>
      </c>
      <c r="C843" t="s">
        <v>1669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10</v>
      </c>
      <c r="J843" s="28">
        <v>0</v>
      </c>
      <c r="K843" s="28">
        <v>0</v>
      </c>
      <c r="L843" s="28">
        <v>0</v>
      </c>
      <c r="M843">
        <v>10</v>
      </c>
      <c r="N843">
        <v>0</v>
      </c>
      <c r="O843">
        <v>10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0</v>
      </c>
      <c r="AK843">
        <v>1</v>
      </c>
      <c r="AL843">
        <v>2</v>
      </c>
      <c r="AM843">
        <v>2</v>
      </c>
      <c r="AN843" s="17" t="s">
        <v>54</v>
      </c>
      <c r="AO843" s="17">
        <v>0</v>
      </c>
      <c r="AP843" s="17">
        <v>0</v>
      </c>
      <c r="AQ843" s="17">
        <v>0</v>
      </c>
      <c r="AR843" s="31">
        <v>0</v>
      </c>
      <c r="AS843" s="31">
        <v>0</v>
      </c>
      <c r="AT843" s="31">
        <v>10</v>
      </c>
      <c r="AU843" s="26" t="str">
        <f t="shared" si="16"/>
        <v>库存为10</v>
      </c>
      <c r="AV843" s="32" t="str">
        <f>IFERROR(时间!$B$4+AU843,"上周无销量")</f>
        <v>上周无销量</v>
      </c>
    </row>
    <row r="844" spans="1:48">
      <c r="A844" s="15" t="s">
        <v>1670</v>
      </c>
      <c r="B844" t="s">
        <v>1671</v>
      </c>
      <c r="C844" t="s">
        <v>1669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10</v>
      </c>
      <c r="J844" s="28">
        <v>0</v>
      </c>
      <c r="K844" s="28">
        <v>0</v>
      </c>
      <c r="L844" s="28">
        <v>0</v>
      </c>
      <c r="M844">
        <v>10</v>
      </c>
      <c r="N844">
        <v>0</v>
      </c>
      <c r="O844">
        <v>10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0</v>
      </c>
      <c r="AK844">
        <v>2</v>
      </c>
      <c r="AL844">
        <v>2</v>
      </c>
      <c r="AM844">
        <v>2</v>
      </c>
      <c r="AN844" s="17" t="s">
        <v>54</v>
      </c>
      <c r="AO844" s="17">
        <v>0</v>
      </c>
      <c r="AP844" s="17">
        <v>0</v>
      </c>
      <c r="AQ844" s="17">
        <v>0</v>
      </c>
      <c r="AR844" s="31">
        <v>0</v>
      </c>
      <c r="AS844" s="31">
        <v>0</v>
      </c>
      <c r="AT844" s="31">
        <v>10</v>
      </c>
      <c r="AU844" s="26" t="str">
        <f t="shared" si="16"/>
        <v>库存为10</v>
      </c>
      <c r="AV844" s="32" t="str">
        <f>IFERROR(时间!$B$4+AU844,"上周无销量")</f>
        <v>上周无销量</v>
      </c>
    </row>
    <row r="845" spans="1:48">
      <c r="A845" s="15" t="s">
        <v>1672</v>
      </c>
      <c r="B845" t="s">
        <v>1673</v>
      </c>
      <c r="C845" t="s">
        <v>1669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10</v>
      </c>
      <c r="J845" s="28">
        <v>0</v>
      </c>
      <c r="K845" s="28">
        <v>0</v>
      </c>
      <c r="L845" s="28">
        <v>0</v>
      </c>
      <c r="M845">
        <v>10</v>
      </c>
      <c r="N845">
        <v>0</v>
      </c>
      <c r="O845">
        <v>10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0</v>
      </c>
      <c r="AK845">
        <v>1</v>
      </c>
      <c r="AL845">
        <v>2</v>
      </c>
      <c r="AM845">
        <v>2</v>
      </c>
      <c r="AN845" s="17" t="s">
        <v>54</v>
      </c>
      <c r="AO845" s="17">
        <v>0</v>
      </c>
      <c r="AP845" s="17">
        <v>0</v>
      </c>
      <c r="AQ845" s="17">
        <v>0</v>
      </c>
      <c r="AR845" s="31">
        <v>0</v>
      </c>
      <c r="AS845" s="31">
        <v>0</v>
      </c>
      <c r="AT845" s="31">
        <v>10</v>
      </c>
      <c r="AU845" s="26" t="str">
        <f t="shared" si="16"/>
        <v>库存为10</v>
      </c>
      <c r="AV845" s="32" t="str">
        <f>IFERROR(时间!$B$4+AU845,"上周无销量")</f>
        <v>上周无销量</v>
      </c>
    </row>
    <row r="846" spans="1:48">
      <c r="A846" s="15" t="s">
        <v>1674</v>
      </c>
      <c r="B846" t="s">
        <v>1675</v>
      </c>
      <c r="C846" t="s">
        <v>1669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10</v>
      </c>
      <c r="J846" s="28">
        <v>0</v>
      </c>
      <c r="K846" s="28">
        <v>0</v>
      </c>
      <c r="L846" s="28">
        <v>0</v>
      </c>
      <c r="M846">
        <v>10</v>
      </c>
      <c r="N846">
        <v>0</v>
      </c>
      <c r="O846">
        <v>10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0</v>
      </c>
      <c r="AK846">
        <v>0</v>
      </c>
      <c r="AL846">
        <v>1</v>
      </c>
      <c r="AM846">
        <v>1</v>
      </c>
      <c r="AN846" s="17" t="s">
        <v>54</v>
      </c>
      <c r="AO846" s="17" t="s">
        <v>54</v>
      </c>
      <c r="AP846" s="17">
        <v>0</v>
      </c>
      <c r="AQ846" s="17">
        <v>0</v>
      </c>
      <c r="AR846" s="31">
        <v>0</v>
      </c>
      <c r="AS846" s="31">
        <v>0</v>
      </c>
      <c r="AT846" s="31">
        <v>10</v>
      </c>
      <c r="AU846" s="26" t="str">
        <f t="shared" si="16"/>
        <v>库存为10</v>
      </c>
      <c r="AV846" s="32" t="str">
        <f>IFERROR(时间!$B$4+AU846,"上周无销量")</f>
        <v>上周无销量</v>
      </c>
    </row>
    <row r="847" spans="1:48">
      <c r="A847" s="15" t="s">
        <v>1676</v>
      </c>
      <c r="B847" t="s">
        <v>1677</v>
      </c>
      <c r="C847" t="s">
        <v>1669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10</v>
      </c>
      <c r="J847" s="28">
        <v>0</v>
      </c>
      <c r="K847" s="28">
        <v>0</v>
      </c>
      <c r="L847" s="28">
        <v>0</v>
      </c>
      <c r="M847">
        <v>10</v>
      </c>
      <c r="N847">
        <v>0</v>
      </c>
      <c r="O847">
        <v>10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0</v>
      </c>
      <c r="AK847">
        <v>2</v>
      </c>
      <c r="AL847">
        <v>2</v>
      </c>
      <c r="AM847">
        <v>2</v>
      </c>
      <c r="AN847" s="17" t="s">
        <v>54</v>
      </c>
      <c r="AO847" s="17">
        <v>0</v>
      </c>
      <c r="AP847" s="17">
        <v>0</v>
      </c>
      <c r="AQ847" s="17">
        <v>0</v>
      </c>
      <c r="AR847" s="31">
        <v>0</v>
      </c>
      <c r="AS847" s="31">
        <v>0</v>
      </c>
      <c r="AT847" s="31">
        <v>10</v>
      </c>
      <c r="AU847" s="26" t="str">
        <f t="shared" si="16"/>
        <v>库存为10</v>
      </c>
      <c r="AV847" s="32" t="str">
        <f>IFERROR(时间!$B$4+AU847,"上周无销量")</f>
        <v>上周无销量</v>
      </c>
    </row>
    <row r="848" spans="1:48">
      <c r="A848" s="15" t="s">
        <v>1678</v>
      </c>
      <c r="B848" t="s">
        <v>1679</v>
      </c>
      <c r="C848" t="s">
        <v>1669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9</v>
      </c>
      <c r="J848" s="28">
        <v>0</v>
      </c>
      <c r="K848" s="28">
        <v>0</v>
      </c>
      <c r="L848" s="28">
        <v>0</v>
      </c>
      <c r="M848">
        <v>9</v>
      </c>
      <c r="N848">
        <v>0</v>
      </c>
      <c r="O848">
        <v>9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0</v>
      </c>
      <c r="AK848">
        <v>0</v>
      </c>
      <c r="AL848">
        <v>3</v>
      </c>
      <c r="AM848">
        <v>3</v>
      </c>
      <c r="AN848" s="17" t="s">
        <v>54</v>
      </c>
      <c r="AO848" s="17" t="s">
        <v>54</v>
      </c>
      <c r="AP848" s="17">
        <v>0</v>
      </c>
      <c r="AQ848" s="17">
        <v>0</v>
      </c>
      <c r="AR848" s="31">
        <v>0</v>
      </c>
      <c r="AS848" s="31">
        <v>0</v>
      </c>
      <c r="AT848" s="31">
        <v>9</v>
      </c>
      <c r="AU848" s="26" t="str">
        <f t="shared" si="16"/>
        <v>库存为9</v>
      </c>
      <c r="AV848" s="32" t="str">
        <f>IFERROR(时间!$B$4+AU848,"上周无销量")</f>
        <v>上周无销量</v>
      </c>
    </row>
    <row r="849" spans="1:48">
      <c r="A849" s="15" t="s">
        <v>1680</v>
      </c>
      <c r="B849" t="s">
        <v>1681</v>
      </c>
      <c r="C849" t="s">
        <v>1669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10</v>
      </c>
      <c r="J849" s="28">
        <v>0</v>
      </c>
      <c r="K849" s="28">
        <v>0</v>
      </c>
      <c r="L849" s="28">
        <v>0</v>
      </c>
      <c r="M849">
        <v>10</v>
      </c>
      <c r="N849">
        <v>0</v>
      </c>
      <c r="O849">
        <v>10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0</v>
      </c>
      <c r="AK849">
        <v>2</v>
      </c>
      <c r="AL849">
        <v>0</v>
      </c>
      <c r="AM849">
        <v>0</v>
      </c>
      <c r="AN849" s="17" t="s">
        <v>54</v>
      </c>
      <c r="AO849" s="17">
        <v>0</v>
      </c>
      <c r="AP849" s="17" t="s">
        <v>54</v>
      </c>
      <c r="AQ849" s="17" t="s">
        <v>54</v>
      </c>
      <c r="AR849" s="31">
        <v>0</v>
      </c>
      <c r="AS849" s="31">
        <v>0</v>
      </c>
      <c r="AT849" s="31">
        <v>10</v>
      </c>
      <c r="AU849" s="26" t="str">
        <f t="shared" si="16"/>
        <v>库存为10</v>
      </c>
      <c r="AV849" s="32" t="str">
        <f>IFERROR(时间!$B$4+AU849,"上周无销量")</f>
        <v>上周无销量</v>
      </c>
    </row>
    <row r="850" spans="1:48">
      <c r="A850" s="15" t="s">
        <v>1682</v>
      </c>
      <c r="B850" t="s">
        <v>1683</v>
      </c>
      <c r="C850" t="s">
        <v>1669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9</v>
      </c>
      <c r="J850" s="28">
        <v>0</v>
      </c>
      <c r="K850" s="28">
        <v>0</v>
      </c>
      <c r="L850" s="28">
        <v>0</v>
      </c>
      <c r="M850">
        <v>9</v>
      </c>
      <c r="N850">
        <v>0</v>
      </c>
      <c r="O850">
        <v>9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0</v>
      </c>
      <c r="AK850">
        <v>1</v>
      </c>
      <c r="AL850">
        <v>1</v>
      </c>
      <c r="AM850">
        <v>1</v>
      </c>
      <c r="AN850" s="17" t="s">
        <v>54</v>
      </c>
      <c r="AO850" s="17">
        <v>0</v>
      </c>
      <c r="AP850" s="17">
        <v>0</v>
      </c>
      <c r="AQ850" s="17">
        <v>0</v>
      </c>
      <c r="AR850" s="31">
        <v>0</v>
      </c>
      <c r="AS850" s="31">
        <v>0</v>
      </c>
      <c r="AT850" s="31">
        <v>9</v>
      </c>
      <c r="AU850" s="26" t="str">
        <f t="shared" si="16"/>
        <v>库存为9</v>
      </c>
      <c r="AV850" s="32" t="str">
        <f>IFERROR(时间!$B$4+AU850,"上周无销量")</f>
        <v>上周无销量</v>
      </c>
    </row>
    <row r="851" spans="1:48">
      <c r="A851" s="15" t="s">
        <v>1684</v>
      </c>
      <c r="B851" t="s">
        <v>1685</v>
      </c>
      <c r="C851" t="s">
        <v>1669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9</v>
      </c>
      <c r="J851" s="28">
        <v>0</v>
      </c>
      <c r="K851" s="28">
        <v>0</v>
      </c>
      <c r="L851" s="28">
        <v>0</v>
      </c>
      <c r="M851">
        <v>9</v>
      </c>
      <c r="N851">
        <v>0</v>
      </c>
      <c r="O851">
        <v>9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0</v>
      </c>
      <c r="AK851">
        <v>4</v>
      </c>
      <c r="AL851">
        <v>0</v>
      </c>
      <c r="AM851">
        <v>0</v>
      </c>
      <c r="AN851" s="17" t="s">
        <v>54</v>
      </c>
      <c r="AO851" s="17">
        <v>0</v>
      </c>
      <c r="AP851" s="17" t="s">
        <v>54</v>
      </c>
      <c r="AQ851" s="17" t="s">
        <v>54</v>
      </c>
      <c r="AR851" s="31">
        <v>0</v>
      </c>
      <c r="AS851" s="31">
        <v>0</v>
      </c>
      <c r="AT851" s="31">
        <v>9</v>
      </c>
      <c r="AU851" s="26" t="str">
        <f t="shared" si="16"/>
        <v>库存为9</v>
      </c>
      <c r="AV851" s="32" t="str">
        <f>IFERROR(时间!$B$4+AU851,"上周无销量")</f>
        <v>上周无销量</v>
      </c>
    </row>
    <row r="852" spans="1:48">
      <c r="A852" s="15" t="s">
        <v>1686</v>
      </c>
      <c r="B852" t="s">
        <v>1687</v>
      </c>
      <c r="C852" t="s">
        <v>1669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10</v>
      </c>
      <c r="J852" s="28">
        <v>0</v>
      </c>
      <c r="K852" s="28">
        <v>0</v>
      </c>
      <c r="L852" s="28">
        <v>0</v>
      </c>
      <c r="M852">
        <v>10</v>
      </c>
      <c r="N852">
        <v>0</v>
      </c>
      <c r="O852">
        <v>10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0</v>
      </c>
      <c r="AK852">
        <v>5</v>
      </c>
      <c r="AL852">
        <v>1</v>
      </c>
      <c r="AM852">
        <v>1</v>
      </c>
      <c r="AN852" s="17" t="s">
        <v>54</v>
      </c>
      <c r="AO852" s="17">
        <v>0</v>
      </c>
      <c r="AP852" s="17">
        <v>0</v>
      </c>
      <c r="AQ852" s="17">
        <v>0</v>
      </c>
      <c r="AR852" s="31">
        <v>0</v>
      </c>
      <c r="AS852" s="31">
        <v>0</v>
      </c>
      <c r="AT852" s="31">
        <v>10</v>
      </c>
      <c r="AU852" s="26" t="str">
        <f t="shared" si="16"/>
        <v>库存为10</v>
      </c>
      <c r="AV852" s="32" t="str">
        <f>IFERROR(时间!$B$4+AU852,"上周无销量")</f>
        <v>上周无销量</v>
      </c>
    </row>
    <row r="853" spans="1:48">
      <c r="A853" s="15" t="s">
        <v>1688</v>
      </c>
      <c r="B853" t="s">
        <v>1689</v>
      </c>
      <c r="C853" t="s">
        <v>1669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9</v>
      </c>
      <c r="J853" s="28">
        <v>0</v>
      </c>
      <c r="K853" s="28">
        <v>0</v>
      </c>
      <c r="L853" s="28">
        <v>0</v>
      </c>
      <c r="M853">
        <v>9</v>
      </c>
      <c r="N853">
        <v>0</v>
      </c>
      <c r="O853">
        <v>9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0</v>
      </c>
      <c r="AK853">
        <v>4</v>
      </c>
      <c r="AL853">
        <v>5</v>
      </c>
      <c r="AM853">
        <v>5</v>
      </c>
      <c r="AN853" s="17" t="s">
        <v>54</v>
      </c>
      <c r="AO853" s="17">
        <v>0</v>
      </c>
      <c r="AP853" s="17">
        <v>0</v>
      </c>
      <c r="AQ853" s="17">
        <v>0</v>
      </c>
      <c r="AR853" s="31">
        <v>0</v>
      </c>
      <c r="AS853" s="31">
        <v>0</v>
      </c>
      <c r="AT853" s="31">
        <v>9</v>
      </c>
      <c r="AU853" s="26" t="str">
        <f t="shared" si="16"/>
        <v>库存为9</v>
      </c>
      <c r="AV853" s="32" t="str">
        <f>IFERROR(时间!$B$4+AU853,"上周无销量")</f>
        <v>上周无销量</v>
      </c>
    </row>
    <row r="854" spans="1:48">
      <c r="A854" s="15" t="s">
        <v>1690</v>
      </c>
      <c r="B854" t="s">
        <v>1691</v>
      </c>
      <c r="C854" t="s">
        <v>1669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9</v>
      </c>
      <c r="J854" s="28">
        <v>0</v>
      </c>
      <c r="K854" s="28">
        <v>0</v>
      </c>
      <c r="L854" s="28">
        <v>0</v>
      </c>
      <c r="M854">
        <v>9</v>
      </c>
      <c r="N854">
        <v>0</v>
      </c>
      <c r="O854">
        <v>9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0</v>
      </c>
      <c r="AK854">
        <v>3</v>
      </c>
      <c r="AL854">
        <v>1</v>
      </c>
      <c r="AM854">
        <v>1</v>
      </c>
      <c r="AN854" s="17" t="s">
        <v>54</v>
      </c>
      <c r="AO854" s="17">
        <v>0</v>
      </c>
      <c r="AP854" s="17">
        <v>0</v>
      </c>
      <c r="AQ854" s="17">
        <v>0</v>
      </c>
      <c r="AR854" s="31">
        <v>0</v>
      </c>
      <c r="AS854" s="31">
        <v>0</v>
      </c>
      <c r="AT854" s="31">
        <v>9</v>
      </c>
      <c r="AU854" s="26" t="str">
        <f t="shared" si="16"/>
        <v>库存为9</v>
      </c>
      <c r="AV854" s="32" t="str">
        <f>IFERROR(时间!$B$4+AU854,"上周无销量")</f>
        <v>上周无销量</v>
      </c>
    </row>
    <row r="855" spans="1:48">
      <c r="A855" s="15" t="s">
        <v>1692</v>
      </c>
      <c r="B855" t="s">
        <v>1693</v>
      </c>
      <c r="C855" t="s">
        <v>1669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10</v>
      </c>
      <c r="J855" s="28">
        <v>0</v>
      </c>
      <c r="K855" s="28">
        <v>0</v>
      </c>
      <c r="L855" s="28">
        <v>0</v>
      </c>
      <c r="M855">
        <v>10</v>
      </c>
      <c r="N855">
        <v>0</v>
      </c>
      <c r="O855">
        <v>10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0</v>
      </c>
      <c r="AK855">
        <v>1</v>
      </c>
      <c r="AL855">
        <v>0</v>
      </c>
      <c r="AM855">
        <v>0</v>
      </c>
      <c r="AN855" s="17" t="s">
        <v>54</v>
      </c>
      <c r="AO855" s="17">
        <v>0</v>
      </c>
      <c r="AP855" s="17" t="s">
        <v>54</v>
      </c>
      <c r="AQ855" s="17" t="s">
        <v>54</v>
      </c>
      <c r="AR855" s="31">
        <v>0</v>
      </c>
      <c r="AS855" s="31">
        <v>0</v>
      </c>
      <c r="AT855" s="31">
        <v>10</v>
      </c>
      <c r="AU855" s="26" t="str">
        <f t="shared" si="16"/>
        <v>库存为10</v>
      </c>
      <c r="AV855" s="32" t="str">
        <f>IFERROR(时间!$B$4+AU855,"上周无销量")</f>
        <v>上周无销量</v>
      </c>
    </row>
    <row r="856" spans="1:48">
      <c r="A856" s="15" t="s">
        <v>1694</v>
      </c>
      <c r="B856" t="s">
        <v>1695</v>
      </c>
      <c r="C856" t="s">
        <v>1669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10</v>
      </c>
      <c r="J856" s="28">
        <v>0</v>
      </c>
      <c r="K856" s="28">
        <v>0</v>
      </c>
      <c r="L856" s="28">
        <v>0</v>
      </c>
      <c r="M856">
        <v>10</v>
      </c>
      <c r="N856">
        <v>0</v>
      </c>
      <c r="O856">
        <v>10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0</v>
      </c>
      <c r="AK856">
        <v>2</v>
      </c>
      <c r="AL856">
        <v>0</v>
      </c>
      <c r="AM856">
        <v>0</v>
      </c>
      <c r="AN856" s="17" t="s">
        <v>54</v>
      </c>
      <c r="AO856" s="17">
        <v>0</v>
      </c>
      <c r="AP856" s="17" t="s">
        <v>54</v>
      </c>
      <c r="AQ856" s="17" t="s">
        <v>54</v>
      </c>
      <c r="AR856" s="31">
        <v>0</v>
      </c>
      <c r="AS856" s="31">
        <v>0</v>
      </c>
      <c r="AT856" s="31">
        <v>10</v>
      </c>
      <c r="AU856" s="26" t="str">
        <f t="shared" si="16"/>
        <v>库存为10</v>
      </c>
      <c r="AV856" s="32" t="str">
        <f>IFERROR(时间!$B$4+AU856,"上周无销量")</f>
        <v>上周无销量</v>
      </c>
    </row>
    <row r="857" spans="1:48">
      <c r="A857" s="15" t="s">
        <v>1696</v>
      </c>
      <c r="B857" t="s">
        <v>1697</v>
      </c>
      <c r="C857" t="s">
        <v>1669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9</v>
      </c>
      <c r="J857" s="28">
        <v>0</v>
      </c>
      <c r="K857" s="28">
        <v>0</v>
      </c>
      <c r="L857" s="28">
        <v>0</v>
      </c>
      <c r="M857">
        <v>9</v>
      </c>
      <c r="N857">
        <v>0</v>
      </c>
      <c r="O857">
        <v>9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0</v>
      </c>
      <c r="AK857">
        <v>2</v>
      </c>
      <c r="AL857">
        <v>2</v>
      </c>
      <c r="AM857">
        <v>2</v>
      </c>
      <c r="AN857" s="17" t="s">
        <v>54</v>
      </c>
      <c r="AO857" s="17">
        <v>0</v>
      </c>
      <c r="AP857" s="17">
        <v>0</v>
      </c>
      <c r="AQ857" s="17">
        <v>0</v>
      </c>
      <c r="AR857" s="31">
        <v>0</v>
      </c>
      <c r="AS857" s="31">
        <v>0</v>
      </c>
      <c r="AT857" s="31">
        <v>9</v>
      </c>
      <c r="AU857" s="26" t="str">
        <f t="shared" si="16"/>
        <v>库存为9</v>
      </c>
      <c r="AV857" s="32" t="str">
        <f>IFERROR(时间!$B$4+AU857,"上周无销量")</f>
        <v>上周无销量</v>
      </c>
    </row>
    <row r="858" spans="1:48">
      <c r="A858" s="15" t="s">
        <v>1698</v>
      </c>
      <c r="B858" t="s">
        <v>1699</v>
      </c>
      <c r="C858" t="s">
        <v>1669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10</v>
      </c>
      <c r="J858" s="28">
        <v>0</v>
      </c>
      <c r="K858" s="28">
        <v>0</v>
      </c>
      <c r="L858" s="28">
        <v>0</v>
      </c>
      <c r="M858">
        <v>10</v>
      </c>
      <c r="N858">
        <v>0</v>
      </c>
      <c r="O858">
        <v>10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0</v>
      </c>
      <c r="AK858">
        <v>0</v>
      </c>
      <c r="AL858">
        <v>2</v>
      </c>
      <c r="AM858">
        <v>2</v>
      </c>
      <c r="AN858" s="17" t="s">
        <v>54</v>
      </c>
      <c r="AO858" s="17" t="s">
        <v>54</v>
      </c>
      <c r="AP858" s="17">
        <v>0</v>
      </c>
      <c r="AQ858" s="17">
        <v>0</v>
      </c>
      <c r="AR858" s="31">
        <v>0</v>
      </c>
      <c r="AS858" s="31">
        <v>0</v>
      </c>
      <c r="AT858" s="31">
        <v>10</v>
      </c>
      <c r="AU858" s="26" t="str">
        <f t="shared" si="16"/>
        <v>库存为10</v>
      </c>
      <c r="AV858" s="32" t="str">
        <f>IFERROR(时间!$B$4+AU858,"上周无销量")</f>
        <v>上周无销量</v>
      </c>
    </row>
    <row r="859" spans="1:48">
      <c r="A859" s="15" t="s">
        <v>1700</v>
      </c>
      <c r="B859" t="s">
        <v>1701</v>
      </c>
      <c r="C859" t="s">
        <v>1702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0</v>
      </c>
      <c r="J859" s="28">
        <v>0</v>
      </c>
      <c r="K859" s="28">
        <v>0</v>
      </c>
      <c r="L859" s="28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0</v>
      </c>
      <c r="AK859">
        <v>0</v>
      </c>
      <c r="AL859">
        <v>0</v>
      </c>
      <c r="AM859">
        <v>0</v>
      </c>
      <c r="AN859" s="17" t="s">
        <v>54</v>
      </c>
      <c r="AO859" s="17" t="s">
        <v>54</v>
      </c>
      <c r="AP859" s="17" t="s">
        <v>54</v>
      </c>
      <c r="AQ859" s="17" t="s">
        <v>54</v>
      </c>
      <c r="AR859" s="31">
        <v>0</v>
      </c>
      <c r="AS859" s="31">
        <v>0</v>
      </c>
      <c r="AT859" s="31">
        <v>0</v>
      </c>
      <c r="AU859" s="26" t="str">
        <f t="shared" si="16"/>
        <v>库存为0</v>
      </c>
      <c r="AV859" s="32" t="str">
        <f>IFERROR(时间!$B$4+AU859,"上周无销量")</f>
        <v>上周无销量</v>
      </c>
    </row>
    <row r="860" spans="1:48">
      <c r="A860" s="15" t="s">
        <v>1703</v>
      </c>
      <c r="B860" t="s">
        <v>1704</v>
      </c>
      <c r="C860" t="s">
        <v>1702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1</v>
      </c>
      <c r="J860" s="28">
        <v>0</v>
      </c>
      <c r="K860" s="28">
        <v>0</v>
      </c>
      <c r="L860" s="28">
        <v>0</v>
      </c>
      <c r="M860">
        <v>1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0</v>
      </c>
      <c r="AK860">
        <v>2</v>
      </c>
      <c r="AL860">
        <v>5</v>
      </c>
      <c r="AM860">
        <v>5</v>
      </c>
      <c r="AN860" s="17" t="s">
        <v>54</v>
      </c>
      <c r="AO860" s="17">
        <v>0</v>
      </c>
      <c r="AP860" s="17">
        <v>0</v>
      </c>
      <c r="AQ860" s="17">
        <v>0</v>
      </c>
      <c r="AR860" s="31">
        <v>0</v>
      </c>
      <c r="AS860" s="31">
        <v>0</v>
      </c>
      <c r="AT860" s="31">
        <v>1</v>
      </c>
      <c r="AU860" s="26" t="str">
        <f t="shared" si="16"/>
        <v>库存为1</v>
      </c>
      <c r="AV860" s="32" t="str">
        <f>IFERROR(时间!$B$4+AU860,"上周无销量")</f>
        <v>上周无销量</v>
      </c>
    </row>
    <row r="861" spans="1:48">
      <c r="A861" s="15" t="s">
        <v>1705</v>
      </c>
      <c r="B861" t="s">
        <v>1706</v>
      </c>
      <c r="C861" t="s">
        <v>1702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1</v>
      </c>
      <c r="J861" s="28">
        <v>0</v>
      </c>
      <c r="K861" s="28">
        <v>0</v>
      </c>
      <c r="L861" s="28">
        <v>0</v>
      </c>
      <c r="M861">
        <v>1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0</v>
      </c>
      <c r="AK861">
        <v>0</v>
      </c>
      <c r="AL861">
        <v>0</v>
      </c>
      <c r="AM861">
        <v>0</v>
      </c>
      <c r="AN861" s="17" t="s">
        <v>54</v>
      </c>
      <c r="AO861" s="17" t="s">
        <v>54</v>
      </c>
      <c r="AP861" s="17" t="s">
        <v>54</v>
      </c>
      <c r="AQ861" s="17" t="s">
        <v>54</v>
      </c>
      <c r="AR861" s="31">
        <v>0</v>
      </c>
      <c r="AS861" s="31">
        <v>0</v>
      </c>
      <c r="AT861" s="31">
        <v>1</v>
      </c>
      <c r="AU861" s="26" t="str">
        <f t="shared" si="16"/>
        <v>库存为1</v>
      </c>
      <c r="AV861" s="32" t="str">
        <f>IFERROR(时间!$B$4+AU861,"上周无销量")</f>
        <v>上周无销量</v>
      </c>
    </row>
    <row r="862" spans="1:48">
      <c r="A862" s="15" t="s">
        <v>1707</v>
      </c>
      <c r="B862" t="s">
        <v>1708</v>
      </c>
      <c r="C862" t="s">
        <v>1702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1</v>
      </c>
      <c r="J862" s="28">
        <v>0</v>
      </c>
      <c r="K862" s="28">
        <v>0</v>
      </c>
      <c r="L862" s="28">
        <v>0</v>
      </c>
      <c r="M862">
        <v>1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0</v>
      </c>
      <c r="AK862">
        <v>3</v>
      </c>
      <c r="AL862">
        <v>0</v>
      </c>
      <c r="AM862">
        <v>0</v>
      </c>
      <c r="AN862" s="17" t="s">
        <v>54</v>
      </c>
      <c r="AO862" s="17">
        <v>0</v>
      </c>
      <c r="AP862" s="17" t="s">
        <v>54</v>
      </c>
      <c r="AQ862" s="17" t="s">
        <v>54</v>
      </c>
      <c r="AR862" s="31">
        <v>0</v>
      </c>
      <c r="AS862" s="31">
        <v>0</v>
      </c>
      <c r="AT862" s="31">
        <v>1</v>
      </c>
      <c r="AU862" s="26" t="str">
        <f t="shared" si="16"/>
        <v>库存为1</v>
      </c>
      <c r="AV862" s="32" t="str">
        <f>IFERROR(时间!$B$4+AU862,"上周无销量")</f>
        <v>上周无销量</v>
      </c>
    </row>
    <row r="863" spans="1:48">
      <c r="A863" s="15" t="s">
        <v>1709</v>
      </c>
      <c r="B863" t="s">
        <v>1710</v>
      </c>
      <c r="C863" t="s">
        <v>1702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0</v>
      </c>
      <c r="J863" s="28">
        <v>0</v>
      </c>
      <c r="K863" s="28">
        <v>0</v>
      </c>
      <c r="L863" s="28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0</v>
      </c>
      <c r="AK863">
        <v>0</v>
      </c>
      <c r="AL863">
        <v>0</v>
      </c>
      <c r="AM863">
        <v>0</v>
      </c>
      <c r="AN863" s="17" t="s">
        <v>54</v>
      </c>
      <c r="AO863" s="17" t="s">
        <v>54</v>
      </c>
      <c r="AP863" s="17" t="s">
        <v>54</v>
      </c>
      <c r="AQ863" s="17" t="s">
        <v>54</v>
      </c>
      <c r="AR863" s="31">
        <v>0</v>
      </c>
      <c r="AS863" s="31">
        <v>0</v>
      </c>
      <c r="AT863" s="31">
        <v>0</v>
      </c>
      <c r="AU863" s="26" t="str">
        <f t="shared" si="16"/>
        <v>库存为0</v>
      </c>
      <c r="AV863" s="32" t="str">
        <f>IFERROR(时间!$B$4+AU863,"上周无销量")</f>
        <v>上周无销量</v>
      </c>
    </row>
    <row r="864" spans="1:48">
      <c r="A864" s="15" t="s">
        <v>1711</v>
      </c>
      <c r="B864" t="s">
        <v>1712</v>
      </c>
      <c r="C864" t="s">
        <v>1702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0</v>
      </c>
      <c r="J864" s="28">
        <v>0</v>
      </c>
      <c r="K864" s="28">
        <v>0</v>
      </c>
      <c r="L864" s="28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0</v>
      </c>
      <c r="AK864">
        <v>0</v>
      </c>
      <c r="AL864">
        <v>0</v>
      </c>
      <c r="AM864">
        <v>0</v>
      </c>
      <c r="AN864" s="17" t="s">
        <v>54</v>
      </c>
      <c r="AO864" s="17" t="s">
        <v>54</v>
      </c>
      <c r="AP864" s="17" t="s">
        <v>54</v>
      </c>
      <c r="AQ864" s="17" t="s">
        <v>54</v>
      </c>
      <c r="AR864" s="31">
        <v>0</v>
      </c>
      <c r="AS864" s="31">
        <v>0</v>
      </c>
      <c r="AT864" s="31">
        <v>0</v>
      </c>
      <c r="AU864" s="26" t="str">
        <f t="shared" si="16"/>
        <v>库存为0</v>
      </c>
      <c r="AV864" s="32" t="str">
        <f>IFERROR(时间!$B$4+AU864,"上周无销量")</f>
        <v>上周无销量</v>
      </c>
    </row>
    <row r="865" spans="1:48">
      <c r="A865" s="15" t="s">
        <v>1713</v>
      </c>
      <c r="B865" t="s">
        <v>1714</v>
      </c>
      <c r="C865" t="s">
        <v>1702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0</v>
      </c>
      <c r="J865" s="28">
        <v>0</v>
      </c>
      <c r="K865" s="28">
        <v>0</v>
      </c>
      <c r="L865" s="28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0</v>
      </c>
      <c r="AK865">
        <v>0</v>
      </c>
      <c r="AL865">
        <v>0</v>
      </c>
      <c r="AM865">
        <v>0</v>
      </c>
      <c r="AN865" s="17" t="s">
        <v>54</v>
      </c>
      <c r="AO865" s="17" t="s">
        <v>54</v>
      </c>
      <c r="AP865" s="17" t="s">
        <v>54</v>
      </c>
      <c r="AQ865" s="17" t="s">
        <v>54</v>
      </c>
      <c r="AR865" s="31">
        <v>0</v>
      </c>
      <c r="AS865" s="31">
        <v>0</v>
      </c>
      <c r="AT865" s="31">
        <v>0</v>
      </c>
      <c r="AU865" s="26" t="str">
        <f t="shared" si="16"/>
        <v>库存为0</v>
      </c>
      <c r="AV865" s="32" t="str">
        <f>IFERROR(时间!$B$4+AU865,"上周无销量")</f>
        <v>上周无销量</v>
      </c>
    </row>
    <row r="866" spans="1:48">
      <c r="A866" s="15" t="s">
        <v>1715</v>
      </c>
      <c r="B866" t="s">
        <v>1716</v>
      </c>
      <c r="C866" t="s">
        <v>1702</v>
      </c>
      <c r="D866" s="26">
        <v>0</v>
      </c>
      <c r="E866" s="26">
        <v>0</v>
      </c>
      <c r="F866" s="26">
        <v>1</v>
      </c>
      <c r="G866" s="26">
        <v>0</v>
      </c>
      <c r="H866" s="27">
        <v>9.99</v>
      </c>
      <c r="I866">
        <v>0</v>
      </c>
      <c r="J866" s="28">
        <v>0</v>
      </c>
      <c r="K866" s="28">
        <v>0</v>
      </c>
      <c r="L866" s="28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0</v>
      </c>
      <c r="AK866">
        <v>0</v>
      </c>
      <c r="AL866">
        <v>0</v>
      </c>
      <c r="AM866">
        <v>0</v>
      </c>
      <c r="AN866" s="17" t="s">
        <v>54</v>
      </c>
      <c r="AO866" s="17" t="s">
        <v>54</v>
      </c>
      <c r="AP866" s="17" t="s">
        <v>54</v>
      </c>
      <c r="AQ866" s="17" t="s">
        <v>54</v>
      </c>
      <c r="AR866" s="31">
        <v>0</v>
      </c>
      <c r="AS866" s="31">
        <v>0</v>
      </c>
      <c r="AT866" s="31">
        <v>0</v>
      </c>
      <c r="AU866" s="26" t="str">
        <f t="shared" si="16"/>
        <v>库存为0</v>
      </c>
      <c r="AV866" s="32" t="str">
        <f>IFERROR(时间!$B$4+AU866,"上周无销量")</f>
        <v>上周无销量</v>
      </c>
    </row>
    <row r="867" spans="1:48">
      <c r="A867" s="15" t="s">
        <v>1717</v>
      </c>
      <c r="B867" t="s">
        <v>1718</v>
      </c>
      <c r="C867" t="s">
        <v>1702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0</v>
      </c>
      <c r="J867" s="28">
        <v>0</v>
      </c>
      <c r="K867" s="28">
        <v>0</v>
      </c>
      <c r="L867" s="28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0</v>
      </c>
      <c r="AK867">
        <v>0</v>
      </c>
      <c r="AL867">
        <v>0</v>
      </c>
      <c r="AM867">
        <v>0</v>
      </c>
      <c r="AN867" s="17" t="s">
        <v>54</v>
      </c>
      <c r="AO867" s="17" t="s">
        <v>54</v>
      </c>
      <c r="AP867" s="17" t="s">
        <v>54</v>
      </c>
      <c r="AQ867" s="17" t="s">
        <v>54</v>
      </c>
      <c r="AR867" s="31">
        <v>0</v>
      </c>
      <c r="AS867" s="31">
        <v>0</v>
      </c>
      <c r="AT867" s="31">
        <v>0</v>
      </c>
      <c r="AU867" s="26" t="str">
        <f t="shared" si="16"/>
        <v>库存为0</v>
      </c>
      <c r="AV867" s="32" t="str">
        <f>IFERROR(时间!$B$4+AU867,"上周无销量")</f>
        <v>上周无销量</v>
      </c>
    </row>
    <row r="868" spans="1:48">
      <c r="A868" s="15" t="s">
        <v>1719</v>
      </c>
      <c r="B868" t="s">
        <v>1720</v>
      </c>
      <c r="C868" t="s">
        <v>1721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2</v>
      </c>
      <c r="J868" s="28">
        <v>0</v>
      </c>
      <c r="K868" s="28">
        <v>0</v>
      </c>
      <c r="L868" s="28">
        <v>0</v>
      </c>
      <c r="M868">
        <v>2</v>
      </c>
      <c r="N868">
        <v>0</v>
      </c>
      <c r="O868">
        <v>2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0</v>
      </c>
      <c r="AK868">
        <v>1</v>
      </c>
      <c r="AL868">
        <v>1</v>
      </c>
      <c r="AM868">
        <v>1</v>
      </c>
      <c r="AN868" s="17" t="s">
        <v>54</v>
      </c>
      <c r="AO868" s="17">
        <v>0</v>
      </c>
      <c r="AP868" s="17">
        <v>0</v>
      </c>
      <c r="AQ868" s="17">
        <v>0</v>
      </c>
      <c r="AR868" s="31">
        <v>0</v>
      </c>
      <c r="AS868" s="31">
        <v>0</v>
      </c>
      <c r="AT868" s="31">
        <v>2</v>
      </c>
      <c r="AU868" s="26" t="str">
        <f t="shared" si="16"/>
        <v>库存为2</v>
      </c>
      <c r="AV868" s="32" t="str">
        <f>IFERROR(时间!$B$4+AU868,"上周无销量")</f>
        <v>上周无销量</v>
      </c>
    </row>
    <row r="869" spans="1:48">
      <c r="A869" s="15" t="s">
        <v>1722</v>
      </c>
      <c r="B869" t="s">
        <v>1723</v>
      </c>
      <c r="C869" t="s">
        <v>1721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5</v>
      </c>
      <c r="J869" s="28">
        <v>0</v>
      </c>
      <c r="K869" s="28">
        <v>0</v>
      </c>
      <c r="L869" s="28">
        <v>0</v>
      </c>
      <c r="M869">
        <v>5</v>
      </c>
      <c r="N869">
        <v>0</v>
      </c>
      <c r="O869">
        <v>5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0</v>
      </c>
      <c r="AK869">
        <v>1</v>
      </c>
      <c r="AL869">
        <v>1</v>
      </c>
      <c r="AM869">
        <v>1</v>
      </c>
      <c r="AN869" s="17" t="s">
        <v>54</v>
      </c>
      <c r="AO869" s="17">
        <v>0</v>
      </c>
      <c r="AP869" s="17">
        <v>0</v>
      </c>
      <c r="AQ869" s="17">
        <v>0</v>
      </c>
      <c r="AR869" s="31">
        <v>0</v>
      </c>
      <c r="AS869" s="31">
        <v>0</v>
      </c>
      <c r="AT869" s="31">
        <v>5</v>
      </c>
      <c r="AU869" s="26" t="str">
        <f t="shared" si="16"/>
        <v>库存为5</v>
      </c>
      <c r="AV869" s="32" t="str">
        <f>IFERROR(时间!$B$4+AU869,"上周无销量")</f>
        <v>上周无销量</v>
      </c>
    </row>
    <row r="870" spans="1:48">
      <c r="A870" s="15" t="s">
        <v>1724</v>
      </c>
      <c r="B870" t="s">
        <v>1725</v>
      </c>
      <c r="C870" t="s">
        <v>1721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5</v>
      </c>
      <c r="J870" s="28">
        <v>0</v>
      </c>
      <c r="K870" s="28">
        <v>0</v>
      </c>
      <c r="L870" s="28">
        <v>0</v>
      </c>
      <c r="M870">
        <v>5</v>
      </c>
      <c r="N870">
        <v>0</v>
      </c>
      <c r="O870">
        <v>5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0</v>
      </c>
      <c r="AK870">
        <v>1</v>
      </c>
      <c r="AL870">
        <v>0</v>
      </c>
      <c r="AM870">
        <v>0</v>
      </c>
      <c r="AN870" s="17" t="s">
        <v>54</v>
      </c>
      <c r="AO870" s="17">
        <v>0</v>
      </c>
      <c r="AP870" s="17" t="s">
        <v>54</v>
      </c>
      <c r="AQ870" s="17" t="s">
        <v>54</v>
      </c>
      <c r="AR870" s="31">
        <v>0</v>
      </c>
      <c r="AS870" s="31">
        <v>0</v>
      </c>
      <c r="AT870" s="31">
        <v>5</v>
      </c>
      <c r="AU870" s="26" t="str">
        <f t="shared" si="16"/>
        <v>库存为5</v>
      </c>
      <c r="AV870" s="32" t="str">
        <f>IFERROR(时间!$B$4+AU870,"上周无销量")</f>
        <v>上周无销量</v>
      </c>
    </row>
    <row r="871" spans="1:48">
      <c r="A871" s="15" t="s">
        <v>1726</v>
      </c>
      <c r="B871" t="s">
        <v>1727</v>
      </c>
      <c r="C871" t="s">
        <v>1721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1</v>
      </c>
      <c r="J871" s="28">
        <v>0</v>
      </c>
      <c r="K871" s="28">
        <v>0</v>
      </c>
      <c r="L871" s="28">
        <v>0</v>
      </c>
      <c r="M871">
        <v>1</v>
      </c>
      <c r="N871">
        <v>0</v>
      </c>
      <c r="O871">
        <v>1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0</v>
      </c>
      <c r="AK871">
        <v>4</v>
      </c>
      <c r="AL871">
        <v>3</v>
      </c>
      <c r="AM871">
        <v>3</v>
      </c>
      <c r="AN871" s="17" t="s">
        <v>54</v>
      </c>
      <c r="AO871" s="17">
        <v>0</v>
      </c>
      <c r="AP871" s="17">
        <v>0</v>
      </c>
      <c r="AQ871" s="17">
        <v>0</v>
      </c>
      <c r="AR871" s="31">
        <v>0</v>
      </c>
      <c r="AS871" s="31">
        <v>0</v>
      </c>
      <c r="AT871" s="31">
        <v>1</v>
      </c>
      <c r="AU871" s="26" t="str">
        <f t="shared" si="16"/>
        <v>库存为1</v>
      </c>
      <c r="AV871" s="32" t="str">
        <f>IFERROR(时间!$B$4+AU871,"上周无销量")</f>
        <v>上周无销量</v>
      </c>
    </row>
    <row r="872" spans="1:48">
      <c r="A872" s="15" t="s">
        <v>1728</v>
      </c>
      <c r="B872" t="s">
        <v>1729</v>
      </c>
      <c r="C872" t="s">
        <v>1721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2</v>
      </c>
      <c r="J872" s="28">
        <v>0</v>
      </c>
      <c r="K872" s="28">
        <v>0</v>
      </c>
      <c r="L872" s="28">
        <v>0</v>
      </c>
      <c r="M872">
        <v>2</v>
      </c>
      <c r="N872">
        <v>0</v>
      </c>
      <c r="O872">
        <v>2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0</v>
      </c>
      <c r="AK872">
        <v>0</v>
      </c>
      <c r="AL872">
        <v>2</v>
      </c>
      <c r="AM872">
        <v>2</v>
      </c>
      <c r="AN872" s="17" t="s">
        <v>54</v>
      </c>
      <c r="AO872" s="17" t="s">
        <v>54</v>
      </c>
      <c r="AP872" s="17">
        <v>0</v>
      </c>
      <c r="AQ872" s="17">
        <v>0</v>
      </c>
      <c r="AR872" s="31">
        <v>0</v>
      </c>
      <c r="AS872" s="31">
        <v>0</v>
      </c>
      <c r="AT872" s="31">
        <v>2</v>
      </c>
      <c r="AU872" s="26" t="str">
        <f t="shared" si="16"/>
        <v>库存为2</v>
      </c>
      <c r="AV872" s="32" t="str">
        <f>IFERROR(时间!$B$4+AU872,"上周无销量")</f>
        <v>上周无销量</v>
      </c>
    </row>
    <row r="873" spans="1:48">
      <c r="A873" s="15" t="s">
        <v>1730</v>
      </c>
      <c r="B873" t="s">
        <v>1731</v>
      </c>
      <c r="C873" t="s">
        <v>1721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2</v>
      </c>
      <c r="J873" s="28">
        <v>0</v>
      </c>
      <c r="K873" s="28">
        <v>0</v>
      </c>
      <c r="L873" s="28">
        <v>0</v>
      </c>
      <c r="M873">
        <v>2</v>
      </c>
      <c r="N873">
        <v>0</v>
      </c>
      <c r="O873">
        <v>2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4</v>
      </c>
      <c r="AL873">
        <v>4</v>
      </c>
      <c r="AM873">
        <v>4</v>
      </c>
      <c r="AN873" s="17" t="s">
        <v>54</v>
      </c>
      <c r="AO873" s="17">
        <v>0</v>
      </c>
      <c r="AP873" s="17">
        <v>0</v>
      </c>
      <c r="AQ873" s="17">
        <v>0</v>
      </c>
      <c r="AR873" s="31">
        <v>0</v>
      </c>
      <c r="AS873" s="31">
        <v>0</v>
      </c>
      <c r="AT873" s="31">
        <v>2</v>
      </c>
      <c r="AU873" s="26" t="str">
        <f t="shared" si="16"/>
        <v>库存为2</v>
      </c>
      <c r="AV873" s="32" t="str">
        <f>IFERROR(时间!$B$4+AU873,"上周无销量")</f>
        <v>上周无销量</v>
      </c>
    </row>
    <row r="874" spans="1:48">
      <c r="A874" s="15" t="s">
        <v>1732</v>
      </c>
      <c r="B874" t="s">
        <v>1733</v>
      </c>
      <c r="C874" t="s">
        <v>1721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0</v>
      </c>
      <c r="J874" s="28">
        <v>0</v>
      </c>
      <c r="K874" s="28">
        <v>0</v>
      </c>
      <c r="L874" s="28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0</v>
      </c>
      <c r="AL874">
        <v>0</v>
      </c>
      <c r="AM874">
        <v>0</v>
      </c>
      <c r="AN874" s="17" t="s">
        <v>54</v>
      </c>
      <c r="AO874" s="17" t="s">
        <v>54</v>
      </c>
      <c r="AP874" s="17" t="s">
        <v>54</v>
      </c>
      <c r="AQ874" s="17" t="s">
        <v>54</v>
      </c>
      <c r="AR874" s="31">
        <v>0</v>
      </c>
      <c r="AS874" s="31">
        <v>0</v>
      </c>
      <c r="AT874" s="31">
        <v>0</v>
      </c>
      <c r="AU874" s="26" t="str">
        <f t="shared" si="16"/>
        <v>库存为0</v>
      </c>
      <c r="AV874" s="32" t="str">
        <f>IFERROR(时间!$B$4+AU874,"上周无销量")</f>
        <v>上周无销量</v>
      </c>
    </row>
    <row r="875" spans="1:48">
      <c r="A875" s="15" t="s">
        <v>1734</v>
      </c>
      <c r="B875" t="s">
        <v>1735</v>
      </c>
      <c r="C875" t="s">
        <v>1721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2</v>
      </c>
      <c r="J875" s="28">
        <v>0</v>
      </c>
      <c r="K875" s="28">
        <v>0</v>
      </c>
      <c r="L875" s="28">
        <v>0</v>
      </c>
      <c r="M875">
        <v>2</v>
      </c>
      <c r="N875">
        <v>0</v>
      </c>
      <c r="O875">
        <v>2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0</v>
      </c>
      <c r="AK875">
        <v>3</v>
      </c>
      <c r="AL875">
        <v>4</v>
      </c>
      <c r="AM875">
        <v>4</v>
      </c>
      <c r="AN875" s="17" t="s">
        <v>54</v>
      </c>
      <c r="AO875" s="17">
        <v>0</v>
      </c>
      <c r="AP875" s="17">
        <v>0</v>
      </c>
      <c r="AQ875" s="17">
        <v>0</v>
      </c>
      <c r="AR875" s="31">
        <v>0</v>
      </c>
      <c r="AS875" s="31">
        <v>0</v>
      </c>
      <c r="AT875" s="31">
        <v>2</v>
      </c>
      <c r="AU875" s="26" t="str">
        <f t="shared" si="16"/>
        <v>库存为2</v>
      </c>
      <c r="AV875" s="32" t="str">
        <f>IFERROR(时间!$B$4+AU875,"上周无销量")</f>
        <v>上周无销量</v>
      </c>
    </row>
    <row r="876" spans="1:48">
      <c r="A876" s="15" t="s">
        <v>1736</v>
      </c>
      <c r="B876" t="s">
        <v>1737</v>
      </c>
      <c r="C876" t="s">
        <v>1721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2</v>
      </c>
      <c r="J876" s="28">
        <v>0</v>
      </c>
      <c r="K876" s="28">
        <v>0</v>
      </c>
      <c r="L876" s="28">
        <v>0</v>
      </c>
      <c r="M876">
        <v>2</v>
      </c>
      <c r="N876">
        <v>0</v>
      </c>
      <c r="O876">
        <v>2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0</v>
      </c>
      <c r="AK876">
        <v>1</v>
      </c>
      <c r="AL876">
        <v>2</v>
      </c>
      <c r="AM876">
        <v>2</v>
      </c>
      <c r="AN876" s="17" t="s">
        <v>54</v>
      </c>
      <c r="AO876" s="17">
        <v>0</v>
      </c>
      <c r="AP876" s="17">
        <v>0</v>
      </c>
      <c r="AQ876" s="17">
        <v>0</v>
      </c>
      <c r="AR876" s="31">
        <v>0</v>
      </c>
      <c r="AS876" s="31">
        <v>0</v>
      </c>
      <c r="AT876" s="31">
        <v>2</v>
      </c>
      <c r="AU876" s="26" t="str">
        <f t="shared" si="16"/>
        <v>库存为2</v>
      </c>
      <c r="AV876" s="32" t="str">
        <f>IFERROR(时间!$B$4+AU876,"上周无销量")</f>
        <v>上周无销量</v>
      </c>
    </row>
    <row r="877" spans="1:48">
      <c r="A877" s="15" t="s">
        <v>1738</v>
      </c>
      <c r="B877" t="s">
        <v>1739</v>
      </c>
      <c r="C877" t="s">
        <v>1721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1</v>
      </c>
      <c r="J877" s="28">
        <v>0</v>
      </c>
      <c r="K877" s="28">
        <v>0</v>
      </c>
      <c r="L877" s="28">
        <v>0</v>
      </c>
      <c r="M877">
        <v>1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0</v>
      </c>
      <c r="AK877">
        <v>3</v>
      </c>
      <c r="AL877">
        <v>4</v>
      </c>
      <c r="AM877">
        <v>4</v>
      </c>
      <c r="AN877" s="17" t="s">
        <v>54</v>
      </c>
      <c r="AO877" s="17">
        <v>0</v>
      </c>
      <c r="AP877" s="17">
        <v>0</v>
      </c>
      <c r="AQ877" s="17">
        <v>0</v>
      </c>
      <c r="AR877" s="31">
        <v>0</v>
      </c>
      <c r="AS877" s="31">
        <v>0</v>
      </c>
      <c r="AT877" s="31">
        <v>1</v>
      </c>
      <c r="AU877" s="26" t="str">
        <f t="shared" si="16"/>
        <v>库存为1</v>
      </c>
      <c r="AV877" s="32" t="str">
        <f>IFERROR(时间!$B$4+AU877,"上周无销量")</f>
        <v>上周无销量</v>
      </c>
    </row>
    <row r="878" spans="1:48">
      <c r="A878" s="15" t="s">
        <v>1740</v>
      </c>
      <c r="B878" t="s">
        <v>1741</v>
      </c>
      <c r="C878" t="s">
        <v>1721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2</v>
      </c>
      <c r="J878" s="28">
        <v>0</v>
      </c>
      <c r="K878" s="28">
        <v>0</v>
      </c>
      <c r="L878" s="28">
        <v>0</v>
      </c>
      <c r="M878">
        <v>2</v>
      </c>
      <c r="N878">
        <v>0</v>
      </c>
      <c r="O878">
        <v>2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0</v>
      </c>
      <c r="AK878">
        <v>1</v>
      </c>
      <c r="AL878">
        <v>2</v>
      </c>
      <c r="AM878">
        <v>2</v>
      </c>
      <c r="AN878" s="17" t="s">
        <v>54</v>
      </c>
      <c r="AO878" s="17">
        <v>0</v>
      </c>
      <c r="AP878" s="17">
        <v>0</v>
      </c>
      <c r="AQ878" s="17">
        <v>0</v>
      </c>
      <c r="AR878" s="31">
        <v>0</v>
      </c>
      <c r="AS878" s="31">
        <v>0</v>
      </c>
      <c r="AT878" s="31">
        <v>2</v>
      </c>
      <c r="AU878" s="26" t="str">
        <f t="shared" si="16"/>
        <v>库存为2</v>
      </c>
      <c r="AV878" s="32" t="str">
        <f>IFERROR(时间!$B$4+AU878,"上周无销量")</f>
        <v>上周无销量</v>
      </c>
    </row>
    <row r="879" spans="1:48">
      <c r="A879" s="15" t="s">
        <v>1742</v>
      </c>
      <c r="B879" t="s">
        <v>1743</v>
      </c>
      <c r="C879" t="s">
        <v>1721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1</v>
      </c>
      <c r="J879" s="28">
        <v>0</v>
      </c>
      <c r="K879" s="28">
        <v>0</v>
      </c>
      <c r="L879" s="28">
        <v>0</v>
      </c>
      <c r="M879">
        <v>1</v>
      </c>
      <c r="N879">
        <v>0</v>
      </c>
      <c r="O879">
        <v>1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3</v>
      </c>
      <c r="AL879">
        <v>6</v>
      </c>
      <c r="AM879">
        <v>6</v>
      </c>
      <c r="AN879" s="17" t="s">
        <v>54</v>
      </c>
      <c r="AO879" s="17">
        <v>0</v>
      </c>
      <c r="AP879" s="17">
        <v>0</v>
      </c>
      <c r="AQ879" s="17">
        <v>0</v>
      </c>
      <c r="AR879" s="31">
        <v>0</v>
      </c>
      <c r="AS879" s="31">
        <v>0</v>
      </c>
      <c r="AT879" s="31">
        <v>1</v>
      </c>
      <c r="AU879" s="26" t="str">
        <f t="shared" si="16"/>
        <v>库存为1</v>
      </c>
      <c r="AV879" s="32" t="str">
        <f>IFERROR(时间!$B$4+AU879,"上周无销量")</f>
        <v>上周无销量</v>
      </c>
    </row>
    <row r="880" spans="1:48">
      <c r="A880" s="15" t="s">
        <v>1744</v>
      </c>
      <c r="B880" t="s">
        <v>1745</v>
      </c>
      <c r="C880" t="s">
        <v>1746</v>
      </c>
      <c r="D880" s="26">
        <v>0</v>
      </c>
      <c r="E880" s="26">
        <v>1</v>
      </c>
      <c r="F880" s="26">
        <v>0</v>
      </c>
      <c r="G880" s="26">
        <v>0</v>
      </c>
      <c r="H880" s="27">
        <v>16.08</v>
      </c>
      <c r="I880">
        <v>24</v>
      </c>
      <c r="J880" s="28">
        <v>0</v>
      </c>
      <c r="K880" s="28">
        <v>0</v>
      </c>
      <c r="L880" s="28">
        <v>0</v>
      </c>
      <c r="M880">
        <v>24</v>
      </c>
      <c r="N880">
        <v>0</v>
      </c>
      <c r="O880">
        <v>22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0</v>
      </c>
      <c r="AK880">
        <v>25</v>
      </c>
      <c r="AL880">
        <v>59</v>
      </c>
      <c r="AM880">
        <v>59</v>
      </c>
      <c r="AN880" s="17" t="s">
        <v>54</v>
      </c>
      <c r="AO880" s="17">
        <v>0.04</v>
      </c>
      <c r="AP880" s="17">
        <v>0</v>
      </c>
      <c r="AQ880" s="17">
        <v>0</v>
      </c>
      <c r="AR880" s="31">
        <v>0</v>
      </c>
      <c r="AS880" s="31">
        <v>0</v>
      </c>
      <c r="AT880" s="31">
        <v>24</v>
      </c>
      <c r="AU880" s="26" t="str">
        <f t="shared" si="16"/>
        <v>库存为24</v>
      </c>
      <c r="AV880" s="32" t="str">
        <f>IFERROR(时间!$B$4+AU880,"上周无销量")</f>
        <v>上周无销量</v>
      </c>
    </row>
    <row r="881" spans="1:48">
      <c r="A881" s="15" t="s">
        <v>1747</v>
      </c>
      <c r="B881" t="s">
        <v>1748</v>
      </c>
      <c r="C881" t="s">
        <v>1746</v>
      </c>
      <c r="D881" s="26">
        <v>0</v>
      </c>
      <c r="E881" s="26">
        <v>0</v>
      </c>
      <c r="F881" s="26">
        <v>0</v>
      </c>
      <c r="G881" s="26">
        <v>1</v>
      </c>
      <c r="H881" s="27">
        <v>0</v>
      </c>
      <c r="I881">
        <v>21</v>
      </c>
      <c r="J881" s="28">
        <v>0</v>
      </c>
      <c r="K881" s="28">
        <v>0</v>
      </c>
      <c r="L881" s="28">
        <v>0</v>
      </c>
      <c r="M881">
        <v>21</v>
      </c>
      <c r="N881">
        <v>0</v>
      </c>
      <c r="O881">
        <v>20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0</v>
      </c>
      <c r="AK881">
        <v>5</v>
      </c>
      <c r="AL881">
        <v>9</v>
      </c>
      <c r="AM881">
        <v>9</v>
      </c>
      <c r="AN881" s="17" t="s">
        <v>54</v>
      </c>
      <c r="AO881" s="17">
        <v>0</v>
      </c>
      <c r="AP881" s="17">
        <v>0</v>
      </c>
      <c r="AQ881" s="17">
        <v>0.111111111111111</v>
      </c>
      <c r="AR881" s="31">
        <v>0</v>
      </c>
      <c r="AS881" s="31">
        <v>0</v>
      </c>
      <c r="AT881" s="31">
        <v>21</v>
      </c>
      <c r="AU881" s="26" t="str">
        <f t="shared" si="16"/>
        <v>库存为21</v>
      </c>
      <c r="AV881" s="32" t="str">
        <f>IFERROR(时间!$B$4+AU881,"上周无销量")</f>
        <v>上周无销量</v>
      </c>
    </row>
    <row r="882" spans="1:48">
      <c r="A882" s="15" t="s">
        <v>1749</v>
      </c>
      <c r="B882" t="s">
        <v>1750</v>
      </c>
      <c r="C882" t="s">
        <v>1746</v>
      </c>
      <c r="D882" s="26">
        <v>0</v>
      </c>
      <c r="E882" s="26">
        <v>0</v>
      </c>
      <c r="F882" s="26">
        <v>0</v>
      </c>
      <c r="G882" s="26">
        <v>1</v>
      </c>
      <c r="H882" s="27">
        <v>0</v>
      </c>
      <c r="I882">
        <v>48</v>
      </c>
      <c r="J882" s="28">
        <v>0</v>
      </c>
      <c r="K882" s="28">
        <v>0</v>
      </c>
      <c r="L882" s="28">
        <v>0</v>
      </c>
      <c r="M882">
        <v>48</v>
      </c>
      <c r="N882">
        <v>0</v>
      </c>
      <c r="O882">
        <v>41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0</v>
      </c>
      <c r="AK882">
        <v>6</v>
      </c>
      <c r="AL882">
        <v>8</v>
      </c>
      <c r="AM882">
        <v>8</v>
      </c>
      <c r="AN882" s="17" t="s">
        <v>54</v>
      </c>
      <c r="AO882" s="17">
        <v>0</v>
      </c>
      <c r="AP882" s="17">
        <v>0</v>
      </c>
      <c r="AQ882" s="17">
        <v>0.125</v>
      </c>
      <c r="AR882" s="31">
        <v>0</v>
      </c>
      <c r="AS882" s="31">
        <v>0</v>
      </c>
      <c r="AT882" s="31">
        <v>48</v>
      </c>
      <c r="AU882" s="26" t="str">
        <f t="shared" si="16"/>
        <v>库存为48</v>
      </c>
      <c r="AV882" s="32" t="str">
        <f>IFERROR(时间!$B$4+AU882,"上周无销量")</f>
        <v>上周无销量</v>
      </c>
    </row>
    <row r="883" spans="1:48">
      <c r="A883" s="15" t="s">
        <v>1751</v>
      </c>
      <c r="B883" t="s">
        <v>1752</v>
      </c>
      <c r="C883" t="s">
        <v>1746</v>
      </c>
      <c r="D883" s="26">
        <v>0</v>
      </c>
      <c r="E883" s="26">
        <v>0</v>
      </c>
      <c r="F883" s="26">
        <v>1</v>
      </c>
      <c r="G883" s="26">
        <v>1</v>
      </c>
      <c r="H883" s="27">
        <v>8.04</v>
      </c>
      <c r="I883">
        <v>86</v>
      </c>
      <c r="J883" s="28">
        <v>0</v>
      </c>
      <c r="K883" s="28">
        <v>0</v>
      </c>
      <c r="L883" s="28">
        <v>0</v>
      </c>
      <c r="M883">
        <v>86</v>
      </c>
      <c r="N883">
        <v>0</v>
      </c>
      <c r="O883">
        <v>81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0</v>
      </c>
      <c r="AK883">
        <v>11</v>
      </c>
      <c r="AL883">
        <v>18</v>
      </c>
      <c r="AM883">
        <v>18</v>
      </c>
      <c r="AN883" s="17" t="s">
        <v>54</v>
      </c>
      <c r="AO883" s="17">
        <v>0</v>
      </c>
      <c r="AP883" s="17">
        <v>0.0555555555555556</v>
      </c>
      <c r="AQ883" s="17">
        <v>0.0555555555555556</v>
      </c>
      <c r="AR883" s="31">
        <v>0</v>
      </c>
      <c r="AS883" s="31">
        <v>0</v>
      </c>
      <c r="AT883" s="31">
        <v>86</v>
      </c>
      <c r="AU883" s="26" t="str">
        <f t="shared" si="16"/>
        <v>库存为86</v>
      </c>
      <c r="AV883" s="32" t="str">
        <f>IFERROR(时间!$B$4+AU883,"上周无销量")</f>
        <v>上周无销量</v>
      </c>
    </row>
    <row r="884" spans="1:48">
      <c r="A884" s="15" t="s">
        <v>1753</v>
      </c>
      <c r="B884" t="s">
        <v>1754</v>
      </c>
      <c r="C884" t="s">
        <v>1746</v>
      </c>
      <c r="D884" s="26">
        <v>0</v>
      </c>
      <c r="E884" s="26">
        <v>1</v>
      </c>
      <c r="F884" s="26">
        <v>0</v>
      </c>
      <c r="G884" s="26">
        <v>0</v>
      </c>
      <c r="H884" s="27">
        <v>16.08</v>
      </c>
      <c r="I884">
        <v>27</v>
      </c>
      <c r="J884" s="28">
        <v>0</v>
      </c>
      <c r="K884" s="28">
        <v>0</v>
      </c>
      <c r="L884" s="28">
        <v>0</v>
      </c>
      <c r="M884">
        <v>27</v>
      </c>
      <c r="N884">
        <v>0</v>
      </c>
      <c r="O884">
        <v>26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0</v>
      </c>
      <c r="AK884">
        <v>4</v>
      </c>
      <c r="AL884">
        <v>7</v>
      </c>
      <c r="AM884">
        <v>7</v>
      </c>
      <c r="AN884" s="17" t="s">
        <v>54</v>
      </c>
      <c r="AO884" s="17">
        <v>0.25</v>
      </c>
      <c r="AP884" s="17">
        <v>0</v>
      </c>
      <c r="AQ884" s="17">
        <v>0</v>
      </c>
      <c r="AR884" s="31">
        <v>0</v>
      </c>
      <c r="AS884" s="31">
        <v>0</v>
      </c>
      <c r="AT884" s="31">
        <v>27</v>
      </c>
      <c r="AU884" s="26" t="str">
        <f t="shared" si="16"/>
        <v>库存为27</v>
      </c>
      <c r="AV884" s="32" t="str">
        <f>IFERROR(时间!$B$4+AU884,"上周无销量")</f>
        <v>上周无销量</v>
      </c>
    </row>
    <row r="885" spans="1:48">
      <c r="A885" s="15" t="s">
        <v>1755</v>
      </c>
      <c r="B885" t="s">
        <v>1756</v>
      </c>
      <c r="C885" t="s">
        <v>1746</v>
      </c>
      <c r="D885" s="26">
        <v>0</v>
      </c>
      <c r="E885" s="26">
        <v>0</v>
      </c>
      <c r="F885" s="26">
        <v>1</v>
      </c>
      <c r="G885" s="26">
        <v>1</v>
      </c>
      <c r="H885" s="27">
        <v>8.04</v>
      </c>
      <c r="I885">
        <v>60</v>
      </c>
      <c r="J885" s="28">
        <v>0</v>
      </c>
      <c r="K885" s="28">
        <v>0</v>
      </c>
      <c r="L885" s="28">
        <v>0</v>
      </c>
      <c r="M885">
        <v>60</v>
      </c>
      <c r="N885">
        <v>2</v>
      </c>
      <c r="O885">
        <v>14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0</v>
      </c>
      <c r="AK885">
        <v>13</v>
      </c>
      <c r="AL885">
        <v>9</v>
      </c>
      <c r="AM885">
        <v>9</v>
      </c>
      <c r="AN885" s="17" t="s">
        <v>54</v>
      </c>
      <c r="AO885" s="17">
        <v>0</v>
      </c>
      <c r="AP885" s="17">
        <v>0.111111111111111</v>
      </c>
      <c r="AQ885" s="17">
        <v>0.111111111111111</v>
      </c>
      <c r="AR885" s="31">
        <v>0</v>
      </c>
      <c r="AS885" s="31">
        <v>0</v>
      </c>
      <c r="AT885" s="31">
        <v>60</v>
      </c>
      <c r="AU885" s="26" t="str">
        <f t="shared" si="16"/>
        <v>库存为60</v>
      </c>
      <c r="AV885" s="32" t="str">
        <f>IFERROR(时间!$B$4+AU885,"上周无销量")</f>
        <v>上周无销量</v>
      </c>
    </row>
    <row r="886" spans="1:48">
      <c r="A886" s="15" t="s">
        <v>1757</v>
      </c>
      <c r="B886" t="s">
        <v>1758</v>
      </c>
      <c r="C886" t="s">
        <v>1759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3</v>
      </c>
      <c r="J886" s="28">
        <v>0</v>
      </c>
      <c r="K886" s="28">
        <v>0</v>
      </c>
      <c r="L886" s="28">
        <v>0</v>
      </c>
      <c r="M886">
        <v>3</v>
      </c>
      <c r="N886">
        <v>0</v>
      </c>
      <c r="O886">
        <v>3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0</v>
      </c>
      <c r="AK886">
        <v>2</v>
      </c>
      <c r="AL886">
        <v>2</v>
      </c>
      <c r="AM886">
        <v>2</v>
      </c>
      <c r="AN886" s="17" t="s">
        <v>54</v>
      </c>
      <c r="AO886" s="17">
        <v>0</v>
      </c>
      <c r="AP886" s="17">
        <v>0</v>
      </c>
      <c r="AQ886" s="17">
        <v>0</v>
      </c>
      <c r="AR886" s="31">
        <v>0</v>
      </c>
      <c r="AS886" s="31">
        <v>0</v>
      </c>
      <c r="AT886" s="31">
        <v>3</v>
      </c>
      <c r="AU886" s="26" t="str">
        <f t="shared" si="16"/>
        <v>库存为3</v>
      </c>
      <c r="AV886" s="32" t="str">
        <f>IFERROR(时间!$B$4+AU886,"上周无销量")</f>
        <v>上周无销量</v>
      </c>
    </row>
    <row r="887" spans="1:48">
      <c r="A887" s="15" t="s">
        <v>1760</v>
      </c>
      <c r="B887" t="s">
        <v>1761</v>
      </c>
      <c r="C887" t="s">
        <v>1759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4</v>
      </c>
      <c r="J887" s="28">
        <v>0</v>
      </c>
      <c r="K887" s="28">
        <v>0</v>
      </c>
      <c r="L887" s="28">
        <v>0</v>
      </c>
      <c r="M887">
        <v>4</v>
      </c>
      <c r="N887">
        <v>0</v>
      </c>
      <c r="O887">
        <v>4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0</v>
      </c>
      <c r="AK887">
        <v>4</v>
      </c>
      <c r="AL887">
        <v>3</v>
      </c>
      <c r="AM887">
        <v>3</v>
      </c>
      <c r="AN887" s="17" t="s">
        <v>54</v>
      </c>
      <c r="AO887" s="17">
        <v>0</v>
      </c>
      <c r="AP887" s="17">
        <v>0</v>
      </c>
      <c r="AQ887" s="17">
        <v>0</v>
      </c>
      <c r="AR887" s="31">
        <v>0</v>
      </c>
      <c r="AS887" s="31">
        <v>0</v>
      </c>
      <c r="AT887" s="31">
        <v>4</v>
      </c>
      <c r="AU887" s="26" t="str">
        <f t="shared" si="16"/>
        <v>库存为4</v>
      </c>
      <c r="AV887" s="32" t="str">
        <f>IFERROR(时间!$B$4+AU887,"上周无销量")</f>
        <v>上周无销量</v>
      </c>
    </row>
    <row r="888" spans="1:48">
      <c r="A888" s="15" t="s">
        <v>1762</v>
      </c>
      <c r="B888" t="s">
        <v>1763</v>
      </c>
      <c r="C888" t="s">
        <v>1759</v>
      </c>
      <c r="D888" s="26">
        <v>0</v>
      </c>
      <c r="E888" s="26">
        <v>0</v>
      </c>
      <c r="F888" s="26">
        <v>1</v>
      </c>
      <c r="G888" s="26">
        <v>0</v>
      </c>
      <c r="H888" s="27">
        <v>19.99</v>
      </c>
      <c r="I888">
        <v>2</v>
      </c>
      <c r="J888" s="28">
        <v>0</v>
      </c>
      <c r="K888" s="28">
        <v>0</v>
      </c>
      <c r="L888" s="28">
        <v>0</v>
      </c>
      <c r="M888">
        <v>2</v>
      </c>
      <c r="N888">
        <v>0</v>
      </c>
      <c r="O888">
        <v>2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0</v>
      </c>
      <c r="AK888">
        <v>0</v>
      </c>
      <c r="AL888">
        <v>3</v>
      </c>
      <c r="AM888">
        <v>3</v>
      </c>
      <c r="AN888" s="17" t="s">
        <v>54</v>
      </c>
      <c r="AO888" s="17" t="s">
        <v>54</v>
      </c>
      <c r="AP888" s="17">
        <v>0.333333333333333</v>
      </c>
      <c r="AQ888" s="17">
        <v>0</v>
      </c>
      <c r="AR888" s="31">
        <v>0</v>
      </c>
      <c r="AS888" s="31">
        <v>0</v>
      </c>
      <c r="AT888" s="31">
        <v>2</v>
      </c>
      <c r="AU888" s="26" t="str">
        <f t="shared" si="16"/>
        <v>库存为2</v>
      </c>
      <c r="AV888" s="32" t="str">
        <f>IFERROR(时间!$B$4+AU888,"上周无销量")</f>
        <v>上周无销量</v>
      </c>
    </row>
    <row r="889" spans="1:48">
      <c r="A889" s="15" t="s">
        <v>1764</v>
      </c>
      <c r="B889" t="s">
        <v>1765</v>
      </c>
      <c r="C889" t="s">
        <v>1759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1</v>
      </c>
      <c r="J889" s="28">
        <v>0</v>
      </c>
      <c r="K889" s="28">
        <v>0</v>
      </c>
      <c r="L889" s="28">
        <v>0</v>
      </c>
      <c r="M889">
        <v>1</v>
      </c>
      <c r="N889">
        <v>0</v>
      </c>
      <c r="O889">
        <v>1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0</v>
      </c>
      <c r="AK889">
        <v>1</v>
      </c>
      <c r="AL889">
        <v>3</v>
      </c>
      <c r="AM889">
        <v>3</v>
      </c>
      <c r="AN889" s="17" t="s">
        <v>54</v>
      </c>
      <c r="AO889" s="17">
        <v>0</v>
      </c>
      <c r="AP889" s="17">
        <v>0</v>
      </c>
      <c r="AQ889" s="17">
        <v>0</v>
      </c>
      <c r="AR889" s="31">
        <v>0</v>
      </c>
      <c r="AS889" s="31">
        <v>0</v>
      </c>
      <c r="AT889" s="31">
        <v>1</v>
      </c>
      <c r="AU889" s="26" t="str">
        <f t="shared" si="16"/>
        <v>库存为1</v>
      </c>
      <c r="AV889" s="32" t="str">
        <f>IFERROR(时间!$B$4+AU889,"上周无销量")</f>
        <v>上周无销量</v>
      </c>
    </row>
    <row r="890" spans="1:48">
      <c r="A890" s="15" t="s">
        <v>1766</v>
      </c>
      <c r="B890" t="s">
        <v>1767</v>
      </c>
      <c r="C890" t="s">
        <v>1759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1</v>
      </c>
      <c r="J890" s="28">
        <v>0</v>
      </c>
      <c r="K890" s="28">
        <v>0</v>
      </c>
      <c r="L890" s="28">
        <v>0</v>
      </c>
      <c r="M890">
        <v>1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0</v>
      </c>
      <c r="AK890">
        <v>1</v>
      </c>
      <c r="AL890">
        <v>2</v>
      </c>
      <c r="AM890">
        <v>2</v>
      </c>
      <c r="AN890" s="17" t="s">
        <v>54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1</v>
      </c>
      <c r="AU890" s="26" t="str">
        <f t="shared" si="16"/>
        <v>库存为1</v>
      </c>
      <c r="AV890" s="32" t="str">
        <f>IFERROR(时间!$B$4+AU890,"上周无销量")</f>
        <v>上周无销量</v>
      </c>
    </row>
    <row r="891" spans="1:48">
      <c r="A891" s="15" t="s">
        <v>1768</v>
      </c>
      <c r="B891" t="s">
        <v>1769</v>
      </c>
      <c r="C891" t="s">
        <v>1759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1</v>
      </c>
      <c r="J891" s="28">
        <v>0</v>
      </c>
      <c r="K891" s="28">
        <v>0</v>
      </c>
      <c r="L891" s="28">
        <v>0</v>
      </c>
      <c r="M891">
        <v>1</v>
      </c>
      <c r="N891">
        <v>0</v>
      </c>
      <c r="O891">
        <v>1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0</v>
      </c>
      <c r="AK891">
        <v>2</v>
      </c>
      <c r="AL891">
        <v>1</v>
      </c>
      <c r="AM891">
        <v>1</v>
      </c>
      <c r="AN891" s="17" t="s">
        <v>54</v>
      </c>
      <c r="AO891" s="17">
        <v>0</v>
      </c>
      <c r="AP891" s="17">
        <v>0</v>
      </c>
      <c r="AQ891" s="17">
        <v>0</v>
      </c>
      <c r="AR891" s="31">
        <v>0</v>
      </c>
      <c r="AS891" s="31">
        <v>0</v>
      </c>
      <c r="AT891" s="31">
        <v>1</v>
      </c>
      <c r="AU891" s="26" t="str">
        <f t="shared" si="16"/>
        <v>库存为1</v>
      </c>
      <c r="AV891" s="32" t="str">
        <f>IFERROR(时间!$B$4+AU891,"上周无销量")</f>
        <v>上周无销量</v>
      </c>
    </row>
    <row r="892" spans="1:48">
      <c r="A892" s="15" t="s">
        <v>1770</v>
      </c>
      <c r="B892" t="s">
        <v>1771</v>
      </c>
      <c r="C892" t="s">
        <v>1759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2</v>
      </c>
      <c r="J892" s="28">
        <v>0</v>
      </c>
      <c r="K892" s="28">
        <v>0</v>
      </c>
      <c r="L892" s="28">
        <v>0</v>
      </c>
      <c r="M892">
        <v>2</v>
      </c>
      <c r="N892">
        <v>0</v>
      </c>
      <c r="O892">
        <v>2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0</v>
      </c>
      <c r="AK892">
        <v>4</v>
      </c>
      <c r="AL892">
        <v>2</v>
      </c>
      <c r="AM892">
        <v>2</v>
      </c>
      <c r="AN892" s="17" t="s">
        <v>54</v>
      </c>
      <c r="AO892" s="17">
        <v>0</v>
      </c>
      <c r="AP892" s="17">
        <v>0</v>
      </c>
      <c r="AQ892" s="17">
        <v>0</v>
      </c>
      <c r="AR892" s="31">
        <v>0</v>
      </c>
      <c r="AS892" s="31">
        <v>0</v>
      </c>
      <c r="AT892" s="31">
        <v>2</v>
      </c>
      <c r="AU892" s="26" t="str">
        <f t="shared" si="16"/>
        <v>库存为2</v>
      </c>
      <c r="AV892" s="32" t="str">
        <f>IFERROR(时间!$B$4+AU892,"上周无销量")</f>
        <v>上周无销量</v>
      </c>
    </row>
    <row r="893" spans="1:48">
      <c r="A893" s="15" t="s">
        <v>1772</v>
      </c>
      <c r="B893" t="s">
        <v>1773</v>
      </c>
      <c r="C893" t="s">
        <v>1759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1</v>
      </c>
      <c r="J893" s="28">
        <v>0</v>
      </c>
      <c r="K893" s="28">
        <v>0</v>
      </c>
      <c r="L893" s="28">
        <v>0</v>
      </c>
      <c r="M893">
        <v>1</v>
      </c>
      <c r="N893">
        <v>0</v>
      </c>
      <c r="O893">
        <v>1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0</v>
      </c>
      <c r="AK893">
        <v>3</v>
      </c>
      <c r="AL893">
        <v>2</v>
      </c>
      <c r="AM893">
        <v>2</v>
      </c>
      <c r="AN893" s="17" t="s">
        <v>54</v>
      </c>
      <c r="AO893" s="17">
        <v>0</v>
      </c>
      <c r="AP893" s="17">
        <v>0</v>
      </c>
      <c r="AQ893" s="17">
        <v>0</v>
      </c>
      <c r="AR893" s="31">
        <v>0</v>
      </c>
      <c r="AS893" s="31">
        <v>0</v>
      </c>
      <c r="AT893" s="31">
        <v>1</v>
      </c>
      <c r="AU893" s="26" t="str">
        <f t="shared" si="16"/>
        <v>库存为1</v>
      </c>
      <c r="AV893" s="32" t="str">
        <f>IFERROR(时间!$B$4+AU893,"上周无销量")</f>
        <v>上周无销量</v>
      </c>
    </row>
    <row r="894" spans="1:48">
      <c r="A894" s="15" t="s">
        <v>1774</v>
      </c>
      <c r="B894" t="s">
        <v>1775</v>
      </c>
      <c r="C894" t="s">
        <v>1776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0</v>
      </c>
      <c r="J894" s="28">
        <v>0</v>
      </c>
      <c r="K894" s="28">
        <v>0</v>
      </c>
      <c r="L894" s="28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0</v>
      </c>
      <c r="AK894">
        <v>0</v>
      </c>
      <c r="AL894">
        <v>0</v>
      </c>
      <c r="AM894">
        <v>0</v>
      </c>
      <c r="AN894" s="17" t="s">
        <v>54</v>
      </c>
      <c r="AO894" s="17" t="s">
        <v>54</v>
      </c>
      <c r="AP894" s="17" t="s">
        <v>54</v>
      </c>
      <c r="AQ894" s="17" t="s">
        <v>54</v>
      </c>
      <c r="AR894" s="31">
        <v>0</v>
      </c>
      <c r="AS894" s="31">
        <v>0</v>
      </c>
      <c r="AT894" s="31">
        <v>0</v>
      </c>
      <c r="AU894" s="26" t="str">
        <f t="shared" si="16"/>
        <v>库存为0</v>
      </c>
      <c r="AV894" s="32" t="str">
        <f>IFERROR(时间!$B$4+AU894,"上周无销量")</f>
        <v>上周无销量</v>
      </c>
    </row>
    <row r="895" spans="1:48">
      <c r="A895" s="15" t="s">
        <v>1777</v>
      </c>
      <c r="B895" t="s">
        <v>1778</v>
      </c>
      <c r="C895" t="s">
        <v>1776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0</v>
      </c>
      <c r="J895" s="28">
        <v>0</v>
      </c>
      <c r="K895" s="28">
        <v>0</v>
      </c>
      <c r="L895" s="28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0</v>
      </c>
      <c r="AK895">
        <v>0</v>
      </c>
      <c r="AL895">
        <v>0</v>
      </c>
      <c r="AM895">
        <v>0</v>
      </c>
      <c r="AN895" s="17" t="s">
        <v>54</v>
      </c>
      <c r="AO895" s="17" t="s">
        <v>54</v>
      </c>
      <c r="AP895" s="17" t="s">
        <v>54</v>
      </c>
      <c r="AQ895" s="17" t="s">
        <v>54</v>
      </c>
      <c r="AR895" s="31">
        <v>0</v>
      </c>
      <c r="AS895" s="31">
        <v>0</v>
      </c>
      <c r="AT895" s="31">
        <v>0</v>
      </c>
      <c r="AU895" s="26" t="str">
        <f t="shared" si="16"/>
        <v>库存为0</v>
      </c>
      <c r="AV895" s="32" t="str">
        <f>IFERROR(时间!$B$4+AU895,"上周无销量")</f>
        <v>上周无销量</v>
      </c>
    </row>
    <row r="896" spans="1:48">
      <c r="A896" s="15" t="s">
        <v>1779</v>
      </c>
      <c r="B896" t="s">
        <v>1780</v>
      </c>
      <c r="C896" t="s">
        <v>1776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0</v>
      </c>
      <c r="J896" s="28">
        <v>0</v>
      </c>
      <c r="K896" s="28">
        <v>0</v>
      </c>
      <c r="L896" s="28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0</v>
      </c>
      <c r="AK896">
        <v>0</v>
      </c>
      <c r="AL896">
        <v>0</v>
      </c>
      <c r="AM896">
        <v>0</v>
      </c>
      <c r="AN896" s="17" t="s">
        <v>54</v>
      </c>
      <c r="AO896" s="17" t="s">
        <v>54</v>
      </c>
      <c r="AP896" s="17" t="s">
        <v>54</v>
      </c>
      <c r="AQ896" s="17" t="s">
        <v>54</v>
      </c>
      <c r="AR896" s="31">
        <v>0</v>
      </c>
      <c r="AS896" s="31">
        <v>0</v>
      </c>
      <c r="AT896" s="31">
        <v>0</v>
      </c>
      <c r="AU896" s="26" t="str">
        <f t="shared" si="16"/>
        <v>库存为0</v>
      </c>
      <c r="AV896" s="32" t="str">
        <f>IFERROR(时间!$B$4+AU896,"上周无销量")</f>
        <v>上周无销量</v>
      </c>
    </row>
    <row r="897" spans="1:48">
      <c r="A897" s="15" t="s">
        <v>1781</v>
      </c>
      <c r="B897" t="s">
        <v>1782</v>
      </c>
      <c r="C897" t="s">
        <v>1776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0</v>
      </c>
      <c r="J897" s="28">
        <v>0</v>
      </c>
      <c r="K897" s="28">
        <v>0</v>
      </c>
      <c r="L897" s="28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0</v>
      </c>
      <c r="AK897">
        <v>0</v>
      </c>
      <c r="AL897">
        <v>0</v>
      </c>
      <c r="AM897">
        <v>0</v>
      </c>
      <c r="AN897" s="17" t="s">
        <v>54</v>
      </c>
      <c r="AO897" s="17" t="s">
        <v>54</v>
      </c>
      <c r="AP897" s="17" t="s">
        <v>54</v>
      </c>
      <c r="AQ897" s="17" t="s">
        <v>54</v>
      </c>
      <c r="AR897" s="31">
        <v>0</v>
      </c>
      <c r="AS897" s="31">
        <v>0</v>
      </c>
      <c r="AT897" s="31">
        <v>0</v>
      </c>
      <c r="AU897" s="26" t="str">
        <f t="shared" si="16"/>
        <v>库存为0</v>
      </c>
      <c r="AV897" s="32" t="str">
        <f>IFERROR(时间!$B$4+AU897,"上周无销量")</f>
        <v>上周无销量</v>
      </c>
    </row>
    <row r="898" spans="1:48">
      <c r="A898" s="15" t="s">
        <v>1783</v>
      </c>
      <c r="B898" t="s">
        <v>1784</v>
      </c>
      <c r="C898" t="s">
        <v>1776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0</v>
      </c>
      <c r="J898" s="28">
        <v>0</v>
      </c>
      <c r="K898" s="28">
        <v>0</v>
      </c>
      <c r="L898" s="28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0</v>
      </c>
      <c r="AK898">
        <v>0</v>
      </c>
      <c r="AL898">
        <v>0</v>
      </c>
      <c r="AM898">
        <v>0</v>
      </c>
      <c r="AN898" s="17" t="s">
        <v>54</v>
      </c>
      <c r="AO898" s="17" t="s">
        <v>54</v>
      </c>
      <c r="AP898" s="17" t="s">
        <v>54</v>
      </c>
      <c r="AQ898" s="17" t="s">
        <v>54</v>
      </c>
      <c r="AR898" s="31">
        <v>0</v>
      </c>
      <c r="AS898" s="31">
        <v>0</v>
      </c>
      <c r="AT898" s="31">
        <v>0</v>
      </c>
      <c r="AU898" s="26" t="str">
        <f t="shared" si="16"/>
        <v>库存为0</v>
      </c>
      <c r="AV898" s="32" t="str">
        <f>IFERROR(时间!$B$4+AU898,"上周无销量")</f>
        <v>上周无销量</v>
      </c>
    </row>
    <row r="899" spans="1:48">
      <c r="A899" s="15" t="s">
        <v>1785</v>
      </c>
      <c r="B899" t="s">
        <v>1786</v>
      </c>
      <c r="C899" t="s">
        <v>1776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0</v>
      </c>
      <c r="J899" s="28">
        <v>0</v>
      </c>
      <c r="K899" s="28">
        <v>0</v>
      </c>
      <c r="L899" s="28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0</v>
      </c>
      <c r="AK899">
        <v>0</v>
      </c>
      <c r="AL899">
        <v>0</v>
      </c>
      <c r="AM899">
        <v>0</v>
      </c>
      <c r="AN899" s="17" t="s">
        <v>54</v>
      </c>
      <c r="AO899" s="17" t="s">
        <v>54</v>
      </c>
      <c r="AP899" s="17" t="s">
        <v>54</v>
      </c>
      <c r="AQ899" s="17" t="s">
        <v>54</v>
      </c>
      <c r="AR899" s="31">
        <v>0</v>
      </c>
      <c r="AS899" s="31">
        <v>0</v>
      </c>
      <c r="AT899" s="31">
        <v>0</v>
      </c>
      <c r="AU899" s="26" t="str">
        <f t="shared" si="16"/>
        <v>库存为0</v>
      </c>
      <c r="AV899" s="32" t="str">
        <f>IFERROR(时间!$B$4+AU899,"上周无销量")</f>
        <v>上周无销量</v>
      </c>
    </row>
    <row r="900" spans="1:48">
      <c r="A900" s="15" t="s">
        <v>1787</v>
      </c>
      <c r="B900" t="s">
        <v>1788</v>
      </c>
      <c r="C900" t="s">
        <v>1776</v>
      </c>
      <c r="D900" s="26">
        <v>0</v>
      </c>
      <c r="E900" s="26">
        <v>0</v>
      </c>
      <c r="F900" s="26">
        <v>0</v>
      </c>
      <c r="G900" s="26">
        <v>0</v>
      </c>
      <c r="H900" s="27">
        <v>0</v>
      </c>
      <c r="I900">
        <v>0</v>
      </c>
      <c r="J900" s="28">
        <v>0</v>
      </c>
      <c r="K900" s="28">
        <v>0</v>
      </c>
      <c r="L900" s="28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0</v>
      </c>
      <c r="AK900">
        <v>0</v>
      </c>
      <c r="AL900">
        <v>0</v>
      </c>
      <c r="AM900">
        <v>0</v>
      </c>
      <c r="AN900" s="17" t="s">
        <v>54</v>
      </c>
      <c r="AO900" s="17" t="s">
        <v>54</v>
      </c>
      <c r="AP900" s="17" t="s">
        <v>54</v>
      </c>
      <c r="AQ900" s="17" t="s">
        <v>54</v>
      </c>
      <c r="AR900" s="31">
        <v>0</v>
      </c>
      <c r="AS900" s="31">
        <v>0</v>
      </c>
      <c r="AT900" s="31">
        <v>0</v>
      </c>
      <c r="AU900" s="26" t="str">
        <f t="shared" si="16"/>
        <v>库存为0</v>
      </c>
      <c r="AV900" s="32" t="str">
        <f>IFERROR(时间!$B$4+AU900,"上周无销量")</f>
        <v>上周无销量</v>
      </c>
    </row>
    <row r="901" spans="1:48">
      <c r="A901" s="15" t="s">
        <v>1789</v>
      </c>
      <c r="B901" t="s">
        <v>1790</v>
      </c>
      <c r="C901" t="s">
        <v>1776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0</v>
      </c>
      <c r="J901" s="28">
        <v>0</v>
      </c>
      <c r="K901" s="28">
        <v>0</v>
      </c>
      <c r="L901" s="28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0</v>
      </c>
      <c r="AK901">
        <v>0</v>
      </c>
      <c r="AL901">
        <v>0</v>
      </c>
      <c r="AM901">
        <v>0</v>
      </c>
      <c r="AN901" s="17" t="s">
        <v>54</v>
      </c>
      <c r="AO901" s="17" t="s">
        <v>54</v>
      </c>
      <c r="AP901" s="17" t="s">
        <v>54</v>
      </c>
      <c r="AQ901" s="17" t="s">
        <v>54</v>
      </c>
      <c r="AR901" s="31">
        <v>0</v>
      </c>
      <c r="AS901" s="31">
        <v>0</v>
      </c>
      <c r="AT901" s="31">
        <v>0</v>
      </c>
      <c r="AU901" s="26" t="str">
        <f t="shared" ref="AU901:AU964" si="17">IF(AR901="","库存为"&amp;M901,IF(AS901=0,"库存为"&amp;M901,INT(M901/AR901)))</f>
        <v>库存为0</v>
      </c>
      <c r="AV901" s="32" t="str">
        <f>IFERROR(时间!$B$4+AU901,"上周无销量")</f>
        <v>上周无销量</v>
      </c>
    </row>
    <row r="902" spans="1:48">
      <c r="A902" s="15" t="s">
        <v>1791</v>
      </c>
      <c r="B902" t="s">
        <v>1792</v>
      </c>
      <c r="C902" t="s">
        <v>1793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2</v>
      </c>
      <c r="J902" s="28">
        <v>0</v>
      </c>
      <c r="K902" s="28">
        <v>0</v>
      </c>
      <c r="L902" s="28">
        <v>0</v>
      </c>
      <c r="M902">
        <v>2</v>
      </c>
      <c r="N902">
        <v>0</v>
      </c>
      <c r="O902">
        <v>2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3</v>
      </c>
      <c r="AL902">
        <v>7</v>
      </c>
      <c r="AM902">
        <v>7</v>
      </c>
      <c r="AN902" s="17" t="s">
        <v>54</v>
      </c>
      <c r="AO902" s="17">
        <v>0</v>
      </c>
      <c r="AP902" s="17">
        <v>0</v>
      </c>
      <c r="AQ902" s="17">
        <v>0</v>
      </c>
      <c r="AR902" s="31">
        <v>0</v>
      </c>
      <c r="AS902" s="31">
        <v>0</v>
      </c>
      <c r="AT902" s="31">
        <v>2</v>
      </c>
      <c r="AU902" s="26" t="str">
        <f t="shared" si="17"/>
        <v>库存为2</v>
      </c>
      <c r="AV902" s="32" t="str">
        <f>IFERROR(时间!$B$4+AU902,"上周无销量")</f>
        <v>上周无销量</v>
      </c>
    </row>
    <row r="903" spans="1:48">
      <c r="A903" s="15" t="s">
        <v>1794</v>
      </c>
      <c r="B903" t="s">
        <v>1795</v>
      </c>
      <c r="C903" t="s">
        <v>1793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4</v>
      </c>
      <c r="J903" s="28">
        <v>0</v>
      </c>
      <c r="K903" s="28">
        <v>0</v>
      </c>
      <c r="L903" s="28">
        <v>0</v>
      </c>
      <c r="M903">
        <v>4</v>
      </c>
      <c r="N903">
        <v>0</v>
      </c>
      <c r="O903">
        <v>4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1</v>
      </c>
      <c r="AL903">
        <v>9</v>
      </c>
      <c r="AM903">
        <v>9</v>
      </c>
      <c r="AN903" s="17" t="s">
        <v>54</v>
      </c>
      <c r="AO903" s="17">
        <v>0</v>
      </c>
      <c r="AP903" s="17">
        <v>0</v>
      </c>
      <c r="AQ903" s="17">
        <v>0</v>
      </c>
      <c r="AR903" s="31">
        <v>0</v>
      </c>
      <c r="AS903" s="31">
        <v>0</v>
      </c>
      <c r="AT903" s="31">
        <v>4</v>
      </c>
      <c r="AU903" s="26" t="str">
        <f t="shared" si="17"/>
        <v>库存为4</v>
      </c>
      <c r="AV903" s="32" t="str">
        <f>IFERROR(时间!$B$4+AU903,"上周无销量")</f>
        <v>上周无销量</v>
      </c>
    </row>
    <row r="904" spans="1:48">
      <c r="A904" s="15" t="s">
        <v>1796</v>
      </c>
      <c r="B904" t="s">
        <v>1797</v>
      </c>
      <c r="C904" t="s">
        <v>1793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5</v>
      </c>
      <c r="J904" s="28">
        <v>0</v>
      </c>
      <c r="K904" s="28">
        <v>0</v>
      </c>
      <c r="L904" s="28">
        <v>0</v>
      </c>
      <c r="M904">
        <v>5</v>
      </c>
      <c r="N904">
        <v>0</v>
      </c>
      <c r="O904">
        <v>4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2</v>
      </c>
      <c r="AL904">
        <v>9</v>
      </c>
      <c r="AM904">
        <v>9</v>
      </c>
      <c r="AN904" s="17" t="s">
        <v>54</v>
      </c>
      <c r="AO904" s="17">
        <v>0</v>
      </c>
      <c r="AP904" s="17">
        <v>0</v>
      </c>
      <c r="AQ904" s="17">
        <v>0</v>
      </c>
      <c r="AR904" s="31">
        <v>0</v>
      </c>
      <c r="AS904" s="31">
        <v>0</v>
      </c>
      <c r="AT904" s="31">
        <v>5</v>
      </c>
      <c r="AU904" s="26" t="str">
        <f t="shared" si="17"/>
        <v>库存为5</v>
      </c>
      <c r="AV904" s="32" t="str">
        <f>IFERROR(时间!$B$4+AU904,"上周无销量")</f>
        <v>上周无销量</v>
      </c>
    </row>
    <row r="905" spans="1:48">
      <c r="A905" s="15" t="s">
        <v>1798</v>
      </c>
      <c r="B905" t="s">
        <v>1799</v>
      </c>
      <c r="C905" t="s">
        <v>1800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2</v>
      </c>
      <c r="J905" s="28">
        <v>0</v>
      </c>
      <c r="K905" s="28">
        <v>0</v>
      </c>
      <c r="L905" s="28">
        <v>0</v>
      </c>
      <c r="M905">
        <v>2</v>
      </c>
      <c r="N905">
        <v>0</v>
      </c>
      <c r="O905">
        <v>2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1</v>
      </c>
      <c r="AL905">
        <v>0</v>
      </c>
      <c r="AM905">
        <v>0</v>
      </c>
      <c r="AN905" s="17" t="s">
        <v>54</v>
      </c>
      <c r="AO905" s="17">
        <v>0</v>
      </c>
      <c r="AP905" s="17" t="s">
        <v>54</v>
      </c>
      <c r="AQ905" s="17" t="s">
        <v>54</v>
      </c>
      <c r="AR905" s="31">
        <v>0</v>
      </c>
      <c r="AS905" s="31">
        <v>0</v>
      </c>
      <c r="AT905" s="31">
        <v>2</v>
      </c>
      <c r="AU905" s="26" t="str">
        <f t="shared" si="17"/>
        <v>库存为2</v>
      </c>
      <c r="AV905" s="32" t="str">
        <f>IFERROR(时间!$B$4+AU905,"上周无销量")</f>
        <v>上周无销量</v>
      </c>
    </row>
    <row r="906" spans="1:48">
      <c r="A906" s="15" t="s">
        <v>1801</v>
      </c>
      <c r="B906" t="s">
        <v>1802</v>
      </c>
      <c r="C906" t="s">
        <v>1800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2</v>
      </c>
      <c r="J906" s="28">
        <v>0</v>
      </c>
      <c r="K906" s="28">
        <v>0</v>
      </c>
      <c r="L906" s="28">
        <v>0</v>
      </c>
      <c r="M906">
        <v>2</v>
      </c>
      <c r="N906">
        <v>0</v>
      </c>
      <c r="O906">
        <v>2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0</v>
      </c>
      <c r="AK906">
        <v>2</v>
      </c>
      <c r="AL906">
        <v>0</v>
      </c>
      <c r="AM906">
        <v>0</v>
      </c>
      <c r="AN906" s="17" t="s">
        <v>54</v>
      </c>
      <c r="AO906" s="17">
        <v>0</v>
      </c>
      <c r="AP906" s="17" t="s">
        <v>54</v>
      </c>
      <c r="AQ906" s="17" t="s">
        <v>54</v>
      </c>
      <c r="AR906" s="31">
        <v>0</v>
      </c>
      <c r="AS906" s="31">
        <v>0</v>
      </c>
      <c r="AT906" s="31">
        <v>2</v>
      </c>
      <c r="AU906" s="26" t="str">
        <f t="shared" si="17"/>
        <v>库存为2</v>
      </c>
      <c r="AV906" s="32" t="str">
        <f>IFERROR(时间!$B$4+AU906,"上周无销量")</f>
        <v>上周无销量</v>
      </c>
    </row>
    <row r="907" spans="1:48">
      <c r="A907" s="15" t="s">
        <v>1803</v>
      </c>
      <c r="B907" t="s">
        <v>1804</v>
      </c>
      <c r="C907" t="s">
        <v>1800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3</v>
      </c>
      <c r="J907" s="28">
        <v>0</v>
      </c>
      <c r="K907" s="28">
        <v>0</v>
      </c>
      <c r="L907" s="28">
        <v>0</v>
      </c>
      <c r="M907">
        <v>3</v>
      </c>
      <c r="N907">
        <v>0</v>
      </c>
      <c r="O907">
        <v>3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2</v>
      </c>
      <c r="AL907">
        <v>2</v>
      </c>
      <c r="AM907">
        <v>2</v>
      </c>
      <c r="AN907" s="17" t="s">
        <v>54</v>
      </c>
      <c r="AO907" s="17">
        <v>0</v>
      </c>
      <c r="AP907" s="17">
        <v>0</v>
      </c>
      <c r="AQ907" s="17">
        <v>0</v>
      </c>
      <c r="AR907" s="31">
        <v>0</v>
      </c>
      <c r="AS907" s="31">
        <v>0</v>
      </c>
      <c r="AT907" s="31">
        <v>3</v>
      </c>
      <c r="AU907" s="26" t="str">
        <f t="shared" si="17"/>
        <v>库存为3</v>
      </c>
      <c r="AV907" s="32" t="str">
        <f>IFERROR(时间!$B$4+AU907,"上周无销量")</f>
        <v>上周无销量</v>
      </c>
    </row>
    <row r="908" spans="1:48">
      <c r="A908" s="15" t="s">
        <v>1805</v>
      </c>
      <c r="B908" t="s">
        <v>1806</v>
      </c>
      <c r="C908" t="s">
        <v>1800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3</v>
      </c>
      <c r="J908" s="28">
        <v>0</v>
      </c>
      <c r="K908" s="28">
        <v>0</v>
      </c>
      <c r="L908" s="28">
        <v>0</v>
      </c>
      <c r="M908">
        <v>3</v>
      </c>
      <c r="N908">
        <v>0</v>
      </c>
      <c r="O908">
        <v>3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3</v>
      </c>
      <c r="AL908">
        <v>0</v>
      </c>
      <c r="AM908">
        <v>0</v>
      </c>
      <c r="AN908" s="17" t="s">
        <v>54</v>
      </c>
      <c r="AO908" s="17">
        <v>0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3</v>
      </c>
      <c r="AU908" s="26" t="str">
        <f t="shared" si="17"/>
        <v>库存为3</v>
      </c>
      <c r="AV908" s="32" t="str">
        <f>IFERROR(时间!$B$4+AU908,"上周无销量")</f>
        <v>上周无销量</v>
      </c>
    </row>
    <row r="909" spans="1:48">
      <c r="A909" s="15" t="s">
        <v>1807</v>
      </c>
      <c r="B909" t="s">
        <v>1808</v>
      </c>
      <c r="C909" t="s">
        <v>1800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8</v>
      </c>
      <c r="J909" s="28">
        <v>0</v>
      </c>
      <c r="K909" s="28">
        <v>0</v>
      </c>
      <c r="L909" s="28">
        <v>0</v>
      </c>
      <c r="M909">
        <v>8</v>
      </c>
      <c r="N909">
        <v>0</v>
      </c>
      <c r="O909">
        <v>8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1</v>
      </c>
      <c r="AL909">
        <v>1</v>
      </c>
      <c r="AM909">
        <v>1</v>
      </c>
      <c r="AN909" s="17" t="s">
        <v>54</v>
      </c>
      <c r="AO909" s="17">
        <v>0</v>
      </c>
      <c r="AP909" s="17">
        <v>0</v>
      </c>
      <c r="AQ909" s="17">
        <v>0</v>
      </c>
      <c r="AR909" s="31">
        <v>0</v>
      </c>
      <c r="AS909" s="31">
        <v>0</v>
      </c>
      <c r="AT909" s="31">
        <v>8</v>
      </c>
      <c r="AU909" s="26" t="str">
        <f t="shared" si="17"/>
        <v>库存为8</v>
      </c>
      <c r="AV909" s="32" t="str">
        <f>IFERROR(时间!$B$4+AU909,"上周无销量")</f>
        <v>上周无销量</v>
      </c>
    </row>
    <row r="910" spans="1:48">
      <c r="A910" s="15" t="s">
        <v>1809</v>
      </c>
      <c r="B910" t="s">
        <v>1810</v>
      </c>
      <c r="C910" t="s">
        <v>1800</v>
      </c>
      <c r="D910" s="26">
        <v>0</v>
      </c>
      <c r="E910" s="26">
        <v>0</v>
      </c>
      <c r="F910" s="26">
        <v>0</v>
      </c>
      <c r="G910" s="26">
        <v>0</v>
      </c>
      <c r="H910" s="27">
        <v>0</v>
      </c>
      <c r="I910">
        <v>7</v>
      </c>
      <c r="J910" s="28">
        <v>0</v>
      </c>
      <c r="K910" s="28">
        <v>0</v>
      </c>
      <c r="L910" s="28">
        <v>0</v>
      </c>
      <c r="M910">
        <v>7</v>
      </c>
      <c r="N910">
        <v>0</v>
      </c>
      <c r="O910">
        <v>7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6</v>
      </c>
      <c r="AL910">
        <v>0</v>
      </c>
      <c r="AM910">
        <v>0</v>
      </c>
      <c r="AN910" s="17" t="s">
        <v>54</v>
      </c>
      <c r="AO910" s="17">
        <v>0</v>
      </c>
      <c r="AP910" s="17" t="s">
        <v>54</v>
      </c>
      <c r="AQ910" s="17" t="s">
        <v>54</v>
      </c>
      <c r="AR910" s="31">
        <v>0</v>
      </c>
      <c r="AS910" s="31">
        <v>0</v>
      </c>
      <c r="AT910" s="31">
        <v>7</v>
      </c>
      <c r="AU910" s="26" t="str">
        <f t="shared" si="17"/>
        <v>库存为7</v>
      </c>
      <c r="AV910" s="32" t="str">
        <f>IFERROR(时间!$B$4+AU910,"上周无销量")</f>
        <v>上周无销量</v>
      </c>
    </row>
    <row r="911" spans="1:48">
      <c r="A911" s="15" t="s">
        <v>1811</v>
      </c>
      <c r="B911" t="s">
        <v>1812</v>
      </c>
      <c r="C911" t="s">
        <v>1800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2</v>
      </c>
      <c r="J911" s="28">
        <v>0</v>
      </c>
      <c r="K911" s="28">
        <v>0</v>
      </c>
      <c r="L911" s="28">
        <v>0</v>
      </c>
      <c r="M911">
        <v>2</v>
      </c>
      <c r="N911">
        <v>0</v>
      </c>
      <c r="O911">
        <v>2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2</v>
      </c>
      <c r="AL911">
        <v>0</v>
      </c>
      <c r="AM911">
        <v>0</v>
      </c>
      <c r="AN911" s="17" t="s">
        <v>54</v>
      </c>
      <c r="AO911" s="17">
        <v>0</v>
      </c>
      <c r="AP911" s="17" t="s">
        <v>54</v>
      </c>
      <c r="AQ911" s="17" t="s">
        <v>54</v>
      </c>
      <c r="AR911" s="31">
        <v>0</v>
      </c>
      <c r="AS911" s="31">
        <v>0</v>
      </c>
      <c r="AT911" s="31">
        <v>2</v>
      </c>
      <c r="AU911" s="26" t="str">
        <f t="shared" si="17"/>
        <v>库存为2</v>
      </c>
      <c r="AV911" s="32" t="str">
        <f>IFERROR(时间!$B$4+AU911,"上周无销量")</f>
        <v>上周无销量</v>
      </c>
    </row>
    <row r="912" spans="1:48">
      <c r="A912" s="15" t="s">
        <v>1813</v>
      </c>
      <c r="B912" t="s">
        <v>1814</v>
      </c>
      <c r="C912" t="s">
        <v>1800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4</v>
      </c>
      <c r="J912" s="28">
        <v>0</v>
      </c>
      <c r="K912" s="28">
        <v>0</v>
      </c>
      <c r="L912" s="28">
        <v>0</v>
      </c>
      <c r="M912">
        <v>4</v>
      </c>
      <c r="N912">
        <v>0</v>
      </c>
      <c r="O912">
        <v>4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0</v>
      </c>
      <c r="AK912">
        <v>2</v>
      </c>
      <c r="AL912">
        <v>1</v>
      </c>
      <c r="AM912">
        <v>1</v>
      </c>
      <c r="AN912" s="17" t="s">
        <v>54</v>
      </c>
      <c r="AO912" s="17">
        <v>0</v>
      </c>
      <c r="AP912" s="17">
        <v>0</v>
      </c>
      <c r="AQ912" s="17">
        <v>0</v>
      </c>
      <c r="AR912" s="31">
        <v>0</v>
      </c>
      <c r="AS912" s="31">
        <v>0</v>
      </c>
      <c r="AT912" s="31">
        <v>4</v>
      </c>
      <c r="AU912" s="26" t="str">
        <f t="shared" si="17"/>
        <v>库存为4</v>
      </c>
      <c r="AV912" s="32" t="str">
        <f>IFERROR(时间!$B$4+AU912,"上周无销量")</f>
        <v>上周无销量</v>
      </c>
    </row>
    <row r="913" spans="1:48">
      <c r="A913" s="15" t="s">
        <v>1815</v>
      </c>
      <c r="B913" t="s">
        <v>1816</v>
      </c>
      <c r="C913" t="s">
        <v>1800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2</v>
      </c>
      <c r="J913" s="28">
        <v>0</v>
      </c>
      <c r="K913" s="28">
        <v>0</v>
      </c>
      <c r="L913" s="28">
        <v>0</v>
      </c>
      <c r="M913">
        <v>2</v>
      </c>
      <c r="N913">
        <v>0</v>
      </c>
      <c r="O913">
        <v>2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0</v>
      </c>
      <c r="AK913">
        <v>2</v>
      </c>
      <c r="AL913">
        <v>2</v>
      </c>
      <c r="AM913">
        <v>2</v>
      </c>
      <c r="AN913" s="17" t="s">
        <v>54</v>
      </c>
      <c r="AO913" s="17">
        <v>0</v>
      </c>
      <c r="AP913" s="17">
        <v>0</v>
      </c>
      <c r="AQ913" s="17">
        <v>0</v>
      </c>
      <c r="AR913" s="31">
        <v>0</v>
      </c>
      <c r="AS913" s="31">
        <v>0</v>
      </c>
      <c r="AT913" s="31">
        <v>2</v>
      </c>
      <c r="AU913" s="26" t="str">
        <f t="shared" si="17"/>
        <v>库存为2</v>
      </c>
      <c r="AV913" s="32" t="str">
        <f>IFERROR(时间!$B$4+AU913,"上周无销量")</f>
        <v>上周无销量</v>
      </c>
    </row>
    <row r="914" spans="1:48">
      <c r="A914" s="15" t="s">
        <v>1817</v>
      </c>
      <c r="B914" t="s">
        <v>1818</v>
      </c>
      <c r="C914" t="s">
        <v>1800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1</v>
      </c>
      <c r="J914" s="28">
        <v>0</v>
      </c>
      <c r="K914" s="28">
        <v>0</v>
      </c>
      <c r="L914" s="28">
        <v>0</v>
      </c>
      <c r="M914">
        <v>1</v>
      </c>
      <c r="N914">
        <v>0</v>
      </c>
      <c r="O914">
        <v>1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0</v>
      </c>
      <c r="AK914">
        <v>5</v>
      </c>
      <c r="AL914">
        <v>0</v>
      </c>
      <c r="AM914">
        <v>0</v>
      </c>
      <c r="AN914" s="17" t="s">
        <v>54</v>
      </c>
      <c r="AO914" s="17">
        <v>0</v>
      </c>
      <c r="AP914" s="17" t="s">
        <v>54</v>
      </c>
      <c r="AQ914" s="17" t="s">
        <v>54</v>
      </c>
      <c r="AR914" s="31">
        <v>0</v>
      </c>
      <c r="AS914" s="31">
        <v>0</v>
      </c>
      <c r="AT914" s="31">
        <v>1</v>
      </c>
      <c r="AU914" s="26" t="str">
        <f t="shared" si="17"/>
        <v>库存为1</v>
      </c>
      <c r="AV914" s="32" t="str">
        <f>IFERROR(时间!$B$4+AU914,"上周无销量")</f>
        <v>上周无销量</v>
      </c>
    </row>
    <row r="915" spans="1:48">
      <c r="A915" s="15" t="s">
        <v>1819</v>
      </c>
      <c r="B915" t="s">
        <v>1820</v>
      </c>
      <c r="C915" t="s">
        <v>1821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2</v>
      </c>
      <c r="J915" s="28">
        <v>0</v>
      </c>
      <c r="K915" s="28">
        <v>0</v>
      </c>
      <c r="L915" s="28">
        <v>0</v>
      </c>
      <c r="M915">
        <v>2</v>
      </c>
      <c r="N915">
        <v>0</v>
      </c>
      <c r="O915">
        <v>2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0</v>
      </c>
      <c r="AK915">
        <v>4</v>
      </c>
      <c r="AL915">
        <v>3</v>
      </c>
      <c r="AM915">
        <v>3</v>
      </c>
      <c r="AN915" s="17" t="s">
        <v>54</v>
      </c>
      <c r="AO915" s="17">
        <v>0</v>
      </c>
      <c r="AP915" s="17">
        <v>0</v>
      </c>
      <c r="AQ915" s="17">
        <v>0</v>
      </c>
      <c r="AR915" s="31">
        <v>0</v>
      </c>
      <c r="AS915" s="31">
        <v>0</v>
      </c>
      <c r="AT915" s="31">
        <v>2</v>
      </c>
      <c r="AU915" s="26" t="str">
        <f t="shared" si="17"/>
        <v>库存为2</v>
      </c>
      <c r="AV915" s="32" t="str">
        <f>IFERROR(时间!$B$4+AU915,"上周无销量")</f>
        <v>上周无销量</v>
      </c>
    </row>
    <row r="916" spans="1:48">
      <c r="A916" s="15" t="s">
        <v>1822</v>
      </c>
      <c r="B916" t="s">
        <v>1823</v>
      </c>
      <c r="C916" t="s">
        <v>1821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3</v>
      </c>
      <c r="J916" s="28">
        <v>0</v>
      </c>
      <c r="K916" s="28">
        <v>0</v>
      </c>
      <c r="L916" s="28">
        <v>0</v>
      </c>
      <c r="M916">
        <v>3</v>
      </c>
      <c r="N916">
        <v>0</v>
      </c>
      <c r="O916">
        <v>3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5</v>
      </c>
      <c r="AL916">
        <v>3</v>
      </c>
      <c r="AM916">
        <v>3</v>
      </c>
      <c r="AN916" s="17" t="s">
        <v>54</v>
      </c>
      <c r="AO916" s="17">
        <v>0</v>
      </c>
      <c r="AP916" s="17">
        <v>0</v>
      </c>
      <c r="AQ916" s="17">
        <v>0</v>
      </c>
      <c r="AR916" s="31">
        <v>0</v>
      </c>
      <c r="AS916" s="31">
        <v>0</v>
      </c>
      <c r="AT916" s="31">
        <v>3</v>
      </c>
      <c r="AU916" s="26" t="str">
        <f t="shared" si="17"/>
        <v>库存为3</v>
      </c>
      <c r="AV916" s="32" t="str">
        <f>IFERROR(时间!$B$4+AU916,"上周无销量")</f>
        <v>上周无销量</v>
      </c>
    </row>
    <row r="917" spans="1:48">
      <c r="A917" s="15" t="s">
        <v>1824</v>
      </c>
      <c r="B917" t="s">
        <v>1825</v>
      </c>
      <c r="C917" t="s">
        <v>1821</v>
      </c>
      <c r="D917" s="26">
        <v>1</v>
      </c>
      <c r="E917" s="26">
        <v>1</v>
      </c>
      <c r="F917" s="26">
        <v>0</v>
      </c>
      <c r="G917" s="26">
        <v>0</v>
      </c>
      <c r="H917" s="27">
        <v>21.99</v>
      </c>
      <c r="I917">
        <v>3</v>
      </c>
      <c r="J917" s="28">
        <v>0</v>
      </c>
      <c r="K917" s="28">
        <v>0</v>
      </c>
      <c r="L917" s="28">
        <v>0</v>
      </c>
      <c r="M917">
        <v>3</v>
      </c>
      <c r="N917">
        <v>0</v>
      </c>
      <c r="O917">
        <v>3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0</v>
      </c>
      <c r="AK917">
        <v>3</v>
      </c>
      <c r="AL917">
        <v>2</v>
      </c>
      <c r="AM917">
        <v>2</v>
      </c>
      <c r="AN917" s="17" t="s">
        <v>54</v>
      </c>
      <c r="AO917" s="17">
        <v>0.333333333333333</v>
      </c>
      <c r="AP917" s="17">
        <v>0</v>
      </c>
      <c r="AQ917" s="17">
        <v>0</v>
      </c>
      <c r="AR917" s="31">
        <v>0.142857142857143</v>
      </c>
      <c r="AS917" s="31">
        <v>8.57142857142857</v>
      </c>
      <c r="AT917" s="31">
        <v>-5.57142857142857</v>
      </c>
      <c r="AU917" s="26">
        <f t="shared" si="17"/>
        <v>21</v>
      </c>
      <c r="AV917" s="32">
        <f>IFERROR(时间!$B$4+AU917,"上周无销量")</f>
        <v>43346</v>
      </c>
    </row>
    <row r="918" spans="1:48">
      <c r="A918" s="15" t="s">
        <v>1826</v>
      </c>
      <c r="B918" t="s">
        <v>1827</v>
      </c>
      <c r="C918" t="s">
        <v>1821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5</v>
      </c>
      <c r="J918" s="28">
        <v>0</v>
      </c>
      <c r="K918" s="28">
        <v>0</v>
      </c>
      <c r="L918" s="28">
        <v>0</v>
      </c>
      <c r="M918">
        <v>5</v>
      </c>
      <c r="N918">
        <v>0</v>
      </c>
      <c r="O918">
        <v>5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2</v>
      </c>
      <c r="AL918">
        <v>3</v>
      </c>
      <c r="AM918">
        <v>3</v>
      </c>
      <c r="AN918" s="17" t="s">
        <v>54</v>
      </c>
      <c r="AO918" s="17">
        <v>0</v>
      </c>
      <c r="AP918" s="17">
        <v>0</v>
      </c>
      <c r="AQ918" s="17">
        <v>0</v>
      </c>
      <c r="AR918" s="31">
        <v>0</v>
      </c>
      <c r="AS918" s="31">
        <v>0</v>
      </c>
      <c r="AT918" s="31">
        <v>5</v>
      </c>
      <c r="AU918" s="26" t="str">
        <f t="shared" si="17"/>
        <v>库存为5</v>
      </c>
      <c r="AV918" s="32" t="str">
        <f>IFERROR(时间!$B$4+AU918,"上周无销量")</f>
        <v>上周无销量</v>
      </c>
    </row>
    <row r="919" spans="1:48">
      <c r="A919" s="15" t="s">
        <v>1828</v>
      </c>
      <c r="B919" t="s">
        <v>1829</v>
      </c>
      <c r="C919" t="s">
        <v>1821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5</v>
      </c>
      <c r="J919" s="28">
        <v>0</v>
      </c>
      <c r="K919" s="28">
        <v>0</v>
      </c>
      <c r="L919" s="28">
        <v>0</v>
      </c>
      <c r="M919">
        <v>5</v>
      </c>
      <c r="N919">
        <v>0</v>
      </c>
      <c r="O919">
        <v>5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0</v>
      </c>
      <c r="AK919">
        <v>2</v>
      </c>
      <c r="AL919">
        <v>1</v>
      </c>
      <c r="AM919">
        <v>1</v>
      </c>
      <c r="AN919" s="17" t="s">
        <v>54</v>
      </c>
      <c r="AO919" s="17">
        <v>0</v>
      </c>
      <c r="AP919" s="17">
        <v>0</v>
      </c>
      <c r="AQ919" s="17">
        <v>0</v>
      </c>
      <c r="AR919" s="31">
        <v>0</v>
      </c>
      <c r="AS919" s="31">
        <v>0</v>
      </c>
      <c r="AT919" s="31">
        <v>5</v>
      </c>
      <c r="AU919" s="26" t="str">
        <f t="shared" si="17"/>
        <v>库存为5</v>
      </c>
      <c r="AV919" s="32" t="str">
        <f>IFERROR(时间!$B$4+AU919,"上周无销量")</f>
        <v>上周无销量</v>
      </c>
    </row>
    <row r="920" spans="1:48">
      <c r="A920" s="15" t="s">
        <v>1830</v>
      </c>
      <c r="B920" t="s">
        <v>1831</v>
      </c>
      <c r="C920" t="s">
        <v>1821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1</v>
      </c>
      <c r="J920" s="28">
        <v>0</v>
      </c>
      <c r="K920" s="28">
        <v>0</v>
      </c>
      <c r="L920" s="28">
        <v>0</v>
      </c>
      <c r="M920">
        <v>1</v>
      </c>
      <c r="N920">
        <v>0</v>
      </c>
      <c r="O920">
        <v>1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0</v>
      </c>
      <c r="AK920">
        <v>1</v>
      </c>
      <c r="AL920">
        <v>2</v>
      </c>
      <c r="AM920">
        <v>2</v>
      </c>
      <c r="AN920" s="17" t="s">
        <v>54</v>
      </c>
      <c r="AO920" s="17">
        <v>0</v>
      </c>
      <c r="AP920" s="17">
        <v>0</v>
      </c>
      <c r="AQ920" s="17">
        <v>0</v>
      </c>
      <c r="AR920" s="31">
        <v>0</v>
      </c>
      <c r="AS920" s="31">
        <v>0</v>
      </c>
      <c r="AT920" s="31">
        <v>1</v>
      </c>
      <c r="AU920" s="26" t="str">
        <f t="shared" si="17"/>
        <v>库存为1</v>
      </c>
      <c r="AV920" s="32" t="str">
        <f>IFERROR(时间!$B$4+AU920,"上周无销量")</f>
        <v>上周无销量</v>
      </c>
    </row>
    <row r="921" spans="1:48">
      <c r="A921" s="15" t="s">
        <v>1832</v>
      </c>
      <c r="B921" t="s">
        <v>1833</v>
      </c>
      <c r="C921" t="s">
        <v>1821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3</v>
      </c>
      <c r="J921" s="28">
        <v>0</v>
      </c>
      <c r="K921" s="28">
        <v>0</v>
      </c>
      <c r="L921" s="28">
        <v>0</v>
      </c>
      <c r="M921">
        <v>3</v>
      </c>
      <c r="N921">
        <v>0</v>
      </c>
      <c r="O921">
        <v>3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0</v>
      </c>
      <c r="AK921">
        <v>5</v>
      </c>
      <c r="AL921">
        <v>2</v>
      </c>
      <c r="AM921">
        <v>2</v>
      </c>
      <c r="AN921" s="17" t="s">
        <v>54</v>
      </c>
      <c r="AO921" s="17">
        <v>0</v>
      </c>
      <c r="AP921" s="17">
        <v>0</v>
      </c>
      <c r="AQ921" s="17">
        <v>0</v>
      </c>
      <c r="AR921" s="31">
        <v>0</v>
      </c>
      <c r="AS921" s="31">
        <v>0</v>
      </c>
      <c r="AT921" s="31">
        <v>3</v>
      </c>
      <c r="AU921" s="26" t="str">
        <f t="shared" si="17"/>
        <v>库存为3</v>
      </c>
      <c r="AV921" s="32" t="str">
        <f>IFERROR(时间!$B$4+AU921,"上周无销量")</f>
        <v>上周无销量</v>
      </c>
    </row>
    <row r="922" spans="1:48">
      <c r="A922" s="15" t="s">
        <v>1834</v>
      </c>
      <c r="B922" t="s">
        <v>1835</v>
      </c>
      <c r="C922" t="s">
        <v>1821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6</v>
      </c>
      <c r="J922" s="28">
        <v>0</v>
      </c>
      <c r="K922" s="28">
        <v>0</v>
      </c>
      <c r="L922" s="28">
        <v>0</v>
      </c>
      <c r="M922">
        <v>6</v>
      </c>
      <c r="N922">
        <v>0</v>
      </c>
      <c r="O922">
        <v>6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0</v>
      </c>
      <c r="AK922">
        <v>4</v>
      </c>
      <c r="AL922">
        <v>1</v>
      </c>
      <c r="AM922">
        <v>1</v>
      </c>
      <c r="AN922" s="17" t="s">
        <v>54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6</v>
      </c>
      <c r="AU922" s="26" t="str">
        <f t="shared" si="17"/>
        <v>库存为6</v>
      </c>
      <c r="AV922" s="32" t="str">
        <f>IFERROR(时间!$B$4+AU922,"上周无销量")</f>
        <v>上周无销量</v>
      </c>
    </row>
    <row r="923" spans="1:48">
      <c r="A923" s="15" t="s">
        <v>1836</v>
      </c>
      <c r="B923" t="s">
        <v>1837</v>
      </c>
      <c r="C923" t="s">
        <v>1821</v>
      </c>
      <c r="D923" s="26">
        <v>0</v>
      </c>
      <c r="E923" s="26">
        <v>0</v>
      </c>
      <c r="F923" s="26">
        <v>0</v>
      </c>
      <c r="G923" s="26">
        <v>1</v>
      </c>
      <c r="H923" s="27">
        <v>0</v>
      </c>
      <c r="I923">
        <v>2</v>
      </c>
      <c r="J923" s="28">
        <v>0</v>
      </c>
      <c r="K923" s="28">
        <v>0</v>
      </c>
      <c r="L923" s="28">
        <v>0</v>
      </c>
      <c r="M923">
        <v>2</v>
      </c>
      <c r="N923">
        <v>0</v>
      </c>
      <c r="O923">
        <v>2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0</v>
      </c>
      <c r="AK923">
        <v>2</v>
      </c>
      <c r="AL923">
        <v>1</v>
      </c>
      <c r="AM923">
        <v>1</v>
      </c>
      <c r="AN923" s="17" t="s">
        <v>54</v>
      </c>
      <c r="AO923" s="17">
        <v>0</v>
      </c>
      <c r="AP923" s="17">
        <v>0</v>
      </c>
      <c r="AQ923" s="17">
        <v>1</v>
      </c>
      <c r="AR923" s="31">
        <v>0</v>
      </c>
      <c r="AS923" s="31">
        <v>0</v>
      </c>
      <c r="AT923" s="31">
        <v>2</v>
      </c>
      <c r="AU923" s="26" t="str">
        <f t="shared" si="17"/>
        <v>库存为2</v>
      </c>
      <c r="AV923" s="32" t="str">
        <f>IFERROR(时间!$B$4+AU923,"上周无销量")</f>
        <v>上周无销量</v>
      </c>
    </row>
    <row r="924" spans="1:48">
      <c r="A924" s="15" t="s">
        <v>1838</v>
      </c>
      <c r="B924" t="s">
        <v>1839</v>
      </c>
      <c r="C924" t="s">
        <v>1821</v>
      </c>
      <c r="D924" s="26">
        <v>0</v>
      </c>
      <c r="E924" s="26">
        <v>0</v>
      </c>
      <c r="F924" s="26">
        <v>0</v>
      </c>
      <c r="G924" s="26">
        <v>0</v>
      </c>
      <c r="H924" s="27">
        <v>0</v>
      </c>
      <c r="I924">
        <v>3</v>
      </c>
      <c r="J924" s="28">
        <v>0</v>
      </c>
      <c r="K924" s="28">
        <v>0</v>
      </c>
      <c r="L924" s="28">
        <v>0</v>
      </c>
      <c r="M924">
        <v>3</v>
      </c>
      <c r="N924">
        <v>0</v>
      </c>
      <c r="O924">
        <v>3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0</v>
      </c>
      <c r="AK924">
        <v>5</v>
      </c>
      <c r="AL924">
        <v>2</v>
      </c>
      <c r="AM924">
        <v>2</v>
      </c>
      <c r="AN924" s="17" t="s">
        <v>54</v>
      </c>
      <c r="AO924" s="17">
        <v>0</v>
      </c>
      <c r="AP924" s="17">
        <v>0</v>
      </c>
      <c r="AQ924" s="17">
        <v>0</v>
      </c>
      <c r="AR924" s="31">
        <v>0</v>
      </c>
      <c r="AS924" s="31">
        <v>0</v>
      </c>
      <c r="AT924" s="31">
        <v>3</v>
      </c>
      <c r="AU924" s="26" t="str">
        <f t="shared" si="17"/>
        <v>库存为3</v>
      </c>
      <c r="AV924" s="32" t="str">
        <f>IFERROR(时间!$B$4+AU924,"上周无销量")</f>
        <v>上周无销量</v>
      </c>
    </row>
    <row r="925" spans="1:48">
      <c r="A925" s="15" t="s">
        <v>1840</v>
      </c>
      <c r="B925" t="s">
        <v>1841</v>
      </c>
      <c r="C925" t="s">
        <v>1821</v>
      </c>
      <c r="D925" s="26">
        <v>0</v>
      </c>
      <c r="E925" s="26">
        <v>0</v>
      </c>
      <c r="F925" s="26">
        <v>0</v>
      </c>
      <c r="G925" s="26">
        <v>0</v>
      </c>
      <c r="H925" s="27">
        <v>0</v>
      </c>
      <c r="I925">
        <v>3</v>
      </c>
      <c r="J925" s="28">
        <v>0</v>
      </c>
      <c r="K925" s="28">
        <v>0</v>
      </c>
      <c r="L925" s="28">
        <v>0</v>
      </c>
      <c r="M925">
        <v>3</v>
      </c>
      <c r="N925">
        <v>0</v>
      </c>
      <c r="O925">
        <v>3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0</v>
      </c>
      <c r="AK925">
        <v>3</v>
      </c>
      <c r="AL925">
        <v>1</v>
      </c>
      <c r="AM925">
        <v>1</v>
      </c>
      <c r="AN925" s="17" t="s">
        <v>54</v>
      </c>
      <c r="AO925" s="17">
        <v>0</v>
      </c>
      <c r="AP925" s="17">
        <v>0</v>
      </c>
      <c r="AQ925" s="17">
        <v>0</v>
      </c>
      <c r="AR925" s="31">
        <v>0</v>
      </c>
      <c r="AS925" s="31">
        <v>0</v>
      </c>
      <c r="AT925" s="31">
        <v>3</v>
      </c>
      <c r="AU925" s="26" t="str">
        <f t="shared" si="17"/>
        <v>库存为3</v>
      </c>
      <c r="AV925" s="32" t="str">
        <f>IFERROR(时间!$B$4+AU925,"上周无销量")</f>
        <v>上周无销量</v>
      </c>
    </row>
    <row r="926" spans="1:48">
      <c r="A926" s="15" t="s">
        <v>1842</v>
      </c>
      <c r="B926" t="s">
        <v>1843</v>
      </c>
      <c r="C926" t="s">
        <v>1821</v>
      </c>
      <c r="D926" s="26">
        <v>0</v>
      </c>
      <c r="E926" s="26">
        <v>0</v>
      </c>
      <c r="F926" s="26">
        <v>0</v>
      </c>
      <c r="G926" s="26">
        <v>0</v>
      </c>
      <c r="H926" s="27">
        <v>0</v>
      </c>
      <c r="I926">
        <v>4</v>
      </c>
      <c r="J926" s="28">
        <v>0</v>
      </c>
      <c r="K926" s="28">
        <v>0</v>
      </c>
      <c r="L926" s="28">
        <v>0</v>
      </c>
      <c r="M926">
        <v>4</v>
      </c>
      <c r="N926">
        <v>0</v>
      </c>
      <c r="O926">
        <v>4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0</v>
      </c>
      <c r="AK926">
        <v>3</v>
      </c>
      <c r="AL926">
        <v>2</v>
      </c>
      <c r="AM926">
        <v>2</v>
      </c>
      <c r="AN926" s="17" t="s">
        <v>54</v>
      </c>
      <c r="AO926" s="17">
        <v>0</v>
      </c>
      <c r="AP926" s="17">
        <v>0</v>
      </c>
      <c r="AQ926" s="17">
        <v>0</v>
      </c>
      <c r="AR926" s="31">
        <v>0</v>
      </c>
      <c r="AS926" s="31">
        <v>0</v>
      </c>
      <c r="AT926" s="31">
        <v>4</v>
      </c>
      <c r="AU926" s="26" t="str">
        <f t="shared" si="17"/>
        <v>库存为4</v>
      </c>
      <c r="AV926" s="32" t="str">
        <f>IFERROR(时间!$B$4+AU926,"上周无销量")</f>
        <v>上周无销量</v>
      </c>
    </row>
    <row r="927" spans="1:48">
      <c r="A927" s="15" t="s">
        <v>1844</v>
      </c>
      <c r="B927" t="s">
        <v>1845</v>
      </c>
      <c r="C927" t="s">
        <v>1821</v>
      </c>
      <c r="D927" s="26">
        <v>0</v>
      </c>
      <c r="E927" s="26">
        <v>0</v>
      </c>
      <c r="F927" s="26">
        <v>1</v>
      </c>
      <c r="G927" s="26">
        <v>0</v>
      </c>
      <c r="H927" s="27">
        <v>21.99</v>
      </c>
      <c r="I927">
        <v>5</v>
      </c>
      <c r="J927" s="28">
        <v>0</v>
      </c>
      <c r="K927" s="28">
        <v>0</v>
      </c>
      <c r="L927" s="28">
        <v>0</v>
      </c>
      <c r="M927">
        <v>5</v>
      </c>
      <c r="N927">
        <v>0</v>
      </c>
      <c r="O927">
        <v>5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0</v>
      </c>
      <c r="AK927">
        <v>2</v>
      </c>
      <c r="AL927">
        <v>2</v>
      </c>
      <c r="AM927">
        <v>2</v>
      </c>
      <c r="AN927" s="17" t="s">
        <v>54</v>
      </c>
      <c r="AO927" s="17">
        <v>0</v>
      </c>
      <c r="AP927" s="17">
        <v>0.5</v>
      </c>
      <c r="AQ927" s="17">
        <v>0</v>
      </c>
      <c r="AR927" s="31">
        <v>0</v>
      </c>
      <c r="AS927" s="31">
        <v>0</v>
      </c>
      <c r="AT927" s="31">
        <v>5</v>
      </c>
      <c r="AU927" s="26" t="str">
        <f t="shared" si="17"/>
        <v>库存为5</v>
      </c>
      <c r="AV927" s="32" t="str">
        <f>IFERROR(时间!$B$4+AU927,"上周无销量")</f>
        <v>上周无销量</v>
      </c>
    </row>
    <row r="928" spans="1:48">
      <c r="A928" s="15" t="s">
        <v>1846</v>
      </c>
      <c r="B928" t="s">
        <v>1847</v>
      </c>
      <c r="C928" t="s">
        <v>1821</v>
      </c>
      <c r="D928" s="26">
        <v>0</v>
      </c>
      <c r="E928" s="26">
        <v>0</v>
      </c>
      <c r="F928" s="26">
        <v>0</v>
      </c>
      <c r="G928" s="26">
        <v>1</v>
      </c>
      <c r="H928" s="27">
        <v>0</v>
      </c>
      <c r="I928">
        <v>7</v>
      </c>
      <c r="J928" s="28">
        <v>0</v>
      </c>
      <c r="K928" s="28">
        <v>0</v>
      </c>
      <c r="L928" s="28">
        <v>0</v>
      </c>
      <c r="M928">
        <v>7</v>
      </c>
      <c r="N928">
        <v>0</v>
      </c>
      <c r="O928">
        <v>7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0</v>
      </c>
      <c r="AK928">
        <v>3</v>
      </c>
      <c r="AL928">
        <v>4</v>
      </c>
      <c r="AM928">
        <v>4</v>
      </c>
      <c r="AN928" s="17" t="s">
        <v>54</v>
      </c>
      <c r="AO928" s="17">
        <v>0</v>
      </c>
      <c r="AP928" s="17">
        <v>0</v>
      </c>
      <c r="AQ928" s="17">
        <v>0.25</v>
      </c>
      <c r="AR928" s="31">
        <v>0</v>
      </c>
      <c r="AS928" s="31">
        <v>0</v>
      </c>
      <c r="AT928" s="31">
        <v>7</v>
      </c>
      <c r="AU928" s="26" t="str">
        <f t="shared" si="17"/>
        <v>库存为7</v>
      </c>
      <c r="AV928" s="32" t="str">
        <f>IFERROR(时间!$B$4+AU928,"上周无销量")</f>
        <v>上周无销量</v>
      </c>
    </row>
    <row r="929" spans="1:48">
      <c r="A929" s="15" t="s">
        <v>1848</v>
      </c>
      <c r="B929" t="s">
        <v>1849</v>
      </c>
      <c r="C929" t="s">
        <v>1821</v>
      </c>
      <c r="D929" s="26">
        <v>0</v>
      </c>
      <c r="E929" s="26">
        <v>0</v>
      </c>
      <c r="F929" s="26">
        <v>0</v>
      </c>
      <c r="G929" s="26">
        <v>0</v>
      </c>
      <c r="H929" s="27">
        <v>0</v>
      </c>
      <c r="I929">
        <v>7</v>
      </c>
      <c r="J929" s="28">
        <v>0</v>
      </c>
      <c r="K929" s="28">
        <v>0</v>
      </c>
      <c r="L929" s="28">
        <v>0</v>
      </c>
      <c r="M929">
        <v>7</v>
      </c>
      <c r="N929">
        <v>0</v>
      </c>
      <c r="O929">
        <v>7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0</v>
      </c>
      <c r="AK929">
        <v>2</v>
      </c>
      <c r="AL929">
        <v>2</v>
      </c>
      <c r="AM929">
        <v>2</v>
      </c>
      <c r="AN929" s="17" t="s">
        <v>54</v>
      </c>
      <c r="AO929" s="17">
        <v>0</v>
      </c>
      <c r="AP929" s="17">
        <v>0</v>
      </c>
      <c r="AQ929" s="17">
        <v>0</v>
      </c>
      <c r="AR929" s="31">
        <v>0</v>
      </c>
      <c r="AS929" s="31">
        <v>0</v>
      </c>
      <c r="AT929" s="31">
        <v>7</v>
      </c>
      <c r="AU929" s="26" t="str">
        <f t="shared" si="17"/>
        <v>库存为7</v>
      </c>
      <c r="AV929" s="32" t="str">
        <f>IFERROR(时间!$B$4+AU929,"上周无销量")</f>
        <v>上周无销量</v>
      </c>
    </row>
    <row r="930" spans="1:48">
      <c r="A930" s="15" t="s">
        <v>1850</v>
      </c>
      <c r="B930" t="s">
        <v>1851</v>
      </c>
      <c r="C930" t="s">
        <v>1821</v>
      </c>
      <c r="D930" s="26">
        <v>1</v>
      </c>
      <c r="E930" s="26">
        <v>0</v>
      </c>
      <c r="F930" s="26">
        <v>0</v>
      </c>
      <c r="G930" s="26">
        <v>0</v>
      </c>
      <c r="H930" s="27">
        <v>21.99</v>
      </c>
      <c r="I930">
        <v>6</v>
      </c>
      <c r="J930" s="28">
        <v>0</v>
      </c>
      <c r="K930" s="28">
        <v>0</v>
      </c>
      <c r="L930" s="28">
        <v>0</v>
      </c>
      <c r="M930">
        <v>6</v>
      </c>
      <c r="N930">
        <v>0</v>
      </c>
      <c r="O930">
        <v>6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0</v>
      </c>
      <c r="AK930">
        <v>3</v>
      </c>
      <c r="AL930">
        <v>4</v>
      </c>
      <c r="AM930">
        <v>4</v>
      </c>
      <c r="AN930" s="17" t="s">
        <v>54</v>
      </c>
      <c r="AO930" s="17">
        <v>0</v>
      </c>
      <c r="AP930" s="17">
        <v>0</v>
      </c>
      <c r="AQ930" s="17">
        <v>0</v>
      </c>
      <c r="AR930" s="31">
        <v>0.142857142857143</v>
      </c>
      <c r="AS930" s="31">
        <v>8.57142857142857</v>
      </c>
      <c r="AT930" s="31">
        <v>-2.57142857142857</v>
      </c>
      <c r="AU930" s="26">
        <f t="shared" si="17"/>
        <v>42</v>
      </c>
      <c r="AV930" s="32">
        <f>IFERROR(时间!$B$4+AU930,"上周无销量")</f>
        <v>43367</v>
      </c>
    </row>
    <row r="931" spans="1:48">
      <c r="A931" s="15" t="s">
        <v>1852</v>
      </c>
      <c r="B931" t="s">
        <v>1853</v>
      </c>
      <c r="C931" t="s">
        <v>1821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8</v>
      </c>
      <c r="J931" s="28">
        <v>0</v>
      </c>
      <c r="K931" s="28">
        <v>0</v>
      </c>
      <c r="L931" s="28">
        <v>0</v>
      </c>
      <c r="M931">
        <v>8</v>
      </c>
      <c r="N931">
        <v>0</v>
      </c>
      <c r="O931">
        <v>8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0</v>
      </c>
      <c r="AK931">
        <v>18</v>
      </c>
      <c r="AL931">
        <v>12</v>
      </c>
      <c r="AM931">
        <v>12</v>
      </c>
      <c r="AN931" s="17" t="s">
        <v>54</v>
      </c>
      <c r="AO931" s="17">
        <v>0</v>
      </c>
      <c r="AP931" s="17">
        <v>0</v>
      </c>
      <c r="AQ931" s="17">
        <v>0</v>
      </c>
      <c r="AR931" s="31">
        <v>0</v>
      </c>
      <c r="AS931" s="31">
        <v>0</v>
      </c>
      <c r="AT931" s="31">
        <v>8</v>
      </c>
      <c r="AU931" s="26" t="str">
        <f t="shared" si="17"/>
        <v>库存为8</v>
      </c>
      <c r="AV931" s="32" t="str">
        <f>IFERROR(时间!$B$4+AU931,"上周无销量")</f>
        <v>上周无销量</v>
      </c>
    </row>
    <row r="932" spans="1:48">
      <c r="A932" s="15" t="s">
        <v>1854</v>
      </c>
      <c r="B932" t="s">
        <v>1855</v>
      </c>
      <c r="C932" t="s">
        <v>1856</v>
      </c>
      <c r="D932" s="26">
        <v>0</v>
      </c>
      <c r="E932" s="26">
        <v>0</v>
      </c>
      <c r="F932" s="26">
        <v>0</v>
      </c>
      <c r="G932" s="26">
        <v>0</v>
      </c>
      <c r="H932" s="27">
        <v>0</v>
      </c>
      <c r="I932">
        <v>9</v>
      </c>
      <c r="J932" s="28">
        <v>0</v>
      </c>
      <c r="K932" s="28">
        <v>0</v>
      </c>
      <c r="L932" s="28">
        <v>0</v>
      </c>
      <c r="M932">
        <v>9</v>
      </c>
      <c r="N932">
        <v>0</v>
      </c>
      <c r="O932">
        <v>9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4</v>
      </c>
      <c r="AL932">
        <v>5</v>
      </c>
      <c r="AM932">
        <v>5</v>
      </c>
      <c r="AN932" s="17" t="s">
        <v>54</v>
      </c>
      <c r="AO932" s="17">
        <v>0</v>
      </c>
      <c r="AP932" s="17">
        <v>0</v>
      </c>
      <c r="AQ932" s="17">
        <v>0</v>
      </c>
      <c r="AR932" s="31">
        <v>0</v>
      </c>
      <c r="AS932" s="31">
        <v>0</v>
      </c>
      <c r="AT932" s="31">
        <v>9</v>
      </c>
      <c r="AU932" s="26" t="str">
        <f t="shared" si="17"/>
        <v>库存为9</v>
      </c>
      <c r="AV932" s="32" t="str">
        <f>IFERROR(时间!$B$4+AU932,"上周无销量")</f>
        <v>上周无销量</v>
      </c>
    </row>
    <row r="933" spans="1:48">
      <c r="A933" s="15" t="s">
        <v>1857</v>
      </c>
      <c r="B933" t="s">
        <v>1858</v>
      </c>
      <c r="C933" t="s">
        <v>1856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0</v>
      </c>
      <c r="J933" s="28">
        <v>0</v>
      </c>
      <c r="K933" s="28">
        <v>0</v>
      </c>
      <c r="L933" s="28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0</v>
      </c>
      <c r="AK933">
        <v>0</v>
      </c>
      <c r="AL933">
        <v>0</v>
      </c>
      <c r="AM933">
        <v>0</v>
      </c>
      <c r="AN933" s="17" t="s">
        <v>54</v>
      </c>
      <c r="AO933" s="17" t="s">
        <v>54</v>
      </c>
      <c r="AP933" s="17" t="s">
        <v>54</v>
      </c>
      <c r="AQ933" s="17" t="s">
        <v>54</v>
      </c>
      <c r="AR933" s="31">
        <v>0</v>
      </c>
      <c r="AS933" s="31">
        <v>0</v>
      </c>
      <c r="AT933" s="31">
        <v>0</v>
      </c>
      <c r="AU933" s="26" t="str">
        <f t="shared" si="17"/>
        <v>库存为0</v>
      </c>
      <c r="AV933" s="32" t="str">
        <f>IFERROR(时间!$B$4+AU933,"上周无销量")</f>
        <v>上周无销量</v>
      </c>
    </row>
    <row r="934" spans="1:48">
      <c r="A934" s="15" t="s">
        <v>1859</v>
      </c>
      <c r="B934" t="s">
        <v>1860</v>
      </c>
      <c r="C934" t="s">
        <v>1856</v>
      </c>
      <c r="D934" s="26">
        <v>0</v>
      </c>
      <c r="E934" s="26">
        <v>0</v>
      </c>
      <c r="F934" s="26">
        <v>0</v>
      </c>
      <c r="G934" s="26">
        <v>0</v>
      </c>
      <c r="H934" s="27">
        <v>0</v>
      </c>
      <c r="I934">
        <v>0</v>
      </c>
      <c r="J934" s="28">
        <v>0</v>
      </c>
      <c r="K934" s="28">
        <v>0</v>
      </c>
      <c r="L934" s="28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0</v>
      </c>
      <c r="AK934">
        <v>0</v>
      </c>
      <c r="AL934">
        <v>0</v>
      </c>
      <c r="AM934">
        <v>0</v>
      </c>
      <c r="AN934" s="17" t="s">
        <v>54</v>
      </c>
      <c r="AO934" s="17" t="s">
        <v>54</v>
      </c>
      <c r="AP934" s="17" t="s">
        <v>54</v>
      </c>
      <c r="AQ934" s="17" t="s">
        <v>54</v>
      </c>
      <c r="AR934" s="31">
        <v>0</v>
      </c>
      <c r="AS934" s="31">
        <v>0</v>
      </c>
      <c r="AT934" s="31">
        <v>0</v>
      </c>
      <c r="AU934" s="26" t="str">
        <f t="shared" si="17"/>
        <v>库存为0</v>
      </c>
      <c r="AV934" s="32" t="str">
        <f>IFERROR(时间!$B$4+AU934,"上周无销量")</f>
        <v>上周无销量</v>
      </c>
    </row>
    <row r="935" spans="1:48">
      <c r="A935" s="15" t="s">
        <v>1861</v>
      </c>
      <c r="B935" t="s">
        <v>1862</v>
      </c>
      <c r="C935" t="s">
        <v>1856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0</v>
      </c>
      <c r="J935" s="28">
        <v>0</v>
      </c>
      <c r="K935" s="28">
        <v>0</v>
      </c>
      <c r="L935" s="28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0</v>
      </c>
      <c r="AK935">
        <v>0</v>
      </c>
      <c r="AL935">
        <v>0</v>
      </c>
      <c r="AM935">
        <v>0</v>
      </c>
      <c r="AN935" s="17" t="s">
        <v>54</v>
      </c>
      <c r="AO935" s="17" t="s">
        <v>54</v>
      </c>
      <c r="AP935" s="17" t="s">
        <v>54</v>
      </c>
      <c r="AQ935" s="17" t="s">
        <v>54</v>
      </c>
      <c r="AR935" s="31">
        <v>0</v>
      </c>
      <c r="AS935" s="31">
        <v>0</v>
      </c>
      <c r="AT935" s="31">
        <v>0</v>
      </c>
      <c r="AU935" s="26" t="str">
        <f t="shared" si="17"/>
        <v>库存为0</v>
      </c>
      <c r="AV935" s="32" t="str">
        <f>IFERROR(时间!$B$4+AU935,"上周无销量")</f>
        <v>上周无销量</v>
      </c>
    </row>
    <row r="936" spans="1:48">
      <c r="A936" s="15" t="s">
        <v>1863</v>
      </c>
      <c r="B936" t="s">
        <v>1864</v>
      </c>
      <c r="C936" t="s">
        <v>1856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1</v>
      </c>
      <c r="J936" s="28">
        <v>0</v>
      </c>
      <c r="K936" s="28">
        <v>0</v>
      </c>
      <c r="L936" s="28">
        <v>0</v>
      </c>
      <c r="M936">
        <v>1</v>
      </c>
      <c r="N936">
        <v>0</v>
      </c>
      <c r="O936">
        <v>1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0</v>
      </c>
      <c r="AK936">
        <v>6</v>
      </c>
      <c r="AL936">
        <v>9</v>
      </c>
      <c r="AM936">
        <v>9</v>
      </c>
      <c r="AN936" s="17" t="s">
        <v>54</v>
      </c>
      <c r="AO936" s="17">
        <v>0</v>
      </c>
      <c r="AP936" s="17">
        <v>0</v>
      </c>
      <c r="AQ936" s="17">
        <v>0</v>
      </c>
      <c r="AR936" s="31">
        <v>0</v>
      </c>
      <c r="AS936" s="31">
        <v>0</v>
      </c>
      <c r="AT936" s="31">
        <v>1</v>
      </c>
      <c r="AU936" s="26" t="str">
        <f t="shared" si="17"/>
        <v>库存为1</v>
      </c>
      <c r="AV936" s="32" t="str">
        <f>IFERROR(时间!$B$4+AU936,"上周无销量")</f>
        <v>上周无销量</v>
      </c>
    </row>
    <row r="937" spans="1:48">
      <c r="A937" s="15" t="s">
        <v>1865</v>
      </c>
      <c r="B937" t="s">
        <v>1866</v>
      </c>
      <c r="C937" t="s">
        <v>1856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0</v>
      </c>
      <c r="J937" s="28">
        <v>0</v>
      </c>
      <c r="K937" s="28">
        <v>0</v>
      </c>
      <c r="L937" s="28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0</v>
      </c>
      <c r="AK937">
        <v>0</v>
      </c>
      <c r="AL937">
        <v>0</v>
      </c>
      <c r="AM937">
        <v>0</v>
      </c>
      <c r="AN937" s="17" t="s">
        <v>54</v>
      </c>
      <c r="AO937" s="17" t="s">
        <v>54</v>
      </c>
      <c r="AP937" s="17" t="s">
        <v>54</v>
      </c>
      <c r="AQ937" s="17" t="s">
        <v>54</v>
      </c>
      <c r="AR937" s="31">
        <v>0</v>
      </c>
      <c r="AS937" s="31">
        <v>0</v>
      </c>
      <c r="AT937" s="31">
        <v>0</v>
      </c>
      <c r="AU937" s="26" t="str">
        <f t="shared" si="17"/>
        <v>库存为0</v>
      </c>
      <c r="AV937" s="32" t="str">
        <f>IFERROR(时间!$B$4+AU937,"上周无销量")</f>
        <v>上周无销量</v>
      </c>
    </row>
    <row r="938" spans="1:48">
      <c r="A938" s="15" t="s">
        <v>1867</v>
      </c>
      <c r="B938" t="s">
        <v>1868</v>
      </c>
      <c r="C938" t="s">
        <v>1856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13</v>
      </c>
      <c r="J938" s="28">
        <v>0</v>
      </c>
      <c r="K938" s="28">
        <v>0</v>
      </c>
      <c r="L938" s="28">
        <v>0</v>
      </c>
      <c r="M938">
        <v>13</v>
      </c>
      <c r="N938">
        <v>0</v>
      </c>
      <c r="O938">
        <v>2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5</v>
      </c>
      <c r="AL938">
        <v>4</v>
      </c>
      <c r="AM938">
        <v>4</v>
      </c>
      <c r="AN938" s="17" t="s">
        <v>54</v>
      </c>
      <c r="AO938" s="17">
        <v>0</v>
      </c>
      <c r="AP938" s="17">
        <v>0</v>
      </c>
      <c r="AQ938" s="17">
        <v>0</v>
      </c>
      <c r="AR938" s="31">
        <v>0</v>
      </c>
      <c r="AS938" s="31">
        <v>0</v>
      </c>
      <c r="AT938" s="31">
        <v>13</v>
      </c>
      <c r="AU938" s="26" t="str">
        <f t="shared" si="17"/>
        <v>库存为13</v>
      </c>
      <c r="AV938" s="32" t="str">
        <f>IFERROR(时间!$B$4+AU938,"上周无销量")</f>
        <v>上周无销量</v>
      </c>
    </row>
    <row r="939" spans="1:48">
      <c r="A939" s="15" t="s">
        <v>1869</v>
      </c>
      <c r="B939" t="s">
        <v>1870</v>
      </c>
      <c r="C939" t="s">
        <v>1871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1872</v>
      </c>
      <c r="B940" t="s">
        <v>1873</v>
      </c>
      <c r="C940" t="s">
        <v>1871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1874</v>
      </c>
      <c r="B941" t="s">
        <v>1875</v>
      </c>
      <c r="C941" t="s">
        <v>1871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1876</v>
      </c>
      <c r="B942" t="s">
        <v>1877</v>
      </c>
      <c r="C942" t="s">
        <v>1871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1878</v>
      </c>
      <c r="B943" t="s">
        <v>1879</v>
      </c>
      <c r="C943" t="s">
        <v>1871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0</v>
      </c>
      <c r="AM943">
        <v>0</v>
      </c>
      <c r="AN943" s="17" t="s">
        <v>54</v>
      </c>
      <c r="AO943" s="17" t="s">
        <v>54</v>
      </c>
      <c r="AP943" s="17" t="s">
        <v>54</v>
      </c>
      <c r="AQ943" s="17" t="s">
        <v>54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1880</v>
      </c>
      <c r="B944" t="s">
        <v>1881</v>
      </c>
      <c r="C944" t="s">
        <v>1871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1882</v>
      </c>
      <c r="B945" t="s">
        <v>1883</v>
      </c>
      <c r="C945" t="s">
        <v>1871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0</v>
      </c>
      <c r="AL945">
        <v>0</v>
      </c>
      <c r="AM945">
        <v>0</v>
      </c>
      <c r="AN945" s="17" t="s">
        <v>54</v>
      </c>
      <c r="AO945" s="17" t="s">
        <v>54</v>
      </c>
      <c r="AP945" s="17" t="s">
        <v>54</v>
      </c>
      <c r="AQ945" s="17" t="s">
        <v>54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1884</v>
      </c>
      <c r="B946" t="s">
        <v>1885</v>
      </c>
      <c r="C946" t="s">
        <v>1871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0</v>
      </c>
      <c r="J946" s="28">
        <v>0</v>
      </c>
      <c r="K946" s="28">
        <v>0</v>
      </c>
      <c r="L946" s="28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0</v>
      </c>
      <c r="AK946">
        <v>0</v>
      </c>
      <c r="AL946">
        <v>0</v>
      </c>
      <c r="AM946">
        <v>0</v>
      </c>
      <c r="AN946" s="17" t="s">
        <v>54</v>
      </c>
      <c r="AO946" s="17" t="s">
        <v>54</v>
      </c>
      <c r="AP946" s="17" t="s">
        <v>54</v>
      </c>
      <c r="AQ946" s="17" t="s">
        <v>54</v>
      </c>
      <c r="AR946" s="31">
        <v>0</v>
      </c>
      <c r="AS946" s="31">
        <v>0</v>
      </c>
      <c r="AT946" s="31">
        <v>0</v>
      </c>
      <c r="AU946" s="26" t="str">
        <f t="shared" si="17"/>
        <v>库存为0</v>
      </c>
      <c r="AV946" s="32" t="str">
        <f>IFERROR(时间!$B$4+AU946,"上周无销量")</f>
        <v>上周无销量</v>
      </c>
    </row>
    <row r="947" spans="1:48">
      <c r="A947" s="15" t="s">
        <v>1886</v>
      </c>
      <c r="B947" t="s">
        <v>1887</v>
      </c>
      <c r="C947" t="s">
        <v>1871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0</v>
      </c>
      <c r="J947" s="28">
        <v>0</v>
      </c>
      <c r="K947" s="28">
        <v>0</v>
      </c>
      <c r="L947" s="28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0</v>
      </c>
      <c r="AK947">
        <v>0</v>
      </c>
      <c r="AL947">
        <v>0</v>
      </c>
      <c r="AM947">
        <v>0</v>
      </c>
      <c r="AN947" s="17" t="s">
        <v>54</v>
      </c>
      <c r="AO947" s="17" t="s">
        <v>54</v>
      </c>
      <c r="AP947" s="17" t="s">
        <v>54</v>
      </c>
      <c r="AQ947" s="17" t="s">
        <v>54</v>
      </c>
      <c r="AR947" s="31">
        <v>0</v>
      </c>
      <c r="AS947" s="31">
        <v>0</v>
      </c>
      <c r="AT947" s="31">
        <v>0</v>
      </c>
      <c r="AU947" s="26" t="str">
        <f t="shared" si="17"/>
        <v>库存为0</v>
      </c>
      <c r="AV947" s="32" t="str">
        <f>IFERROR(时间!$B$4+AU947,"上周无销量")</f>
        <v>上周无销量</v>
      </c>
    </row>
    <row r="948" spans="1:48">
      <c r="A948" s="15" t="s">
        <v>1888</v>
      </c>
      <c r="B948" t="s">
        <v>1889</v>
      </c>
      <c r="C948" t="s">
        <v>1871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0</v>
      </c>
      <c r="J948" s="28">
        <v>0</v>
      </c>
      <c r="K948" s="28">
        <v>0</v>
      </c>
      <c r="L948" s="28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0</v>
      </c>
      <c r="AK948">
        <v>0</v>
      </c>
      <c r="AL948">
        <v>0</v>
      </c>
      <c r="AM948">
        <v>0</v>
      </c>
      <c r="AN948" s="17" t="s">
        <v>54</v>
      </c>
      <c r="AO948" s="17" t="s">
        <v>54</v>
      </c>
      <c r="AP948" s="17" t="s">
        <v>54</v>
      </c>
      <c r="AQ948" s="17" t="s">
        <v>54</v>
      </c>
      <c r="AR948" s="31">
        <v>0</v>
      </c>
      <c r="AS948" s="31">
        <v>0</v>
      </c>
      <c r="AT948" s="31">
        <v>0</v>
      </c>
      <c r="AU948" s="26" t="str">
        <f t="shared" si="17"/>
        <v>库存为0</v>
      </c>
      <c r="AV948" s="32" t="str">
        <f>IFERROR(时间!$B$4+AU948,"上周无销量")</f>
        <v>上周无销量</v>
      </c>
    </row>
    <row r="949" spans="1:48">
      <c r="A949" s="15" t="s">
        <v>1890</v>
      </c>
      <c r="B949" t="s">
        <v>1891</v>
      </c>
      <c r="C949" t="s">
        <v>1871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1892</v>
      </c>
      <c r="B950" t="s">
        <v>1893</v>
      </c>
      <c r="C950" t="s">
        <v>1871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0</v>
      </c>
      <c r="J950" s="28">
        <v>0</v>
      </c>
      <c r="K950" s="28">
        <v>0</v>
      </c>
      <c r="L950" s="28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0</v>
      </c>
      <c r="AK950">
        <v>0</v>
      </c>
      <c r="AL950">
        <v>0</v>
      </c>
      <c r="AM950">
        <v>0</v>
      </c>
      <c r="AN950" s="17" t="s">
        <v>54</v>
      </c>
      <c r="AO950" s="17" t="s">
        <v>54</v>
      </c>
      <c r="AP950" s="17" t="s">
        <v>54</v>
      </c>
      <c r="AQ950" s="17" t="s">
        <v>54</v>
      </c>
      <c r="AR950" s="31">
        <v>0</v>
      </c>
      <c r="AS950" s="31">
        <v>0</v>
      </c>
      <c r="AT950" s="31">
        <v>0</v>
      </c>
      <c r="AU950" s="26" t="str">
        <f t="shared" si="17"/>
        <v>库存为0</v>
      </c>
      <c r="AV950" s="32" t="str">
        <f>IFERROR(时间!$B$4+AU950,"上周无销量")</f>
        <v>上周无销量</v>
      </c>
    </row>
    <row r="951" spans="1:48">
      <c r="A951" s="15" t="s">
        <v>1894</v>
      </c>
      <c r="B951" t="s">
        <v>1895</v>
      </c>
      <c r="C951" t="s">
        <v>1871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0</v>
      </c>
      <c r="J951" s="28">
        <v>0</v>
      </c>
      <c r="K951" s="28">
        <v>0</v>
      </c>
      <c r="L951" s="28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0</v>
      </c>
      <c r="AK951">
        <v>0</v>
      </c>
      <c r="AL951">
        <v>0</v>
      </c>
      <c r="AM951">
        <v>0</v>
      </c>
      <c r="AN951" s="17" t="s">
        <v>54</v>
      </c>
      <c r="AO951" s="17" t="s">
        <v>54</v>
      </c>
      <c r="AP951" s="17" t="s">
        <v>54</v>
      </c>
      <c r="AQ951" s="17" t="s">
        <v>54</v>
      </c>
      <c r="AR951" s="31">
        <v>0</v>
      </c>
      <c r="AS951" s="31">
        <v>0</v>
      </c>
      <c r="AT951" s="31">
        <v>0</v>
      </c>
      <c r="AU951" s="26" t="str">
        <f t="shared" si="17"/>
        <v>库存为0</v>
      </c>
      <c r="AV951" s="32" t="str">
        <f>IFERROR(时间!$B$4+AU951,"上周无销量")</f>
        <v>上周无销量</v>
      </c>
    </row>
    <row r="952" spans="1:48">
      <c r="A952" s="15" t="s">
        <v>1896</v>
      </c>
      <c r="B952" t="s">
        <v>1897</v>
      </c>
      <c r="C952" t="s">
        <v>1871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0</v>
      </c>
      <c r="J952" s="28">
        <v>0</v>
      </c>
      <c r="K952" s="28">
        <v>0</v>
      </c>
      <c r="L952" s="28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0</v>
      </c>
      <c r="AK952">
        <v>0</v>
      </c>
      <c r="AL952">
        <v>0</v>
      </c>
      <c r="AM952">
        <v>0</v>
      </c>
      <c r="AN952" s="17" t="s">
        <v>54</v>
      </c>
      <c r="AO952" s="17" t="s">
        <v>54</v>
      </c>
      <c r="AP952" s="17" t="s">
        <v>54</v>
      </c>
      <c r="AQ952" s="17" t="s">
        <v>54</v>
      </c>
      <c r="AR952" s="31">
        <v>0</v>
      </c>
      <c r="AS952" s="31">
        <v>0</v>
      </c>
      <c r="AT952" s="31">
        <v>0</v>
      </c>
      <c r="AU952" s="26" t="str">
        <f t="shared" si="17"/>
        <v>库存为0</v>
      </c>
      <c r="AV952" s="32" t="str">
        <f>IFERROR(时间!$B$4+AU952,"上周无销量")</f>
        <v>上周无销量</v>
      </c>
    </row>
    <row r="953" spans="1:48">
      <c r="A953" s="15" t="s">
        <v>1898</v>
      </c>
      <c r="B953" t="s">
        <v>1899</v>
      </c>
      <c r="C953" t="s">
        <v>1871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0</v>
      </c>
      <c r="J953" s="28">
        <v>0</v>
      </c>
      <c r="K953" s="28">
        <v>0</v>
      </c>
      <c r="L953" s="28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0</v>
      </c>
      <c r="AK953">
        <v>0</v>
      </c>
      <c r="AL953">
        <v>0</v>
      </c>
      <c r="AM953">
        <v>0</v>
      </c>
      <c r="AN953" s="17" t="s">
        <v>54</v>
      </c>
      <c r="AO953" s="17" t="s">
        <v>54</v>
      </c>
      <c r="AP953" s="17" t="s">
        <v>54</v>
      </c>
      <c r="AQ953" s="17" t="s">
        <v>54</v>
      </c>
      <c r="AR953" s="31">
        <v>0</v>
      </c>
      <c r="AS953" s="31">
        <v>0</v>
      </c>
      <c r="AT953" s="31">
        <v>0</v>
      </c>
      <c r="AU953" s="26" t="str">
        <f t="shared" si="17"/>
        <v>库存为0</v>
      </c>
      <c r="AV953" s="32" t="str">
        <f>IFERROR(时间!$B$4+AU953,"上周无销量")</f>
        <v>上周无销量</v>
      </c>
    </row>
    <row r="954" spans="1:48">
      <c r="A954" s="15" t="s">
        <v>1900</v>
      </c>
      <c r="B954" t="s">
        <v>1901</v>
      </c>
      <c r="C954" t="s">
        <v>1871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0</v>
      </c>
      <c r="J954" s="28">
        <v>0</v>
      </c>
      <c r="K954" s="28">
        <v>0</v>
      </c>
      <c r="L954" s="28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0</v>
      </c>
      <c r="AK954">
        <v>0</v>
      </c>
      <c r="AL954">
        <v>0</v>
      </c>
      <c r="AM954">
        <v>0</v>
      </c>
      <c r="AN954" s="17" t="s">
        <v>54</v>
      </c>
      <c r="AO954" s="17" t="s">
        <v>54</v>
      </c>
      <c r="AP954" s="17" t="s">
        <v>54</v>
      </c>
      <c r="AQ954" s="17" t="s">
        <v>54</v>
      </c>
      <c r="AR954" s="31">
        <v>0</v>
      </c>
      <c r="AS954" s="31">
        <v>0</v>
      </c>
      <c r="AT954" s="31">
        <v>0</v>
      </c>
      <c r="AU954" s="26" t="str">
        <f t="shared" si="17"/>
        <v>库存为0</v>
      </c>
      <c r="AV954" s="32" t="str">
        <f>IFERROR(时间!$B$4+AU954,"上周无销量")</f>
        <v>上周无销量</v>
      </c>
    </row>
    <row r="955" spans="1:48">
      <c r="A955" s="15" t="s">
        <v>1902</v>
      </c>
      <c r="B955" t="s">
        <v>1903</v>
      </c>
      <c r="C955" t="s">
        <v>1871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0</v>
      </c>
      <c r="J955" s="28">
        <v>0</v>
      </c>
      <c r="K955" s="28">
        <v>0</v>
      </c>
      <c r="L955" s="28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0</v>
      </c>
      <c r="AK955">
        <v>0</v>
      </c>
      <c r="AL955">
        <v>0</v>
      </c>
      <c r="AM955">
        <v>0</v>
      </c>
      <c r="AN955" s="17" t="s">
        <v>54</v>
      </c>
      <c r="AO955" s="17" t="s">
        <v>54</v>
      </c>
      <c r="AP955" s="17" t="s">
        <v>54</v>
      </c>
      <c r="AQ955" s="17" t="s">
        <v>54</v>
      </c>
      <c r="AR955" s="31">
        <v>0</v>
      </c>
      <c r="AS955" s="31">
        <v>0</v>
      </c>
      <c r="AT955" s="31">
        <v>0</v>
      </c>
      <c r="AU955" s="26" t="str">
        <f t="shared" si="17"/>
        <v>库存为0</v>
      </c>
      <c r="AV955" s="32" t="str">
        <f>IFERROR(时间!$B$4+AU955,"上周无销量")</f>
        <v>上周无销量</v>
      </c>
    </row>
    <row r="956" spans="1:48">
      <c r="A956" s="15" t="s">
        <v>1904</v>
      </c>
      <c r="B956" t="s">
        <v>1905</v>
      </c>
      <c r="C956" t="s">
        <v>1871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0</v>
      </c>
      <c r="J956" s="28">
        <v>0</v>
      </c>
      <c r="K956" s="28">
        <v>0</v>
      </c>
      <c r="L956" s="28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0</v>
      </c>
      <c r="AK956">
        <v>0</v>
      </c>
      <c r="AL956">
        <v>0</v>
      </c>
      <c r="AM956">
        <v>0</v>
      </c>
      <c r="AN956" s="17" t="s">
        <v>54</v>
      </c>
      <c r="AO956" s="17" t="s">
        <v>54</v>
      </c>
      <c r="AP956" s="17" t="s">
        <v>54</v>
      </c>
      <c r="AQ956" s="17" t="s">
        <v>54</v>
      </c>
      <c r="AR956" s="31">
        <v>0</v>
      </c>
      <c r="AS956" s="31">
        <v>0</v>
      </c>
      <c r="AT956" s="31">
        <v>0</v>
      </c>
      <c r="AU956" s="26" t="str">
        <f t="shared" si="17"/>
        <v>库存为0</v>
      </c>
      <c r="AV956" s="32" t="str">
        <f>IFERROR(时间!$B$4+AU956,"上周无销量")</f>
        <v>上周无销量</v>
      </c>
    </row>
    <row r="957" spans="1:48">
      <c r="A957" s="15" t="s">
        <v>1906</v>
      </c>
      <c r="B957" t="s">
        <v>1907</v>
      </c>
      <c r="C957" t="s">
        <v>1871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0</v>
      </c>
      <c r="J957" s="28">
        <v>0</v>
      </c>
      <c r="K957" s="28">
        <v>0</v>
      </c>
      <c r="L957" s="28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0</v>
      </c>
      <c r="AK957">
        <v>0</v>
      </c>
      <c r="AL957">
        <v>0</v>
      </c>
      <c r="AM957">
        <v>0</v>
      </c>
      <c r="AN957" s="17" t="s">
        <v>54</v>
      </c>
      <c r="AO957" s="17" t="s">
        <v>54</v>
      </c>
      <c r="AP957" s="17" t="s">
        <v>54</v>
      </c>
      <c r="AQ957" s="17" t="s">
        <v>54</v>
      </c>
      <c r="AR957" s="31">
        <v>0</v>
      </c>
      <c r="AS957" s="31">
        <v>0</v>
      </c>
      <c r="AT957" s="31">
        <v>0</v>
      </c>
      <c r="AU957" s="26" t="str">
        <f t="shared" si="17"/>
        <v>库存为0</v>
      </c>
      <c r="AV957" s="32" t="str">
        <f>IFERROR(时间!$B$4+AU957,"上周无销量")</f>
        <v>上周无销量</v>
      </c>
    </row>
    <row r="958" spans="1:48">
      <c r="A958" s="15" t="s">
        <v>1908</v>
      </c>
      <c r="B958" t="s">
        <v>1909</v>
      </c>
      <c r="C958" t="s">
        <v>1871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0</v>
      </c>
      <c r="J958" s="28">
        <v>0</v>
      </c>
      <c r="K958" s="28">
        <v>0</v>
      </c>
      <c r="L958" s="28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0</v>
      </c>
      <c r="AK958">
        <v>0</v>
      </c>
      <c r="AL958">
        <v>0</v>
      </c>
      <c r="AM958">
        <v>0</v>
      </c>
      <c r="AN958" s="17" t="s">
        <v>54</v>
      </c>
      <c r="AO958" s="17" t="s">
        <v>54</v>
      </c>
      <c r="AP958" s="17" t="s">
        <v>54</v>
      </c>
      <c r="AQ958" s="17" t="s">
        <v>54</v>
      </c>
      <c r="AR958" s="31">
        <v>0</v>
      </c>
      <c r="AS958" s="31">
        <v>0</v>
      </c>
      <c r="AT958" s="31">
        <v>0</v>
      </c>
      <c r="AU958" s="26" t="str">
        <f t="shared" si="17"/>
        <v>库存为0</v>
      </c>
      <c r="AV958" s="32" t="str">
        <f>IFERROR(时间!$B$4+AU958,"上周无销量")</f>
        <v>上周无销量</v>
      </c>
    </row>
    <row r="959" spans="1:48">
      <c r="A959" s="15" t="s">
        <v>1910</v>
      </c>
      <c r="B959" t="s">
        <v>1911</v>
      </c>
      <c r="C959" t="s">
        <v>1871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0</v>
      </c>
      <c r="J959" s="28">
        <v>0</v>
      </c>
      <c r="K959" s="28">
        <v>0</v>
      </c>
      <c r="L959" s="28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0</v>
      </c>
      <c r="AK959">
        <v>0</v>
      </c>
      <c r="AL959">
        <v>0</v>
      </c>
      <c r="AM959">
        <v>0</v>
      </c>
      <c r="AN959" s="17" t="s">
        <v>54</v>
      </c>
      <c r="AO959" s="17" t="s">
        <v>54</v>
      </c>
      <c r="AP959" s="17" t="s">
        <v>54</v>
      </c>
      <c r="AQ959" s="17" t="s">
        <v>54</v>
      </c>
      <c r="AR959" s="31">
        <v>0</v>
      </c>
      <c r="AS959" s="31">
        <v>0</v>
      </c>
      <c r="AT959" s="31">
        <v>0</v>
      </c>
      <c r="AU959" s="26" t="str">
        <f t="shared" si="17"/>
        <v>库存为0</v>
      </c>
      <c r="AV959" s="32" t="str">
        <f>IFERROR(时间!$B$4+AU959,"上周无销量")</f>
        <v>上周无销量</v>
      </c>
    </row>
    <row r="960" spans="1:48">
      <c r="A960" s="15" t="s">
        <v>1912</v>
      </c>
      <c r="B960" t="s">
        <v>1913</v>
      </c>
      <c r="C960" t="s">
        <v>1871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0</v>
      </c>
      <c r="J960" s="28">
        <v>0</v>
      </c>
      <c r="K960" s="28">
        <v>0</v>
      </c>
      <c r="L960" s="28">
        <v>0</v>
      </c>
      <c r="M960">
        <v>0</v>
      </c>
      <c r="N960">
        <v>0</v>
      </c>
      <c r="O960">
        <v>0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0</v>
      </c>
      <c r="AK960">
        <v>0</v>
      </c>
      <c r="AL960">
        <v>0</v>
      </c>
      <c r="AM960">
        <v>0</v>
      </c>
      <c r="AN960" s="17" t="s">
        <v>54</v>
      </c>
      <c r="AO960" s="17" t="s">
        <v>54</v>
      </c>
      <c r="AP960" s="17" t="s">
        <v>54</v>
      </c>
      <c r="AQ960" s="17" t="s">
        <v>54</v>
      </c>
      <c r="AR960" s="31">
        <v>0</v>
      </c>
      <c r="AS960" s="31">
        <v>0</v>
      </c>
      <c r="AT960" s="31">
        <v>0</v>
      </c>
      <c r="AU960" s="26" t="str">
        <f t="shared" si="17"/>
        <v>库存为0</v>
      </c>
      <c r="AV960" s="32" t="str">
        <f>IFERROR(时间!$B$4+AU960,"上周无销量")</f>
        <v>上周无销量</v>
      </c>
    </row>
    <row r="961" spans="1:48">
      <c r="A961" s="15" t="s">
        <v>1914</v>
      </c>
      <c r="B961" t="s">
        <v>1915</v>
      </c>
      <c r="C961" t="s">
        <v>1871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0</v>
      </c>
      <c r="J961" s="28">
        <v>0</v>
      </c>
      <c r="K961" s="28">
        <v>0</v>
      </c>
      <c r="L961" s="28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0</v>
      </c>
      <c r="AK961">
        <v>0</v>
      </c>
      <c r="AL961">
        <v>0</v>
      </c>
      <c r="AM961">
        <v>0</v>
      </c>
      <c r="AN961" s="17" t="s">
        <v>54</v>
      </c>
      <c r="AO961" s="17" t="s">
        <v>54</v>
      </c>
      <c r="AP961" s="17" t="s">
        <v>54</v>
      </c>
      <c r="AQ961" s="17" t="s">
        <v>54</v>
      </c>
      <c r="AR961" s="31">
        <v>0</v>
      </c>
      <c r="AS961" s="31">
        <v>0</v>
      </c>
      <c r="AT961" s="31">
        <v>0</v>
      </c>
      <c r="AU961" s="26" t="str">
        <f t="shared" si="17"/>
        <v>库存为0</v>
      </c>
      <c r="AV961" s="32" t="str">
        <f>IFERROR(时间!$B$4+AU961,"上周无销量")</f>
        <v>上周无销量</v>
      </c>
    </row>
    <row r="962" spans="1:48">
      <c r="A962" s="15" t="s">
        <v>1916</v>
      </c>
      <c r="B962" t="s">
        <v>1917</v>
      </c>
      <c r="C962" t="s">
        <v>1871</v>
      </c>
      <c r="D962" s="26">
        <v>0</v>
      </c>
      <c r="E962" s="26">
        <v>0</v>
      </c>
      <c r="F962" s="26">
        <v>0</v>
      </c>
      <c r="G962" s="26">
        <v>0</v>
      </c>
      <c r="H962" s="27">
        <v>0</v>
      </c>
      <c r="I962">
        <v>0</v>
      </c>
      <c r="J962" s="28">
        <v>0</v>
      </c>
      <c r="K962" s="28">
        <v>0</v>
      </c>
      <c r="L962" s="28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0</v>
      </c>
      <c r="AK962">
        <v>0</v>
      </c>
      <c r="AL962">
        <v>0</v>
      </c>
      <c r="AM962">
        <v>0</v>
      </c>
      <c r="AN962" s="17" t="s">
        <v>54</v>
      </c>
      <c r="AO962" s="17" t="s">
        <v>54</v>
      </c>
      <c r="AP962" s="17" t="s">
        <v>54</v>
      </c>
      <c r="AQ962" s="17" t="s">
        <v>54</v>
      </c>
      <c r="AR962" s="31">
        <v>0</v>
      </c>
      <c r="AS962" s="31">
        <v>0</v>
      </c>
      <c r="AT962" s="31">
        <v>0</v>
      </c>
      <c r="AU962" s="26" t="str">
        <f t="shared" si="17"/>
        <v>库存为0</v>
      </c>
      <c r="AV962" s="32" t="str">
        <f>IFERROR(时间!$B$4+AU962,"上周无销量")</f>
        <v>上周无销量</v>
      </c>
    </row>
    <row r="963" spans="1:48">
      <c r="A963" s="15" t="s">
        <v>1918</v>
      </c>
      <c r="B963" t="s">
        <v>1919</v>
      </c>
      <c r="C963" t="s">
        <v>1920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0</v>
      </c>
      <c r="J963" s="28">
        <v>0</v>
      </c>
      <c r="K963" s="28">
        <v>0</v>
      </c>
      <c r="L963" s="28">
        <v>0</v>
      </c>
      <c r="M963">
        <v>0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0</v>
      </c>
      <c r="AK963">
        <v>0</v>
      </c>
      <c r="AL963">
        <v>0</v>
      </c>
      <c r="AM963">
        <v>0</v>
      </c>
      <c r="AN963" s="17" t="s">
        <v>54</v>
      </c>
      <c r="AO963" s="17" t="s">
        <v>54</v>
      </c>
      <c r="AP963" s="17" t="s">
        <v>54</v>
      </c>
      <c r="AQ963" s="17" t="s">
        <v>54</v>
      </c>
      <c r="AR963" s="31">
        <v>0</v>
      </c>
      <c r="AS963" s="31">
        <v>0</v>
      </c>
      <c r="AT963" s="31">
        <v>0</v>
      </c>
      <c r="AU963" s="26" t="str">
        <f t="shared" si="17"/>
        <v>库存为0</v>
      </c>
      <c r="AV963" s="32" t="str">
        <f>IFERROR(时间!$B$4+AU963,"上周无销量")</f>
        <v>上周无销量</v>
      </c>
    </row>
    <row r="964" spans="1:48">
      <c r="A964" s="15" t="s">
        <v>1921</v>
      </c>
      <c r="B964" t="s">
        <v>1922</v>
      </c>
      <c r="C964" t="s">
        <v>1920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0</v>
      </c>
      <c r="J964" s="28">
        <v>0</v>
      </c>
      <c r="K964" s="28">
        <v>0</v>
      </c>
      <c r="L964" s="28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0</v>
      </c>
      <c r="AK964">
        <v>0</v>
      </c>
      <c r="AL964">
        <v>0</v>
      </c>
      <c r="AM964">
        <v>0</v>
      </c>
      <c r="AN964" s="17" t="s">
        <v>54</v>
      </c>
      <c r="AO964" s="17" t="s">
        <v>54</v>
      </c>
      <c r="AP964" s="17" t="s">
        <v>54</v>
      </c>
      <c r="AQ964" s="17" t="s">
        <v>54</v>
      </c>
      <c r="AR964" s="31">
        <v>0</v>
      </c>
      <c r="AS964" s="31">
        <v>0</v>
      </c>
      <c r="AT964" s="31">
        <v>0</v>
      </c>
      <c r="AU964" s="26" t="str">
        <f t="shared" si="17"/>
        <v>库存为0</v>
      </c>
      <c r="AV964" s="32" t="str">
        <f>IFERROR(时间!$B$4+AU964,"上周无销量")</f>
        <v>上周无销量</v>
      </c>
    </row>
    <row r="965" spans="1:48">
      <c r="A965" s="15" t="s">
        <v>1923</v>
      </c>
      <c r="B965" t="s">
        <v>1924</v>
      </c>
      <c r="C965" t="s">
        <v>1920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0</v>
      </c>
      <c r="J965" s="28">
        <v>0</v>
      </c>
      <c r="K965" s="28">
        <v>0</v>
      </c>
      <c r="L965" s="28">
        <v>0</v>
      </c>
      <c r="M965">
        <v>0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0</v>
      </c>
      <c r="AK965">
        <v>0</v>
      </c>
      <c r="AL965">
        <v>0</v>
      </c>
      <c r="AM965">
        <v>0</v>
      </c>
      <c r="AN965" s="17" t="s">
        <v>54</v>
      </c>
      <c r="AO965" s="17" t="s">
        <v>54</v>
      </c>
      <c r="AP965" s="17" t="s">
        <v>54</v>
      </c>
      <c r="AQ965" s="17" t="s">
        <v>54</v>
      </c>
      <c r="AR965" s="31">
        <v>0</v>
      </c>
      <c r="AS965" s="31">
        <v>0</v>
      </c>
      <c r="AT965" s="31">
        <v>0</v>
      </c>
      <c r="AU965" s="26" t="str">
        <f t="shared" ref="AU965:AU1028" si="18">IF(AR965="","库存为"&amp;M965,IF(AS965=0,"库存为"&amp;M965,INT(M965/AR965)))</f>
        <v>库存为0</v>
      </c>
      <c r="AV965" s="32" t="str">
        <f>IFERROR(时间!$B$4+AU965,"上周无销量")</f>
        <v>上周无销量</v>
      </c>
    </row>
    <row r="966" spans="1:48">
      <c r="A966" s="15" t="s">
        <v>1925</v>
      </c>
      <c r="B966" t="s">
        <v>1926</v>
      </c>
      <c r="C966" t="s">
        <v>1920</v>
      </c>
      <c r="D966" s="26">
        <v>0</v>
      </c>
      <c r="E966" s="26">
        <v>0</v>
      </c>
      <c r="F966" s="26">
        <v>0</v>
      </c>
      <c r="G966" s="26">
        <v>0</v>
      </c>
      <c r="H966" s="27">
        <v>0</v>
      </c>
      <c r="I966">
        <v>0</v>
      </c>
      <c r="J966" s="28">
        <v>0</v>
      </c>
      <c r="K966" s="28">
        <v>0</v>
      </c>
      <c r="L966" s="28">
        <v>0</v>
      </c>
      <c r="M966">
        <v>0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0</v>
      </c>
      <c r="AK966">
        <v>0</v>
      </c>
      <c r="AL966">
        <v>0</v>
      </c>
      <c r="AM966">
        <v>0</v>
      </c>
      <c r="AN966" s="17" t="s">
        <v>54</v>
      </c>
      <c r="AO966" s="17" t="s">
        <v>54</v>
      </c>
      <c r="AP966" s="17" t="s">
        <v>54</v>
      </c>
      <c r="AQ966" s="17" t="s">
        <v>54</v>
      </c>
      <c r="AR966" s="31">
        <v>0</v>
      </c>
      <c r="AS966" s="31">
        <v>0</v>
      </c>
      <c r="AT966" s="31">
        <v>0</v>
      </c>
      <c r="AU966" s="26" t="str">
        <f t="shared" si="18"/>
        <v>库存为0</v>
      </c>
      <c r="AV966" s="32" t="str">
        <f>IFERROR(时间!$B$4+AU966,"上周无销量")</f>
        <v>上周无销量</v>
      </c>
    </row>
    <row r="967" spans="1:48">
      <c r="A967" s="15" t="s">
        <v>1927</v>
      </c>
      <c r="B967" t="s">
        <v>1928</v>
      </c>
      <c r="C967" t="s">
        <v>1920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0</v>
      </c>
      <c r="J967" s="28">
        <v>0</v>
      </c>
      <c r="K967" s="28">
        <v>0</v>
      </c>
      <c r="L967" s="28">
        <v>0</v>
      </c>
      <c r="M967">
        <v>0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0</v>
      </c>
      <c r="AK967">
        <v>0</v>
      </c>
      <c r="AL967">
        <v>0</v>
      </c>
      <c r="AM967">
        <v>0</v>
      </c>
      <c r="AN967" s="17" t="s">
        <v>54</v>
      </c>
      <c r="AO967" s="17" t="s">
        <v>54</v>
      </c>
      <c r="AP967" s="17" t="s">
        <v>54</v>
      </c>
      <c r="AQ967" s="17" t="s">
        <v>54</v>
      </c>
      <c r="AR967" s="31">
        <v>0</v>
      </c>
      <c r="AS967" s="31">
        <v>0</v>
      </c>
      <c r="AT967" s="31">
        <v>0</v>
      </c>
      <c r="AU967" s="26" t="str">
        <f t="shared" si="18"/>
        <v>库存为0</v>
      </c>
      <c r="AV967" s="32" t="str">
        <f>IFERROR(时间!$B$4+AU967,"上周无销量")</f>
        <v>上周无销量</v>
      </c>
    </row>
    <row r="968" spans="1:48">
      <c r="A968" s="15" t="s">
        <v>1929</v>
      </c>
      <c r="B968" t="s">
        <v>1930</v>
      </c>
      <c r="C968" t="s">
        <v>1920</v>
      </c>
      <c r="D968" s="26">
        <v>0</v>
      </c>
      <c r="E968" s="26">
        <v>0</v>
      </c>
      <c r="F968" s="26">
        <v>0</v>
      </c>
      <c r="G968" s="26">
        <v>0</v>
      </c>
      <c r="H968" s="27">
        <v>0</v>
      </c>
      <c r="I968">
        <v>0</v>
      </c>
      <c r="J968" s="28">
        <v>0</v>
      </c>
      <c r="K968" s="28">
        <v>0</v>
      </c>
      <c r="L968" s="28">
        <v>0</v>
      </c>
      <c r="M968">
        <v>0</v>
      </c>
      <c r="N968">
        <v>0</v>
      </c>
      <c r="O968">
        <v>0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0</v>
      </c>
      <c r="AK968">
        <v>0</v>
      </c>
      <c r="AL968">
        <v>0</v>
      </c>
      <c r="AM968">
        <v>0</v>
      </c>
      <c r="AN968" s="17" t="s">
        <v>54</v>
      </c>
      <c r="AO968" s="17" t="s">
        <v>54</v>
      </c>
      <c r="AP968" s="17" t="s">
        <v>54</v>
      </c>
      <c r="AQ968" s="17" t="s">
        <v>54</v>
      </c>
      <c r="AR968" s="31">
        <v>0</v>
      </c>
      <c r="AS968" s="31">
        <v>0</v>
      </c>
      <c r="AT968" s="31">
        <v>0</v>
      </c>
      <c r="AU968" s="26" t="str">
        <f t="shared" si="18"/>
        <v>库存为0</v>
      </c>
      <c r="AV968" s="32" t="str">
        <f>IFERROR(时间!$B$4+AU968,"上周无销量")</f>
        <v>上周无销量</v>
      </c>
    </row>
    <row r="969" spans="1:48">
      <c r="A969" s="15" t="s">
        <v>1931</v>
      </c>
      <c r="B969" t="s">
        <v>1932</v>
      </c>
      <c r="C969" t="s">
        <v>1920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0</v>
      </c>
      <c r="J969" s="28">
        <v>0</v>
      </c>
      <c r="K969" s="28">
        <v>0</v>
      </c>
      <c r="L969" s="28">
        <v>0</v>
      </c>
      <c r="M969">
        <v>0</v>
      </c>
      <c r="N969">
        <v>0</v>
      </c>
      <c r="O969">
        <v>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0</v>
      </c>
      <c r="AK969">
        <v>0</v>
      </c>
      <c r="AL969">
        <v>0</v>
      </c>
      <c r="AM969">
        <v>0</v>
      </c>
      <c r="AN969" s="17" t="s">
        <v>54</v>
      </c>
      <c r="AO969" s="17" t="s">
        <v>54</v>
      </c>
      <c r="AP969" s="17" t="s">
        <v>54</v>
      </c>
      <c r="AQ969" s="17" t="s">
        <v>54</v>
      </c>
      <c r="AR969" s="31">
        <v>0</v>
      </c>
      <c r="AS969" s="31">
        <v>0</v>
      </c>
      <c r="AT969" s="31">
        <v>0</v>
      </c>
      <c r="AU969" s="26" t="str">
        <f t="shared" si="18"/>
        <v>库存为0</v>
      </c>
      <c r="AV969" s="32" t="str">
        <f>IFERROR(时间!$B$4+AU969,"上周无销量")</f>
        <v>上周无销量</v>
      </c>
    </row>
    <row r="970" spans="1:48">
      <c r="A970" s="15" t="s">
        <v>1933</v>
      </c>
      <c r="B970" t="s">
        <v>1934</v>
      </c>
      <c r="C970" t="s">
        <v>1920</v>
      </c>
      <c r="D970" s="26">
        <v>0</v>
      </c>
      <c r="E970" s="26">
        <v>0</v>
      </c>
      <c r="F970" s="26">
        <v>0</v>
      </c>
      <c r="G970" s="26">
        <v>0</v>
      </c>
      <c r="H970" s="27">
        <v>0</v>
      </c>
      <c r="I970">
        <v>0</v>
      </c>
      <c r="J970" s="28">
        <v>0</v>
      </c>
      <c r="K970" s="28">
        <v>0</v>
      </c>
      <c r="L970" s="28">
        <v>0</v>
      </c>
      <c r="M970">
        <v>0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0</v>
      </c>
      <c r="AK970">
        <v>0</v>
      </c>
      <c r="AL970">
        <v>0</v>
      </c>
      <c r="AM970">
        <v>0</v>
      </c>
      <c r="AN970" s="17" t="s">
        <v>54</v>
      </c>
      <c r="AO970" s="17" t="s">
        <v>54</v>
      </c>
      <c r="AP970" s="17" t="s">
        <v>54</v>
      </c>
      <c r="AQ970" s="17" t="s">
        <v>54</v>
      </c>
      <c r="AR970" s="31">
        <v>0</v>
      </c>
      <c r="AS970" s="31">
        <v>0</v>
      </c>
      <c r="AT970" s="31">
        <v>0</v>
      </c>
      <c r="AU970" s="26" t="str">
        <f t="shared" si="18"/>
        <v>库存为0</v>
      </c>
      <c r="AV970" s="32" t="str">
        <f>IFERROR(时间!$B$4+AU970,"上周无销量")</f>
        <v>上周无销量</v>
      </c>
    </row>
    <row r="971" spans="1:48">
      <c r="A971" s="15" t="s">
        <v>1935</v>
      </c>
      <c r="B971" t="s">
        <v>1936</v>
      </c>
      <c r="C971" t="s">
        <v>1937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0</v>
      </c>
      <c r="J971" s="28">
        <v>0</v>
      </c>
      <c r="K971" s="28">
        <v>0</v>
      </c>
      <c r="L971" s="28">
        <v>0</v>
      </c>
      <c r="M971">
        <v>0</v>
      </c>
      <c r="N971">
        <v>0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0</v>
      </c>
      <c r="AK971">
        <v>0</v>
      </c>
      <c r="AL971">
        <v>0</v>
      </c>
      <c r="AM971">
        <v>0</v>
      </c>
      <c r="AN971" s="17" t="s">
        <v>54</v>
      </c>
      <c r="AO971" s="17" t="s">
        <v>54</v>
      </c>
      <c r="AP971" s="17" t="s">
        <v>54</v>
      </c>
      <c r="AQ971" s="17" t="s">
        <v>54</v>
      </c>
      <c r="AR971" s="31">
        <v>0</v>
      </c>
      <c r="AS971" s="31">
        <v>0</v>
      </c>
      <c r="AT971" s="31">
        <v>0</v>
      </c>
      <c r="AU971" s="26" t="str">
        <f t="shared" si="18"/>
        <v>库存为0</v>
      </c>
      <c r="AV971" s="32" t="str">
        <f>IFERROR(时间!$B$4+AU971,"上周无销量")</f>
        <v>上周无销量</v>
      </c>
    </row>
    <row r="972" spans="1:48">
      <c r="A972" s="15" t="s">
        <v>1938</v>
      </c>
      <c r="B972" t="s">
        <v>1939</v>
      </c>
      <c r="C972" t="s">
        <v>1940</v>
      </c>
      <c r="D972" s="26">
        <v>0</v>
      </c>
      <c r="E972" s="26">
        <v>0</v>
      </c>
      <c r="F972" s="26">
        <v>0</v>
      </c>
      <c r="G972" s="26">
        <v>0</v>
      </c>
      <c r="H972" s="27">
        <v>0</v>
      </c>
      <c r="I972">
        <v>0</v>
      </c>
      <c r="J972" s="28">
        <v>0</v>
      </c>
      <c r="K972" s="28">
        <v>0</v>
      </c>
      <c r="L972" s="28">
        <v>0</v>
      </c>
      <c r="M972">
        <v>0</v>
      </c>
      <c r="N972">
        <v>0</v>
      </c>
      <c r="O972">
        <v>0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0</v>
      </c>
      <c r="AK972">
        <v>3</v>
      </c>
      <c r="AL972">
        <v>4</v>
      </c>
      <c r="AM972">
        <v>4</v>
      </c>
      <c r="AN972" s="17" t="s">
        <v>54</v>
      </c>
      <c r="AO972" s="17">
        <v>0</v>
      </c>
      <c r="AP972" s="17">
        <v>0</v>
      </c>
      <c r="AQ972" s="17">
        <v>0</v>
      </c>
      <c r="AR972" s="31">
        <v>0</v>
      </c>
      <c r="AS972" s="31">
        <v>0</v>
      </c>
      <c r="AT972" s="31">
        <v>0</v>
      </c>
      <c r="AU972" s="26" t="str">
        <f t="shared" si="18"/>
        <v>库存为0</v>
      </c>
      <c r="AV972" s="32" t="str">
        <f>IFERROR(时间!$B$4+AU972,"上周无销量")</f>
        <v>上周无销量</v>
      </c>
    </row>
    <row r="973" spans="1:48">
      <c r="A973" s="15" t="s">
        <v>1941</v>
      </c>
      <c r="B973" t="s">
        <v>1942</v>
      </c>
      <c r="C973" t="s">
        <v>1940</v>
      </c>
      <c r="D973" s="26">
        <v>0</v>
      </c>
      <c r="E973" s="26">
        <v>0</v>
      </c>
      <c r="F973" s="26">
        <v>0</v>
      </c>
      <c r="G973" s="26">
        <v>0</v>
      </c>
      <c r="H973" s="27">
        <v>0</v>
      </c>
      <c r="I973">
        <v>0</v>
      </c>
      <c r="J973" s="28">
        <v>0</v>
      </c>
      <c r="K973" s="28">
        <v>0</v>
      </c>
      <c r="L973" s="28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0</v>
      </c>
      <c r="AK973">
        <v>4</v>
      </c>
      <c r="AL973">
        <v>9</v>
      </c>
      <c r="AM973">
        <v>9</v>
      </c>
      <c r="AN973" s="17" t="s">
        <v>54</v>
      </c>
      <c r="AO973" s="17">
        <v>0</v>
      </c>
      <c r="AP973" s="17">
        <v>0</v>
      </c>
      <c r="AQ973" s="17">
        <v>0</v>
      </c>
      <c r="AR973" s="31">
        <v>0</v>
      </c>
      <c r="AS973" s="31">
        <v>0</v>
      </c>
      <c r="AT973" s="31">
        <v>0</v>
      </c>
      <c r="AU973" s="26" t="str">
        <f t="shared" si="18"/>
        <v>库存为0</v>
      </c>
      <c r="AV973" s="32" t="str">
        <f>IFERROR(时间!$B$4+AU973,"上周无销量")</f>
        <v>上周无销量</v>
      </c>
    </row>
    <row r="974" spans="1:48">
      <c r="A974" s="15" t="s">
        <v>1943</v>
      </c>
      <c r="B974" t="s">
        <v>1944</v>
      </c>
      <c r="C974" t="s">
        <v>1940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0</v>
      </c>
      <c r="J974" s="28">
        <v>0</v>
      </c>
      <c r="K974" s="28">
        <v>0</v>
      </c>
      <c r="L974" s="28">
        <v>0</v>
      </c>
      <c r="M974">
        <v>0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0</v>
      </c>
      <c r="AK974">
        <v>0</v>
      </c>
      <c r="AL974">
        <v>0</v>
      </c>
      <c r="AM974">
        <v>0</v>
      </c>
      <c r="AN974" s="17" t="s">
        <v>54</v>
      </c>
      <c r="AO974" s="17" t="s">
        <v>54</v>
      </c>
      <c r="AP974" s="17" t="s">
        <v>54</v>
      </c>
      <c r="AQ974" s="17" t="s">
        <v>54</v>
      </c>
      <c r="AR974" s="31">
        <v>0</v>
      </c>
      <c r="AS974" s="31">
        <v>0</v>
      </c>
      <c r="AT974" s="31">
        <v>0</v>
      </c>
      <c r="AU974" s="26" t="str">
        <f t="shared" si="18"/>
        <v>库存为0</v>
      </c>
      <c r="AV974" s="32" t="str">
        <f>IFERROR(时间!$B$4+AU974,"上周无销量")</f>
        <v>上周无销量</v>
      </c>
    </row>
    <row r="975" spans="1:48">
      <c r="A975" s="15" t="s">
        <v>1945</v>
      </c>
      <c r="B975" t="s">
        <v>1946</v>
      </c>
      <c r="C975" t="s">
        <v>1940</v>
      </c>
      <c r="D975" s="26">
        <v>0</v>
      </c>
      <c r="E975" s="26">
        <v>0</v>
      </c>
      <c r="F975" s="26">
        <v>0</v>
      </c>
      <c r="G975" s="26">
        <v>0</v>
      </c>
      <c r="H975" s="27">
        <v>0</v>
      </c>
      <c r="I975">
        <v>0</v>
      </c>
      <c r="J975" s="28">
        <v>0</v>
      </c>
      <c r="K975" s="28">
        <v>0</v>
      </c>
      <c r="L975" s="28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0</v>
      </c>
      <c r="AK975">
        <v>1</v>
      </c>
      <c r="AL975">
        <v>5</v>
      </c>
      <c r="AM975">
        <v>5</v>
      </c>
      <c r="AN975" s="17" t="s">
        <v>54</v>
      </c>
      <c r="AO975" s="17">
        <v>0</v>
      </c>
      <c r="AP975" s="17">
        <v>0</v>
      </c>
      <c r="AQ975" s="17">
        <v>0</v>
      </c>
      <c r="AR975" s="31">
        <v>0</v>
      </c>
      <c r="AS975" s="31">
        <v>0</v>
      </c>
      <c r="AT975" s="31">
        <v>0</v>
      </c>
      <c r="AU975" s="26" t="str">
        <f t="shared" si="18"/>
        <v>库存为0</v>
      </c>
      <c r="AV975" s="32" t="str">
        <f>IFERROR(时间!$B$4+AU975,"上周无销量")</f>
        <v>上周无销量</v>
      </c>
    </row>
    <row r="976" spans="1:48">
      <c r="A976" s="15" t="s">
        <v>1947</v>
      </c>
      <c r="B976" t="s">
        <v>1948</v>
      </c>
      <c r="C976" t="s">
        <v>1940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0</v>
      </c>
      <c r="J976" s="28">
        <v>0</v>
      </c>
      <c r="K976" s="28">
        <v>0</v>
      </c>
      <c r="L976" s="28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0</v>
      </c>
      <c r="AK976">
        <v>1</v>
      </c>
      <c r="AL976">
        <v>4</v>
      </c>
      <c r="AM976">
        <v>4</v>
      </c>
      <c r="AN976" s="17" t="s">
        <v>54</v>
      </c>
      <c r="AO976" s="17">
        <v>0</v>
      </c>
      <c r="AP976" s="17">
        <v>0</v>
      </c>
      <c r="AQ976" s="17">
        <v>0</v>
      </c>
      <c r="AR976" s="31">
        <v>0</v>
      </c>
      <c r="AS976" s="31">
        <v>0</v>
      </c>
      <c r="AT976" s="31">
        <v>0</v>
      </c>
      <c r="AU976" s="26" t="str">
        <f t="shared" si="18"/>
        <v>库存为0</v>
      </c>
      <c r="AV976" s="32" t="str">
        <f>IFERROR(时间!$B$4+AU976,"上周无销量")</f>
        <v>上周无销量</v>
      </c>
    </row>
    <row r="977" spans="1:48">
      <c r="A977" s="15" t="s">
        <v>1949</v>
      </c>
      <c r="B977" t="s">
        <v>1950</v>
      </c>
      <c r="C977" t="s">
        <v>1940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0</v>
      </c>
      <c r="AK977">
        <v>3</v>
      </c>
      <c r="AL977">
        <v>4</v>
      </c>
      <c r="AM977">
        <v>4</v>
      </c>
      <c r="AN977" s="17" t="s">
        <v>54</v>
      </c>
      <c r="AO977" s="17">
        <v>0</v>
      </c>
      <c r="AP977" s="17">
        <v>0</v>
      </c>
      <c r="AQ977" s="17">
        <v>0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1951</v>
      </c>
      <c r="B978" t="s">
        <v>1952</v>
      </c>
      <c r="C978" t="s">
        <v>1953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0</v>
      </c>
      <c r="J978" s="28">
        <v>0</v>
      </c>
      <c r="K978" s="28">
        <v>0</v>
      </c>
      <c r="L978" s="28">
        <v>0</v>
      </c>
      <c r="M978">
        <v>0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0</v>
      </c>
      <c r="AK978">
        <v>0</v>
      </c>
      <c r="AL978">
        <v>0</v>
      </c>
      <c r="AM978">
        <v>0</v>
      </c>
      <c r="AN978" s="17" t="s">
        <v>54</v>
      </c>
      <c r="AO978" s="17" t="s">
        <v>54</v>
      </c>
      <c r="AP978" s="17" t="s">
        <v>54</v>
      </c>
      <c r="AQ978" s="17" t="s">
        <v>54</v>
      </c>
      <c r="AR978" s="31">
        <v>0</v>
      </c>
      <c r="AS978" s="31">
        <v>0</v>
      </c>
      <c r="AT978" s="31">
        <v>0</v>
      </c>
      <c r="AU978" s="26" t="str">
        <f t="shared" si="18"/>
        <v>库存为0</v>
      </c>
      <c r="AV978" s="32" t="str">
        <f>IFERROR(时间!$B$4+AU978,"上周无销量")</f>
        <v>上周无销量</v>
      </c>
    </row>
    <row r="979" spans="1:48">
      <c r="A979" s="15" t="s">
        <v>1954</v>
      </c>
      <c r="B979" t="s">
        <v>1939</v>
      </c>
      <c r="C979" t="s">
        <v>1955</v>
      </c>
      <c r="D979" s="26">
        <v>0</v>
      </c>
      <c r="E979" s="26">
        <v>0</v>
      </c>
      <c r="F979" s="26">
        <v>0</v>
      </c>
      <c r="G979" s="26">
        <v>1</v>
      </c>
      <c r="H979" s="27">
        <v>0</v>
      </c>
      <c r="I979">
        <v>1</v>
      </c>
      <c r="J979" s="28">
        <v>0</v>
      </c>
      <c r="K979" s="28">
        <v>0</v>
      </c>
      <c r="L979" s="28">
        <v>0</v>
      </c>
      <c r="M979">
        <v>1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0</v>
      </c>
      <c r="AK979">
        <v>3</v>
      </c>
      <c r="AL979">
        <v>4</v>
      </c>
      <c r="AM979">
        <v>4</v>
      </c>
      <c r="AN979" s="17" t="s">
        <v>54</v>
      </c>
      <c r="AO979" s="17">
        <v>0</v>
      </c>
      <c r="AP979" s="17">
        <v>0</v>
      </c>
      <c r="AQ979" s="17">
        <v>0.25</v>
      </c>
      <c r="AR979" s="31">
        <v>0</v>
      </c>
      <c r="AS979" s="31">
        <v>0</v>
      </c>
      <c r="AT979" s="31">
        <v>1</v>
      </c>
      <c r="AU979" s="26" t="str">
        <f t="shared" si="18"/>
        <v>库存为1</v>
      </c>
      <c r="AV979" s="32" t="str">
        <f>IFERROR(时间!$B$4+AU979,"上周无销量")</f>
        <v>上周无销量</v>
      </c>
    </row>
    <row r="980" spans="1:48">
      <c r="A980" s="15" t="s">
        <v>1956</v>
      </c>
      <c r="B980" t="s">
        <v>1942</v>
      </c>
      <c r="C980" t="s">
        <v>1955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7</v>
      </c>
      <c r="J980" s="28">
        <v>0</v>
      </c>
      <c r="K980" s="28">
        <v>0</v>
      </c>
      <c r="L980" s="28">
        <v>0</v>
      </c>
      <c r="M980">
        <v>7</v>
      </c>
      <c r="N980">
        <v>0</v>
      </c>
      <c r="O980">
        <v>7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0</v>
      </c>
      <c r="AK980">
        <v>4</v>
      </c>
      <c r="AL980">
        <v>9</v>
      </c>
      <c r="AM980">
        <v>9</v>
      </c>
      <c r="AN980" s="17" t="s">
        <v>54</v>
      </c>
      <c r="AO980" s="17">
        <v>0</v>
      </c>
      <c r="AP980" s="17">
        <v>0</v>
      </c>
      <c r="AQ980" s="17">
        <v>0</v>
      </c>
      <c r="AR980" s="31">
        <v>0</v>
      </c>
      <c r="AS980" s="31">
        <v>0</v>
      </c>
      <c r="AT980" s="31">
        <v>7</v>
      </c>
      <c r="AU980" s="26" t="str">
        <f t="shared" si="18"/>
        <v>库存为7</v>
      </c>
      <c r="AV980" s="32" t="str">
        <f>IFERROR(时间!$B$4+AU980,"上周无销量")</f>
        <v>上周无销量</v>
      </c>
    </row>
    <row r="981" spans="1:48">
      <c r="A981" s="15" t="s">
        <v>1957</v>
      </c>
      <c r="B981" t="s">
        <v>1944</v>
      </c>
      <c r="C981" t="s">
        <v>1955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0</v>
      </c>
      <c r="AK981">
        <v>0</v>
      </c>
      <c r="AL981">
        <v>0</v>
      </c>
      <c r="AM981">
        <v>0</v>
      </c>
      <c r="AN981" s="17" t="s">
        <v>54</v>
      </c>
      <c r="AO981" s="17" t="s">
        <v>54</v>
      </c>
      <c r="AP981" s="17" t="s">
        <v>54</v>
      </c>
      <c r="AQ981" s="17" t="s">
        <v>54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1958</v>
      </c>
      <c r="B982" t="s">
        <v>1946</v>
      </c>
      <c r="C982" t="s">
        <v>1955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8</v>
      </c>
      <c r="J982" s="28">
        <v>0</v>
      </c>
      <c r="K982" s="28">
        <v>0</v>
      </c>
      <c r="L982" s="28">
        <v>0</v>
      </c>
      <c r="M982">
        <v>8</v>
      </c>
      <c r="N982">
        <v>0</v>
      </c>
      <c r="O982">
        <v>8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0</v>
      </c>
      <c r="AK982">
        <v>1</v>
      </c>
      <c r="AL982">
        <v>5</v>
      </c>
      <c r="AM982">
        <v>5</v>
      </c>
      <c r="AN982" s="17" t="s">
        <v>54</v>
      </c>
      <c r="AO982" s="17">
        <v>0</v>
      </c>
      <c r="AP982" s="17">
        <v>0</v>
      </c>
      <c r="AQ982" s="17">
        <v>0</v>
      </c>
      <c r="AR982" s="31">
        <v>0</v>
      </c>
      <c r="AS982" s="31">
        <v>0</v>
      </c>
      <c r="AT982" s="31">
        <v>8</v>
      </c>
      <c r="AU982" s="26" t="str">
        <f t="shared" si="18"/>
        <v>库存为8</v>
      </c>
      <c r="AV982" s="32" t="str">
        <f>IFERROR(时间!$B$4+AU982,"上周无销量")</f>
        <v>上周无销量</v>
      </c>
    </row>
    <row r="983" spans="1:48">
      <c r="A983" s="15" t="s">
        <v>1959</v>
      </c>
      <c r="B983" t="s">
        <v>1948</v>
      </c>
      <c r="C983" t="s">
        <v>1955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23</v>
      </c>
      <c r="J983" s="28">
        <v>0</v>
      </c>
      <c r="K983" s="28">
        <v>0</v>
      </c>
      <c r="L983" s="28">
        <v>0</v>
      </c>
      <c r="M983">
        <v>23</v>
      </c>
      <c r="N983">
        <v>0</v>
      </c>
      <c r="O983">
        <v>23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0</v>
      </c>
      <c r="AK983">
        <v>1</v>
      </c>
      <c r="AL983">
        <v>4</v>
      </c>
      <c r="AM983">
        <v>4</v>
      </c>
      <c r="AN983" s="17" t="s">
        <v>54</v>
      </c>
      <c r="AO983" s="17">
        <v>0</v>
      </c>
      <c r="AP983" s="17">
        <v>0</v>
      </c>
      <c r="AQ983" s="17">
        <v>0</v>
      </c>
      <c r="AR983" s="31">
        <v>0</v>
      </c>
      <c r="AS983" s="31">
        <v>0</v>
      </c>
      <c r="AT983" s="31">
        <v>23</v>
      </c>
      <c r="AU983" s="26" t="str">
        <f t="shared" si="18"/>
        <v>库存为23</v>
      </c>
      <c r="AV983" s="32" t="str">
        <f>IFERROR(时间!$B$4+AU983,"上周无销量")</f>
        <v>上周无销量</v>
      </c>
    </row>
    <row r="984" spans="1:48">
      <c r="A984" s="15" t="s">
        <v>1960</v>
      </c>
      <c r="B984" t="s">
        <v>1950</v>
      </c>
      <c r="C984" t="s">
        <v>1955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11</v>
      </c>
      <c r="J984" s="28">
        <v>0</v>
      </c>
      <c r="K984" s="28">
        <v>0</v>
      </c>
      <c r="L984" s="28">
        <v>0</v>
      </c>
      <c r="M984">
        <v>11</v>
      </c>
      <c r="N984">
        <v>0</v>
      </c>
      <c r="O984">
        <v>11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0</v>
      </c>
      <c r="AK984">
        <v>3</v>
      </c>
      <c r="AL984">
        <v>4</v>
      </c>
      <c r="AM984">
        <v>4</v>
      </c>
      <c r="AN984" s="17" t="s">
        <v>54</v>
      </c>
      <c r="AO984" s="17">
        <v>0</v>
      </c>
      <c r="AP984" s="17">
        <v>0</v>
      </c>
      <c r="AQ984" s="17">
        <v>0</v>
      </c>
      <c r="AR984" s="31">
        <v>0</v>
      </c>
      <c r="AS984" s="31">
        <v>0</v>
      </c>
      <c r="AT984" s="31">
        <v>11</v>
      </c>
      <c r="AU984" s="26" t="str">
        <f t="shared" si="18"/>
        <v>库存为11</v>
      </c>
      <c r="AV984" s="32" t="str">
        <f>IFERROR(时间!$B$4+AU984,"上周无销量")</f>
        <v>上周无销量</v>
      </c>
    </row>
    <row r="985" spans="1:48">
      <c r="A985" s="15" t="s">
        <v>1961</v>
      </c>
      <c r="B985" t="s">
        <v>1962</v>
      </c>
      <c r="C985" t="s">
        <v>1963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0</v>
      </c>
      <c r="AK985">
        <v>0</v>
      </c>
      <c r="AL985">
        <v>0</v>
      </c>
      <c r="AM985">
        <v>0</v>
      </c>
      <c r="AN985" s="17" t="s">
        <v>54</v>
      </c>
      <c r="AO985" s="17" t="s">
        <v>54</v>
      </c>
      <c r="AP985" s="17" t="s">
        <v>54</v>
      </c>
      <c r="AQ985" s="17" t="s">
        <v>54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1964</v>
      </c>
      <c r="B986" t="s">
        <v>1965</v>
      </c>
      <c r="C986" t="s">
        <v>1963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0</v>
      </c>
      <c r="AK986">
        <v>0</v>
      </c>
      <c r="AL986">
        <v>20</v>
      </c>
      <c r="AM986">
        <v>20</v>
      </c>
      <c r="AN986" s="17" t="s">
        <v>54</v>
      </c>
      <c r="AO986" s="17" t="s">
        <v>54</v>
      </c>
      <c r="AP986" s="17">
        <v>0</v>
      </c>
      <c r="AQ986" s="17">
        <v>0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1966</v>
      </c>
      <c r="B987" t="s">
        <v>1967</v>
      </c>
      <c r="C987" t="s">
        <v>1968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0</v>
      </c>
      <c r="AK987">
        <v>0</v>
      </c>
      <c r="AL987">
        <v>0</v>
      </c>
      <c r="AM987">
        <v>0</v>
      </c>
      <c r="AN987" s="17" t="s">
        <v>54</v>
      </c>
      <c r="AO987" s="17" t="s">
        <v>54</v>
      </c>
      <c r="AP987" s="17" t="s">
        <v>54</v>
      </c>
      <c r="AQ987" s="17" t="s">
        <v>54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1969</v>
      </c>
      <c r="B988" t="s">
        <v>1970</v>
      </c>
      <c r="C988" t="s">
        <v>1968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0</v>
      </c>
      <c r="AK988">
        <v>0</v>
      </c>
      <c r="AL988">
        <v>0</v>
      </c>
      <c r="AM988">
        <v>0</v>
      </c>
      <c r="AN988" s="17" t="s">
        <v>54</v>
      </c>
      <c r="AO988" s="17" t="s">
        <v>54</v>
      </c>
      <c r="AP988" s="17" t="s">
        <v>54</v>
      </c>
      <c r="AQ988" s="17" t="s">
        <v>54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1971</v>
      </c>
      <c r="B989" t="s">
        <v>1972</v>
      </c>
      <c r="C989" t="s">
        <v>1968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0</v>
      </c>
      <c r="AK989">
        <v>0</v>
      </c>
      <c r="AL989">
        <v>0</v>
      </c>
      <c r="AM989">
        <v>0</v>
      </c>
      <c r="AN989" s="17" t="s">
        <v>54</v>
      </c>
      <c r="AO989" s="17" t="s">
        <v>54</v>
      </c>
      <c r="AP989" s="17" t="s">
        <v>54</v>
      </c>
      <c r="AQ989" s="17" t="s">
        <v>54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1973</v>
      </c>
      <c r="B990" t="s">
        <v>1974</v>
      </c>
      <c r="C990" t="s">
        <v>1968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0</v>
      </c>
      <c r="AK990">
        <v>0</v>
      </c>
      <c r="AL990">
        <v>0</v>
      </c>
      <c r="AM990">
        <v>0</v>
      </c>
      <c r="AN990" s="17" t="s">
        <v>54</v>
      </c>
      <c r="AO990" s="17" t="s">
        <v>54</v>
      </c>
      <c r="AP990" s="17" t="s">
        <v>54</v>
      </c>
      <c r="AQ990" s="17" t="s">
        <v>54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1975</v>
      </c>
      <c r="B991" t="s">
        <v>1976</v>
      </c>
      <c r="C991" t="s">
        <v>1968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0</v>
      </c>
      <c r="AK991">
        <v>0</v>
      </c>
      <c r="AL991">
        <v>0</v>
      </c>
      <c r="AM991">
        <v>0</v>
      </c>
      <c r="AN991" s="17" t="s">
        <v>54</v>
      </c>
      <c r="AO991" s="17" t="s">
        <v>54</v>
      </c>
      <c r="AP991" s="17" t="s">
        <v>54</v>
      </c>
      <c r="AQ991" s="17" t="s">
        <v>54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1977</v>
      </c>
      <c r="B992" t="s">
        <v>1978</v>
      </c>
      <c r="C992" t="s">
        <v>1968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0</v>
      </c>
      <c r="AK992">
        <v>0</v>
      </c>
      <c r="AL992">
        <v>0</v>
      </c>
      <c r="AM992">
        <v>0</v>
      </c>
      <c r="AN992" s="17" t="s">
        <v>54</v>
      </c>
      <c r="AO992" s="17" t="s">
        <v>54</v>
      </c>
      <c r="AP992" s="17" t="s">
        <v>54</v>
      </c>
      <c r="AQ992" s="17" t="s">
        <v>54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1979</v>
      </c>
      <c r="B993" t="s">
        <v>1980</v>
      </c>
      <c r="C993" t="s">
        <v>1981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0</v>
      </c>
      <c r="AK993">
        <v>0</v>
      </c>
      <c r="AL993">
        <v>0</v>
      </c>
      <c r="AM993">
        <v>0</v>
      </c>
      <c r="AN993" s="17" t="s">
        <v>54</v>
      </c>
      <c r="AO993" s="17" t="s">
        <v>54</v>
      </c>
      <c r="AP993" s="17" t="s">
        <v>54</v>
      </c>
      <c r="AQ993" s="17" t="s">
        <v>54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1982</v>
      </c>
      <c r="B994" t="s">
        <v>1983</v>
      </c>
      <c r="C994" t="s">
        <v>1984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0</v>
      </c>
      <c r="AK994">
        <v>0</v>
      </c>
      <c r="AL994">
        <v>0</v>
      </c>
      <c r="AM994">
        <v>0</v>
      </c>
      <c r="AN994" s="17" t="s">
        <v>54</v>
      </c>
      <c r="AO994" s="17" t="s">
        <v>54</v>
      </c>
      <c r="AP994" s="17" t="s">
        <v>54</v>
      </c>
      <c r="AQ994" s="17" t="s">
        <v>54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1985</v>
      </c>
      <c r="B995" t="s">
        <v>1986</v>
      </c>
      <c r="C995" t="s">
        <v>1987</v>
      </c>
      <c r="D995" s="26">
        <v>0</v>
      </c>
      <c r="E995" s="26">
        <v>3</v>
      </c>
      <c r="F995" s="26">
        <v>2</v>
      </c>
      <c r="G995" s="26">
        <v>0</v>
      </c>
      <c r="H995" s="27">
        <v>16.99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0</v>
      </c>
      <c r="AK995">
        <v>18</v>
      </c>
      <c r="AL995">
        <v>8</v>
      </c>
      <c r="AM995">
        <v>8</v>
      </c>
      <c r="AN995" s="17" t="s">
        <v>54</v>
      </c>
      <c r="AO995" s="17">
        <v>0.166666666666667</v>
      </c>
      <c r="AP995" s="17">
        <v>0.25</v>
      </c>
      <c r="AQ995" s="17">
        <v>0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1988</v>
      </c>
      <c r="B996" t="s">
        <v>1962</v>
      </c>
      <c r="C996" t="s">
        <v>1989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0</v>
      </c>
      <c r="AK996">
        <v>0</v>
      </c>
      <c r="AL996">
        <v>0</v>
      </c>
      <c r="AM996">
        <v>0</v>
      </c>
      <c r="AN996" s="17" t="s">
        <v>54</v>
      </c>
      <c r="AO996" s="17" t="s">
        <v>54</v>
      </c>
      <c r="AP996" s="17" t="s">
        <v>54</v>
      </c>
      <c r="AQ996" s="17" t="s">
        <v>54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1990</v>
      </c>
      <c r="B997" t="s">
        <v>1965</v>
      </c>
      <c r="C997" t="s">
        <v>1989</v>
      </c>
      <c r="D997" s="26">
        <v>0</v>
      </c>
      <c r="E997" s="26">
        <v>0</v>
      </c>
      <c r="F997" s="26">
        <v>0</v>
      </c>
      <c r="G997" s="26">
        <v>2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0</v>
      </c>
      <c r="AK997">
        <v>0</v>
      </c>
      <c r="AL997">
        <v>20</v>
      </c>
      <c r="AM997">
        <v>20</v>
      </c>
      <c r="AN997" s="17" t="s">
        <v>54</v>
      </c>
      <c r="AO997" s="17" t="s">
        <v>54</v>
      </c>
      <c r="AP997" s="17">
        <v>0</v>
      </c>
      <c r="AQ997" s="17">
        <v>0.1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1991</v>
      </c>
      <c r="B998" t="s">
        <v>1992</v>
      </c>
      <c r="C998" t="s">
        <v>1993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0</v>
      </c>
      <c r="AK998">
        <v>10</v>
      </c>
      <c r="AL998">
        <v>13</v>
      </c>
      <c r="AM998">
        <v>13</v>
      </c>
      <c r="AN998" s="17" t="s">
        <v>54</v>
      </c>
      <c r="AO998" s="17">
        <v>0</v>
      </c>
      <c r="AP998" s="17">
        <v>0</v>
      </c>
      <c r="AQ998" s="17">
        <v>0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1994</v>
      </c>
      <c r="B999" t="s">
        <v>1995</v>
      </c>
      <c r="C999" t="s">
        <v>1993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0</v>
      </c>
      <c r="AK999">
        <v>10</v>
      </c>
      <c r="AL999">
        <v>21</v>
      </c>
      <c r="AM999">
        <v>21</v>
      </c>
      <c r="AN999" s="17" t="s">
        <v>54</v>
      </c>
      <c r="AO999" s="17">
        <v>0</v>
      </c>
      <c r="AP999" s="17">
        <v>0</v>
      </c>
      <c r="AQ999" s="17">
        <v>0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1996</v>
      </c>
      <c r="B1000" t="s">
        <v>1997</v>
      </c>
      <c r="C1000" t="s">
        <v>1993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0</v>
      </c>
      <c r="AK1000">
        <v>15</v>
      </c>
      <c r="AL1000">
        <v>8</v>
      </c>
      <c r="AM1000">
        <v>8</v>
      </c>
      <c r="AN1000" s="17" t="s">
        <v>54</v>
      </c>
      <c r="AO1000" s="17">
        <v>0</v>
      </c>
      <c r="AP1000" s="17">
        <v>0</v>
      </c>
      <c r="AQ1000" s="17">
        <v>0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1998</v>
      </c>
      <c r="B1001" t="s">
        <v>1999</v>
      </c>
      <c r="C1001" t="s">
        <v>1993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0</v>
      </c>
      <c r="AK1001">
        <v>18</v>
      </c>
      <c r="AL1001">
        <v>11</v>
      </c>
      <c r="AM1001">
        <v>11</v>
      </c>
      <c r="AN1001" s="17" t="s">
        <v>54</v>
      </c>
      <c r="AO1001" s="17">
        <v>0</v>
      </c>
      <c r="AP1001" s="17">
        <v>0</v>
      </c>
      <c r="AQ1001" s="17">
        <v>0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2000</v>
      </c>
      <c r="B1002" t="s">
        <v>2001</v>
      </c>
      <c r="C1002" t="s">
        <v>1993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0</v>
      </c>
      <c r="AK1002">
        <v>13</v>
      </c>
      <c r="AL1002">
        <v>22</v>
      </c>
      <c r="AM1002">
        <v>22</v>
      </c>
      <c r="AN1002" s="17" t="s">
        <v>54</v>
      </c>
      <c r="AO1002" s="17">
        <v>0</v>
      </c>
      <c r="AP1002" s="17">
        <v>0</v>
      </c>
      <c r="AQ1002" s="17">
        <v>0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2002</v>
      </c>
      <c r="B1003" t="s">
        <v>2003</v>
      </c>
      <c r="C1003" t="s">
        <v>1993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0</v>
      </c>
      <c r="AK1003">
        <v>44</v>
      </c>
      <c r="AL1003">
        <v>34</v>
      </c>
      <c r="AM1003">
        <v>34</v>
      </c>
      <c r="AN1003" s="17" t="s">
        <v>54</v>
      </c>
      <c r="AO1003" s="17">
        <v>0</v>
      </c>
      <c r="AP1003" s="17">
        <v>0</v>
      </c>
      <c r="AQ1003" s="17">
        <v>0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2004</v>
      </c>
      <c r="B1004" t="s">
        <v>2005</v>
      </c>
      <c r="C1004" t="s">
        <v>1993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0</v>
      </c>
      <c r="AK1004">
        <v>87</v>
      </c>
      <c r="AL1004">
        <v>97</v>
      </c>
      <c r="AM1004">
        <v>97</v>
      </c>
      <c r="AN1004" s="17" t="s">
        <v>54</v>
      </c>
      <c r="AO1004" s="17">
        <v>0</v>
      </c>
      <c r="AP1004" s="17">
        <v>0</v>
      </c>
      <c r="AQ1004" s="17">
        <v>0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2006</v>
      </c>
      <c r="B1005" t="s">
        <v>2007</v>
      </c>
      <c r="C1005" t="s">
        <v>1993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0</v>
      </c>
      <c r="AK1005">
        <v>90</v>
      </c>
      <c r="AL1005">
        <v>70</v>
      </c>
      <c r="AM1005">
        <v>70</v>
      </c>
      <c r="AN1005" s="17" t="s">
        <v>54</v>
      </c>
      <c r="AO1005" s="17">
        <v>0</v>
      </c>
      <c r="AP1005" s="17">
        <v>0</v>
      </c>
      <c r="AQ1005" s="17">
        <v>0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2008</v>
      </c>
      <c r="B1006" t="s">
        <v>2009</v>
      </c>
      <c r="C1006" t="s">
        <v>1993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0</v>
      </c>
      <c r="AK1006">
        <v>97</v>
      </c>
      <c r="AL1006">
        <v>94</v>
      </c>
      <c r="AM1006">
        <v>94</v>
      </c>
      <c r="AN1006" s="17" t="s">
        <v>54</v>
      </c>
      <c r="AO1006" s="17">
        <v>0</v>
      </c>
      <c r="AP1006" s="17">
        <v>0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2010</v>
      </c>
      <c r="B1007" t="s">
        <v>2011</v>
      </c>
      <c r="C1007" t="s">
        <v>1993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0</v>
      </c>
      <c r="AK1007">
        <v>163</v>
      </c>
      <c r="AL1007">
        <v>86</v>
      </c>
      <c r="AM1007">
        <v>86</v>
      </c>
      <c r="AN1007" s="17" t="s">
        <v>54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2012</v>
      </c>
      <c r="B1008" t="s">
        <v>2013</v>
      </c>
      <c r="C1008" t="s">
        <v>1993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0</v>
      </c>
      <c r="AK1008">
        <v>151</v>
      </c>
      <c r="AL1008">
        <v>178</v>
      </c>
      <c r="AM1008">
        <v>178</v>
      </c>
      <c r="AN1008" s="17" t="s">
        <v>54</v>
      </c>
      <c r="AO1008" s="17">
        <v>0</v>
      </c>
      <c r="AP1008" s="17">
        <v>0</v>
      </c>
      <c r="AQ1008" s="17">
        <v>0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2014</v>
      </c>
      <c r="B1009" t="s">
        <v>2015</v>
      </c>
      <c r="C1009" t="s">
        <v>1993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0</v>
      </c>
      <c r="AK1009">
        <v>104</v>
      </c>
      <c r="AL1009">
        <v>98</v>
      </c>
      <c r="AM1009">
        <v>98</v>
      </c>
      <c r="AN1009" s="17" t="s">
        <v>54</v>
      </c>
      <c r="AO1009" s="17">
        <v>0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2016</v>
      </c>
      <c r="B1010" t="s">
        <v>2017</v>
      </c>
      <c r="C1010" t="s">
        <v>1993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0</v>
      </c>
      <c r="AK1010">
        <v>10</v>
      </c>
      <c r="AL1010">
        <v>15</v>
      </c>
      <c r="AM1010">
        <v>15</v>
      </c>
      <c r="AN1010" s="17" t="s">
        <v>54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2018</v>
      </c>
      <c r="B1011" t="s">
        <v>2019</v>
      </c>
      <c r="C1011" t="s">
        <v>1993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0</v>
      </c>
      <c r="AK1011">
        <v>18</v>
      </c>
      <c r="AL1011">
        <v>10</v>
      </c>
      <c r="AM1011">
        <v>10</v>
      </c>
      <c r="AN1011" s="17" t="s">
        <v>54</v>
      </c>
      <c r="AO1011" s="17">
        <v>0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2020</v>
      </c>
      <c r="B1012" t="s">
        <v>2021</v>
      </c>
      <c r="C1012" t="s">
        <v>1993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0</v>
      </c>
      <c r="AK1012">
        <v>14</v>
      </c>
      <c r="AL1012">
        <v>13</v>
      </c>
      <c r="AM1012">
        <v>13</v>
      </c>
      <c r="AN1012" s="17" t="s">
        <v>54</v>
      </c>
      <c r="AO1012" s="17">
        <v>0</v>
      </c>
      <c r="AP1012" s="17">
        <v>0</v>
      </c>
      <c r="AQ1012" s="17">
        <v>0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2022</v>
      </c>
      <c r="B1013" t="s">
        <v>2023</v>
      </c>
      <c r="C1013" t="s">
        <v>1993</v>
      </c>
      <c r="D1013" s="26">
        <v>0</v>
      </c>
      <c r="E1013" s="26">
        <v>0</v>
      </c>
      <c r="F1013" s="26">
        <v>0</v>
      </c>
      <c r="G1013" s="26">
        <v>0</v>
      </c>
      <c r="H1013" s="27">
        <v>0</v>
      </c>
      <c r="I1013">
        <v>0</v>
      </c>
      <c r="J1013" s="28">
        <v>0</v>
      </c>
      <c r="K1013" s="28">
        <v>0</v>
      </c>
      <c r="L1013" s="28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0</v>
      </c>
      <c r="AK1013">
        <v>36</v>
      </c>
      <c r="AL1013">
        <v>27</v>
      </c>
      <c r="AM1013">
        <v>27</v>
      </c>
      <c r="AN1013" s="17" t="s">
        <v>54</v>
      </c>
      <c r="AO1013" s="17">
        <v>0</v>
      </c>
      <c r="AP1013" s="17">
        <v>0</v>
      </c>
      <c r="AQ1013" s="17">
        <v>0</v>
      </c>
      <c r="AR1013" s="31">
        <v>0</v>
      </c>
      <c r="AS1013" s="31">
        <v>0</v>
      </c>
      <c r="AT1013" s="31">
        <v>0</v>
      </c>
      <c r="AU1013" s="26" t="str">
        <f t="shared" si="18"/>
        <v>库存为0</v>
      </c>
      <c r="AV1013" s="32" t="str">
        <f>IFERROR(时间!$B$4+AU1013,"上周无销量")</f>
        <v>上周无销量</v>
      </c>
    </row>
    <row r="1014" spans="1:48">
      <c r="A1014" s="15" t="s">
        <v>2024</v>
      </c>
      <c r="B1014" t="s">
        <v>2025</v>
      </c>
      <c r="C1014" t="s">
        <v>1993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0</v>
      </c>
      <c r="J1014" s="28">
        <v>0</v>
      </c>
      <c r="K1014" s="28">
        <v>0</v>
      </c>
      <c r="L1014" s="28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0</v>
      </c>
      <c r="AK1014">
        <v>79</v>
      </c>
      <c r="AL1014">
        <v>74</v>
      </c>
      <c r="AM1014">
        <v>74</v>
      </c>
      <c r="AN1014" s="17" t="s">
        <v>54</v>
      </c>
      <c r="AO1014" s="17">
        <v>0</v>
      </c>
      <c r="AP1014" s="17">
        <v>0</v>
      </c>
      <c r="AQ1014" s="17">
        <v>0</v>
      </c>
      <c r="AR1014" s="31">
        <v>0</v>
      </c>
      <c r="AS1014" s="31">
        <v>0</v>
      </c>
      <c r="AT1014" s="31">
        <v>0</v>
      </c>
      <c r="AU1014" s="26" t="str">
        <f t="shared" si="18"/>
        <v>库存为0</v>
      </c>
      <c r="AV1014" s="32" t="str">
        <f>IFERROR(时间!$B$4+AU1014,"上周无销量")</f>
        <v>上周无销量</v>
      </c>
    </row>
    <row r="1015" spans="1:48">
      <c r="A1015" s="15" t="s">
        <v>2026</v>
      </c>
      <c r="B1015" t="s">
        <v>2027</v>
      </c>
      <c r="C1015" t="s">
        <v>1993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0</v>
      </c>
      <c r="AK1015">
        <v>17</v>
      </c>
      <c r="AL1015">
        <v>11</v>
      </c>
      <c r="AM1015">
        <v>11</v>
      </c>
      <c r="AN1015" s="17" t="s">
        <v>54</v>
      </c>
      <c r="AO1015" s="17">
        <v>0</v>
      </c>
      <c r="AP1015" s="17">
        <v>0</v>
      </c>
      <c r="AQ1015" s="17">
        <v>0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2028</v>
      </c>
      <c r="B1016" t="s">
        <v>2029</v>
      </c>
      <c r="C1016" t="s">
        <v>1993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0</v>
      </c>
      <c r="J1016" s="28">
        <v>0</v>
      </c>
      <c r="K1016" s="28">
        <v>0</v>
      </c>
      <c r="L1016" s="28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0</v>
      </c>
      <c r="AK1016">
        <v>35</v>
      </c>
      <c r="AL1016">
        <v>30</v>
      </c>
      <c r="AM1016">
        <v>30</v>
      </c>
      <c r="AN1016" s="17" t="s">
        <v>54</v>
      </c>
      <c r="AO1016" s="17">
        <v>0</v>
      </c>
      <c r="AP1016" s="17">
        <v>0</v>
      </c>
      <c r="AQ1016" s="17">
        <v>0</v>
      </c>
      <c r="AR1016" s="31">
        <v>0</v>
      </c>
      <c r="AS1016" s="31">
        <v>0</v>
      </c>
      <c r="AT1016" s="31">
        <v>0</v>
      </c>
      <c r="AU1016" s="26" t="str">
        <f t="shared" si="18"/>
        <v>库存为0</v>
      </c>
      <c r="AV1016" s="32" t="str">
        <f>IFERROR(时间!$B$4+AU1016,"上周无销量")</f>
        <v>上周无销量</v>
      </c>
    </row>
    <row r="1017" spans="1:48">
      <c r="A1017" s="15" t="s">
        <v>2030</v>
      </c>
      <c r="B1017" t="s">
        <v>2031</v>
      </c>
      <c r="C1017" t="s">
        <v>1993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0</v>
      </c>
      <c r="J1017" s="28">
        <v>0</v>
      </c>
      <c r="K1017" s="28">
        <v>0</v>
      </c>
      <c r="L1017" s="28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0</v>
      </c>
      <c r="AK1017">
        <v>30</v>
      </c>
      <c r="AL1017">
        <v>33</v>
      </c>
      <c r="AM1017">
        <v>33</v>
      </c>
      <c r="AN1017" s="17" t="s">
        <v>54</v>
      </c>
      <c r="AO1017" s="17">
        <v>0</v>
      </c>
      <c r="AP1017" s="17">
        <v>0</v>
      </c>
      <c r="AQ1017" s="17">
        <v>0</v>
      </c>
      <c r="AR1017" s="31">
        <v>0</v>
      </c>
      <c r="AS1017" s="31">
        <v>0</v>
      </c>
      <c r="AT1017" s="31">
        <v>0</v>
      </c>
      <c r="AU1017" s="26" t="str">
        <f t="shared" si="18"/>
        <v>库存为0</v>
      </c>
      <c r="AV1017" s="32" t="str">
        <f>IFERROR(时间!$B$4+AU1017,"上周无销量")</f>
        <v>上周无销量</v>
      </c>
    </row>
    <row r="1018" spans="1:48">
      <c r="A1018" s="15" t="s">
        <v>2032</v>
      </c>
      <c r="B1018" t="s">
        <v>2033</v>
      </c>
      <c r="C1018" t="s">
        <v>1993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0</v>
      </c>
      <c r="J1018" s="28">
        <v>0</v>
      </c>
      <c r="K1018" s="28">
        <v>0</v>
      </c>
      <c r="L1018" s="28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0</v>
      </c>
      <c r="AK1018">
        <v>22</v>
      </c>
      <c r="AL1018">
        <v>26</v>
      </c>
      <c r="AM1018">
        <v>26</v>
      </c>
      <c r="AN1018" s="17" t="s">
        <v>54</v>
      </c>
      <c r="AO1018" s="17">
        <v>0</v>
      </c>
      <c r="AP1018" s="17">
        <v>0</v>
      </c>
      <c r="AQ1018" s="17">
        <v>0</v>
      </c>
      <c r="AR1018" s="31">
        <v>0</v>
      </c>
      <c r="AS1018" s="31">
        <v>0</v>
      </c>
      <c r="AT1018" s="31">
        <v>0</v>
      </c>
      <c r="AU1018" s="26" t="str">
        <f t="shared" si="18"/>
        <v>库存为0</v>
      </c>
      <c r="AV1018" s="32" t="str">
        <f>IFERROR(时间!$B$4+AU1018,"上周无销量")</f>
        <v>上周无销量</v>
      </c>
    </row>
    <row r="1019" spans="1:48">
      <c r="A1019" s="15" t="s">
        <v>2034</v>
      </c>
      <c r="B1019" t="s">
        <v>2035</v>
      </c>
      <c r="C1019" t="s">
        <v>1993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0</v>
      </c>
      <c r="AK1019">
        <v>92</v>
      </c>
      <c r="AL1019">
        <v>70</v>
      </c>
      <c r="AM1019">
        <v>70</v>
      </c>
      <c r="AN1019" s="17" t="s">
        <v>54</v>
      </c>
      <c r="AO1019" s="17">
        <v>0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2036</v>
      </c>
      <c r="B1020" t="s">
        <v>2037</v>
      </c>
      <c r="C1020" t="s">
        <v>1993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0</v>
      </c>
      <c r="J1020" s="28">
        <v>0</v>
      </c>
      <c r="K1020" s="28">
        <v>0</v>
      </c>
      <c r="L1020" s="28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0</v>
      </c>
      <c r="AK1020">
        <v>32</v>
      </c>
      <c r="AL1020">
        <v>43</v>
      </c>
      <c r="AM1020">
        <v>43</v>
      </c>
      <c r="AN1020" s="17" t="s">
        <v>54</v>
      </c>
      <c r="AO1020" s="17">
        <v>0</v>
      </c>
      <c r="AP1020" s="17">
        <v>0</v>
      </c>
      <c r="AQ1020" s="17">
        <v>0</v>
      </c>
      <c r="AR1020" s="31">
        <v>0</v>
      </c>
      <c r="AS1020" s="31">
        <v>0</v>
      </c>
      <c r="AT1020" s="31">
        <v>0</v>
      </c>
      <c r="AU1020" s="26" t="str">
        <f t="shared" si="18"/>
        <v>库存为0</v>
      </c>
      <c r="AV1020" s="32" t="str">
        <f>IFERROR(时间!$B$4+AU1020,"上周无销量")</f>
        <v>上周无销量</v>
      </c>
    </row>
    <row r="1021" spans="1:48">
      <c r="A1021" s="15" t="s">
        <v>2038</v>
      </c>
      <c r="B1021" t="s">
        <v>2039</v>
      </c>
      <c r="C1021" t="s">
        <v>1993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0</v>
      </c>
      <c r="J1021" s="28">
        <v>0</v>
      </c>
      <c r="K1021" s="28">
        <v>0</v>
      </c>
      <c r="L1021" s="28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0</v>
      </c>
      <c r="AK1021">
        <v>40</v>
      </c>
      <c r="AL1021">
        <v>49</v>
      </c>
      <c r="AM1021">
        <v>49</v>
      </c>
      <c r="AN1021" s="17" t="s">
        <v>54</v>
      </c>
      <c r="AO1021" s="17">
        <v>0</v>
      </c>
      <c r="AP1021" s="17">
        <v>0</v>
      </c>
      <c r="AQ1021" s="17">
        <v>0</v>
      </c>
      <c r="AR1021" s="31">
        <v>0</v>
      </c>
      <c r="AS1021" s="31">
        <v>0</v>
      </c>
      <c r="AT1021" s="31">
        <v>0</v>
      </c>
      <c r="AU1021" s="26" t="str">
        <f t="shared" si="18"/>
        <v>库存为0</v>
      </c>
      <c r="AV1021" s="32" t="str">
        <f>IFERROR(时间!$B$4+AU1021,"上周无销量")</f>
        <v>上周无销量</v>
      </c>
    </row>
    <row r="1022" spans="1:48">
      <c r="A1022" s="15" t="s">
        <v>2040</v>
      </c>
      <c r="B1022" t="s">
        <v>2041</v>
      </c>
      <c r="C1022" t="s">
        <v>1993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0</v>
      </c>
      <c r="J1022" s="28">
        <v>0</v>
      </c>
      <c r="K1022" s="28">
        <v>0</v>
      </c>
      <c r="L1022" s="28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0</v>
      </c>
      <c r="AK1022">
        <v>0</v>
      </c>
      <c r="AL1022">
        <v>5</v>
      </c>
      <c r="AM1022">
        <v>5</v>
      </c>
      <c r="AN1022" s="17" t="s">
        <v>54</v>
      </c>
      <c r="AO1022" s="17" t="s">
        <v>54</v>
      </c>
      <c r="AP1022" s="17">
        <v>0</v>
      </c>
      <c r="AQ1022" s="17">
        <v>0</v>
      </c>
      <c r="AR1022" s="31">
        <v>0</v>
      </c>
      <c r="AS1022" s="31">
        <v>0</v>
      </c>
      <c r="AT1022" s="31">
        <v>0</v>
      </c>
      <c r="AU1022" s="26" t="str">
        <f t="shared" si="18"/>
        <v>库存为0</v>
      </c>
      <c r="AV1022" s="32" t="str">
        <f>IFERROR(时间!$B$4+AU1022,"上周无销量")</f>
        <v>上周无销量</v>
      </c>
    </row>
    <row r="1023" spans="1:48">
      <c r="A1023" s="15" t="s">
        <v>2042</v>
      </c>
      <c r="B1023" t="s">
        <v>2043</v>
      </c>
      <c r="C1023" t="s">
        <v>1993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0</v>
      </c>
      <c r="J1023" s="28">
        <v>0</v>
      </c>
      <c r="K1023" s="28">
        <v>0</v>
      </c>
      <c r="L1023" s="28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0</v>
      </c>
      <c r="AK1023">
        <v>15</v>
      </c>
      <c r="AL1023">
        <v>15</v>
      </c>
      <c r="AM1023">
        <v>15</v>
      </c>
      <c r="AN1023" s="17" t="s">
        <v>54</v>
      </c>
      <c r="AO1023" s="17">
        <v>0</v>
      </c>
      <c r="AP1023" s="17">
        <v>0</v>
      </c>
      <c r="AQ1023" s="17">
        <v>0</v>
      </c>
      <c r="AR1023" s="31">
        <v>0</v>
      </c>
      <c r="AS1023" s="31">
        <v>0</v>
      </c>
      <c r="AT1023" s="31">
        <v>0</v>
      </c>
      <c r="AU1023" s="26" t="str">
        <f t="shared" si="18"/>
        <v>库存为0</v>
      </c>
      <c r="AV1023" s="32" t="str">
        <f>IFERROR(时间!$B$4+AU1023,"上周无销量")</f>
        <v>上周无销量</v>
      </c>
    </row>
    <row r="1024" spans="1:48">
      <c r="A1024" s="15" t="s">
        <v>2044</v>
      </c>
      <c r="B1024" t="s">
        <v>2045</v>
      </c>
      <c r="C1024" t="s">
        <v>1993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0</v>
      </c>
      <c r="AK1024">
        <v>5</v>
      </c>
      <c r="AL1024">
        <v>10</v>
      </c>
      <c r="AM1024">
        <v>10</v>
      </c>
      <c r="AN1024" s="17" t="s">
        <v>54</v>
      </c>
      <c r="AO1024" s="17">
        <v>0</v>
      </c>
      <c r="AP1024" s="17">
        <v>0</v>
      </c>
      <c r="AQ1024" s="17">
        <v>0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2046</v>
      </c>
      <c r="B1025" t="s">
        <v>2047</v>
      </c>
      <c r="C1025" t="s">
        <v>1993</v>
      </c>
      <c r="D1025" s="26">
        <v>0</v>
      </c>
      <c r="E1025" s="26">
        <v>0</v>
      </c>
      <c r="F1025" s="26">
        <v>0</v>
      </c>
      <c r="G1025" s="26">
        <v>0</v>
      </c>
      <c r="H1025" s="27">
        <v>0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0</v>
      </c>
      <c r="AK1025">
        <v>18</v>
      </c>
      <c r="AL1025">
        <v>13</v>
      </c>
      <c r="AM1025">
        <v>13</v>
      </c>
      <c r="AN1025" s="17" t="s">
        <v>54</v>
      </c>
      <c r="AO1025" s="17">
        <v>0</v>
      </c>
      <c r="AP1025" s="17">
        <v>0</v>
      </c>
      <c r="AQ1025" s="17">
        <v>0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2048</v>
      </c>
      <c r="B1026" t="s">
        <v>2049</v>
      </c>
      <c r="C1026" t="s">
        <v>1993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0</v>
      </c>
      <c r="J1026" s="28">
        <v>0</v>
      </c>
      <c r="K1026" s="28">
        <v>0</v>
      </c>
      <c r="L1026" s="28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0</v>
      </c>
      <c r="AK1026">
        <v>15</v>
      </c>
      <c r="AL1026">
        <v>22</v>
      </c>
      <c r="AM1026">
        <v>22</v>
      </c>
      <c r="AN1026" s="17" t="s">
        <v>54</v>
      </c>
      <c r="AO1026" s="17">
        <v>0</v>
      </c>
      <c r="AP1026" s="17">
        <v>0</v>
      </c>
      <c r="AQ1026" s="17">
        <v>0</v>
      </c>
      <c r="AR1026" s="31">
        <v>0</v>
      </c>
      <c r="AS1026" s="31">
        <v>0</v>
      </c>
      <c r="AT1026" s="31">
        <v>0</v>
      </c>
      <c r="AU1026" s="26" t="str">
        <f t="shared" si="18"/>
        <v>库存为0</v>
      </c>
      <c r="AV1026" s="32" t="str">
        <f>IFERROR(时间!$B$4+AU1026,"上周无销量")</f>
        <v>上周无销量</v>
      </c>
    </row>
    <row r="1027" spans="1:48">
      <c r="A1027" s="15" t="s">
        <v>2050</v>
      </c>
      <c r="B1027" t="s">
        <v>2051</v>
      </c>
      <c r="C1027" t="s">
        <v>1993</v>
      </c>
      <c r="D1027" s="26">
        <v>0</v>
      </c>
      <c r="E1027" s="26">
        <v>0</v>
      </c>
      <c r="F1027" s="26">
        <v>0</v>
      </c>
      <c r="G1027" s="26">
        <v>0</v>
      </c>
      <c r="H1027" s="27">
        <v>0</v>
      </c>
      <c r="I1027">
        <v>0</v>
      </c>
      <c r="J1027" s="28">
        <v>0</v>
      </c>
      <c r="K1027" s="28">
        <v>0</v>
      </c>
      <c r="L1027" s="28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0</v>
      </c>
      <c r="AK1027">
        <v>37</v>
      </c>
      <c r="AL1027">
        <v>22</v>
      </c>
      <c r="AM1027">
        <v>22</v>
      </c>
      <c r="AN1027" s="17" t="s">
        <v>54</v>
      </c>
      <c r="AO1027" s="17">
        <v>0</v>
      </c>
      <c r="AP1027" s="17">
        <v>0</v>
      </c>
      <c r="AQ1027" s="17">
        <v>0</v>
      </c>
      <c r="AR1027" s="31">
        <v>0</v>
      </c>
      <c r="AS1027" s="31">
        <v>0</v>
      </c>
      <c r="AT1027" s="31">
        <v>0</v>
      </c>
      <c r="AU1027" s="26" t="str">
        <f t="shared" si="18"/>
        <v>库存为0</v>
      </c>
      <c r="AV1027" s="32" t="str">
        <f>IFERROR(时间!$B$4+AU1027,"上周无销量")</f>
        <v>上周无销量</v>
      </c>
    </row>
    <row r="1028" spans="1:48">
      <c r="A1028" s="15" t="s">
        <v>2052</v>
      </c>
      <c r="B1028" t="s">
        <v>2027</v>
      </c>
      <c r="C1028" t="s">
        <v>2053</v>
      </c>
      <c r="D1028" s="26">
        <v>3</v>
      </c>
      <c r="E1028" s="26">
        <v>2</v>
      </c>
      <c r="F1028" s="26">
        <v>1</v>
      </c>
      <c r="G1028" s="26">
        <v>2</v>
      </c>
      <c r="H1028" s="27">
        <v>11.4925</v>
      </c>
      <c r="I1028">
        <v>14</v>
      </c>
      <c r="J1028" s="28">
        <v>0</v>
      </c>
      <c r="K1028" s="28">
        <v>0</v>
      </c>
      <c r="L1028" s="28">
        <v>0</v>
      </c>
      <c r="M1028">
        <v>14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0</v>
      </c>
      <c r="AK1028">
        <v>17</v>
      </c>
      <c r="AL1028">
        <v>11</v>
      </c>
      <c r="AM1028">
        <v>11</v>
      </c>
      <c r="AN1028" s="17" t="s">
        <v>54</v>
      </c>
      <c r="AO1028" s="17">
        <v>0.117647058823529</v>
      </c>
      <c r="AP1028" s="17">
        <v>0.0909090909090909</v>
      </c>
      <c r="AQ1028" s="17">
        <v>0.181818181818182</v>
      </c>
      <c r="AR1028" s="31">
        <v>0.428571428571429</v>
      </c>
      <c r="AS1028" s="31">
        <v>25.7142857142857</v>
      </c>
      <c r="AT1028" s="31">
        <v>-11.7142857142857</v>
      </c>
      <c r="AU1028" s="26">
        <f t="shared" si="18"/>
        <v>32</v>
      </c>
      <c r="AV1028" s="32">
        <f>IFERROR(时间!$B$4+AU1028,"上周无销量")</f>
        <v>43357</v>
      </c>
    </row>
    <row r="1029" spans="1:48">
      <c r="A1029" s="15" t="s">
        <v>2054</v>
      </c>
      <c r="B1029" t="s">
        <v>2055</v>
      </c>
      <c r="C1029" t="s">
        <v>2053</v>
      </c>
      <c r="D1029" s="26">
        <v>2</v>
      </c>
      <c r="E1029" s="26">
        <v>0</v>
      </c>
      <c r="F1029" s="26">
        <v>2</v>
      </c>
      <c r="G1029" s="26">
        <v>0</v>
      </c>
      <c r="H1029" s="27">
        <v>14.99</v>
      </c>
      <c r="I1029">
        <v>1</v>
      </c>
      <c r="J1029" s="28">
        <v>0</v>
      </c>
      <c r="K1029" s="28">
        <v>0</v>
      </c>
      <c r="L1029" s="28">
        <v>1</v>
      </c>
      <c r="M1029">
        <v>2</v>
      </c>
      <c r="N1029">
        <v>0</v>
      </c>
      <c r="O1029">
        <v>0</v>
      </c>
      <c r="P1029">
        <v>459</v>
      </c>
      <c r="Q1029">
        <v>0</v>
      </c>
      <c r="R1029">
        <v>1452</v>
      </c>
      <c r="S1029">
        <v>1516</v>
      </c>
      <c r="T1029">
        <v>5</v>
      </c>
      <c r="U1029">
        <v>0</v>
      </c>
      <c r="V1029">
        <v>1</v>
      </c>
      <c r="W1029">
        <v>7</v>
      </c>
      <c r="X1029" s="17">
        <v>0.0108932461873638</v>
      </c>
      <c r="Y1029" s="17" t="s">
        <v>54</v>
      </c>
      <c r="Z1029" s="17">
        <v>0.00068870523415978</v>
      </c>
      <c r="AA1029" s="17">
        <v>0.00461741424802111</v>
      </c>
      <c r="AB1029">
        <v>0.99</v>
      </c>
      <c r="AC1029">
        <v>0</v>
      </c>
      <c r="AD1029">
        <v>0.28</v>
      </c>
      <c r="AE1029">
        <v>1.54</v>
      </c>
      <c r="AF1029" s="17">
        <v>0.033022014676451</v>
      </c>
      <c r="AG1029" s="17" t="s">
        <v>54</v>
      </c>
      <c r="AH1029" s="17">
        <v>0.00933955970647098</v>
      </c>
      <c r="AI1029" s="17">
        <v>0</v>
      </c>
      <c r="AJ1029">
        <v>0</v>
      </c>
      <c r="AK1029">
        <v>26</v>
      </c>
      <c r="AL1029">
        <v>20</v>
      </c>
      <c r="AM1029">
        <v>20</v>
      </c>
      <c r="AN1029" s="17" t="s">
        <v>54</v>
      </c>
      <c r="AO1029" s="17">
        <v>0</v>
      </c>
      <c r="AP1029" s="17">
        <v>0.1</v>
      </c>
      <c r="AQ1029" s="17">
        <v>0</v>
      </c>
      <c r="AR1029" s="31">
        <v>0.285714285714286</v>
      </c>
      <c r="AS1029" s="31">
        <v>17.1428571428571</v>
      </c>
      <c r="AT1029" s="31">
        <v>-15.1428571428571</v>
      </c>
      <c r="AU1029" s="26">
        <f t="shared" ref="AU1029:AU1092" si="19">IF(AR1029="","库存为"&amp;M1029,IF(AS1029=0,"库存为"&amp;M1029,INT(M1029/AR1029)))</f>
        <v>7</v>
      </c>
      <c r="AV1029" s="32">
        <f>IFERROR(时间!$B$4+AU1029,"上周无销量")</f>
        <v>43332</v>
      </c>
    </row>
    <row r="1030" spans="1:48">
      <c r="A1030" s="15" t="s">
        <v>2056</v>
      </c>
      <c r="B1030" t="s">
        <v>2057</v>
      </c>
      <c r="C1030" t="s">
        <v>2053</v>
      </c>
      <c r="D1030" s="26">
        <v>1</v>
      </c>
      <c r="E1030" s="26">
        <v>3</v>
      </c>
      <c r="F1030" s="26">
        <v>1</v>
      </c>
      <c r="G1030" s="26">
        <v>1</v>
      </c>
      <c r="H1030" s="27">
        <v>12.4916666666667</v>
      </c>
      <c r="I1030">
        <v>8</v>
      </c>
      <c r="J1030" s="28">
        <v>2</v>
      </c>
      <c r="K1030" s="28">
        <v>0</v>
      </c>
      <c r="L1030" s="28">
        <v>0</v>
      </c>
      <c r="M1030">
        <v>10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0</v>
      </c>
      <c r="AK1030">
        <v>9</v>
      </c>
      <c r="AL1030">
        <v>6</v>
      </c>
      <c r="AM1030">
        <v>6</v>
      </c>
      <c r="AN1030" s="17" t="s">
        <v>54</v>
      </c>
      <c r="AO1030" s="17">
        <v>0.333333333333333</v>
      </c>
      <c r="AP1030" s="17">
        <v>0.166666666666667</v>
      </c>
      <c r="AQ1030" s="17">
        <v>0.166666666666667</v>
      </c>
      <c r="AR1030" s="31">
        <v>0.142857142857143</v>
      </c>
      <c r="AS1030" s="31">
        <v>8.57142857142857</v>
      </c>
      <c r="AT1030" s="31">
        <v>1.42857142857143</v>
      </c>
      <c r="AU1030" s="26">
        <f t="shared" si="19"/>
        <v>70</v>
      </c>
      <c r="AV1030" s="32">
        <f>IFERROR(时间!$B$4+AU1030,"上周无销量")</f>
        <v>43395</v>
      </c>
    </row>
    <row r="1031" spans="1:48">
      <c r="A1031" s="15" t="s">
        <v>2058</v>
      </c>
      <c r="B1031" t="s">
        <v>2059</v>
      </c>
      <c r="C1031" t="s">
        <v>2053</v>
      </c>
      <c r="D1031" s="26">
        <v>0</v>
      </c>
      <c r="E1031" s="26">
        <v>2</v>
      </c>
      <c r="F1031" s="26">
        <v>2</v>
      </c>
      <c r="G1031" s="26">
        <v>2</v>
      </c>
      <c r="H1031" s="27">
        <v>10.16</v>
      </c>
      <c r="I1031">
        <v>5</v>
      </c>
      <c r="J1031" s="28">
        <v>0</v>
      </c>
      <c r="K1031" s="28">
        <v>0</v>
      </c>
      <c r="L1031" s="28">
        <v>0</v>
      </c>
      <c r="M1031">
        <v>5</v>
      </c>
      <c r="N1031">
        <v>0</v>
      </c>
      <c r="O1031">
        <v>2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0</v>
      </c>
      <c r="AK1031">
        <v>7</v>
      </c>
      <c r="AL1031">
        <v>6</v>
      </c>
      <c r="AM1031">
        <v>6</v>
      </c>
      <c r="AN1031" s="17" t="s">
        <v>54</v>
      </c>
      <c r="AO1031" s="17">
        <v>0.285714285714286</v>
      </c>
      <c r="AP1031" s="17">
        <v>0.333333333333333</v>
      </c>
      <c r="AQ1031" s="17">
        <v>0.333333333333333</v>
      </c>
      <c r="AR1031" s="31">
        <v>0</v>
      </c>
      <c r="AS1031" s="31">
        <v>0</v>
      </c>
      <c r="AT1031" s="31">
        <v>5</v>
      </c>
      <c r="AU1031" s="26" t="str">
        <f t="shared" si="19"/>
        <v>库存为5</v>
      </c>
      <c r="AV1031" s="32" t="str">
        <f>IFERROR(时间!$B$4+AU1031,"上周无销量")</f>
        <v>上周无销量</v>
      </c>
    </row>
    <row r="1032" spans="1:48">
      <c r="A1032" s="15" t="s">
        <v>2060</v>
      </c>
      <c r="B1032" t="s">
        <v>2061</v>
      </c>
      <c r="C1032" t="s">
        <v>2053</v>
      </c>
      <c r="D1032" s="26">
        <v>0</v>
      </c>
      <c r="E1032" s="26">
        <v>1</v>
      </c>
      <c r="F1032" s="26">
        <v>3</v>
      </c>
      <c r="G1032" s="26">
        <v>1</v>
      </c>
      <c r="H1032" s="27">
        <v>12.192</v>
      </c>
      <c r="I1032">
        <v>4</v>
      </c>
      <c r="J1032" s="28">
        <v>7</v>
      </c>
      <c r="K1032" s="28">
        <v>0</v>
      </c>
      <c r="L1032" s="28">
        <v>0</v>
      </c>
      <c r="M1032">
        <v>11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0</v>
      </c>
      <c r="AK1032">
        <v>15</v>
      </c>
      <c r="AL1032">
        <v>9</v>
      </c>
      <c r="AM1032">
        <v>9</v>
      </c>
      <c r="AN1032" s="17" t="s">
        <v>54</v>
      </c>
      <c r="AO1032" s="17">
        <v>0.0666666666666667</v>
      </c>
      <c r="AP1032" s="17">
        <v>0.333333333333333</v>
      </c>
      <c r="AQ1032" s="17">
        <v>0.111111111111111</v>
      </c>
      <c r="AR1032" s="31">
        <v>0</v>
      </c>
      <c r="AS1032" s="31">
        <v>0</v>
      </c>
      <c r="AT1032" s="31">
        <v>11</v>
      </c>
      <c r="AU1032" s="26" t="str">
        <f t="shared" si="19"/>
        <v>库存为11</v>
      </c>
      <c r="AV1032" s="32" t="str">
        <f>IFERROR(时间!$B$4+AU1032,"上周无销量")</f>
        <v>上周无销量</v>
      </c>
    </row>
    <row r="1033" spans="1:48">
      <c r="A1033" s="15" t="s">
        <v>2062</v>
      </c>
      <c r="B1033" t="s">
        <v>2063</v>
      </c>
      <c r="C1033" t="s">
        <v>2053</v>
      </c>
      <c r="D1033" s="26">
        <v>1</v>
      </c>
      <c r="E1033" s="26">
        <v>0</v>
      </c>
      <c r="F1033" s="26">
        <v>0</v>
      </c>
      <c r="G1033" s="26">
        <v>1</v>
      </c>
      <c r="H1033" s="27">
        <v>7.495</v>
      </c>
      <c r="I1033">
        <v>8</v>
      </c>
      <c r="J1033" s="28">
        <v>0</v>
      </c>
      <c r="K1033" s="28">
        <v>0</v>
      </c>
      <c r="L1033" s="28">
        <v>0</v>
      </c>
      <c r="M1033">
        <v>8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0</v>
      </c>
      <c r="AK1033">
        <v>10</v>
      </c>
      <c r="AL1033">
        <v>9</v>
      </c>
      <c r="AM1033">
        <v>9</v>
      </c>
      <c r="AN1033" s="17" t="s">
        <v>54</v>
      </c>
      <c r="AO1033" s="17">
        <v>0</v>
      </c>
      <c r="AP1033" s="17">
        <v>0</v>
      </c>
      <c r="AQ1033" s="17">
        <v>0.111111111111111</v>
      </c>
      <c r="AR1033" s="31">
        <v>0.142857142857143</v>
      </c>
      <c r="AS1033" s="31">
        <v>8.57142857142857</v>
      </c>
      <c r="AT1033" s="31">
        <v>-0.571428571428571</v>
      </c>
      <c r="AU1033" s="26">
        <f t="shared" si="19"/>
        <v>56</v>
      </c>
      <c r="AV1033" s="32">
        <f>IFERROR(时间!$B$4+AU1033,"上周无销量")</f>
        <v>43381</v>
      </c>
    </row>
    <row r="1034" spans="1:48">
      <c r="A1034" s="15" t="s">
        <v>2064</v>
      </c>
      <c r="B1034" t="s">
        <v>2065</v>
      </c>
      <c r="C1034" t="s">
        <v>2053</v>
      </c>
      <c r="D1034" s="26">
        <v>0</v>
      </c>
      <c r="E1034" s="26">
        <v>0</v>
      </c>
      <c r="F1034" s="26">
        <v>2</v>
      </c>
      <c r="G1034" s="26">
        <v>0</v>
      </c>
      <c r="H1034" s="27">
        <v>14.99</v>
      </c>
      <c r="I1034">
        <v>13</v>
      </c>
      <c r="J1034" s="28">
        <v>0</v>
      </c>
      <c r="K1034" s="28">
        <v>0</v>
      </c>
      <c r="L1034" s="28">
        <v>0</v>
      </c>
      <c r="M1034">
        <v>13</v>
      </c>
      <c r="N1034">
        <v>0</v>
      </c>
      <c r="O1034">
        <v>11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0</v>
      </c>
      <c r="AK1034">
        <v>26</v>
      </c>
      <c r="AL1034">
        <v>26</v>
      </c>
      <c r="AM1034">
        <v>26</v>
      </c>
      <c r="AN1034" s="17" t="s">
        <v>54</v>
      </c>
      <c r="AO1034" s="17">
        <v>0</v>
      </c>
      <c r="AP1034" s="17">
        <v>0.0769230769230769</v>
      </c>
      <c r="AQ1034" s="17">
        <v>0</v>
      </c>
      <c r="AR1034" s="31">
        <v>0</v>
      </c>
      <c r="AS1034" s="31">
        <v>0</v>
      </c>
      <c r="AT1034" s="31">
        <v>13</v>
      </c>
      <c r="AU1034" s="26" t="str">
        <f t="shared" si="19"/>
        <v>库存为13</v>
      </c>
      <c r="AV1034" s="32" t="str">
        <f>IFERROR(时间!$B$4+AU1034,"上周无销量")</f>
        <v>上周无销量</v>
      </c>
    </row>
    <row r="1035" spans="1:48">
      <c r="A1035" s="15" t="s">
        <v>2066</v>
      </c>
      <c r="B1035" t="s">
        <v>2003</v>
      </c>
      <c r="C1035" t="s">
        <v>2053</v>
      </c>
      <c r="D1035" s="26">
        <v>2</v>
      </c>
      <c r="E1035" s="26">
        <v>1</v>
      </c>
      <c r="F1035" s="26">
        <v>3</v>
      </c>
      <c r="G1035" s="26">
        <v>1</v>
      </c>
      <c r="H1035" s="27">
        <v>13.1342857142857</v>
      </c>
      <c r="I1035">
        <v>10</v>
      </c>
      <c r="J1035" s="28">
        <v>5</v>
      </c>
      <c r="K1035" s="28">
        <v>0</v>
      </c>
      <c r="L1035" s="28">
        <v>0</v>
      </c>
      <c r="M1035">
        <v>15</v>
      </c>
      <c r="N1035">
        <v>0</v>
      </c>
      <c r="O1035">
        <v>0</v>
      </c>
      <c r="P1035">
        <v>5228</v>
      </c>
      <c r="Q1035">
        <v>0</v>
      </c>
      <c r="R1035">
        <v>9093</v>
      </c>
      <c r="S1035">
        <v>7867</v>
      </c>
      <c r="T1035">
        <v>41</v>
      </c>
      <c r="U1035">
        <v>0</v>
      </c>
      <c r="V1035">
        <v>58</v>
      </c>
      <c r="W1035">
        <v>64</v>
      </c>
      <c r="X1035" s="17">
        <v>0.00784238714613619</v>
      </c>
      <c r="Y1035" s="17" t="s">
        <v>54</v>
      </c>
      <c r="Z1035" s="17">
        <v>0.00637853293742439</v>
      </c>
      <c r="AA1035" s="17">
        <v>0.00813524850641922</v>
      </c>
      <c r="AB1035">
        <v>9.38</v>
      </c>
      <c r="AC1035">
        <v>0</v>
      </c>
      <c r="AD1035">
        <v>14.81</v>
      </c>
      <c r="AE1035">
        <v>14.96</v>
      </c>
      <c r="AF1035" s="17">
        <v>0.357080704807484</v>
      </c>
      <c r="AG1035" s="17" t="s">
        <v>54</v>
      </c>
      <c r="AH1035" s="17">
        <v>0.375861068812994</v>
      </c>
      <c r="AI1035" s="17">
        <v>1.13900369806396</v>
      </c>
      <c r="AJ1035">
        <v>0</v>
      </c>
      <c r="AK1035">
        <v>44</v>
      </c>
      <c r="AL1035">
        <v>34</v>
      </c>
      <c r="AM1035">
        <v>34</v>
      </c>
      <c r="AN1035" s="17" t="s">
        <v>54</v>
      </c>
      <c r="AO1035" s="17">
        <v>0.0227272727272727</v>
      </c>
      <c r="AP1035" s="17">
        <v>0.0882352941176471</v>
      </c>
      <c r="AQ1035" s="17">
        <v>0.0294117647058824</v>
      </c>
      <c r="AR1035" s="31">
        <v>0.285714285714286</v>
      </c>
      <c r="AS1035" s="31">
        <v>17.1428571428571</v>
      </c>
      <c r="AT1035" s="31">
        <v>-2.14285714285714</v>
      </c>
      <c r="AU1035" s="26">
        <f t="shared" si="19"/>
        <v>52</v>
      </c>
      <c r="AV1035" s="32">
        <f>IFERROR(时间!$B$4+AU1035,"上周无销量")</f>
        <v>43377</v>
      </c>
    </row>
    <row r="1036" spans="1:48">
      <c r="A1036" s="15" t="s">
        <v>2067</v>
      </c>
      <c r="B1036" t="s">
        <v>1995</v>
      </c>
      <c r="C1036" t="s">
        <v>2053</v>
      </c>
      <c r="D1036" s="26">
        <v>2</v>
      </c>
      <c r="E1036" s="26">
        <v>3</v>
      </c>
      <c r="F1036" s="26">
        <v>1</v>
      </c>
      <c r="G1036" s="26">
        <v>4</v>
      </c>
      <c r="H1036" s="27">
        <v>9.194</v>
      </c>
      <c r="I1036">
        <v>24</v>
      </c>
      <c r="J1036" s="28">
        <v>0</v>
      </c>
      <c r="K1036" s="28">
        <v>0</v>
      </c>
      <c r="L1036" s="28">
        <v>0</v>
      </c>
      <c r="M1036">
        <v>24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0</v>
      </c>
      <c r="AK1036">
        <v>10</v>
      </c>
      <c r="AL1036">
        <v>21</v>
      </c>
      <c r="AM1036">
        <v>21</v>
      </c>
      <c r="AN1036" s="17" t="s">
        <v>54</v>
      </c>
      <c r="AO1036" s="17">
        <v>0.3</v>
      </c>
      <c r="AP1036" s="17">
        <v>0.0476190476190476</v>
      </c>
      <c r="AQ1036" s="17">
        <v>0.19047619047619</v>
      </c>
      <c r="AR1036" s="31">
        <v>0.285714285714286</v>
      </c>
      <c r="AS1036" s="31">
        <v>17.1428571428571</v>
      </c>
      <c r="AT1036" s="31">
        <v>6.85714285714286</v>
      </c>
      <c r="AU1036" s="26">
        <f t="shared" si="19"/>
        <v>84</v>
      </c>
      <c r="AV1036" s="32">
        <f>IFERROR(时间!$B$4+AU1036,"上周无销量")</f>
        <v>43409</v>
      </c>
    </row>
    <row r="1037" spans="1:48">
      <c r="A1037" s="15" t="s">
        <v>2068</v>
      </c>
      <c r="B1037" t="s">
        <v>2001</v>
      </c>
      <c r="C1037" t="s">
        <v>2053</v>
      </c>
      <c r="D1037" s="26">
        <v>1</v>
      </c>
      <c r="E1037" s="26">
        <v>5</v>
      </c>
      <c r="F1037" s="26">
        <v>2</v>
      </c>
      <c r="G1037" s="26">
        <v>3</v>
      </c>
      <c r="H1037" s="27">
        <v>11.0836363636364</v>
      </c>
      <c r="I1037">
        <v>42</v>
      </c>
      <c r="J1037" s="28">
        <v>0</v>
      </c>
      <c r="K1037" s="28">
        <v>0</v>
      </c>
      <c r="L1037" s="28">
        <v>0</v>
      </c>
      <c r="M1037">
        <v>42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0</v>
      </c>
      <c r="AK1037">
        <v>13</v>
      </c>
      <c r="AL1037">
        <v>22</v>
      </c>
      <c r="AM1037">
        <v>22</v>
      </c>
      <c r="AN1037" s="17" t="s">
        <v>54</v>
      </c>
      <c r="AO1037" s="17">
        <v>0.384615384615385</v>
      </c>
      <c r="AP1037" s="17">
        <v>0.0909090909090909</v>
      </c>
      <c r="AQ1037" s="17">
        <v>0.136363636363636</v>
      </c>
      <c r="AR1037" s="31">
        <v>0.142857142857143</v>
      </c>
      <c r="AS1037" s="31">
        <v>8.57142857142857</v>
      </c>
      <c r="AT1037" s="31">
        <v>33.4285714285714</v>
      </c>
      <c r="AU1037" s="26">
        <f t="shared" si="19"/>
        <v>294</v>
      </c>
      <c r="AV1037" s="32">
        <f>IFERROR(时间!$B$4+AU1037,"上周无销量")</f>
        <v>43619</v>
      </c>
    </row>
    <row r="1038" spans="1:48">
      <c r="A1038" s="15" t="s">
        <v>2069</v>
      </c>
      <c r="B1038" t="s">
        <v>1992</v>
      </c>
      <c r="C1038" t="s">
        <v>2053</v>
      </c>
      <c r="D1038" s="26">
        <v>2</v>
      </c>
      <c r="E1038" s="26">
        <v>1</v>
      </c>
      <c r="F1038" s="26">
        <v>1</v>
      </c>
      <c r="G1038" s="26">
        <v>3</v>
      </c>
      <c r="H1038" s="27">
        <v>8.70857142857143</v>
      </c>
      <c r="I1038">
        <v>36</v>
      </c>
      <c r="J1038" s="28">
        <v>0</v>
      </c>
      <c r="K1038" s="28">
        <v>0</v>
      </c>
      <c r="L1038" s="28">
        <v>0</v>
      </c>
      <c r="M1038">
        <v>36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0</v>
      </c>
      <c r="AK1038">
        <v>10</v>
      </c>
      <c r="AL1038">
        <v>13</v>
      </c>
      <c r="AM1038">
        <v>13</v>
      </c>
      <c r="AN1038" s="17" t="s">
        <v>54</v>
      </c>
      <c r="AO1038" s="17">
        <v>0.1</v>
      </c>
      <c r="AP1038" s="17">
        <v>0.0769230769230769</v>
      </c>
      <c r="AQ1038" s="17">
        <v>0.230769230769231</v>
      </c>
      <c r="AR1038" s="31">
        <v>0.285714285714286</v>
      </c>
      <c r="AS1038" s="31">
        <v>17.1428571428571</v>
      </c>
      <c r="AT1038" s="31">
        <v>18.8571428571429</v>
      </c>
      <c r="AU1038" s="26">
        <f t="shared" si="19"/>
        <v>126</v>
      </c>
      <c r="AV1038" s="32">
        <f>IFERROR(时间!$B$4+AU1038,"上周无销量")</f>
        <v>43451</v>
      </c>
    </row>
    <row r="1039" spans="1:48">
      <c r="A1039" s="15" t="s">
        <v>2070</v>
      </c>
      <c r="B1039" t="s">
        <v>1999</v>
      </c>
      <c r="C1039" t="s">
        <v>2053</v>
      </c>
      <c r="D1039" s="26">
        <v>1</v>
      </c>
      <c r="E1039" s="26">
        <v>1</v>
      </c>
      <c r="F1039" s="26">
        <v>2</v>
      </c>
      <c r="G1039" s="26">
        <v>1</v>
      </c>
      <c r="H1039" s="27">
        <v>11.992</v>
      </c>
      <c r="I1039">
        <v>25</v>
      </c>
      <c r="J1039" s="28">
        <v>0</v>
      </c>
      <c r="K1039" s="28">
        <v>0</v>
      </c>
      <c r="L1039" s="28">
        <v>0</v>
      </c>
      <c r="M1039">
        <v>25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0</v>
      </c>
      <c r="AK1039">
        <v>18</v>
      </c>
      <c r="AL1039">
        <v>11</v>
      </c>
      <c r="AM1039">
        <v>11</v>
      </c>
      <c r="AN1039" s="17" t="s">
        <v>54</v>
      </c>
      <c r="AO1039" s="17">
        <v>0.0555555555555556</v>
      </c>
      <c r="AP1039" s="17">
        <v>0.181818181818182</v>
      </c>
      <c r="AQ1039" s="17">
        <v>0.0909090909090909</v>
      </c>
      <c r="AR1039" s="31">
        <v>0.142857142857143</v>
      </c>
      <c r="AS1039" s="31">
        <v>8.57142857142857</v>
      </c>
      <c r="AT1039" s="31">
        <v>16.4285714285714</v>
      </c>
      <c r="AU1039" s="26">
        <f t="shared" si="19"/>
        <v>175</v>
      </c>
      <c r="AV1039" s="32">
        <f>IFERROR(时间!$B$4+AU1039,"上周无销量")</f>
        <v>43500</v>
      </c>
    </row>
    <row r="1040" spans="1:48">
      <c r="A1040" s="15" t="s">
        <v>2071</v>
      </c>
      <c r="B1040" t="s">
        <v>1997</v>
      </c>
      <c r="C1040" t="s">
        <v>2053</v>
      </c>
      <c r="D1040" s="26">
        <v>3</v>
      </c>
      <c r="E1040" s="26">
        <v>1</v>
      </c>
      <c r="F1040" s="26">
        <v>3</v>
      </c>
      <c r="G1040" s="26">
        <v>1</v>
      </c>
      <c r="H1040" s="27">
        <v>13.24125</v>
      </c>
      <c r="I1040">
        <v>29</v>
      </c>
      <c r="J1040" s="28">
        <v>0</v>
      </c>
      <c r="K1040" s="28">
        <v>0</v>
      </c>
      <c r="L1040" s="28">
        <v>0</v>
      </c>
      <c r="M1040">
        <v>29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0</v>
      </c>
      <c r="AK1040">
        <v>15</v>
      </c>
      <c r="AL1040">
        <v>8</v>
      </c>
      <c r="AM1040">
        <v>8</v>
      </c>
      <c r="AN1040" s="17" t="s">
        <v>54</v>
      </c>
      <c r="AO1040" s="17">
        <v>0.0666666666666667</v>
      </c>
      <c r="AP1040" s="17">
        <v>0.375</v>
      </c>
      <c r="AQ1040" s="17">
        <v>0.125</v>
      </c>
      <c r="AR1040" s="31">
        <v>0.428571428571429</v>
      </c>
      <c r="AS1040" s="31">
        <v>25.7142857142857</v>
      </c>
      <c r="AT1040" s="31">
        <v>3.28571428571429</v>
      </c>
      <c r="AU1040" s="26">
        <f t="shared" si="19"/>
        <v>67</v>
      </c>
      <c r="AV1040" s="32">
        <f>IFERROR(时间!$B$4+AU1040,"上周无销量")</f>
        <v>43392</v>
      </c>
    </row>
    <row r="1041" spans="1:48">
      <c r="A1041" s="15" t="s">
        <v>2072</v>
      </c>
      <c r="B1041" t="s">
        <v>2015</v>
      </c>
      <c r="C1041" t="s">
        <v>2053</v>
      </c>
      <c r="D1041" s="26">
        <v>16</v>
      </c>
      <c r="E1041" s="26">
        <v>9</v>
      </c>
      <c r="F1041" s="26">
        <v>16</v>
      </c>
      <c r="G1041" s="26">
        <v>12</v>
      </c>
      <c r="H1041" s="27">
        <v>11.7281132075472</v>
      </c>
      <c r="I1041">
        <v>53</v>
      </c>
      <c r="J1041" s="28">
        <v>0</v>
      </c>
      <c r="K1041" s="28">
        <v>0</v>
      </c>
      <c r="L1041" s="28">
        <v>0</v>
      </c>
      <c r="M1041">
        <v>53</v>
      </c>
      <c r="N1041">
        <v>2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0</v>
      </c>
      <c r="AK1041">
        <v>104</v>
      </c>
      <c r="AL1041">
        <v>98</v>
      </c>
      <c r="AM1041">
        <v>98</v>
      </c>
      <c r="AN1041" s="17" t="s">
        <v>54</v>
      </c>
      <c r="AO1041" s="17">
        <v>0.0865384615384615</v>
      </c>
      <c r="AP1041" s="17">
        <v>0.163265306122449</v>
      </c>
      <c r="AQ1041" s="17">
        <v>0.122448979591837</v>
      </c>
      <c r="AR1041" s="31">
        <v>2.28571428571429</v>
      </c>
      <c r="AS1041" s="31">
        <v>137.142857142857</v>
      </c>
      <c r="AT1041" s="31">
        <v>-84.1428571428571</v>
      </c>
      <c r="AU1041" s="26">
        <f t="shared" si="19"/>
        <v>23</v>
      </c>
      <c r="AV1041" s="32">
        <f>IFERROR(时间!$B$4+AU1041,"上周无销量")</f>
        <v>43348</v>
      </c>
    </row>
    <row r="1042" spans="1:48">
      <c r="A1042" s="15" t="s">
        <v>2073</v>
      </c>
      <c r="B1042" t="s">
        <v>2007</v>
      </c>
      <c r="C1042" t="s">
        <v>2053</v>
      </c>
      <c r="D1042" s="26">
        <v>23</v>
      </c>
      <c r="E1042" s="26">
        <v>35</v>
      </c>
      <c r="F1042" s="26">
        <v>24</v>
      </c>
      <c r="G1042" s="26">
        <v>26</v>
      </c>
      <c r="H1042" s="27">
        <v>11.547962962963</v>
      </c>
      <c r="I1042">
        <v>152</v>
      </c>
      <c r="J1042" s="28">
        <v>0</v>
      </c>
      <c r="K1042" s="28">
        <v>1</v>
      </c>
      <c r="L1042" s="28">
        <v>0</v>
      </c>
      <c r="M1042">
        <v>153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0</v>
      </c>
      <c r="AK1042">
        <v>90</v>
      </c>
      <c r="AL1042">
        <v>70</v>
      </c>
      <c r="AM1042">
        <v>70</v>
      </c>
      <c r="AN1042" s="17" t="s">
        <v>54</v>
      </c>
      <c r="AO1042" s="17">
        <v>0.388888888888889</v>
      </c>
      <c r="AP1042" s="17">
        <v>0.342857142857143</v>
      </c>
      <c r="AQ1042" s="17">
        <v>0.371428571428571</v>
      </c>
      <c r="AR1042" s="31">
        <v>3.28571428571429</v>
      </c>
      <c r="AS1042" s="31">
        <v>197.142857142857</v>
      </c>
      <c r="AT1042" s="31">
        <v>-44.1428571428571</v>
      </c>
      <c r="AU1042" s="26">
        <f t="shared" si="19"/>
        <v>46</v>
      </c>
      <c r="AV1042" s="32">
        <f>IFERROR(时间!$B$4+AU1042,"上周无销量")</f>
        <v>43371</v>
      </c>
    </row>
    <row r="1043" spans="1:48">
      <c r="A1043" s="15" t="s">
        <v>2074</v>
      </c>
      <c r="B1043" t="s">
        <v>2013</v>
      </c>
      <c r="C1043" t="s">
        <v>2053</v>
      </c>
      <c r="D1043" s="26">
        <v>22</v>
      </c>
      <c r="E1043" s="26">
        <v>31</v>
      </c>
      <c r="F1043" s="26">
        <v>15</v>
      </c>
      <c r="G1043" s="26">
        <v>30</v>
      </c>
      <c r="H1043" s="27">
        <v>10.554387755102</v>
      </c>
      <c r="I1043">
        <v>45</v>
      </c>
      <c r="J1043" s="28">
        <v>0</v>
      </c>
      <c r="K1043" s="28">
        <v>0</v>
      </c>
      <c r="L1043" s="28">
        <v>3</v>
      </c>
      <c r="M1043">
        <v>48</v>
      </c>
      <c r="N1043">
        <v>2</v>
      </c>
      <c r="O1043">
        <v>0</v>
      </c>
      <c r="P1043">
        <v>35070</v>
      </c>
      <c r="Q1043">
        <v>0</v>
      </c>
      <c r="R1043">
        <v>50053</v>
      </c>
      <c r="S1043">
        <v>83925</v>
      </c>
      <c r="T1043">
        <v>223</v>
      </c>
      <c r="U1043">
        <v>0</v>
      </c>
      <c r="V1043">
        <v>294</v>
      </c>
      <c r="W1043">
        <v>564</v>
      </c>
      <c r="X1043" s="17">
        <v>0.00635871114913031</v>
      </c>
      <c r="Y1043" s="17" t="s">
        <v>54</v>
      </c>
      <c r="Z1043" s="17">
        <v>0.00587377379977224</v>
      </c>
      <c r="AA1043" s="17">
        <v>0.00672028596961573</v>
      </c>
      <c r="AB1043">
        <v>55.35</v>
      </c>
      <c r="AC1043">
        <v>0</v>
      </c>
      <c r="AD1043">
        <v>81.87</v>
      </c>
      <c r="AE1043">
        <v>147.22</v>
      </c>
      <c r="AF1043" s="17">
        <v>0.238375654683797</v>
      </c>
      <c r="AG1043" s="17" t="s">
        <v>54</v>
      </c>
      <c r="AH1043" s="17">
        <v>0.517130896329027</v>
      </c>
      <c r="AI1043" s="17">
        <v>0.46495670305093</v>
      </c>
      <c r="AJ1043">
        <v>0</v>
      </c>
      <c r="AK1043">
        <v>151</v>
      </c>
      <c r="AL1043">
        <v>178</v>
      </c>
      <c r="AM1043">
        <v>178</v>
      </c>
      <c r="AN1043" s="17" t="s">
        <v>54</v>
      </c>
      <c r="AO1043" s="17">
        <v>0.205298013245033</v>
      </c>
      <c r="AP1043" s="17">
        <v>0.0842696629213483</v>
      </c>
      <c r="AQ1043" s="17">
        <v>0.168539325842697</v>
      </c>
      <c r="AR1043" s="31">
        <v>3.14285714285714</v>
      </c>
      <c r="AS1043" s="31">
        <v>188.571428571429</v>
      </c>
      <c r="AT1043" s="31">
        <v>-140.571428571429</v>
      </c>
      <c r="AU1043" s="26">
        <f t="shared" si="19"/>
        <v>15</v>
      </c>
      <c r="AV1043" s="32">
        <f>IFERROR(时间!$B$4+AU1043,"上周无销量")</f>
        <v>43340</v>
      </c>
    </row>
    <row r="1044" spans="1:48">
      <c r="A1044" s="15" t="s">
        <v>2075</v>
      </c>
      <c r="B1044" t="s">
        <v>2005</v>
      </c>
      <c r="C1044" t="s">
        <v>2053</v>
      </c>
      <c r="D1044" s="26">
        <v>25</v>
      </c>
      <c r="E1044" s="26">
        <v>34</v>
      </c>
      <c r="F1044" s="26">
        <v>39</v>
      </c>
      <c r="G1044" s="26">
        <v>39</v>
      </c>
      <c r="H1044" s="27">
        <v>10.9053284671533</v>
      </c>
      <c r="I1044">
        <v>78</v>
      </c>
      <c r="J1044" s="28">
        <v>50</v>
      </c>
      <c r="K1044" s="28">
        <v>0</v>
      </c>
      <c r="L1044" s="28">
        <v>3</v>
      </c>
      <c r="M1044">
        <v>131</v>
      </c>
      <c r="N1044">
        <v>2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0</v>
      </c>
      <c r="AK1044">
        <v>87</v>
      </c>
      <c r="AL1044">
        <v>97</v>
      </c>
      <c r="AM1044">
        <v>97</v>
      </c>
      <c r="AN1044" s="17" t="s">
        <v>54</v>
      </c>
      <c r="AO1044" s="17">
        <v>0.390804597701149</v>
      </c>
      <c r="AP1044" s="17">
        <v>0.402061855670103</v>
      </c>
      <c r="AQ1044" s="17">
        <v>0.402061855670103</v>
      </c>
      <c r="AR1044" s="31">
        <v>3.57142857142857</v>
      </c>
      <c r="AS1044" s="31">
        <v>214.285714285714</v>
      </c>
      <c r="AT1044" s="31">
        <v>-83.2857142857143</v>
      </c>
      <c r="AU1044" s="26">
        <f t="shared" si="19"/>
        <v>36</v>
      </c>
      <c r="AV1044" s="32">
        <f>IFERROR(时间!$B$4+AU1044,"上周无销量")</f>
        <v>43361</v>
      </c>
    </row>
    <row r="1045" spans="1:48">
      <c r="A1045" s="15" t="s">
        <v>2076</v>
      </c>
      <c r="B1045" t="s">
        <v>2011</v>
      </c>
      <c r="C1045" t="s">
        <v>2053</v>
      </c>
      <c r="D1045" s="26">
        <v>22</v>
      </c>
      <c r="E1045" s="26">
        <v>19</v>
      </c>
      <c r="F1045" s="26">
        <v>39</v>
      </c>
      <c r="G1045" s="26">
        <v>36</v>
      </c>
      <c r="H1045" s="27">
        <v>10.4068965517241</v>
      </c>
      <c r="I1045">
        <v>71</v>
      </c>
      <c r="J1045" s="28">
        <v>10</v>
      </c>
      <c r="K1045" s="28">
        <v>0</v>
      </c>
      <c r="L1045" s="28">
        <v>1</v>
      </c>
      <c r="M1045">
        <v>82</v>
      </c>
      <c r="N1045">
        <v>2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0</v>
      </c>
      <c r="AK1045">
        <v>163</v>
      </c>
      <c r="AL1045">
        <v>86</v>
      </c>
      <c r="AM1045">
        <v>86</v>
      </c>
      <c r="AN1045" s="17" t="s">
        <v>54</v>
      </c>
      <c r="AO1045" s="17">
        <v>0.116564417177914</v>
      </c>
      <c r="AP1045" s="17">
        <v>0.453488372093023</v>
      </c>
      <c r="AQ1045" s="17">
        <v>0.418604651162791</v>
      </c>
      <c r="AR1045" s="31">
        <v>3.14285714285714</v>
      </c>
      <c r="AS1045" s="31">
        <v>188.571428571429</v>
      </c>
      <c r="AT1045" s="31">
        <v>-106.571428571429</v>
      </c>
      <c r="AU1045" s="26">
        <f t="shared" si="19"/>
        <v>26</v>
      </c>
      <c r="AV1045" s="32">
        <f>IFERROR(时间!$B$4+AU1045,"上周无销量")</f>
        <v>43351</v>
      </c>
    </row>
    <row r="1046" spans="1:48">
      <c r="A1046" s="15" t="s">
        <v>2077</v>
      </c>
      <c r="B1046" t="s">
        <v>2009</v>
      </c>
      <c r="C1046" t="s">
        <v>2053</v>
      </c>
      <c r="D1046" s="26">
        <v>19</v>
      </c>
      <c r="E1046" s="26">
        <v>29</v>
      </c>
      <c r="F1046" s="26">
        <v>29</v>
      </c>
      <c r="G1046" s="26">
        <v>31</v>
      </c>
      <c r="H1046" s="27">
        <v>10.835462962963</v>
      </c>
      <c r="I1046">
        <v>85</v>
      </c>
      <c r="J1046" s="28">
        <v>0</v>
      </c>
      <c r="K1046" s="28">
        <v>0</v>
      </c>
      <c r="L1046" s="28">
        <v>1</v>
      </c>
      <c r="M1046">
        <v>86</v>
      </c>
      <c r="N1046">
        <v>1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0</v>
      </c>
      <c r="AK1046">
        <v>97</v>
      </c>
      <c r="AL1046">
        <v>94</v>
      </c>
      <c r="AM1046">
        <v>94</v>
      </c>
      <c r="AN1046" s="17" t="s">
        <v>54</v>
      </c>
      <c r="AO1046" s="17">
        <v>0.298969072164948</v>
      </c>
      <c r="AP1046" s="17">
        <v>0.308510638297872</v>
      </c>
      <c r="AQ1046" s="17">
        <v>0.329787234042553</v>
      </c>
      <c r="AR1046" s="31">
        <v>2.71428571428571</v>
      </c>
      <c r="AS1046" s="31">
        <v>162.857142857143</v>
      </c>
      <c r="AT1046" s="31">
        <v>-76.8571428571429</v>
      </c>
      <c r="AU1046" s="26">
        <f t="shared" si="19"/>
        <v>31</v>
      </c>
      <c r="AV1046" s="32">
        <f>IFERROR(时间!$B$4+AU1046,"上周无销量")</f>
        <v>43356</v>
      </c>
    </row>
    <row r="1047" spans="1:48">
      <c r="A1047" s="15" t="s">
        <v>2078</v>
      </c>
      <c r="B1047" t="s">
        <v>2079</v>
      </c>
      <c r="C1047" t="s">
        <v>2053</v>
      </c>
      <c r="D1047" s="26">
        <v>1</v>
      </c>
      <c r="E1047" s="26">
        <v>4</v>
      </c>
      <c r="F1047" s="26">
        <v>3</v>
      </c>
      <c r="G1047" s="26">
        <v>3</v>
      </c>
      <c r="H1047" s="27">
        <v>11.0836363636364</v>
      </c>
      <c r="I1047">
        <v>0</v>
      </c>
      <c r="J1047" s="28">
        <v>0</v>
      </c>
      <c r="K1047" s="28">
        <v>0</v>
      </c>
      <c r="L1047" s="28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0</v>
      </c>
      <c r="AK1047">
        <v>12</v>
      </c>
      <c r="AL1047">
        <v>5</v>
      </c>
      <c r="AM1047">
        <v>5</v>
      </c>
      <c r="AN1047" s="17" t="s">
        <v>54</v>
      </c>
      <c r="AO1047" s="17">
        <v>0.333333333333333</v>
      </c>
      <c r="AP1047" s="17">
        <v>0.6</v>
      </c>
      <c r="AQ1047" s="17">
        <v>0.6</v>
      </c>
      <c r="AR1047" s="31">
        <v>0.142857142857143</v>
      </c>
      <c r="AS1047" s="31">
        <v>8.57142857142857</v>
      </c>
      <c r="AT1047" s="31">
        <v>-8.57142857142857</v>
      </c>
      <c r="AU1047" s="26">
        <f t="shared" si="19"/>
        <v>0</v>
      </c>
      <c r="AV1047" s="32">
        <f>IFERROR(时间!$B$4+AU1047,"上周无销量")</f>
        <v>43325</v>
      </c>
    </row>
    <row r="1048" spans="1:48">
      <c r="A1048" s="15" t="s">
        <v>2080</v>
      </c>
      <c r="B1048" t="s">
        <v>2081</v>
      </c>
      <c r="C1048" t="s">
        <v>2053</v>
      </c>
      <c r="D1048" s="26">
        <v>0</v>
      </c>
      <c r="E1048" s="26">
        <v>1</v>
      </c>
      <c r="F1048" s="26">
        <v>1</v>
      </c>
      <c r="G1048" s="26">
        <v>3</v>
      </c>
      <c r="H1048" s="27">
        <v>6.196</v>
      </c>
      <c r="I1048">
        <v>23</v>
      </c>
      <c r="J1048" s="28">
        <v>0</v>
      </c>
      <c r="K1048" s="28">
        <v>0</v>
      </c>
      <c r="L1048" s="28">
        <v>0</v>
      </c>
      <c r="M1048">
        <v>23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0</v>
      </c>
      <c r="AK1048">
        <v>8</v>
      </c>
      <c r="AL1048">
        <v>8</v>
      </c>
      <c r="AM1048">
        <v>8</v>
      </c>
      <c r="AN1048" s="17" t="s">
        <v>54</v>
      </c>
      <c r="AO1048" s="17">
        <v>0.125</v>
      </c>
      <c r="AP1048" s="17">
        <v>0.125</v>
      </c>
      <c r="AQ1048" s="17">
        <v>0.375</v>
      </c>
      <c r="AR1048" s="31">
        <v>0</v>
      </c>
      <c r="AS1048" s="31">
        <v>0</v>
      </c>
      <c r="AT1048" s="31">
        <v>23</v>
      </c>
      <c r="AU1048" s="26" t="str">
        <f t="shared" si="19"/>
        <v>库存为23</v>
      </c>
      <c r="AV1048" s="32" t="str">
        <f>IFERROR(时间!$B$4+AU1048,"上周无销量")</f>
        <v>上周无销量</v>
      </c>
    </row>
    <row r="1049" spans="1:48">
      <c r="A1049" s="15" t="s">
        <v>2082</v>
      </c>
      <c r="B1049" t="s">
        <v>2083</v>
      </c>
      <c r="C1049" t="s">
        <v>2053</v>
      </c>
      <c r="D1049" s="26">
        <v>0</v>
      </c>
      <c r="E1049" s="26">
        <v>0</v>
      </c>
      <c r="F1049" s="26">
        <v>0</v>
      </c>
      <c r="G1049" s="26">
        <v>3</v>
      </c>
      <c r="H1049" s="27">
        <v>0</v>
      </c>
      <c r="I1049">
        <v>11</v>
      </c>
      <c r="J1049" s="28">
        <v>0</v>
      </c>
      <c r="K1049" s="28">
        <v>0</v>
      </c>
      <c r="L1049" s="28">
        <v>0</v>
      </c>
      <c r="M1049">
        <v>11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0</v>
      </c>
      <c r="AK1049">
        <v>10</v>
      </c>
      <c r="AL1049">
        <v>7</v>
      </c>
      <c r="AM1049">
        <v>7</v>
      </c>
      <c r="AN1049" s="17" t="s">
        <v>54</v>
      </c>
      <c r="AO1049" s="17">
        <v>0</v>
      </c>
      <c r="AP1049" s="17">
        <v>0</v>
      </c>
      <c r="AQ1049" s="17">
        <v>0.428571428571429</v>
      </c>
      <c r="AR1049" s="31">
        <v>0</v>
      </c>
      <c r="AS1049" s="31">
        <v>0</v>
      </c>
      <c r="AT1049" s="31">
        <v>11</v>
      </c>
      <c r="AU1049" s="26" t="str">
        <f t="shared" si="19"/>
        <v>库存为11</v>
      </c>
      <c r="AV1049" s="32" t="str">
        <f>IFERROR(时间!$B$4+AU1049,"上周无销量")</f>
        <v>上周无销量</v>
      </c>
    </row>
    <row r="1050" spans="1:48">
      <c r="A1050" s="15" t="s">
        <v>2084</v>
      </c>
      <c r="B1050" t="s">
        <v>2085</v>
      </c>
      <c r="C1050" t="s">
        <v>2053</v>
      </c>
      <c r="D1050" s="26">
        <v>1</v>
      </c>
      <c r="E1050" s="26">
        <v>1</v>
      </c>
      <c r="F1050" s="26">
        <v>2</v>
      </c>
      <c r="G1050" s="26">
        <v>1</v>
      </c>
      <c r="H1050" s="27">
        <v>12.192</v>
      </c>
      <c r="I1050">
        <v>18</v>
      </c>
      <c r="J1050" s="28">
        <v>0</v>
      </c>
      <c r="K1050" s="28">
        <v>0</v>
      </c>
      <c r="L1050" s="28">
        <v>0</v>
      </c>
      <c r="M1050">
        <v>18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0</v>
      </c>
      <c r="AK1050">
        <v>27</v>
      </c>
      <c r="AL1050">
        <v>24</v>
      </c>
      <c r="AM1050">
        <v>24</v>
      </c>
      <c r="AN1050" s="17" t="s">
        <v>54</v>
      </c>
      <c r="AO1050" s="17">
        <v>0.037037037037037</v>
      </c>
      <c r="AP1050" s="17">
        <v>0.0833333333333333</v>
      </c>
      <c r="AQ1050" s="17">
        <v>0.0416666666666667</v>
      </c>
      <c r="AR1050" s="31">
        <v>0.142857142857143</v>
      </c>
      <c r="AS1050" s="31">
        <v>8.57142857142857</v>
      </c>
      <c r="AT1050" s="31">
        <v>9.42857142857143</v>
      </c>
      <c r="AU1050" s="26">
        <f t="shared" si="19"/>
        <v>126</v>
      </c>
      <c r="AV1050" s="32">
        <f>IFERROR(时间!$B$4+AU1050,"上周无销量")</f>
        <v>43451</v>
      </c>
    </row>
    <row r="1051" spans="1:48">
      <c r="A1051" s="15" t="s">
        <v>2086</v>
      </c>
      <c r="B1051" t="s">
        <v>2087</v>
      </c>
      <c r="C1051" t="s">
        <v>2053</v>
      </c>
      <c r="D1051" s="26">
        <v>0</v>
      </c>
      <c r="E1051" s="26">
        <v>1</v>
      </c>
      <c r="F1051" s="26">
        <v>1</v>
      </c>
      <c r="G1051" s="26">
        <v>1</v>
      </c>
      <c r="H1051" s="27">
        <v>10.3266666666667</v>
      </c>
      <c r="I1051">
        <v>19</v>
      </c>
      <c r="J1051" s="28">
        <v>0</v>
      </c>
      <c r="K1051" s="28">
        <v>0</v>
      </c>
      <c r="L1051" s="28">
        <v>0</v>
      </c>
      <c r="M1051">
        <v>19</v>
      </c>
      <c r="N1051">
        <v>1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0</v>
      </c>
      <c r="AK1051">
        <v>16</v>
      </c>
      <c r="AL1051">
        <v>15</v>
      </c>
      <c r="AM1051">
        <v>15</v>
      </c>
      <c r="AN1051" s="17" t="s">
        <v>54</v>
      </c>
      <c r="AO1051" s="17">
        <v>0.0625</v>
      </c>
      <c r="AP1051" s="17">
        <v>0.0666666666666667</v>
      </c>
      <c r="AQ1051" s="17">
        <v>0.0666666666666667</v>
      </c>
      <c r="AR1051" s="31">
        <v>0</v>
      </c>
      <c r="AS1051" s="31">
        <v>0</v>
      </c>
      <c r="AT1051" s="31">
        <v>19</v>
      </c>
      <c r="AU1051" s="26" t="str">
        <f t="shared" si="19"/>
        <v>库存为19</v>
      </c>
      <c r="AV1051" s="32" t="str">
        <f>IFERROR(时间!$B$4+AU1051,"上周无销量")</f>
        <v>上周无销量</v>
      </c>
    </row>
    <row r="1052" spans="1:48">
      <c r="A1052" s="15" t="s">
        <v>2088</v>
      </c>
      <c r="B1052" t="s">
        <v>2089</v>
      </c>
      <c r="C1052" t="s">
        <v>2053</v>
      </c>
      <c r="D1052" s="26">
        <v>0</v>
      </c>
      <c r="E1052" s="26">
        <v>2</v>
      </c>
      <c r="F1052" s="26">
        <v>0</v>
      </c>
      <c r="G1052" s="26">
        <v>1</v>
      </c>
      <c r="H1052" s="27">
        <v>10.3266666666667</v>
      </c>
      <c r="I1052">
        <v>22</v>
      </c>
      <c r="J1052" s="28">
        <v>0</v>
      </c>
      <c r="K1052" s="28">
        <v>0</v>
      </c>
      <c r="L1052" s="28">
        <v>0</v>
      </c>
      <c r="M1052">
        <v>22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0</v>
      </c>
      <c r="AK1052">
        <v>14</v>
      </c>
      <c r="AL1052">
        <v>11</v>
      </c>
      <c r="AM1052">
        <v>11</v>
      </c>
      <c r="AN1052" s="17" t="s">
        <v>54</v>
      </c>
      <c r="AO1052" s="17">
        <v>0.142857142857143</v>
      </c>
      <c r="AP1052" s="17">
        <v>0</v>
      </c>
      <c r="AQ1052" s="17">
        <v>0.0909090909090909</v>
      </c>
      <c r="AR1052" s="31">
        <v>0</v>
      </c>
      <c r="AS1052" s="31">
        <v>0</v>
      </c>
      <c r="AT1052" s="31">
        <v>22</v>
      </c>
      <c r="AU1052" s="26" t="str">
        <f t="shared" si="19"/>
        <v>库存为22</v>
      </c>
      <c r="AV1052" s="32" t="str">
        <f>IFERROR(时间!$B$4+AU1052,"上周无销量")</f>
        <v>上周无销量</v>
      </c>
    </row>
    <row r="1053" spans="1:48">
      <c r="A1053" s="15" t="s">
        <v>2090</v>
      </c>
      <c r="B1053" t="s">
        <v>2091</v>
      </c>
      <c r="C1053" t="s">
        <v>2053</v>
      </c>
      <c r="D1053" s="26">
        <v>2</v>
      </c>
      <c r="E1053" s="26">
        <v>1</v>
      </c>
      <c r="F1053" s="26">
        <v>3</v>
      </c>
      <c r="G1053" s="26">
        <v>2</v>
      </c>
      <c r="H1053" s="27">
        <v>11.3675</v>
      </c>
      <c r="I1053">
        <v>14</v>
      </c>
      <c r="J1053" s="28">
        <v>0</v>
      </c>
      <c r="K1053" s="28">
        <v>0</v>
      </c>
      <c r="L1053" s="28">
        <v>1</v>
      </c>
      <c r="M1053">
        <v>15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0</v>
      </c>
      <c r="AK1053">
        <v>12</v>
      </c>
      <c r="AL1053">
        <v>9</v>
      </c>
      <c r="AM1053">
        <v>9</v>
      </c>
      <c r="AN1053" s="17" t="s">
        <v>54</v>
      </c>
      <c r="AO1053" s="17">
        <v>0.0833333333333333</v>
      </c>
      <c r="AP1053" s="17">
        <v>0.333333333333333</v>
      </c>
      <c r="AQ1053" s="17">
        <v>0.222222222222222</v>
      </c>
      <c r="AR1053" s="31">
        <v>0.285714285714286</v>
      </c>
      <c r="AS1053" s="31">
        <v>17.1428571428571</v>
      </c>
      <c r="AT1053" s="31">
        <v>-2.14285714285714</v>
      </c>
      <c r="AU1053" s="26">
        <f t="shared" si="19"/>
        <v>52</v>
      </c>
      <c r="AV1053" s="32">
        <f>IFERROR(时间!$B$4+AU1053,"上周无销量")</f>
        <v>43377</v>
      </c>
    </row>
    <row r="1054" spans="1:48">
      <c r="A1054" s="15" t="s">
        <v>2092</v>
      </c>
      <c r="B1054" t="s">
        <v>2093</v>
      </c>
      <c r="C1054" t="s">
        <v>2053</v>
      </c>
      <c r="D1054" s="26">
        <v>1</v>
      </c>
      <c r="E1054" s="26">
        <v>0</v>
      </c>
      <c r="F1054" s="26">
        <v>1</v>
      </c>
      <c r="G1054" s="26">
        <v>0</v>
      </c>
      <c r="H1054" s="27">
        <v>15.49</v>
      </c>
      <c r="I1054">
        <v>26</v>
      </c>
      <c r="J1054" s="28">
        <v>0</v>
      </c>
      <c r="K1054" s="28">
        <v>0</v>
      </c>
      <c r="L1054" s="28">
        <v>0</v>
      </c>
      <c r="M1054">
        <v>26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0</v>
      </c>
      <c r="AK1054">
        <v>7</v>
      </c>
      <c r="AL1054">
        <v>4</v>
      </c>
      <c r="AM1054">
        <v>4</v>
      </c>
      <c r="AN1054" s="17" t="s">
        <v>54</v>
      </c>
      <c r="AO1054" s="17">
        <v>0</v>
      </c>
      <c r="AP1054" s="17">
        <v>0.25</v>
      </c>
      <c r="AQ1054" s="17">
        <v>0</v>
      </c>
      <c r="AR1054" s="31">
        <v>0.142857142857143</v>
      </c>
      <c r="AS1054" s="31">
        <v>8.57142857142857</v>
      </c>
      <c r="AT1054" s="31">
        <v>17.4285714285714</v>
      </c>
      <c r="AU1054" s="26">
        <f t="shared" si="19"/>
        <v>182</v>
      </c>
      <c r="AV1054" s="32">
        <f>IFERROR(时间!$B$4+AU1054,"上周无销量")</f>
        <v>43507</v>
      </c>
    </row>
    <row r="1055" spans="1:48">
      <c r="A1055" s="15" t="s">
        <v>2094</v>
      </c>
      <c r="B1055" t="s">
        <v>2095</v>
      </c>
      <c r="C1055" t="s">
        <v>2053</v>
      </c>
      <c r="D1055" s="26">
        <v>3</v>
      </c>
      <c r="E1055" s="26">
        <v>0</v>
      </c>
      <c r="F1055" s="26">
        <v>5</v>
      </c>
      <c r="G1055" s="26">
        <v>0</v>
      </c>
      <c r="H1055" s="27">
        <v>15.24</v>
      </c>
      <c r="I1055">
        <v>22</v>
      </c>
      <c r="J1055" s="28">
        <v>0</v>
      </c>
      <c r="K1055" s="28">
        <v>0</v>
      </c>
      <c r="L1055" s="28">
        <v>0</v>
      </c>
      <c r="M1055">
        <v>22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0</v>
      </c>
      <c r="AK1055">
        <v>11</v>
      </c>
      <c r="AL1055">
        <v>8</v>
      </c>
      <c r="AM1055">
        <v>8</v>
      </c>
      <c r="AN1055" s="17" t="s">
        <v>54</v>
      </c>
      <c r="AO1055" s="17">
        <v>0</v>
      </c>
      <c r="AP1055" s="17">
        <v>0.625</v>
      </c>
      <c r="AQ1055" s="17">
        <v>0</v>
      </c>
      <c r="AR1055" s="31">
        <v>0.428571428571429</v>
      </c>
      <c r="AS1055" s="31">
        <v>25.7142857142857</v>
      </c>
      <c r="AT1055" s="31">
        <v>-3.71428571428571</v>
      </c>
      <c r="AU1055" s="26">
        <f t="shared" si="19"/>
        <v>51</v>
      </c>
      <c r="AV1055" s="32">
        <f>IFERROR(时间!$B$4+AU1055,"上周无销量")</f>
        <v>43376</v>
      </c>
    </row>
    <row r="1056" spans="1:48">
      <c r="A1056" s="15" t="s">
        <v>2096</v>
      </c>
      <c r="B1056" t="s">
        <v>2097</v>
      </c>
      <c r="C1056" t="s">
        <v>2053</v>
      </c>
      <c r="D1056" s="26">
        <v>1</v>
      </c>
      <c r="E1056" s="26">
        <v>0</v>
      </c>
      <c r="F1056" s="26">
        <v>2</v>
      </c>
      <c r="G1056" s="26">
        <v>0</v>
      </c>
      <c r="H1056" s="27">
        <v>14.99</v>
      </c>
      <c r="I1056">
        <v>25</v>
      </c>
      <c r="J1056" s="28">
        <v>0</v>
      </c>
      <c r="K1056" s="28">
        <v>0</v>
      </c>
      <c r="L1056" s="28">
        <v>0</v>
      </c>
      <c r="M1056">
        <v>25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0</v>
      </c>
      <c r="AK1056">
        <v>11</v>
      </c>
      <c r="AL1056">
        <v>6</v>
      </c>
      <c r="AM1056">
        <v>6</v>
      </c>
      <c r="AN1056" s="17" t="s">
        <v>54</v>
      </c>
      <c r="AO1056" s="17">
        <v>0</v>
      </c>
      <c r="AP1056" s="17">
        <v>0.333333333333333</v>
      </c>
      <c r="AQ1056" s="17">
        <v>0</v>
      </c>
      <c r="AR1056" s="31">
        <v>0.142857142857143</v>
      </c>
      <c r="AS1056" s="31">
        <v>8.57142857142857</v>
      </c>
      <c r="AT1056" s="31">
        <v>16.4285714285714</v>
      </c>
      <c r="AU1056" s="26">
        <f t="shared" si="19"/>
        <v>175</v>
      </c>
      <c r="AV1056" s="32">
        <f>IFERROR(时间!$B$4+AU1056,"上周无销量")</f>
        <v>43500</v>
      </c>
    </row>
    <row r="1057" spans="1:48">
      <c r="A1057" s="15" t="s">
        <v>2098</v>
      </c>
      <c r="B1057" t="s">
        <v>2099</v>
      </c>
      <c r="C1057" t="s">
        <v>2053</v>
      </c>
      <c r="D1057" s="26">
        <v>0</v>
      </c>
      <c r="E1057" s="26">
        <v>0</v>
      </c>
      <c r="F1057" s="26">
        <v>1</v>
      </c>
      <c r="G1057" s="26">
        <v>1</v>
      </c>
      <c r="H1057" s="27">
        <v>7.495</v>
      </c>
      <c r="I1057">
        <v>22</v>
      </c>
      <c r="J1057" s="28">
        <v>0</v>
      </c>
      <c r="K1057" s="28">
        <v>0</v>
      </c>
      <c r="L1057" s="28">
        <v>0</v>
      </c>
      <c r="M1057">
        <v>22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0</v>
      </c>
      <c r="AK1057">
        <v>16</v>
      </c>
      <c r="AL1057">
        <v>9</v>
      </c>
      <c r="AM1057">
        <v>9</v>
      </c>
      <c r="AN1057" s="17" t="s">
        <v>54</v>
      </c>
      <c r="AO1057" s="17">
        <v>0</v>
      </c>
      <c r="AP1057" s="17">
        <v>0.111111111111111</v>
      </c>
      <c r="AQ1057" s="17">
        <v>0.111111111111111</v>
      </c>
      <c r="AR1057" s="31">
        <v>0</v>
      </c>
      <c r="AS1057" s="31">
        <v>0</v>
      </c>
      <c r="AT1057" s="31">
        <v>22</v>
      </c>
      <c r="AU1057" s="26" t="str">
        <f t="shared" si="19"/>
        <v>库存为22</v>
      </c>
      <c r="AV1057" s="32" t="str">
        <f>IFERROR(时间!$B$4+AU1057,"上周无销量")</f>
        <v>上周无销量</v>
      </c>
    </row>
    <row r="1058" spans="1:48">
      <c r="A1058" s="15" t="s">
        <v>2100</v>
      </c>
      <c r="B1058" t="s">
        <v>2101</v>
      </c>
      <c r="C1058" t="s">
        <v>2053</v>
      </c>
      <c r="D1058" s="26">
        <v>0</v>
      </c>
      <c r="E1058" s="26">
        <v>0</v>
      </c>
      <c r="F1058" s="26">
        <v>0</v>
      </c>
      <c r="G1058" s="26">
        <v>0</v>
      </c>
      <c r="H1058" s="27">
        <v>0</v>
      </c>
      <c r="I1058">
        <v>30</v>
      </c>
      <c r="J1058" s="28">
        <v>0</v>
      </c>
      <c r="K1058" s="28">
        <v>0</v>
      </c>
      <c r="L1058" s="28">
        <v>0</v>
      </c>
      <c r="M1058">
        <v>30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0</v>
      </c>
      <c r="AK1058">
        <v>14</v>
      </c>
      <c r="AL1058">
        <v>7</v>
      </c>
      <c r="AM1058">
        <v>7</v>
      </c>
      <c r="AN1058" s="17" t="s">
        <v>54</v>
      </c>
      <c r="AO1058" s="17">
        <v>0</v>
      </c>
      <c r="AP1058" s="17">
        <v>0</v>
      </c>
      <c r="AQ1058" s="17">
        <v>0</v>
      </c>
      <c r="AR1058" s="31">
        <v>0</v>
      </c>
      <c r="AS1058" s="31">
        <v>0</v>
      </c>
      <c r="AT1058" s="31">
        <v>30</v>
      </c>
      <c r="AU1058" s="26" t="str">
        <f t="shared" si="19"/>
        <v>库存为30</v>
      </c>
      <c r="AV1058" s="32" t="str">
        <f>IFERROR(时间!$B$4+AU1058,"上周无销量")</f>
        <v>上周无销量</v>
      </c>
    </row>
    <row r="1059" spans="1:48">
      <c r="A1059" s="15" t="s">
        <v>2102</v>
      </c>
      <c r="B1059" t="s">
        <v>2019</v>
      </c>
      <c r="C1059" t="s">
        <v>2053</v>
      </c>
      <c r="D1059" s="26">
        <v>2</v>
      </c>
      <c r="E1059" s="26">
        <v>4</v>
      </c>
      <c r="F1059" s="26">
        <v>5</v>
      </c>
      <c r="G1059" s="26">
        <v>2</v>
      </c>
      <c r="H1059" s="27">
        <v>12.7607692307692</v>
      </c>
      <c r="I1059">
        <v>16</v>
      </c>
      <c r="J1059" s="28">
        <v>0</v>
      </c>
      <c r="K1059" s="28">
        <v>2</v>
      </c>
      <c r="L1059" s="28">
        <v>1</v>
      </c>
      <c r="M1059">
        <v>19</v>
      </c>
      <c r="N1059">
        <v>1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0</v>
      </c>
      <c r="AK1059">
        <v>18</v>
      </c>
      <c r="AL1059">
        <v>10</v>
      </c>
      <c r="AM1059">
        <v>10</v>
      </c>
      <c r="AN1059" s="17" t="s">
        <v>54</v>
      </c>
      <c r="AO1059" s="17">
        <v>0.222222222222222</v>
      </c>
      <c r="AP1059" s="17">
        <v>0.5</v>
      </c>
      <c r="AQ1059" s="17">
        <v>0.2</v>
      </c>
      <c r="AR1059" s="31">
        <v>0.285714285714286</v>
      </c>
      <c r="AS1059" s="31">
        <v>17.1428571428571</v>
      </c>
      <c r="AT1059" s="31">
        <v>1.85714285714286</v>
      </c>
      <c r="AU1059" s="26">
        <f t="shared" si="19"/>
        <v>66</v>
      </c>
      <c r="AV1059" s="32">
        <f>IFERROR(时间!$B$4+AU1059,"上周无销量")</f>
        <v>43391</v>
      </c>
    </row>
    <row r="1060" spans="1:48">
      <c r="A1060" s="15" t="s">
        <v>2103</v>
      </c>
      <c r="B1060" t="s">
        <v>2025</v>
      </c>
      <c r="C1060" t="s">
        <v>2053</v>
      </c>
      <c r="D1060" s="26">
        <v>2</v>
      </c>
      <c r="E1060" s="26">
        <v>3</v>
      </c>
      <c r="F1060" s="26">
        <v>1</v>
      </c>
      <c r="G1060" s="26">
        <v>5</v>
      </c>
      <c r="H1060" s="27">
        <v>8.35818181818182</v>
      </c>
      <c r="I1060">
        <v>12</v>
      </c>
      <c r="J1060" s="28">
        <v>0</v>
      </c>
      <c r="K1060" s="28">
        <v>0</v>
      </c>
      <c r="L1060" s="28">
        <v>0</v>
      </c>
      <c r="M1060">
        <v>12</v>
      </c>
      <c r="N1060">
        <v>0</v>
      </c>
      <c r="O1060">
        <v>0</v>
      </c>
      <c r="P1060">
        <v>16545</v>
      </c>
      <c r="Q1060">
        <v>0</v>
      </c>
      <c r="R1060">
        <v>29634</v>
      </c>
      <c r="S1060">
        <v>25408</v>
      </c>
      <c r="T1060">
        <v>92</v>
      </c>
      <c r="U1060">
        <v>0</v>
      </c>
      <c r="V1060">
        <v>154</v>
      </c>
      <c r="W1060">
        <v>153</v>
      </c>
      <c r="X1060" s="17">
        <v>0.00556059232396494</v>
      </c>
      <c r="Y1060" s="17" t="s">
        <v>54</v>
      </c>
      <c r="Z1060" s="17">
        <v>0.00519673348181143</v>
      </c>
      <c r="AA1060" s="17">
        <v>0.00602172544080605</v>
      </c>
      <c r="AB1060">
        <v>20.39</v>
      </c>
      <c r="AC1060">
        <v>0</v>
      </c>
      <c r="AD1060">
        <v>37.93</v>
      </c>
      <c r="AE1060">
        <v>36.78</v>
      </c>
      <c r="AF1060" s="17">
        <v>1.21976288884055</v>
      </c>
      <c r="AG1060" s="17" t="s">
        <v>54</v>
      </c>
      <c r="AH1060" s="17">
        <v>4.53806830541658</v>
      </c>
      <c r="AI1060" s="17">
        <v>0.880095714596476</v>
      </c>
      <c r="AJ1060">
        <v>0</v>
      </c>
      <c r="AK1060">
        <v>79</v>
      </c>
      <c r="AL1060">
        <v>74</v>
      </c>
      <c r="AM1060">
        <v>74</v>
      </c>
      <c r="AN1060" s="17" t="s">
        <v>54</v>
      </c>
      <c r="AO1060" s="17">
        <v>0.0379746835443038</v>
      </c>
      <c r="AP1060" s="17">
        <v>0.0135135135135135</v>
      </c>
      <c r="AQ1060" s="17">
        <v>0.0675675675675676</v>
      </c>
      <c r="AR1060" s="31">
        <v>0.285714285714286</v>
      </c>
      <c r="AS1060" s="31">
        <v>17.1428571428571</v>
      </c>
      <c r="AT1060" s="31">
        <v>-5.14285714285714</v>
      </c>
      <c r="AU1060" s="26">
        <f t="shared" si="19"/>
        <v>42</v>
      </c>
      <c r="AV1060" s="32">
        <f>IFERROR(时间!$B$4+AU1060,"上周无销量")</f>
        <v>43367</v>
      </c>
    </row>
    <row r="1061" spans="1:48">
      <c r="A1061" s="15" t="s">
        <v>2104</v>
      </c>
      <c r="B1061" t="s">
        <v>2017</v>
      </c>
      <c r="C1061" t="s">
        <v>2053</v>
      </c>
      <c r="D1061" s="26">
        <v>0</v>
      </c>
      <c r="E1061" s="26">
        <v>5</v>
      </c>
      <c r="F1061" s="26">
        <v>1</v>
      </c>
      <c r="G1061" s="26">
        <v>4</v>
      </c>
      <c r="H1061" s="27">
        <v>8.994</v>
      </c>
      <c r="I1061">
        <v>25</v>
      </c>
      <c r="J1061" s="28">
        <v>0</v>
      </c>
      <c r="K1061" s="28">
        <v>0</v>
      </c>
      <c r="L1061" s="28">
        <v>1</v>
      </c>
      <c r="M1061">
        <v>26</v>
      </c>
      <c r="N1061">
        <v>2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0</v>
      </c>
      <c r="AK1061">
        <v>10</v>
      </c>
      <c r="AL1061">
        <v>15</v>
      </c>
      <c r="AM1061">
        <v>15</v>
      </c>
      <c r="AN1061" s="17" t="s">
        <v>54</v>
      </c>
      <c r="AO1061" s="17">
        <v>0.5</v>
      </c>
      <c r="AP1061" s="17">
        <v>0.0666666666666667</v>
      </c>
      <c r="AQ1061" s="17">
        <v>0.266666666666667</v>
      </c>
      <c r="AR1061" s="31">
        <v>0</v>
      </c>
      <c r="AS1061" s="31">
        <v>0</v>
      </c>
      <c r="AT1061" s="31">
        <v>26</v>
      </c>
      <c r="AU1061" s="26" t="str">
        <f t="shared" si="19"/>
        <v>库存为26</v>
      </c>
      <c r="AV1061" s="32" t="str">
        <f>IFERROR(时间!$B$4+AU1061,"上周无销量")</f>
        <v>上周无销量</v>
      </c>
    </row>
    <row r="1062" spans="1:48">
      <c r="A1062" s="15" t="s">
        <v>2105</v>
      </c>
      <c r="B1062" t="s">
        <v>2023</v>
      </c>
      <c r="C1062" t="s">
        <v>2053</v>
      </c>
      <c r="D1062" s="26">
        <v>2</v>
      </c>
      <c r="E1062" s="26">
        <v>3</v>
      </c>
      <c r="F1062" s="26">
        <v>4</v>
      </c>
      <c r="G1062" s="26">
        <v>1</v>
      </c>
      <c r="H1062" s="27">
        <v>13.591</v>
      </c>
      <c r="I1062">
        <v>15</v>
      </c>
      <c r="J1062" s="28">
        <v>0</v>
      </c>
      <c r="K1062" s="28">
        <v>0</v>
      </c>
      <c r="L1062" s="28">
        <v>0</v>
      </c>
      <c r="M1062">
        <v>15</v>
      </c>
      <c r="N1062">
        <v>1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0</v>
      </c>
      <c r="AK1062">
        <v>36</v>
      </c>
      <c r="AL1062">
        <v>27</v>
      </c>
      <c r="AM1062">
        <v>27</v>
      </c>
      <c r="AN1062" s="17" t="s">
        <v>54</v>
      </c>
      <c r="AO1062" s="17">
        <v>0.0833333333333333</v>
      </c>
      <c r="AP1062" s="17">
        <v>0.148148148148148</v>
      </c>
      <c r="AQ1062" s="17">
        <v>0.037037037037037</v>
      </c>
      <c r="AR1062" s="31">
        <v>0.285714285714286</v>
      </c>
      <c r="AS1062" s="31">
        <v>17.1428571428571</v>
      </c>
      <c r="AT1062" s="31">
        <v>-2.14285714285714</v>
      </c>
      <c r="AU1062" s="26">
        <f t="shared" si="19"/>
        <v>52</v>
      </c>
      <c r="AV1062" s="32">
        <f>IFERROR(时间!$B$4+AU1062,"上周无销量")</f>
        <v>43377</v>
      </c>
    </row>
    <row r="1063" spans="1:48">
      <c r="A1063" s="15" t="s">
        <v>2106</v>
      </c>
      <c r="B1063" t="s">
        <v>2021</v>
      </c>
      <c r="C1063" t="s">
        <v>2053</v>
      </c>
      <c r="D1063" s="26">
        <v>2</v>
      </c>
      <c r="E1063" s="26">
        <v>4</v>
      </c>
      <c r="F1063" s="26">
        <v>1</v>
      </c>
      <c r="G1063" s="26">
        <v>3</v>
      </c>
      <c r="H1063" s="27">
        <v>10.493</v>
      </c>
      <c r="I1063">
        <v>24</v>
      </c>
      <c r="J1063" s="28">
        <v>0</v>
      </c>
      <c r="K1063" s="28">
        <v>0</v>
      </c>
      <c r="L1063" s="28">
        <v>0</v>
      </c>
      <c r="M1063">
        <v>24</v>
      </c>
      <c r="N1063">
        <v>1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17" t="s">
        <v>54</v>
      </c>
      <c r="Y1063" s="17" t="s">
        <v>54</v>
      </c>
      <c r="Z1063" s="17" t="s">
        <v>54</v>
      </c>
      <c r="AA1063" s="17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17" t="s">
        <v>54</v>
      </c>
      <c r="AG1063" s="17" t="s">
        <v>54</v>
      </c>
      <c r="AH1063" s="17" t="s">
        <v>54</v>
      </c>
      <c r="AI1063" s="17" t="s">
        <v>54</v>
      </c>
      <c r="AJ1063">
        <v>0</v>
      </c>
      <c r="AK1063">
        <v>14</v>
      </c>
      <c r="AL1063">
        <v>13</v>
      </c>
      <c r="AM1063">
        <v>13</v>
      </c>
      <c r="AN1063" s="17" t="s">
        <v>54</v>
      </c>
      <c r="AO1063" s="17">
        <v>0.285714285714286</v>
      </c>
      <c r="AP1063" s="17">
        <v>0.0769230769230769</v>
      </c>
      <c r="AQ1063" s="17">
        <v>0.230769230769231</v>
      </c>
      <c r="AR1063" s="31">
        <v>0.285714285714286</v>
      </c>
      <c r="AS1063" s="31">
        <v>17.1428571428571</v>
      </c>
      <c r="AT1063" s="31">
        <v>6.85714285714286</v>
      </c>
      <c r="AU1063" s="26">
        <f t="shared" si="19"/>
        <v>84</v>
      </c>
      <c r="AV1063" s="32">
        <f>IFERROR(时间!$B$4+AU1063,"上周无销量")</f>
        <v>43409</v>
      </c>
    </row>
    <row r="1064" spans="1:48">
      <c r="A1064" s="15" t="s">
        <v>2107</v>
      </c>
      <c r="B1064" t="s">
        <v>2039</v>
      </c>
      <c r="C1064" t="s">
        <v>2053</v>
      </c>
      <c r="D1064" s="26">
        <v>11</v>
      </c>
      <c r="E1064" s="26">
        <v>5</v>
      </c>
      <c r="F1064" s="26">
        <v>11</v>
      </c>
      <c r="G1064" s="26">
        <v>8</v>
      </c>
      <c r="H1064" s="27">
        <v>11.7637142857143</v>
      </c>
      <c r="I1064">
        <v>21</v>
      </c>
      <c r="J1064" s="28">
        <v>10</v>
      </c>
      <c r="K1064" s="28">
        <v>0</v>
      </c>
      <c r="L1064" s="28">
        <v>0</v>
      </c>
      <c r="M1064">
        <v>31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0</v>
      </c>
      <c r="AK1064">
        <v>40</v>
      </c>
      <c r="AL1064">
        <v>49</v>
      </c>
      <c r="AM1064">
        <v>49</v>
      </c>
      <c r="AN1064" s="17" t="s">
        <v>54</v>
      </c>
      <c r="AO1064" s="17">
        <v>0.125</v>
      </c>
      <c r="AP1064" s="17">
        <v>0.224489795918367</v>
      </c>
      <c r="AQ1064" s="17">
        <v>0.163265306122449</v>
      </c>
      <c r="AR1064" s="31">
        <v>1.57142857142857</v>
      </c>
      <c r="AS1064" s="31">
        <v>94.2857142857143</v>
      </c>
      <c r="AT1064" s="31">
        <v>-63.2857142857143</v>
      </c>
      <c r="AU1064" s="26">
        <f t="shared" si="19"/>
        <v>19</v>
      </c>
      <c r="AV1064" s="32">
        <f>IFERROR(时间!$B$4+AU1064,"上周无销量")</f>
        <v>43344</v>
      </c>
    </row>
    <row r="1065" spans="1:48">
      <c r="A1065" s="15" t="s">
        <v>2108</v>
      </c>
      <c r="B1065" t="s">
        <v>2031</v>
      </c>
      <c r="C1065" t="s">
        <v>2053</v>
      </c>
      <c r="D1065" s="26">
        <v>3</v>
      </c>
      <c r="E1065" s="26">
        <v>6</v>
      </c>
      <c r="F1065" s="26">
        <v>4</v>
      </c>
      <c r="G1065" s="26">
        <v>9</v>
      </c>
      <c r="H1065" s="27">
        <v>9.085</v>
      </c>
      <c r="I1065">
        <v>62</v>
      </c>
      <c r="J1065" s="28">
        <v>0</v>
      </c>
      <c r="K1065" s="28">
        <v>0</v>
      </c>
      <c r="L1065" s="28">
        <v>0</v>
      </c>
      <c r="M1065">
        <v>62</v>
      </c>
      <c r="N1065">
        <v>1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0</v>
      </c>
      <c r="AK1065">
        <v>30</v>
      </c>
      <c r="AL1065">
        <v>33</v>
      </c>
      <c r="AM1065">
        <v>33</v>
      </c>
      <c r="AN1065" s="17" t="s">
        <v>54</v>
      </c>
      <c r="AO1065" s="17">
        <v>0.2</v>
      </c>
      <c r="AP1065" s="17">
        <v>0.121212121212121</v>
      </c>
      <c r="AQ1065" s="17">
        <v>0.272727272727273</v>
      </c>
      <c r="AR1065" s="31">
        <v>0.428571428571429</v>
      </c>
      <c r="AS1065" s="31">
        <v>25.7142857142857</v>
      </c>
      <c r="AT1065" s="31">
        <v>36.2857142857143</v>
      </c>
      <c r="AU1065" s="26">
        <f t="shared" si="19"/>
        <v>144</v>
      </c>
      <c r="AV1065" s="32">
        <f>IFERROR(时间!$B$4+AU1065,"上周无销量")</f>
        <v>43469</v>
      </c>
    </row>
    <row r="1066" spans="1:48">
      <c r="A1066" s="15" t="s">
        <v>2109</v>
      </c>
      <c r="B1066" t="s">
        <v>2037</v>
      </c>
      <c r="C1066" t="s">
        <v>2053</v>
      </c>
      <c r="D1066" s="26">
        <v>8</v>
      </c>
      <c r="E1066" s="26">
        <v>9</v>
      </c>
      <c r="F1066" s="26">
        <v>2</v>
      </c>
      <c r="G1066" s="26">
        <v>7</v>
      </c>
      <c r="H1066" s="27">
        <v>11.2619230769231</v>
      </c>
      <c r="I1066">
        <v>2</v>
      </c>
      <c r="J1066" s="28">
        <v>10</v>
      </c>
      <c r="K1066" s="28">
        <v>0</v>
      </c>
      <c r="L1066" s="28">
        <v>4</v>
      </c>
      <c r="M1066">
        <v>16</v>
      </c>
      <c r="N1066">
        <v>1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0</v>
      </c>
      <c r="AK1066">
        <v>32</v>
      </c>
      <c r="AL1066">
        <v>43</v>
      </c>
      <c r="AM1066">
        <v>43</v>
      </c>
      <c r="AN1066" s="17" t="s">
        <v>54</v>
      </c>
      <c r="AO1066" s="17">
        <v>0.28125</v>
      </c>
      <c r="AP1066" s="17">
        <v>0.0465116279069767</v>
      </c>
      <c r="AQ1066" s="17">
        <v>0.162790697674419</v>
      </c>
      <c r="AR1066" s="31">
        <v>1.14285714285714</v>
      </c>
      <c r="AS1066" s="31">
        <v>68.5714285714286</v>
      </c>
      <c r="AT1066" s="31">
        <v>-52.5714285714286</v>
      </c>
      <c r="AU1066" s="26">
        <f t="shared" si="19"/>
        <v>14</v>
      </c>
      <c r="AV1066" s="32">
        <f>IFERROR(时间!$B$4+AU1066,"上周无销量")</f>
        <v>43339</v>
      </c>
    </row>
    <row r="1067" spans="1:48">
      <c r="A1067" s="15" t="s">
        <v>2110</v>
      </c>
      <c r="B1067" t="s">
        <v>2029</v>
      </c>
      <c r="C1067" t="s">
        <v>2053</v>
      </c>
      <c r="D1067" s="26">
        <v>7</v>
      </c>
      <c r="E1067" s="26">
        <v>13</v>
      </c>
      <c r="F1067" s="26">
        <v>10</v>
      </c>
      <c r="G1067" s="26">
        <v>8</v>
      </c>
      <c r="H1067" s="27">
        <v>12.071052631579</v>
      </c>
      <c r="I1067">
        <v>21</v>
      </c>
      <c r="J1067" s="28">
        <v>15</v>
      </c>
      <c r="K1067" s="28">
        <v>0</v>
      </c>
      <c r="L1067" s="28">
        <v>1</v>
      </c>
      <c r="M1067">
        <v>37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0</v>
      </c>
      <c r="AK1067">
        <v>35</v>
      </c>
      <c r="AL1067">
        <v>30</v>
      </c>
      <c r="AM1067">
        <v>30</v>
      </c>
      <c r="AN1067" s="17" t="s">
        <v>54</v>
      </c>
      <c r="AO1067" s="17">
        <v>0.371428571428571</v>
      </c>
      <c r="AP1067" s="17">
        <v>0.333333333333333</v>
      </c>
      <c r="AQ1067" s="17">
        <v>0.266666666666667</v>
      </c>
      <c r="AR1067" s="31">
        <v>1</v>
      </c>
      <c r="AS1067" s="31">
        <v>60</v>
      </c>
      <c r="AT1067" s="31">
        <v>-23</v>
      </c>
      <c r="AU1067" s="26">
        <f t="shared" si="19"/>
        <v>37</v>
      </c>
      <c r="AV1067" s="32">
        <f>IFERROR(时间!$B$4+AU1067,"上周无销量")</f>
        <v>43362</v>
      </c>
    </row>
    <row r="1068" spans="1:48">
      <c r="A1068" s="15" t="s">
        <v>2111</v>
      </c>
      <c r="B1068" t="s">
        <v>2035</v>
      </c>
      <c r="C1068" t="s">
        <v>2053</v>
      </c>
      <c r="D1068" s="26">
        <v>4</v>
      </c>
      <c r="E1068" s="26">
        <v>13</v>
      </c>
      <c r="F1068" s="26">
        <v>13</v>
      </c>
      <c r="G1068" s="26">
        <v>9</v>
      </c>
      <c r="H1068" s="27">
        <v>11.7358974358974</v>
      </c>
      <c r="I1068">
        <v>73</v>
      </c>
      <c r="J1068" s="28">
        <v>0</v>
      </c>
      <c r="K1068" s="28">
        <v>0</v>
      </c>
      <c r="L1068" s="28">
        <v>0</v>
      </c>
      <c r="M1068">
        <v>73</v>
      </c>
      <c r="N1068">
        <v>0</v>
      </c>
      <c r="O1068">
        <v>0</v>
      </c>
      <c r="P1068">
        <v>11332</v>
      </c>
      <c r="Q1068">
        <v>0</v>
      </c>
      <c r="R1068">
        <v>15449</v>
      </c>
      <c r="S1068">
        <v>13744</v>
      </c>
      <c r="T1068">
        <v>47</v>
      </c>
      <c r="U1068">
        <v>0</v>
      </c>
      <c r="V1068">
        <v>80</v>
      </c>
      <c r="W1068">
        <v>54</v>
      </c>
      <c r="X1068" s="17">
        <v>0.00414754677020826</v>
      </c>
      <c r="Y1068" s="17" t="s">
        <v>54</v>
      </c>
      <c r="Z1068" s="17">
        <v>0.00517832869441388</v>
      </c>
      <c r="AA1068" s="17">
        <v>0.00392898719441211</v>
      </c>
      <c r="AB1068">
        <v>11.45</v>
      </c>
      <c r="AC1068">
        <v>0</v>
      </c>
      <c r="AD1068">
        <v>20.14</v>
      </c>
      <c r="AE1068">
        <v>12.92</v>
      </c>
      <c r="AF1068" s="17">
        <v>0.243909766222417</v>
      </c>
      <c r="AG1068" s="17" t="s">
        <v>54</v>
      </c>
      <c r="AH1068" s="17">
        <v>0.132007865414027</v>
      </c>
      <c r="AI1068" s="17">
        <v>0.122321753696017</v>
      </c>
      <c r="AJ1068">
        <v>0</v>
      </c>
      <c r="AK1068">
        <v>92</v>
      </c>
      <c r="AL1068">
        <v>70</v>
      </c>
      <c r="AM1068">
        <v>70</v>
      </c>
      <c r="AN1068" s="17" t="s">
        <v>54</v>
      </c>
      <c r="AO1068" s="17">
        <v>0.141304347826087</v>
      </c>
      <c r="AP1068" s="17">
        <v>0.185714285714286</v>
      </c>
      <c r="AQ1068" s="17">
        <v>0.128571428571429</v>
      </c>
      <c r="AR1068" s="31">
        <v>0.571428571428571</v>
      </c>
      <c r="AS1068" s="31">
        <v>34.2857142857143</v>
      </c>
      <c r="AT1068" s="31">
        <v>38.7142857142857</v>
      </c>
      <c r="AU1068" s="26">
        <f t="shared" si="19"/>
        <v>127</v>
      </c>
      <c r="AV1068" s="32">
        <f>IFERROR(时间!$B$4+AU1068,"上周无销量")</f>
        <v>43452</v>
      </c>
    </row>
    <row r="1069" spans="1:48">
      <c r="A1069" s="15" t="s">
        <v>2112</v>
      </c>
      <c r="B1069" t="s">
        <v>2033</v>
      </c>
      <c r="C1069" t="s">
        <v>2053</v>
      </c>
      <c r="D1069" s="26">
        <v>1</v>
      </c>
      <c r="E1069" s="26">
        <v>15</v>
      </c>
      <c r="F1069" s="26">
        <v>9</v>
      </c>
      <c r="G1069" s="26">
        <v>13</v>
      </c>
      <c r="H1069" s="27">
        <v>9.94105263157895</v>
      </c>
      <c r="I1069">
        <v>35</v>
      </c>
      <c r="J1069" s="28">
        <v>0</v>
      </c>
      <c r="K1069" s="28">
        <v>0</v>
      </c>
      <c r="L1069" s="28">
        <v>1</v>
      </c>
      <c r="M1069">
        <v>36</v>
      </c>
      <c r="N1069">
        <v>1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17" t="s">
        <v>54</v>
      </c>
      <c r="Y1069" s="17" t="s">
        <v>54</v>
      </c>
      <c r="Z1069" s="17" t="s">
        <v>54</v>
      </c>
      <c r="AA1069" s="17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17" t="s">
        <v>54</v>
      </c>
      <c r="AG1069" s="17" t="s">
        <v>54</v>
      </c>
      <c r="AH1069" s="17" t="s">
        <v>54</v>
      </c>
      <c r="AI1069" s="17" t="s">
        <v>54</v>
      </c>
      <c r="AJ1069">
        <v>0</v>
      </c>
      <c r="AK1069">
        <v>22</v>
      </c>
      <c r="AL1069">
        <v>26</v>
      </c>
      <c r="AM1069">
        <v>26</v>
      </c>
      <c r="AN1069" s="17" t="s">
        <v>54</v>
      </c>
      <c r="AO1069" s="17">
        <v>0.681818181818182</v>
      </c>
      <c r="AP1069" s="17">
        <v>0.346153846153846</v>
      </c>
      <c r="AQ1069" s="17">
        <v>0.5</v>
      </c>
      <c r="AR1069" s="31">
        <v>0.142857142857143</v>
      </c>
      <c r="AS1069" s="31">
        <v>8.57142857142857</v>
      </c>
      <c r="AT1069" s="31">
        <v>27.4285714285714</v>
      </c>
      <c r="AU1069" s="26">
        <f t="shared" si="19"/>
        <v>252</v>
      </c>
      <c r="AV1069" s="32">
        <f>IFERROR(时间!$B$4+AU1069,"上周无销量")</f>
        <v>43577</v>
      </c>
    </row>
    <row r="1070" spans="1:48">
      <c r="A1070" s="15" t="s">
        <v>2113</v>
      </c>
      <c r="B1070" t="s">
        <v>2041</v>
      </c>
      <c r="C1070" t="s">
        <v>2053</v>
      </c>
      <c r="D1070" s="26">
        <v>2</v>
      </c>
      <c r="E1070" s="26">
        <v>0</v>
      </c>
      <c r="F1070" s="26">
        <v>0</v>
      </c>
      <c r="G1070" s="26">
        <v>4</v>
      </c>
      <c r="H1070" s="27">
        <v>4.99666666666667</v>
      </c>
      <c r="I1070">
        <v>12</v>
      </c>
      <c r="J1070" s="28">
        <v>0</v>
      </c>
      <c r="K1070" s="28">
        <v>0</v>
      </c>
      <c r="L1070" s="28">
        <v>0</v>
      </c>
      <c r="M1070">
        <v>12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0</v>
      </c>
      <c r="AK1070">
        <v>0</v>
      </c>
      <c r="AL1070">
        <v>5</v>
      </c>
      <c r="AM1070">
        <v>5</v>
      </c>
      <c r="AN1070" s="17" t="s">
        <v>54</v>
      </c>
      <c r="AO1070" s="17" t="s">
        <v>54</v>
      </c>
      <c r="AP1070" s="17">
        <v>0</v>
      </c>
      <c r="AQ1070" s="17">
        <v>0.8</v>
      </c>
      <c r="AR1070" s="31">
        <v>0.285714285714286</v>
      </c>
      <c r="AS1070" s="31">
        <v>17.1428571428571</v>
      </c>
      <c r="AT1070" s="31">
        <v>-5.14285714285714</v>
      </c>
      <c r="AU1070" s="26">
        <f t="shared" si="19"/>
        <v>42</v>
      </c>
      <c r="AV1070" s="32">
        <f>IFERROR(时间!$B$4+AU1070,"上周无销量")</f>
        <v>43367</v>
      </c>
    </row>
    <row r="1071" spans="1:48">
      <c r="A1071" s="15" t="s">
        <v>2114</v>
      </c>
      <c r="B1071" t="s">
        <v>2043</v>
      </c>
      <c r="C1071" t="s">
        <v>2053</v>
      </c>
      <c r="D1071" s="26">
        <v>5</v>
      </c>
      <c r="E1071" s="26">
        <v>2</v>
      </c>
      <c r="F1071" s="26">
        <v>4</v>
      </c>
      <c r="G1071" s="26">
        <v>0</v>
      </c>
      <c r="H1071" s="27">
        <v>15.1718181818182</v>
      </c>
      <c r="I1071">
        <v>32</v>
      </c>
      <c r="J1071" s="28">
        <v>0</v>
      </c>
      <c r="K1071" s="28">
        <v>0</v>
      </c>
      <c r="L1071" s="28">
        <v>0</v>
      </c>
      <c r="M1071">
        <v>32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0</v>
      </c>
      <c r="AK1071">
        <v>15</v>
      </c>
      <c r="AL1071">
        <v>15</v>
      </c>
      <c r="AM1071">
        <v>15</v>
      </c>
      <c r="AN1071" s="17" t="s">
        <v>54</v>
      </c>
      <c r="AO1071" s="17">
        <v>0.133333333333333</v>
      </c>
      <c r="AP1071" s="17">
        <v>0.266666666666667</v>
      </c>
      <c r="AQ1071" s="17">
        <v>0</v>
      </c>
      <c r="AR1071" s="31">
        <v>0.714285714285714</v>
      </c>
      <c r="AS1071" s="31">
        <v>42.8571428571429</v>
      </c>
      <c r="AT1071" s="31">
        <v>-10.8571428571429</v>
      </c>
      <c r="AU1071" s="26">
        <f t="shared" si="19"/>
        <v>44</v>
      </c>
      <c r="AV1071" s="32">
        <f>IFERROR(时间!$B$4+AU1071,"上周无销量")</f>
        <v>43369</v>
      </c>
    </row>
    <row r="1072" spans="1:48">
      <c r="A1072" s="15" t="s">
        <v>2115</v>
      </c>
      <c r="B1072" t="s">
        <v>2045</v>
      </c>
      <c r="C1072" t="s">
        <v>2053</v>
      </c>
      <c r="D1072" s="26">
        <v>3</v>
      </c>
      <c r="E1072" s="26">
        <v>2</v>
      </c>
      <c r="F1072" s="26">
        <v>5</v>
      </c>
      <c r="G1072" s="26">
        <v>0</v>
      </c>
      <c r="H1072" s="27">
        <v>14.99</v>
      </c>
      <c r="I1072">
        <v>4</v>
      </c>
      <c r="J1072" s="28">
        <v>0</v>
      </c>
      <c r="K1072" s="28">
        <v>0</v>
      </c>
      <c r="L1072" s="28">
        <v>1</v>
      </c>
      <c r="M1072">
        <v>5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0</v>
      </c>
      <c r="AK1072">
        <v>5</v>
      </c>
      <c r="AL1072">
        <v>10</v>
      </c>
      <c r="AM1072">
        <v>10</v>
      </c>
      <c r="AN1072" s="17" t="s">
        <v>54</v>
      </c>
      <c r="AO1072" s="17">
        <v>0.4</v>
      </c>
      <c r="AP1072" s="17">
        <v>0.5</v>
      </c>
      <c r="AQ1072" s="17">
        <v>0</v>
      </c>
      <c r="AR1072" s="31">
        <v>0.428571428571429</v>
      </c>
      <c r="AS1072" s="31">
        <v>25.7142857142857</v>
      </c>
      <c r="AT1072" s="31">
        <v>-20.7142857142857</v>
      </c>
      <c r="AU1072" s="26">
        <f t="shared" si="19"/>
        <v>11</v>
      </c>
      <c r="AV1072" s="32">
        <f>IFERROR(时间!$B$4+AU1072,"上周无销量")</f>
        <v>43336</v>
      </c>
    </row>
    <row r="1073" spans="1:48">
      <c r="A1073" s="15" t="s">
        <v>2116</v>
      </c>
      <c r="B1073" t="s">
        <v>2047</v>
      </c>
      <c r="C1073" t="s">
        <v>2053</v>
      </c>
      <c r="D1073" s="26">
        <v>1</v>
      </c>
      <c r="E1073" s="26">
        <v>2</v>
      </c>
      <c r="F1073" s="26">
        <v>4</v>
      </c>
      <c r="G1073" s="26">
        <v>4</v>
      </c>
      <c r="H1073" s="27">
        <v>9.63</v>
      </c>
      <c r="I1073">
        <v>11</v>
      </c>
      <c r="J1073" s="28">
        <v>0</v>
      </c>
      <c r="K1073" s="28">
        <v>0</v>
      </c>
      <c r="L1073" s="28">
        <v>0</v>
      </c>
      <c r="M1073">
        <v>11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0</v>
      </c>
      <c r="AK1073">
        <v>18</v>
      </c>
      <c r="AL1073">
        <v>13</v>
      </c>
      <c r="AM1073">
        <v>13</v>
      </c>
      <c r="AN1073" s="17" t="s">
        <v>54</v>
      </c>
      <c r="AO1073" s="17">
        <v>0.111111111111111</v>
      </c>
      <c r="AP1073" s="17">
        <v>0.307692307692308</v>
      </c>
      <c r="AQ1073" s="17">
        <v>0.307692307692308</v>
      </c>
      <c r="AR1073" s="31">
        <v>0.142857142857143</v>
      </c>
      <c r="AS1073" s="31">
        <v>8.57142857142857</v>
      </c>
      <c r="AT1073" s="31">
        <v>2.42857142857143</v>
      </c>
      <c r="AU1073" s="26">
        <f t="shared" si="19"/>
        <v>77</v>
      </c>
      <c r="AV1073" s="32">
        <f>IFERROR(时间!$B$4+AU1073,"上周无销量")</f>
        <v>43402</v>
      </c>
    </row>
    <row r="1074" spans="1:48">
      <c r="A1074" s="15" t="s">
        <v>2117</v>
      </c>
      <c r="B1074" t="s">
        <v>2049</v>
      </c>
      <c r="C1074" t="s">
        <v>2053</v>
      </c>
      <c r="D1074" s="26">
        <v>2</v>
      </c>
      <c r="E1074" s="26">
        <v>5</v>
      </c>
      <c r="F1074" s="26">
        <v>3</v>
      </c>
      <c r="G1074" s="26">
        <v>1</v>
      </c>
      <c r="H1074" s="27">
        <v>13.9909090909091</v>
      </c>
      <c r="I1074">
        <v>51</v>
      </c>
      <c r="J1074" s="28">
        <v>0</v>
      </c>
      <c r="K1074" s="28">
        <v>0</v>
      </c>
      <c r="L1074" s="28">
        <v>0</v>
      </c>
      <c r="M1074">
        <v>51</v>
      </c>
      <c r="N1074">
        <v>1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0</v>
      </c>
      <c r="AK1074">
        <v>15</v>
      </c>
      <c r="AL1074">
        <v>22</v>
      </c>
      <c r="AM1074">
        <v>22</v>
      </c>
      <c r="AN1074" s="17" t="s">
        <v>54</v>
      </c>
      <c r="AO1074" s="17">
        <v>0.333333333333333</v>
      </c>
      <c r="AP1074" s="17">
        <v>0.136363636363636</v>
      </c>
      <c r="AQ1074" s="17">
        <v>0.0454545454545455</v>
      </c>
      <c r="AR1074" s="31">
        <v>0.285714285714286</v>
      </c>
      <c r="AS1074" s="31">
        <v>17.1428571428571</v>
      </c>
      <c r="AT1074" s="31">
        <v>33.8571428571429</v>
      </c>
      <c r="AU1074" s="26">
        <f t="shared" si="19"/>
        <v>178</v>
      </c>
      <c r="AV1074" s="32">
        <f>IFERROR(时间!$B$4+AU1074,"上周无销量")</f>
        <v>43503</v>
      </c>
    </row>
    <row r="1075" spans="1:48">
      <c r="A1075" s="15" t="s">
        <v>2118</v>
      </c>
      <c r="B1075" t="s">
        <v>2051</v>
      </c>
      <c r="C1075" t="s">
        <v>2053</v>
      </c>
      <c r="D1075" s="26">
        <v>0</v>
      </c>
      <c r="E1075" s="26">
        <v>1</v>
      </c>
      <c r="F1075" s="26">
        <v>1</v>
      </c>
      <c r="G1075" s="26">
        <v>1</v>
      </c>
      <c r="H1075" s="27">
        <v>9.99333333333333</v>
      </c>
      <c r="I1075">
        <v>20</v>
      </c>
      <c r="J1075" s="28">
        <v>0</v>
      </c>
      <c r="K1075" s="28">
        <v>0</v>
      </c>
      <c r="L1075" s="28">
        <v>0</v>
      </c>
      <c r="M1075">
        <v>20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0</v>
      </c>
      <c r="AK1075">
        <v>37</v>
      </c>
      <c r="AL1075">
        <v>22</v>
      </c>
      <c r="AM1075">
        <v>22</v>
      </c>
      <c r="AN1075" s="17" t="s">
        <v>54</v>
      </c>
      <c r="AO1075" s="17">
        <v>0.027027027027027</v>
      </c>
      <c r="AP1075" s="17">
        <v>0.0454545454545455</v>
      </c>
      <c r="AQ1075" s="17">
        <v>0.0454545454545455</v>
      </c>
      <c r="AR1075" s="31">
        <v>0</v>
      </c>
      <c r="AS1075" s="31">
        <v>0</v>
      </c>
      <c r="AT1075" s="31">
        <v>20</v>
      </c>
      <c r="AU1075" s="26" t="str">
        <f t="shared" si="19"/>
        <v>库存为20</v>
      </c>
      <c r="AV1075" s="32" t="str">
        <f>IFERROR(时间!$B$4+AU1075,"上周无销量")</f>
        <v>上周无销量</v>
      </c>
    </row>
    <row r="1076" spans="1:48">
      <c r="A1076" s="15" t="s">
        <v>2119</v>
      </c>
      <c r="B1076" t="s">
        <v>2120</v>
      </c>
      <c r="C1076" t="s">
        <v>2121</v>
      </c>
      <c r="D1076" s="26">
        <v>1</v>
      </c>
      <c r="E1076" s="26">
        <v>2</v>
      </c>
      <c r="F1076" s="26">
        <v>0</v>
      </c>
      <c r="G1076" s="26">
        <v>4</v>
      </c>
      <c r="H1076" s="27">
        <v>5.13857142857143</v>
      </c>
      <c r="I1076">
        <v>31</v>
      </c>
      <c r="J1076" s="28">
        <v>0</v>
      </c>
      <c r="K1076" s="28">
        <v>0</v>
      </c>
      <c r="L1076" s="28">
        <v>0</v>
      </c>
      <c r="M1076">
        <v>31</v>
      </c>
      <c r="N1076">
        <v>0</v>
      </c>
      <c r="O1076">
        <v>0</v>
      </c>
      <c r="P1076">
        <v>32</v>
      </c>
      <c r="Q1076">
        <v>0</v>
      </c>
      <c r="R1076">
        <v>51</v>
      </c>
      <c r="S1076">
        <v>24</v>
      </c>
      <c r="T1076">
        <v>1</v>
      </c>
      <c r="U1076">
        <v>0</v>
      </c>
      <c r="V1076">
        <v>2</v>
      </c>
      <c r="W1076">
        <v>0</v>
      </c>
      <c r="X1076" s="17">
        <v>0.03125</v>
      </c>
      <c r="Y1076" s="17" t="s">
        <v>54</v>
      </c>
      <c r="Z1076" s="17">
        <v>0.0392156862745098</v>
      </c>
      <c r="AA1076" s="17">
        <v>0</v>
      </c>
      <c r="AB1076">
        <v>0.02</v>
      </c>
      <c r="AC1076">
        <v>0</v>
      </c>
      <c r="AD1076">
        <v>0.04</v>
      </c>
      <c r="AE1076">
        <v>0</v>
      </c>
      <c r="AF1076" s="17">
        <v>0.0038921323324993</v>
      </c>
      <c r="AG1076" s="17" t="s">
        <v>54</v>
      </c>
      <c r="AH1076" s="17">
        <v>0</v>
      </c>
      <c r="AI1076" s="17" t="s">
        <v>54</v>
      </c>
      <c r="AJ1076">
        <v>0</v>
      </c>
      <c r="AK1076">
        <v>12</v>
      </c>
      <c r="AL1076">
        <v>6</v>
      </c>
      <c r="AM1076">
        <v>6</v>
      </c>
      <c r="AN1076" s="17" t="s">
        <v>54</v>
      </c>
      <c r="AO1076" s="17">
        <v>0.166666666666667</v>
      </c>
      <c r="AP1076" s="17">
        <v>0</v>
      </c>
      <c r="AQ1076" s="17">
        <v>0.666666666666667</v>
      </c>
      <c r="AR1076" s="31">
        <v>0.142857142857143</v>
      </c>
      <c r="AS1076" s="31">
        <v>8.57142857142857</v>
      </c>
      <c r="AT1076" s="31">
        <v>22.4285714285714</v>
      </c>
      <c r="AU1076" s="26">
        <f t="shared" si="19"/>
        <v>217</v>
      </c>
      <c r="AV1076" s="32">
        <f>IFERROR(时间!$B$4+AU1076,"上周无销量")</f>
        <v>43542</v>
      </c>
    </row>
    <row r="1077" spans="1:48">
      <c r="A1077" s="15" t="s">
        <v>2122</v>
      </c>
      <c r="B1077" t="s">
        <v>2123</v>
      </c>
      <c r="C1077" t="s">
        <v>2124</v>
      </c>
      <c r="D1077" s="26">
        <v>0</v>
      </c>
      <c r="E1077" s="26">
        <v>0</v>
      </c>
      <c r="F1077" s="26">
        <v>0</v>
      </c>
      <c r="G1077" s="26">
        <v>0</v>
      </c>
      <c r="H1077" s="27">
        <v>0</v>
      </c>
      <c r="I1077">
        <v>0</v>
      </c>
      <c r="J1077" s="28">
        <v>0</v>
      </c>
      <c r="K1077" s="28">
        <v>0</v>
      </c>
      <c r="L1077" s="28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17" t="s">
        <v>54</v>
      </c>
      <c r="Y1077" s="17" t="s">
        <v>54</v>
      </c>
      <c r="Z1077" s="17" t="s">
        <v>54</v>
      </c>
      <c r="AA1077" s="17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17" t="s">
        <v>54</v>
      </c>
      <c r="AG1077" s="17" t="s">
        <v>54</v>
      </c>
      <c r="AH1077" s="17" t="s">
        <v>54</v>
      </c>
      <c r="AI1077" s="17" t="s">
        <v>54</v>
      </c>
      <c r="AJ1077">
        <v>0</v>
      </c>
      <c r="AK1077">
        <v>0</v>
      </c>
      <c r="AL1077">
        <v>0</v>
      </c>
      <c r="AM1077">
        <v>0</v>
      </c>
      <c r="AN1077" s="17" t="s">
        <v>54</v>
      </c>
      <c r="AO1077" s="17" t="s">
        <v>54</v>
      </c>
      <c r="AP1077" s="17" t="s">
        <v>54</v>
      </c>
      <c r="AQ1077" s="17" t="s">
        <v>54</v>
      </c>
      <c r="AR1077" s="31">
        <v>0</v>
      </c>
      <c r="AS1077" s="31">
        <v>0</v>
      </c>
      <c r="AT1077" s="31">
        <v>0</v>
      </c>
      <c r="AU1077" s="26" t="str">
        <f t="shared" si="19"/>
        <v>库存为0</v>
      </c>
      <c r="AV1077" s="32" t="str">
        <f>IFERROR(时间!$B$4+AU1077,"上周无销量")</f>
        <v>上周无销量</v>
      </c>
    </row>
    <row r="1078" spans="1:48">
      <c r="A1078" s="15" t="s">
        <v>2125</v>
      </c>
      <c r="B1078" t="s">
        <v>2126</v>
      </c>
      <c r="C1078" t="s">
        <v>2124</v>
      </c>
      <c r="D1078" s="26">
        <v>0</v>
      </c>
      <c r="E1078" s="26">
        <v>0</v>
      </c>
      <c r="F1078" s="26">
        <v>0</v>
      </c>
      <c r="G1078" s="26">
        <v>0</v>
      </c>
      <c r="H1078" s="27">
        <v>0</v>
      </c>
      <c r="I1078">
        <v>0</v>
      </c>
      <c r="J1078" s="28">
        <v>0</v>
      </c>
      <c r="K1078" s="28">
        <v>0</v>
      </c>
      <c r="L1078" s="28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0</v>
      </c>
      <c r="AK1078">
        <v>0</v>
      </c>
      <c r="AL1078">
        <v>0</v>
      </c>
      <c r="AM1078">
        <v>0</v>
      </c>
      <c r="AN1078" s="17" t="s">
        <v>54</v>
      </c>
      <c r="AO1078" s="17" t="s">
        <v>54</v>
      </c>
      <c r="AP1078" s="17" t="s">
        <v>54</v>
      </c>
      <c r="AQ1078" s="17" t="s">
        <v>54</v>
      </c>
      <c r="AR1078" s="31">
        <v>0</v>
      </c>
      <c r="AS1078" s="31">
        <v>0</v>
      </c>
      <c r="AT1078" s="31">
        <v>0</v>
      </c>
      <c r="AU1078" s="26" t="str">
        <f t="shared" si="19"/>
        <v>库存为0</v>
      </c>
      <c r="AV1078" s="32" t="str">
        <f>IFERROR(时间!$B$4+AU1078,"上周无销量")</f>
        <v>上周无销量</v>
      </c>
    </row>
    <row r="1079" spans="1:48">
      <c r="A1079" s="15" t="s">
        <v>2127</v>
      </c>
      <c r="B1079" t="s">
        <v>2128</v>
      </c>
      <c r="C1079" t="s">
        <v>2124</v>
      </c>
      <c r="D1079" s="26">
        <v>0</v>
      </c>
      <c r="E1079" s="26">
        <v>0</v>
      </c>
      <c r="F1079" s="26">
        <v>0</v>
      </c>
      <c r="G1079" s="26">
        <v>0</v>
      </c>
      <c r="H1079" s="27">
        <v>0</v>
      </c>
      <c r="I1079">
        <v>0</v>
      </c>
      <c r="J1079" s="28">
        <v>0</v>
      </c>
      <c r="K1079" s="28">
        <v>0</v>
      </c>
      <c r="L1079" s="28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0</v>
      </c>
      <c r="AK1079">
        <v>0</v>
      </c>
      <c r="AL1079">
        <v>0</v>
      </c>
      <c r="AM1079">
        <v>0</v>
      </c>
      <c r="AN1079" s="17" t="s">
        <v>54</v>
      </c>
      <c r="AO1079" s="17" t="s">
        <v>54</v>
      </c>
      <c r="AP1079" s="17" t="s">
        <v>54</v>
      </c>
      <c r="AQ1079" s="17" t="s">
        <v>54</v>
      </c>
      <c r="AR1079" s="31">
        <v>0</v>
      </c>
      <c r="AS1079" s="31">
        <v>0</v>
      </c>
      <c r="AT1079" s="31">
        <v>0</v>
      </c>
      <c r="AU1079" s="26" t="str">
        <f t="shared" si="19"/>
        <v>库存为0</v>
      </c>
      <c r="AV1079" s="32" t="str">
        <f>IFERROR(时间!$B$4+AU1079,"上周无销量")</f>
        <v>上周无销量</v>
      </c>
    </row>
    <row r="1080" spans="1:48">
      <c r="A1080" s="15" t="s">
        <v>2129</v>
      </c>
      <c r="B1080" t="s">
        <v>2130</v>
      </c>
      <c r="C1080" t="s">
        <v>2124</v>
      </c>
      <c r="D1080" s="26">
        <v>0</v>
      </c>
      <c r="E1080" s="26">
        <v>0</v>
      </c>
      <c r="F1080" s="26">
        <v>0</v>
      </c>
      <c r="G1080" s="26">
        <v>0</v>
      </c>
      <c r="H1080" s="27">
        <v>0</v>
      </c>
      <c r="I1080">
        <v>0</v>
      </c>
      <c r="J1080" s="28">
        <v>0</v>
      </c>
      <c r="K1080" s="28">
        <v>0</v>
      </c>
      <c r="L1080" s="28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0</v>
      </c>
      <c r="AK1080">
        <v>0</v>
      </c>
      <c r="AL1080">
        <v>0</v>
      </c>
      <c r="AM1080">
        <v>0</v>
      </c>
      <c r="AN1080" s="17" t="s">
        <v>54</v>
      </c>
      <c r="AO1080" s="17" t="s">
        <v>54</v>
      </c>
      <c r="AP1080" s="17" t="s">
        <v>54</v>
      </c>
      <c r="AQ1080" s="17" t="s">
        <v>54</v>
      </c>
      <c r="AR1080" s="31">
        <v>0</v>
      </c>
      <c r="AS1080" s="31">
        <v>0</v>
      </c>
      <c r="AT1080" s="31">
        <v>0</v>
      </c>
      <c r="AU1080" s="26" t="str">
        <f t="shared" si="19"/>
        <v>库存为0</v>
      </c>
      <c r="AV1080" s="32" t="str">
        <f>IFERROR(时间!$B$4+AU1080,"上周无销量")</f>
        <v>上周无销量</v>
      </c>
    </row>
    <row r="1081" spans="1:48">
      <c r="A1081" s="15" t="s">
        <v>2131</v>
      </c>
      <c r="B1081" t="s">
        <v>2132</v>
      </c>
      <c r="C1081" t="s">
        <v>2124</v>
      </c>
      <c r="D1081" s="26">
        <v>0</v>
      </c>
      <c r="E1081" s="26">
        <v>0</v>
      </c>
      <c r="F1081" s="26">
        <v>0</v>
      </c>
      <c r="G1081" s="26">
        <v>0</v>
      </c>
      <c r="H1081" s="27">
        <v>0</v>
      </c>
      <c r="I1081">
        <v>0</v>
      </c>
      <c r="J1081" s="28">
        <v>0</v>
      </c>
      <c r="K1081" s="28">
        <v>0</v>
      </c>
      <c r="L1081" s="28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0</v>
      </c>
      <c r="AK1081">
        <v>0</v>
      </c>
      <c r="AL1081">
        <v>0</v>
      </c>
      <c r="AM1081">
        <v>0</v>
      </c>
      <c r="AN1081" s="17" t="s">
        <v>54</v>
      </c>
      <c r="AO1081" s="17" t="s">
        <v>54</v>
      </c>
      <c r="AP1081" s="17" t="s">
        <v>54</v>
      </c>
      <c r="AQ1081" s="17" t="s">
        <v>54</v>
      </c>
      <c r="AR1081" s="31">
        <v>0</v>
      </c>
      <c r="AS1081" s="31">
        <v>0</v>
      </c>
      <c r="AT1081" s="31">
        <v>0</v>
      </c>
      <c r="AU1081" s="26" t="str">
        <f t="shared" si="19"/>
        <v>库存为0</v>
      </c>
      <c r="AV1081" s="32" t="str">
        <f>IFERROR(时间!$B$4+AU1081,"上周无销量")</f>
        <v>上周无销量</v>
      </c>
    </row>
    <row r="1082" spans="1:48">
      <c r="A1082" s="15" t="s">
        <v>2133</v>
      </c>
      <c r="B1082" t="s">
        <v>2134</v>
      </c>
      <c r="C1082" t="s">
        <v>2124</v>
      </c>
      <c r="D1082" s="26">
        <v>0</v>
      </c>
      <c r="E1082" s="26">
        <v>0</v>
      </c>
      <c r="F1082" s="26">
        <v>0</v>
      </c>
      <c r="G1082" s="26">
        <v>0</v>
      </c>
      <c r="H1082" s="27">
        <v>0</v>
      </c>
      <c r="I1082">
        <v>0</v>
      </c>
      <c r="J1082" s="28">
        <v>0</v>
      </c>
      <c r="K1082" s="28">
        <v>0</v>
      </c>
      <c r="L1082" s="28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0</v>
      </c>
      <c r="AK1082">
        <v>0</v>
      </c>
      <c r="AL1082">
        <v>0</v>
      </c>
      <c r="AM1082">
        <v>0</v>
      </c>
      <c r="AN1082" s="17" t="s">
        <v>54</v>
      </c>
      <c r="AO1082" s="17" t="s">
        <v>54</v>
      </c>
      <c r="AP1082" s="17" t="s">
        <v>54</v>
      </c>
      <c r="AQ1082" s="17" t="s">
        <v>54</v>
      </c>
      <c r="AR1082" s="31">
        <v>0</v>
      </c>
      <c r="AS1082" s="31">
        <v>0</v>
      </c>
      <c r="AT1082" s="31">
        <v>0</v>
      </c>
      <c r="AU1082" s="26" t="str">
        <f t="shared" si="19"/>
        <v>库存为0</v>
      </c>
      <c r="AV1082" s="32" t="str">
        <f>IFERROR(时间!$B$4+AU1082,"上周无销量")</f>
        <v>上周无销量</v>
      </c>
    </row>
    <row r="1083" spans="1:48">
      <c r="A1083" s="15" t="s">
        <v>2135</v>
      </c>
      <c r="B1083" t="s">
        <v>2136</v>
      </c>
      <c r="C1083" t="s">
        <v>2137</v>
      </c>
      <c r="D1083" s="26">
        <v>0</v>
      </c>
      <c r="E1083" s="26">
        <v>0</v>
      </c>
      <c r="F1083" s="26">
        <v>0</v>
      </c>
      <c r="G1083" s="26">
        <v>0</v>
      </c>
      <c r="H1083" s="27">
        <v>0</v>
      </c>
      <c r="I1083">
        <v>3</v>
      </c>
      <c r="J1083" s="28">
        <v>0</v>
      </c>
      <c r="K1083" s="28">
        <v>0</v>
      </c>
      <c r="L1083" s="28">
        <v>0</v>
      </c>
      <c r="M1083">
        <v>3</v>
      </c>
      <c r="N1083">
        <v>0</v>
      </c>
      <c r="O1083">
        <v>3</v>
      </c>
      <c r="P1083">
        <v>0</v>
      </c>
      <c r="Q1083">
        <v>0</v>
      </c>
      <c r="R1083">
        <v>2</v>
      </c>
      <c r="S1083">
        <v>8</v>
      </c>
      <c r="T1083">
        <v>0</v>
      </c>
      <c r="U1083">
        <v>0</v>
      </c>
      <c r="V1083">
        <v>0</v>
      </c>
      <c r="W1083">
        <v>0</v>
      </c>
      <c r="X1083" s="17" t="s">
        <v>54</v>
      </c>
      <c r="Y1083" s="17" t="s">
        <v>54</v>
      </c>
      <c r="Z1083" s="17">
        <v>0</v>
      </c>
      <c r="AA1083" s="17">
        <v>0</v>
      </c>
      <c r="AB1083">
        <v>0</v>
      </c>
      <c r="AC1083">
        <v>0</v>
      </c>
      <c r="AD1083">
        <v>0</v>
      </c>
      <c r="AE1083">
        <v>0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0</v>
      </c>
      <c r="AK1083">
        <v>3</v>
      </c>
      <c r="AL1083">
        <v>2</v>
      </c>
      <c r="AM1083">
        <v>2</v>
      </c>
      <c r="AN1083" s="17" t="s">
        <v>54</v>
      </c>
      <c r="AO1083" s="17">
        <v>0</v>
      </c>
      <c r="AP1083" s="17">
        <v>0</v>
      </c>
      <c r="AQ1083" s="17">
        <v>0</v>
      </c>
      <c r="AR1083" s="31">
        <v>0</v>
      </c>
      <c r="AS1083" s="31">
        <v>0</v>
      </c>
      <c r="AT1083" s="31">
        <v>3</v>
      </c>
      <c r="AU1083" s="26" t="str">
        <f t="shared" si="19"/>
        <v>库存为3</v>
      </c>
      <c r="AV1083" s="32" t="str">
        <f>IFERROR(时间!$B$4+AU1083,"上周无销量")</f>
        <v>上周无销量</v>
      </c>
    </row>
    <row r="1084" spans="1:48">
      <c r="A1084" s="15" t="s">
        <v>2138</v>
      </c>
      <c r="B1084" t="s">
        <v>2139</v>
      </c>
      <c r="C1084" t="s">
        <v>2137</v>
      </c>
      <c r="D1084" s="26">
        <v>0</v>
      </c>
      <c r="E1084" s="26">
        <v>0</v>
      </c>
      <c r="F1084" s="26">
        <v>0</v>
      </c>
      <c r="G1084" s="26">
        <v>0</v>
      </c>
      <c r="H1084" s="27">
        <v>0</v>
      </c>
      <c r="I1084">
        <v>3</v>
      </c>
      <c r="J1084" s="28">
        <v>0</v>
      </c>
      <c r="K1084" s="28">
        <v>0</v>
      </c>
      <c r="L1084" s="28">
        <v>0</v>
      </c>
      <c r="M1084">
        <v>3</v>
      </c>
      <c r="N1084">
        <v>0</v>
      </c>
      <c r="O1084">
        <v>3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0</v>
      </c>
      <c r="AK1084">
        <v>2</v>
      </c>
      <c r="AL1084">
        <v>1</v>
      </c>
      <c r="AM1084">
        <v>1</v>
      </c>
      <c r="AN1084" s="17" t="s">
        <v>54</v>
      </c>
      <c r="AO1084" s="17">
        <v>0</v>
      </c>
      <c r="AP1084" s="17">
        <v>0</v>
      </c>
      <c r="AQ1084" s="17">
        <v>0</v>
      </c>
      <c r="AR1084" s="31">
        <v>0</v>
      </c>
      <c r="AS1084" s="31">
        <v>0</v>
      </c>
      <c r="AT1084" s="31">
        <v>3</v>
      </c>
      <c r="AU1084" s="26" t="str">
        <f t="shared" si="19"/>
        <v>库存为3</v>
      </c>
      <c r="AV1084" s="32" t="str">
        <f>IFERROR(时间!$B$4+AU1084,"上周无销量")</f>
        <v>上周无销量</v>
      </c>
    </row>
    <row r="1085" spans="1:48">
      <c r="A1085" s="15" t="s">
        <v>2140</v>
      </c>
      <c r="B1085" t="s">
        <v>2141</v>
      </c>
      <c r="C1085" t="s">
        <v>2137</v>
      </c>
      <c r="D1085" s="26">
        <v>0</v>
      </c>
      <c r="E1085" s="26">
        <v>0</v>
      </c>
      <c r="F1085" s="26">
        <v>0</v>
      </c>
      <c r="G1085" s="26">
        <v>0</v>
      </c>
      <c r="H1085" s="27">
        <v>0</v>
      </c>
      <c r="I1085">
        <v>4</v>
      </c>
      <c r="J1085" s="28">
        <v>0</v>
      </c>
      <c r="K1085" s="28">
        <v>0</v>
      </c>
      <c r="L1085" s="28">
        <v>0</v>
      </c>
      <c r="M1085">
        <v>4</v>
      </c>
      <c r="N1085">
        <v>0</v>
      </c>
      <c r="O1085">
        <v>4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0</v>
      </c>
      <c r="AK1085">
        <v>2</v>
      </c>
      <c r="AL1085">
        <v>3</v>
      </c>
      <c r="AM1085">
        <v>3</v>
      </c>
      <c r="AN1085" s="17" t="s">
        <v>54</v>
      </c>
      <c r="AO1085" s="17">
        <v>0</v>
      </c>
      <c r="AP1085" s="17">
        <v>0</v>
      </c>
      <c r="AQ1085" s="17">
        <v>0</v>
      </c>
      <c r="AR1085" s="31">
        <v>0</v>
      </c>
      <c r="AS1085" s="31">
        <v>0</v>
      </c>
      <c r="AT1085" s="31">
        <v>4</v>
      </c>
      <c r="AU1085" s="26" t="str">
        <f t="shared" si="19"/>
        <v>库存为4</v>
      </c>
      <c r="AV1085" s="32" t="str">
        <f>IFERROR(时间!$B$4+AU1085,"上周无销量")</f>
        <v>上周无销量</v>
      </c>
    </row>
    <row r="1086" spans="1:48">
      <c r="A1086" s="15" t="s">
        <v>2142</v>
      </c>
      <c r="B1086" t="s">
        <v>2143</v>
      </c>
      <c r="C1086" t="s">
        <v>2137</v>
      </c>
      <c r="D1086" s="26">
        <v>0</v>
      </c>
      <c r="E1086" s="26">
        <v>0</v>
      </c>
      <c r="F1086" s="26">
        <v>0</v>
      </c>
      <c r="G1086" s="26">
        <v>0</v>
      </c>
      <c r="H1086" s="27">
        <v>0</v>
      </c>
      <c r="I1086">
        <v>2</v>
      </c>
      <c r="J1086" s="28">
        <v>0</v>
      </c>
      <c r="K1086" s="28">
        <v>0</v>
      </c>
      <c r="L1086" s="28">
        <v>0</v>
      </c>
      <c r="M1086">
        <v>2</v>
      </c>
      <c r="N1086">
        <v>0</v>
      </c>
      <c r="O1086">
        <v>2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0</v>
      </c>
      <c r="AK1086">
        <v>2</v>
      </c>
      <c r="AL1086">
        <v>3</v>
      </c>
      <c r="AM1086">
        <v>3</v>
      </c>
      <c r="AN1086" s="17" t="s">
        <v>54</v>
      </c>
      <c r="AO1086" s="17">
        <v>0</v>
      </c>
      <c r="AP1086" s="17">
        <v>0</v>
      </c>
      <c r="AQ1086" s="17">
        <v>0</v>
      </c>
      <c r="AR1086" s="31">
        <v>0</v>
      </c>
      <c r="AS1086" s="31">
        <v>0</v>
      </c>
      <c r="AT1086" s="31">
        <v>2</v>
      </c>
      <c r="AU1086" s="26" t="str">
        <f t="shared" si="19"/>
        <v>库存为2</v>
      </c>
      <c r="AV1086" s="32" t="str">
        <f>IFERROR(时间!$B$4+AU1086,"上周无销量")</f>
        <v>上周无销量</v>
      </c>
    </row>
    <row r="1087" spans="1:48">
      <c r="A1087" s="15" t="s">
        <v>2144</v>
      </c>
      <c r="B1087" t="s">
        <v>2145</v>
      </c>
      <c r="C1087" t="s">
        <v>2137</v>
      </c>
      <c r="D1087" s="26">
        <v>0</v>
      </c>
      <c r="E1087" s="26">
        <v>0</v>
      </c>
      <c r="F1087" s="26">
        <v>0</v>
      </c>
      <c r="G1087" s="26">
        <v>0</v>
      </c>
      <c r="H1087" s="27">
        <v>0</v>
      </c>
      <c r="I1087">
        <v>3</v>
      </c>
      <c r="J1087" s="28">
        <v>0</v>
      </c>
      <c r="K1087" s="28">
        <v>0</v>
      </c>
      <c r="L1087" s="28">
        <v>0</v>
      </c>
      <c r="M1087">
        <v>3</v>
      </c>
      <c r="N1087">
        <v>0</v>
      </c>
      <c r="O1087">
        <v>3</v>
      </c>
      <c r="P1087">
        <v>0</v>
      </c>
      <c r="Q1087">
        <v>0</v>
      </c>
      <c r="R1087">
        <v>27</v>
      </c>
      <c r="S1087">
        <v>18</v>
      </c>
      <c r="T1087">
        <v>0</v>
      </c>
      <c r="U1087">
        <v>0</v>
      </c>
      <c r="V1087">
        <v>0</v>
      </c>
      <c r="W1087">
        <v>0</v>
      </c>
      <c r="X1087" s="17" t="s">
        <v>54</v>
      </c>
      <c r="Y1087" s="17" t="s">
        <v>54</v>
      </c>
      <c r="Z1087" s="17">
        <v>0</v>
      </c>
      <c r="AA1087" s="17">
        <v>0</v>
      </c>
      <c r="AB1087">
        <v>0</v>
      </c>
      <c r="AC1087">
        <v>0</v>
      </c>
      <c r="AD1087">
        <v>0</v>
      </c>
      <c r="AE1087">
        <v>0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0</v>
      </c>
      <c r="AK1087">
        <v>4</v>
      </c>
      <c r="AL1087">
        <v>9</v>
      </c>
      <c r="AM1087">
        <v>9</v>
      </c>
      <c r="AN1087" s="17" t="s">
        <v>54</v>
      </c>
      <c r="AO1087" s="17">
        <v>0</v>
      </c>
      <c r="AP1087" s="17">
        <v>0</v>
      </c>
      <c r="AQ1087" s="17">
        <v>0</v>
      </c>
      <c r="AR1087" s="31">
        <v>0</v>
      </c>
      <c r="AS1087" s="31">
        <v>0</v>
      </c>
      <c r="AT1087" s="31">
        <v>3</v>
      </c>
      <c r="AU1087" s="26" t="str">
        <f t="shared" si="19"/>
        <v>库存为3</v>
      </c>
      <c r="AV1087" s="32" t="str">
        <f>IFERROR(时间!$B$4+AU1087,"上周无销量")</f>
        <v>上周无销量</v>
      </c>
    </row>
    <row r="1088" spans="1:48">
      <c r="A1088" s="15" t="s">
        <v>2146</v>
      </c>
      <c r="B1088" t="s">
        <v>2147</v>
      </c>
      <c r="C1088" t="s">
        <v>2137</v>
      </c>
      <c r="D1088" s="26">
        <v>0</v>
      </c>
      <c r="E1088" s="26">
        <v>0</v>
      </c>
      <c r="F1088" s="26">
        <v>0</v>
      </c>
      <c r="G1088" s="26">
        <v>0</v>
      </c>
      <c r="H1088" s="27">
        <v>0</v>
      </c>
      <c r="I1088">
        <v>4</v>
      </c>
      <c r="J1088" s="28">
        <v>0</v>
      </c>
      <c r="K1088" s="28">
        <v>0</v>
      </c>
      <c r="L1088" s="28">
        <v>0</v>
      </c>
      <c r="M1088">
        <v>4</v>
      </c>
      <c r="N1088">
        <v>0</v>
      </c>
      <c r="O1088">
        <v>4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0</v>
      </c>
      <c r="AK1088">
        <v>5</v>
      </c>
      <c r="AL1088">
        <v>1</v>
      </c>
      <c r="AM1088">
        <v>1</v>
      </c>
      <c r="AN1088" s="17" t="s">
        <v>54</v>
      </c>
      <c r="AO1088" s="17">
        <v>0</v>
      </c>
      <c r="AP1088" s="17">
        <v>0</v>
      </c>
      <c r="AQ1088" s="17">
        <v>0</v>
      </c>
      <c r="AR1088" s="31">
        <v>0</v>
      </c>
      <c r="AS1088" s="31">
        <v>0</v>
      </c>
      <c r="AT1088" s="31">
        <v>4</v>
      </c>
      <c r="AU1088" s="26" t="str">
        <f t="shared" si="19"/>
        <v>库存为4</v>
      </c>
      <c r="AV1088" s="32" t="str">
        <f>IFERROR(时间!$B$4+AU1088,"上周无销量")</f>
        <v>上周无销量</v>
      </c>
    </row>
    <row r="1089" spans="1:48">
      <c r="A1089" s="15" t="s">
        <v>2148</v>
      </c>
      <c r="B1089" t="s">
        <v>2149</v>
      </c>
      <c r="C1089" t="s">
        <v>2137</v>
      </c>
      <c r="D1089" s="26">
        <v>0</v>
      </c>
      <c r="E1089" s="26">
        <v>0</v>
      </c>
      <c r="F1089" s="26">
        <v>0</v>
      </c>
      <c r="G1089" s="26">
        <v>0</v>
      </c>
      <c r="H1089" s="27">
        <v>0</v>
      </c>
      <c r="I1089">
        <v>2</v>
      </c>
      <c r="J1089" s="28">
        <v>0</v>
      </c>
      <c r="K1089" s="28">
        <v>0</v>
      </c>
      <c r="L1089" s="28">
        <v>0</v>
      </c>
      <c r="M1089">
        <v>2</v>
      </c>
      <c r="N1089">
        <v>0</v>
      </c>
      <c r="O1089">
        <v>2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0</v>
      </c>
      <c r="AK1089">
        <v>8</v>
      </c>
      <c r="AL1089">
        <v>4</v>
      </c>
      <c r="AM1089">
        <v>4</v>
      </c>
      <c r="AN1089" s="17" t="s">
        <v>54</v>
      </c>
      <c r="AO1089" s="17">
        <v>0</v>
      </c>
      <c r="AP1089" s="17">
        <v>0</v>
      </c>
      <c r="AQ1089" s="17">
        <v>0</v>
      </c>
      <c r="AR1089" s="31">
        <v>0</v>
      </c>
      <c r="AS1089" s="31">
        <v>0</v>
      </c>
      <c r="AT1089" s="31">
        <v>2</v>
      </c>
      <c r="AU1089" s="26" t="str">
        <f t="shared" si="19"/>
        <v>库存为2</v>
      </c>
      <c r="AV1089" s="32" t="str">
        <f>IFERROR(时间!$B$4+AU1089,"上周无销量")</f>
        <v>上周无销量</v>
      </c>
    </row>
    <row r="1090" spans="1:48">
      <c r="A1090" s="15" t="s">
        <v>2150</v>
      </c>
      <c r="B1090" t="s">
        <v>2151</v>
      </c>
      <c r="C1090" t="s">
        <v>2137</v>
      </c>
      <c r="D1090" s="26">
        <v>0</v>
      </c>
      <c r="E1090" s="26">
        <v>0</v>
      </c>
      <c r="F1090" s="26">
        <v>0</v>
      </c>
      <c r="G1090" s="26">
        <v>0</v>
      </c>
      <c r="H1090" s="27">
        <v>0</v>
      </c>
      <c r="I1090">
        <v>3</v>
      </c>
      <c r="J1090" s="28">
        <v>0</v>
      </c>
      <c r="K1090" s="28">
        <v>0</v>
      </c>
      <c r="L1090" s="28">
        <v>0</v>
      </c>
      <c r="M1090">
        <v>3</v>
      </c>
      <c r="N1090">
        <v>0</v>
      </c>
      <c r="O1090">
        <v>2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0</v>
      </c>
      <c r="AK1090">
        <v>0</v>
      </c>
      <c r="AL1090">
        <v>3</v>
      </c>
      <c r="AM1090">
        <v>3</v>
      </c>
      <c r="AN1090" s="17" t="s">
        <v>54</v>
      </c>
      <c r="AO1090" s="17" t="s">
        <v>54</v>
      </c>
      <c r="AP1090" s="17">
        <v>0</v>
      </c>
      <c r="AQ1090" s="17">
        <v>0</v>
      </c>
      <c r="AR1090" s="31">
        <v>0</v>
      </c>
      <c r="AS1090" s="31">
        <v>0</v>
      </c>
      <c r="AT1090" s="31">
        <v>3</v>
      </c>
      <c r="AU1090" s="26" t="str">
        <f t="shared" si="19"/>
        <v>库存为3</v>
      </c>
      <c r="AV1090" s="32" t="str">
        <f>IFERROR(时间!$B$4+AU1090,"上周无销量")</f>
        <v>上周无销量</v>
      </c>
    </row>
    <row r="1091" spans="1:48">
      <c r="A1091" s="15" t="s">
        <v>2152</v>
      </c>
      <c r="B1091" t="s">
        <v>2153</v>
      </c>
      <c r="C1091" t="s">
        <v>2137</v>
      </c>
      <c r="D1091" s="26">
        <v>0</v>
      </c>
      <c r="E1091" s="26">
        <v>0</v>
      </c>
      <c r="F1091" s="26">
        <v>0</v>
      </c>
      <c r="G1091" s="26">
        <v>0</v>
      </c>
      <c r="H1091" s="27">
        <v>0</v>
      </c>
      <c r="I1091">
        <v>5</v>
      </c>
      <c r="J1091" s="28">
        <v>0</v>
      </c>
      <c r="K1091" s="28">
        <v>0</v>
      </c>
      <c r="L1091" s="28">
        <v>0</v>
      </c>
      <c r="M1091">
        <v>5</v>
      </c>
      <c r="N1091">
        <v>0</v>
      </c>
      <c r="O1091">
        <v>5</v>
      </c>
      <c r="P1091">
        <v>0</v>
      </c>
      <c r="Q1091">
        <v>0</v>
      </c>
      <c r="R1091">
        <v>0</v>
      </c>
      <c r="S1091">
        <v>5</v>
      </c>
      <c r="T1091">
        <v>0</v>
      </c>
      <c r="U1091">
        <v>0</v>
      </c>
      <c r="V1091">
        <v>0</v>
      </c>
      <c r="W1091">
        <v>0</v>
      </c>
      <c r="X1091" s="17" t="s">
        <v>54</v>
      </c>
      <c r="Y1091" s="17" t="s">
        <v>54</v>
      </c>
      <c r="Z1091" s="17" t="s">
        <v>54</v>
      </c>
      <c r="AA1091" s="17">
        <v>0</v>
      </c>
      <c r="AB1091">
        <v>0</v>
      </c>
      <c r="AC1091">
        <v>0</v>
      </c>
      <c r="AD1091">
        <v>0</v>
      </c>
      <c r="AE1091">
        <v>0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0</v>
      </c>
      <c r="AK1091">
        <v>2</v>
      </c>
      <c r="AL1091">
        <v>1</v>
      </c>
      <c r="AM1091">
        <v>1</v>
      </c>
      <c r="AN1091" s="17" t="s">
        <v>54</v>
      </c>
      <c r="AO1091" s="17">
        <v>0</v>
      </c>
      <c r="AP1091" s="17">
        <v>0</v>
      </c>
      <c r="AQ1091" s="17">
        <v>0</v>
      </c>
      <c r="AR1091" s="31">
        <v>0</v>
      </c>
      <c r="AS1091" s="31">
        <v>0</v>
      </c>
      <c r="AT1091" s="31">
        <v>5</v>
      </c>
      <c r="AU1091" s="26" t="str">
        <f t="shared" si="19"/>
        <v>库存为5</v>
      </c>
      <c r="AV1091" s="32" t="str">
        <f>IFERROR(时间!$B$4+AU1091,"上周无销量")</f>
        <v>上周无销量</v>
      </c>
    </row>
    <row r="1092" spans="1:48">
      <c r="A1092" s="15" t="s">
        <v>2154</v>
      </c>
      <c r="B1092" t="s">
        <v>2155</v>
      </c>
      <c r="C1092" t="s">
        <v>2137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2</v>
      </c>
      <c r="J1092" s="28">
        <v>0</v>
      </c>
      <c r="K1092" s="28">
        <v>0</v>
      </c>
      <c r="L1092" s="28">
        <v>0</v>
      </c>
      <c r="M1092">
        <v>2</v>
      </c>
      <c r="N1092">
        <v>0</v>
      </c>
      <c r="O1092">
        <v>2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0</v>
      </c>
      <c r="AK1092">
        <v>3</v>
      </c>
      <c r="AL1092">
        <v>3</v>
      </c>
      <c r="AM1092">
        <v>3</v>
      </c>
      <c r="AN1092" s="17" t="s">
        <v>54</v>
      </c>
      <c r="AO1092" s="17">
        <v>0</v>
      </c>
      <c r="AP1092" s="17">
        <v>0</v>
      </c>
      <c r="AQ1092" s="17">
        <v>0</v>
      </c>
      <c r="AR1092" s="31">
        <v>0</v>
      </c>
      <c r="AS1092" s="31">
        <v>0</v>
      </c>
      <c r="AT1092" s="31">
        <v>2</v>
      </c>
      <c r="AU1092" s="26" t="str">
        <f t="shared" si="19"/>
        <v>库存为2</v>
      </c>
      <c r="AV1092" s="32" t="str">
        <f>IFERROR(时间!$B$4+AU1092,"上周无销量")</f>
        <v>上周无销量</v>
      </c>
    </row>
    <row r="1093" spans="1:48">
      <c r="A1093" s="15" t="s">
        <v>2156</v>
      </c>
      <c r="B1093" t="s">
        <v>2157</v>
      </c>
      <c r="C1093" t="s">
        <v>2137</v>
      </c>
      <c r="D1093" s="26">
        <v>0</v>
      </c>
      <c r="E1093" s="26">
        <v>0</v>
      </c>
      <c r="F1093" s="26">
        <v>0</v>
      </c>
      <c r="G1093" s="26">
        <v>0</v>
      </c>
      <c r="H1093" s="27">
        <v>0</v>
      </c>
      <c r="I1093">
        <v>2</v>
      </c>
      <c r="J1093" s="28">
        <v>0</v>
      </c>
      <c r="K1093" s="28">
        <v>0</v>
      </c>
      <c r="L1093" s="28">
        <v>0</v>
      </c>
      <c r="M1093">
        <v>2</v>
      </c>
      <c r="N1093">
        <v>0</v>
      </c>
      <c r="O1093">
        <v>2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0</v>
      </c>
      <c r="AK1093">
        <v>2</v>
      </c>
      <c r="AL1093">
        <v>1</v>
      </c>
      <c r="AM1093">
        <v>1</v>
      </c>
      <c r="AN1093" s="17" t="s">
        <v>54</v>
      </c>
      <c r="AO1093" s="17">
        <v>0</v>
      </c>
      <c r="AP1093" s="17">
        <v>0</v>
      </c>
      <c r="AQ1093" s="17">
        <v>0</v>
      </c>
      <c r="AR1093" s="31">
        <v>0</v>
      </c>
      <c r="AS1093" s="31">
        <v>0</v>
      </c>
      <c r="AT1093" s="31">
        <v>2</v>
      </c>
      <c r="AU1093" s="26" t="str">
        <f t="shared" ref="AU1093:AU1156" si="20">IF(AR1093="","库存为"&amp;M1093,IF(AS1093=0,"库存为"&amp;M1093,INT(M1093/AR1093)))</f>
        <v>库存为2</v>
      </c>
      <c r="AV1093" s="32" t="str">
        <f>IFERROR(时间!$B$4+AU1093,"上周无销量")</f>
        <v>上周无销量</v>
      </c>
    </row>
    <row r="1094" spans="1:48">
      <c r="A1094" s="15" t="s">
        <v>2158</v>
      </c>
      <c r="B1094" t="s">
        <v>2159</v>
      </c>
      <c r="C1094" t="s">
        <v>2137</v>
      </c>
      <c r="D1094" s="26">
        <v>0</v>
      </c>
      <c r="E1094" s="26">
        <v>0</v>
      </c>
      <c r="F1094" s="26">
        <v>0</v>
      </c>
      <c r="G1094" s="26">
        <v>0</v>
      </c>
      <c r="H1094" s="27">
        <v>0</v>
      </c>
      <c r="I1094">
        <v>4</v>
      </c>
      <c r="J1094" s="28">
        <v>0</v>
      </c>
      <c r="K1094" s="28">
        <v>0</v>
      </c>
      <c r="L1094" s="28">
        <v>0</v>
      </c>
      <c r="M1094">
        <v>4</v>
      </c>
      <c r="N1094">
        <v>0</v>
      </c>
      <c r="O1094">
        <v>4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17" t="s">
        <v>54</v>
      </c>
      <c r="Y1094" s="17" t="s">
        <v>54</v>
      </c>
      <c r="Z1094" s="17" t="s">
        <v>54</v>
      </c>
      <c r="AA1094" s="17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17" t="s">
        <v>54</v>
      </c>
      <c r="AG1094" s="17" t="s">
        <v>54</v>
      </c>
      <c r="AH1094" s="17" t="s">
        <v>54</v>
      </c>
      <c r="AI1094" s="17" t="s">
        <v>54</v>
      </c>
      <c r="AJ1094">
        <v>0</v>
      </c>
      <c r="AK1094">
        <v>1</v>
      </c>
      <c r="AL1094">
        <v>0</v>
      </c>
      <c r="AM1094">
        <v>0</v>
      </c>
      <c r="AN1094" s="17" t="s">
        <v>54</v>
      </c>
      <c r="AO1094" s="17">
        <v>0</v>
      </c>
      <c r="AP1094" s="17" t="s">
        <v>54</v>
      </c>
      <c r="AQ1094" s="17" t="s">
        <v>54</v>
      </c>
      <c r="AR1094" s="31">
        <v>0</v>
      </c>
      <c r="AS1094" s="31">
        <v>0</v>
      </c>
      <c r="AT1094" s="31">
        <v>4</v>
      </c>
      <c r="AU1094" s="26" t="str">
        <f t="shared" si="20"/>
        <v>库存为4</v>
      </c>
      <c r="AV1094" s="32" t="str">
        <f>IFERROR(时间!$B$4+AU1094,"上周无销量")</f>
        <v>上周无销量</v>
      </c>
    </row>
    <row r="1095" spans="1:48">
      <c r="A1095" s="15" t="s">
        <v>2160</v>
      </c>
      <c r="B1095" t="s">
        <v>2161</v>
      </c>
      <c r="C1095" t="s">
        <v>2162</v>
      </c>
      <c r="D1095" s="26">
        <v>0</v>
      </c>
      <c r="E1095" s="26">
        <v>0</v>
      </c>
      <c r="F1095" s="26">
        <v>0</v>
      </c>
      <c r="G1095" s="26">
        <v>0</v>
      </c>
      <c r="H1095" s="27">
        <v>0</v>
      </c>
      <c r="I1095">
        <v>3</v>
      </c>
      <c r="J1095" s="28">
        <v>0</v>
      </c>
      <c r="K1095" s="28">
        <v>0</v>
      </c>
      <c r="L1095" s="28">
        <v>0</v>
      </c>
      <c r="M1095">
        <v>3</v>
      </c>
      <c r="N1095">
        <v>0</v>
      </c>
      <c r="O1095">
        <v>3</v>
      </c>
      <c r="P1095">
        <v>0</v>
      </c>
      <c r="Q1095">
        <v>0</v>
      </c>
      <c r="R1095">
        <v>1</v>
      </c>
      <c r="S1095">
        <v>3</v>
      </c>
      <c r="T1095">
        <v>0</v>
      </c>
      <c r="U1095">
        <v>0</v>
      </c>
      <c r="V1095">
        <v>0</v>
      </c>
      <c r="W1095">
        <v>0</v>
      </c>
      <c r="X1095" s="17" t="s">
        <v>54</v>
      </c>
      <c r="Y1095" s="17" t="s">
        <v>54</v>
      </c>
      <c r="Z1095" s="17">
        <v>0</v>
      </c>
      <c r="AA1095" s="17">
        <v>0</v>
      </c>
      <c r="AB1095">
        <v>0</v>
      </c>
      <c r="AC1095">
        <v>0</v>
      </c>
      <c r="AD1095">
        <v>0</v>
      </c>
      <c r="AE1095">
        <v>0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0</v>
      </c>
      <c r="AK1095">
        <v>8</v>
      </c>
      <c r="AL1095">
        <v>4</v>
      </c>
      <c r="AM1095">
        <v>4</v>
      </c>
      <c r="AN1095" s="17" t="s">
        <v>54</v>
      </c>
      <c r="AO1095" s="17">
        <v>0</v>
      </c>
      <c r="AP1095" s="17">
        <v>0</v>
      </c>
      <c r="AQ1095" s="17">
        <v>0</v>
      </c>
      <c r="AR1095" s="31">
        <v>0</v>
      </c>
      <c r="AS1095" s="31">
        <v>0</v>
      </c>
      <c r="AT1095" s="31">
        <v>3</v>
      </c>
      <c r="AU1095" s="26" t="str">
        <f t="shared" si="20"/>
        <v>库存为3</v>
      </c>
      <c r="AV1095" s="32" t="str">
        <f>IFERROR(时间!$B$4+AU1095,"上周无销量")</f>
        <v>上周无销量</v>
      </c>
    </row>
    <row r="1096" spans="1:48">
      <c r="A1096" s="15" t="s">
        <v>2163</v>
      </c>
      <c r="B1096" t="s">
        <v>2164</v>
      </c>
      <c r="C1096" t="s">
        <v>2162</v>
      </c>
      <c r="D1096" s="26">
        <v>0</v>
      </c>
      <c r="E1096" s="26">
        <v>0</v>
      </c>
      <c r="F1096" s="26">
        <v>0</v>
      </c>
      <c r="G1096" s="26">
        <v>1</v>
      </c>
      <c r="H1096" s="27">
        <v>0</v>
      </c>
      <c r="I1096">
        <v>1</v>
      </c>
      <c r="J1096" s="28">
        <v>0</v>
      </c>
      <c r="K1096" s="28">
        <v>0</v>
      </c>
      <c r="L1096" s="28">
        <v>0</v>
      </c>
      <c r="M1096">
        <v>1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0</v>
      </c>
      <c r="AK1096">
        <v>2</v>
      </c>
      <c r="AL1096">
        <v>5</v>
      </c>
      <c r="AM1096">
        <v>5</v>
      </c>
      <c r="AN1096" s="17" t="s">
        <v>54</v>
      </c>
      <c r="AO1096" s="17">
        <v>0</v>
      </c>
      <c r="AP1096" s="17">
        <v>0</v>
      </c>
      <c r="AQ1096" s="17">
        <v>0.2</v>
      </c>
      <c r="AR1096" s="31">
        <v>0</v>
      </c>
      <c r="AS1096" s="31">
        <v>0</v>
      </c>
      <c r="AT1096" s="31">
        <v>1</v>
      </c>
      <c r="AU1096" s="26" t="str">
        <f t="shared" si="20"/>
        <v>库存为1</v>
      </c>
      <c r="AV1096" s="32" t="str">
        <f>IFERROR(时间!$B$4+AU1096,"上周无销量")</f>
        <v>上周无销量</v>
      </c>
    </row>
    <row r="1097" spans="1:48">
      <c r="A1097" s="15" t="s">
        <v>2165</v>
      </c>
      <c r="B1097" t="s">
        <v>2166</v>
      </c>
      <c r="C1097" t="s">
        <v>2162</v>
      </c>
      <c r="D1097" s="26">
        <v>0</v>
      </c>
      <c r="E1097" s="26">
        <v>0</v>
      </c>
      <c r="F1097" s="26">
        <v>0</v>
      </c>
      <c r="G1097" s="26">
        <v>0</v>
      </c>
      <c r="H1097" s="27">
        <v>0</v>
      </c>
      <c r="I1097">
        <v>4</v>
      </c>
      <c r="J1097" s="28">
        <v>0</v>
      </c>
      <c r="K1097" s="28">
        <v>0</v>
      </c>
      <c r="L1097" s="28">
        <v>0</v>
      </c>
      <c r="M1097">
        <v>4</v>
      </c>
      <c r="N1097">
        <v>0</v>
      </c>
      <c r="O1097">
        <v>4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0</v>
      </c>
      <c r="AK1097">
        <v>5</v>
      </c>
      <c r="AL1097">
        <v>3</v>
      </c>
      <c r="AM1097">
        <v>3</v>
      </c>
      <c r="AN1097" s="17" t="s">
        <v>54</v>
      </c>
      <c r="AO1097" s="17">
        <v>0</v>
      </c>
      <c r="AP1097" s="17">
        <v>0</v>
      </c>
      <c r="AQ1097" s="17">
        <v>0</v>
      </c>
      <c r="AR1097" s="31">
        <v>0</v>
      </c>
      <c r="AS1097" s="31">
        <v>0</v>
      </c>
      <c r="AT1097" s="31">
        <v>4</v>
      </c>
      <c r="AU1097" s="26" t="str">
        <f t="shared" si="20"/>
        <v>库存为4</v>
      </c>
      <c r="AV1097" s="32" t="str">
        <f>IFERROR(时间!$B$4+AU1097,"上周无销量")</f>
        <v>上周无销量</v>
      </c>
    </row>
    <row r="1098" spans="1:48">
      <c r="A1098" s="15" t="s">
        <v>2167</v>
      </c>
      <c r="B1098" t="s">
        <v>2168</v>
      </c>
      <c r="C1098" t="s">
        <v>2162</v>
      </c>
      <c r="D1098" s="26">
        <v>0</v>
      </c>
      <c r="E1098" s="26">
        <v>0</v>
      </c>
      <c r="F1098" s="26">
        <v>0</v>
      </c>
      <c r="G1098" s="26">
        <v>0</v>
      </c>
      <c r="H1098" s="27">
        <v>0</v>
      </c>
      <c r="I1098">
        <v>3</v>
      </c>
      <c r="J1098" s="28">
        <v>0</v>
      </c>
      <c r="K1098" s="28">
        <v>0</v>
      </c>
      <c r="L1098" s="28">
        <v>0</v>
      </c>
      <c r="M1098">
        <v>3</v>
      </c>
      <c r="N1098">
        <v>0</v>
      </c>
      <c r="O1098">
        <v>3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0</v>
      </c>
      <c r="AK1098">
        <v>1</v>
      </c>
      <c r="AL1098">
        <v>0</v>
      </c>
      <c r="AM1098">
        <v>0</v>
      </c>
      <c r="AN1098" s="17" t="s">
        <v>54</v>
      </c>
      <c r="AO1098" s="17">
        <v>0</v>
      </c>
      <c r="AP1098" s="17" t="s">
        <v>54</v>
      </c>
      <c r="AQ1098" s="17" t="s">
        <v>54</v>
      </c>
      <c r="AR1098" s="31">
        <v>0</v>
      </c>
      <c r="AS1098" s="31">
        <v>0</v>
      </c>
      <c r="AT1098" s="31">
        <v>3</v>
      </c>
      <c r="AU1098" s="26" t="str">
        <f t="shared" si="20"/>
        <v>库存为3</v>
      </c>
      <c r="AV1098" s="32" t="str">
        <f>IFERROR(时间!$B$4+AU1098,"上周无销量")</f>
        <v>上周无销量</v>
      </c>
    </row>
    <row r="1099" spans="1:48">
      <c r="A1099" s="15" t="s">
        <v>2169</v>
      </c>
      <c r="B1099" t="s">
        <v>2170</v>
      </c>
      <c r="C1099" t="s">
        <v>2162</v>
      </c>
      <c r="D1099" s="26">
        <v>0</v>
      </c>
      <c r="E1099" s="26">
        <v>0</v>
      </c>
      <c r="F1099" s="26">
        <v>0</v>
      </c>
      <c r="G1099" s="26">
        <v>0</v>
      </c>
      <c r="H1099" s="27">
        <v>0</v>
      </c>
      <c r="I1099">
        <v>3</v>
      </c>
      <c r="J1099" s="28">
        <v>0</v>
      </c>
      <c r="K1099" s="28">
        <v>0</v>
      </c>
      <c r="L1099" s="28">
        <v>0</v>
      </c>
      <c r="M1099">
        <v>3</v>
      </c>
      <c r="N1099">
        <v>0</v>
      </c>
      <c r="O1099">
        <v>3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0</v>
      </c>
      <c r="AK1099">
        <v>4</v>
      </c>
      <c r="AL1099">
        <v>3</v>
      </c>
      <c r="AM1099">
        <v>3</v>
      </c>
      <c r="AN1099" s="17" t="s">
        <v>54</v>
      </c>
      <c r="AO1099" s="17">
        <v>0</v>
      </c>
      <c r="AP1099" s="17">
        <v>0</v>
      </c>
      <c r="AQ1099" s="17">
        <v>0</v>
      </c>
      <c r="AR1099" s="31">
        <v>0</v>
      </c>
      <c r="AS1099" s="31">
        <v>0</v>
      </c>
      <c r="AT1099" s="31">
        <v>3</v>
      </c>
      <c r="AU1099" s="26" t="str">
        <f t="shared" si="20"/>
        <v>库存为3</v>
      </c>
      <c r="AV1099" s="32" t="str">
        <f>IFERROR(时间!$B$4+AU1099,"上周无销量")</f>
        <v>上周无销量</v>
      </c>
    </row>
    <row r="1100" spans="1:48">
      <c r="A1100" s="15" t="s">
        <v>2171</v>
      </c>
      <c r="B1100" t="s">
        <v>2172</v>
      </c>
      <c r="C1100" t="s">
        <v>2162</v>
      </c>
      <c r="D1100" s="26">
        <v>0</v>
      </c>
      <c r="E1100" s="26">
        <v>0</v>
      </c>
      <c r="F1100" s="26">
        <v>0</v>
      </c>
      <c r="G1100" s="26">
        <v>0</v>
      </c>
      <c r="H1100" s="27">
        <v>0</v>
      </c>
      <c r="I1100">
        <v>3</v>
      </c>
      <c r="J1100" s="28">
        <v>0</v>
      </c>
      <c r="K1100" s="28">
        <v>0</v>
      </c>
      <c r="L1100" s="28">
        <v>0</v>
      </c>
      <c r="M1100">
        <v>3</v>
      </c>
      <c r="N1100">
        <v>0</v>
      </c>
      <c r="O1100">
        <v>3</v>
      </c>
      <c r="P1100">
        <v>0</v>
      </c>
      <c r="Q1100">
        <v>0</v>
      </c>
      <c r="R1100">
        <v>3</v>
      </c>
      <c r="S1100">
        <v>7</v>
      </c>
      <c r="T1100">
        <v>0</v>
      </c>
      <c r="U1100">
        <v>0</v>
      </c>
      <c r="V1100">
        <v>0</v>
      </c>
      <c r="W1100">
        <v>0</v>
      </c>
      <c r="X1100" s="17" t="s">
        <v>54</v>
      </c>
      <c r="Y1100" s="17" t="s">
        <v>54</v>
      </c>
      <c r="Z1100" s="17">
        <v>0</v>
      </c>
      <c r="AA1100" s="17">
        <v>0</v>
      </c>
      <c r="AB1100">
        <v>0</v>
      </c>
      <c r="AC1100">
        <v>0</v>
      </c>
      <c r="AD1100">
        <v>0</v>
      </c>
      <c r="AE1100">
        <v>0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0</v>
      </c>
      <c r="AK1100">
        <v>4</v>
      </c>
      <c r="AL1100">
        <v>5</v>
      </c>
      <c r="AM1100">
        <v>5</v>
      </c>
      <c r="AN1100" s="17" t="s">
        <v>54</v>
      </c>
      <c r="AO1100" s="17">
        <v>0</v>
      </c>
      <c r="AP1100" s="17">
        <v>0</v>
      </c>
      <c r="AQ1100" s="17">
        <v>0</v>
      </c>
      <c r="AR1100" s="31">
        <v>0</v>
      </c>
      <c r="AS1100" s="31">
        <v>0</v>
      </c>
      <c r="AT1100" s="31">
        <v>3</v>
      </c>
      <c r="AU1100" s="26" t="str">
        <f t="shared" si="20"/>
        <v>库存为3</v>
      </c>
      <c r="AV1100" s="32" t="str">
        <f>IFERROR(时间!$B$4+AU1100,"上周无销量")</f>
        <v>上周无销量</v>
      </c>
    </row>
    <row r="1101" spans="1:48">
      <c r="A1101" s="15" t="s">
        <v>2173</v>
      </c>
      <c r="B1101" t="s">
        <v>2174</v>
      </c>
      <c r="C1101" t="s">
        <v>2162</v>
      </c>
      <c r="D1101" s="26">
        <v>0</v>
      </c>
      <c r="E1101" s="26">
        <v>0</v>
      </c>
      <c r="F1101" s="26">
        <v>0</v>
      </c>
      <c r="G1101" s="26">
        <v>0</v>
      </c>
      <c r="H1101" s="27">
        <v>0</v>
      </c>
      <c r="I1101">
        <v>3</v>
      </c>
      <c r="J1101" s="28">
        <v>0</v>
      </c>
      <c r="K1101" s="28">
        <v>0</v>
      </c>
      <c r="L1101" s="28">
        <v>0</v>
      </c>
      <c r="M1101">
        <v>3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0</v>
      </c>
      <c r="AK1101">
        <v>4</v>
      </c>
      <c r="AL1101">
        <v>1</v>
      </c>
      <c r="AM1101">
        <v>1</v>
      </c>
      <c r="AN1101" s="17" t="s">
        <v>54</v>
      </c>
      <c r="AO1101" s="17">
        <v>0</v>
      </c>
      <c r="AP1101" s="17">
        <v>0</v>
      </c>
      <c r="AQ1101" s="17">
        <v>0</v>
      </c>
      <c r="AR1101" s="31">
        <v>0</v>
      </c>
      <c r="AS1101" s="31">
        <v>0</v>
      </c>
      <c r="AT1101" s="31">
        <v>3</v>
      </c>
      <c r="AU1101" s="26" t="str">
        <f t="shared" si="20"/>
        <v>库存为3</v>
      </c>
      <c r="AV1101" s="32" t="str">
        <f>IFERROR(时间!$B$4+AU1101,"上周无销量")</f>
        <v>上周无销量</v>
      </c>
    </row>
    <row r="1102" spans="1:48">
      <c r="A1102" s="15" t="s">
        <v>2175</v>
      </c>
      <c r="B1102" t="s">
        <v>2176</v>
      </c>
      <c r="C1102" t="s">
        <v>2162</v>
      </c>
      <c r="D1102" s="26">
        <v>0</v>
      </c>
      <c r="E1102" s="26">
        <v>0</v>
      </c>
      <c r="F1102" s="26">
        <v>0</v>
      </c>
      <c r="G1102" s="26">
        <v>0</v>
      </c>
      <c r="H1102" s="27">
        <v>0</v>
      </c>
      <c r="I1102">
        <v>6</v>
      </c>
      <c r="J1102" s="28">
        <v>0</v>
      </c>
      <c r="K1102" s="28">
        <v>0</v>
      </c>
      <c r="L1102" s="28">
        <v>0</v>
      </c>
      <c r="M1102">
        <v>6</v>
      </c>
      <c r="N1102">
        <v>0</v>
      </c>
      <c r="O1102">
        <v>6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17" t="s">
        <v>54</v>
      </c>
      <c r="Y1102" s="17" t="s">
        <v>54</v>
      </c>
      <c r="Z1102" s="17" t="s">
        <v>54</v>
      </c>
      <c r="AA1102" s="17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17" t="s">
        <v>54</v>
      </c>
      <c r="AG1102" s="17" t="s">
        <v>54</v>
      </c>
      <c r="AH1102" s="17" t="s">
        <v>54</v>
      </c>
      <c r="AI1102" s="17" t="s">
        <v>54</v>
      </c>
      <c r="AJ1102">
        <v>0</v>
      </c>
      <c r="AK1102">
        <v>2</v>
      </c>
      <c r="AL1102">
        <v>3</v>
      </c>
      <c r="AM1102">
        <v>3</v>
      </c>
      <c r="AN1102" s="17" t="s">
        <v>54</v>
      </c>
      <c r="AO1102" s="17">
        <v>0</v>
      </c>
      <c r="AP1102" s="17">
        <v>0</v>
      </c>
      <c r="AQ1102" s="17">
        <v>0</v>
      </c>
      <c r="AR1102" s="31">
        <v>0</v>
      </c>
      <c r="AS1102" s="31">
        <v>0</v>
      </c>
      <c r="AT1102" s="31">
        <v>6</v>
      </c>
      <c r="AU1102" s="26" t="str">
        <f t="shared" si="20"/>
        <v>库存为6</v>
      </c>
      <c r="AV1102" s="32" t="str">
        <f>IFERROR(时间!$B$4+AU1102,"上周无销量")</f>
        <v>上周无销量</v>
      </c>
    </row>
    <row r="1103" spans="1:48">
      <c r="A1103" s="15" t="s">
        <v>2177</v>
      </c>
      <c r="B1103" t="s">
        <v>2178</v>
      </c>
      <c r="C1103" t="s">
        <v>2162</v>
      </c>
      <c r="D1103" s="26">
        <v>0</v>
      </c>
      <c r="E1103" s="26">
        <v>0</v>
      </c>
      <c r="F1103" s="26">
        <v>0</v>
      </c>
      <c r="G1103" s="26">
        <v>0</v>
      </c>
      <c r="H1103" s="27">
        <v>0</v>
      </c>
      <c r="I1103">
        <v>4</v>
      </c>
      <c r="J1103" s="28">
        <v>0</v>
      </c>
      <c r="K1103" s="28">
        <v>0</v>
      </c>
      <c r="L1103" s="28">
        <v>0</v>
      </c>
      <c r="M1103">
        <v>4</v>
      </c>
      <c r="N1103">
        <v>0</v>
      </c>
      <c r="O1103">
        <v>4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0</v>
      </c>
      <c r="AK1103">
        <v>7</v>
      </c>
      <c r="AL1103">
        <v>1</v>
      </c>
      <c r="AM1103">
        <v>1</v>
      </c>
      <c r="AN1103" s="17" t="s">
        <v>54</v>
      </c>
      <c r="AO1103" s="17">
        <v>0</v>
      </c>
      <c r="AP1103" s="17">
        <v>0</v>
      </c>
      <c r="AQ1103" s="17">
        <v>0</v>
      </c>
      <c r="AR1103" s="31">
        <v>0</v>
      </c>
      <c r="AS1103" s="31">
        <v>0</v>
      </c>
      <c r="AT1103" s="31">
        <v>4</v>
      </c>
      <c r="AU1103" s="26" t="str">
        <f t="shared" si="20"/>
        <v>库存为4</v>
      </c>
      <c r="AV1103" s="32" t="str">
        <f>IFERROR(时间!$B$4+AU1103,"上周无销量")</f>
        <v>上周无销量</v>
      </c>
    </row>
    <row r="1104" spans="1:48">
      <c r="A1104" s="15" t="s">
        <v>2179</v>
      </c>
      <c r="B1104" t="s">
        <v>2180</v>
      </c>
      <c r="C1104" t="s">
        <v>2162</v>
      </c>
      <c r="D1104" s="26">
        <v>0</v>
      </c>
      <c r="E1104" s="26">
        <v>0</v>
      </c>
      <c r="F1104" s="26">
        <v>0</v>
      </c>
      <c r="G1104" s="26">
        <v>1</v>
      </c>
      <c r="H1104" s="27">
        <v>0</v>
      </c>
      <c r="I1104">
        <v>2</v>
      </c>
      <c r="J1104" s="28">
        <v>0</v>
      </c>
      <c r="K1104" s="28">
        <v>0</v>
      </c>
      <c r="L1104" s="28">
        <v>0</v>
      </c>
      <c r="M1104">
        <v>2</v>
      </c>
      <c r="N1104">
        <v>0</v>
      </c>
      <c r="O1104">
        <v>2</v>
      </c>
      <c r="P1104">
        <v>0</v>
      </c>
      <c r="Q1104">
        <v>0</v>
      </c>
      <c r="R1104">
        <v>3</v>
      </c>
      <c r="S1104">
        <v>4</v>
      </c>
      <c r="T1104">
        <v>0</v>
      </c>
      <c r="U1104">
        <v>0</v>
      </c>
      <c r="V1104">
        <v>0</v>
      </c>
      <c r="W1104">
        <v>0</v>
      </c>
      <c r="X1104" s="17" t="s">
        <v>54</v>
      </c>
      <c r="Y1104" s="17" t="s">
        <v>54</v>
      </c>
      <c r="Z1104" s="17">
        <v>0</v>
      </c>
      <c r="AA1104" s="17">
        <v>0</v>
      </c>
      <c r="AB1104">
        <v>0</v>
      </c>
      <c r="AC1104">
        <v>0</v>
      </c>
      <c r="AD1104">
        <v>0</v>
      </c>
      <c r="AE1104">
        <v>0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0</v>
      </c>
      <c r="AK1104">
        <v>7</v>
      </c>
      <c r="AL1104">
        <v>10</v>
      </c>
      <c r="AM1104">
        <v>10</v>
      </c>
      <c r="AN1104" s="17" t="s">
        <v>54</v>
      </c>
      <c r="AO1104" s="17">
        <v>0</v>
      </c>
      <c r="AP1104" s="17">
        <v>0</v>
      </c>
      <c r="AQ1104" s="17">
        <v>0.1</v>
      </c>
      <c r="AR1104" s="31">
        <v>0</v>
      </c>
      <c r="AS1104" s="31">
        <v>0</v>
      </c>
      <c r="AT1104" s="31">
        <v>2</v>
      </c>
      <c r="AU1104" s="26" t="str">
        <f t="shared" si="20"/>
        <v>库存为2</v>
      </c>
      <c r="AV1104" s="32" t="str">
        <f>IFERROR(时间!$B$4+AU1104,"上周无销量")</f>
        <v>上周无销量</v>
      </c>
    </row>
    <row r="1105" spans="1:48">
      <c r="A1105" s="15" t="s">
        <v>2181</v>
      </c>
      <c r="B1105" t="s">
        <v>2182</v>
      </c>
      <c r="C1105" t="s">
        <v>2162</v>
      </c>
      <c r="D1105" s="26">
        <v>0</v>
      </c>
      <c r="E1105" s="26">
        <v>0</v>
      </c>
      <c r="F1105" s="26">
        <v>0</v>
      </c>
      <c r="G1105" s="26">
        <v>0</v>
      </c>
      <c r="H1105" s="27">
        <v>0</v>
      </c>
      <c r="I1105">
        <v>4</v>
      </c>
      <c r="J1105" s="28">
        <v>0</v>
      </c>
      <c r="K1105" s="28">
        <v>0</v>
      </c>
      <c r="L1105" s="28">
        <v>0</v>
      </c>
      <c r="M1105">
        <v>4</v>
      </c>
      <c r="N1105">
        <v>0</v>
      </c>
      <c r="O1105">
        <v>4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0</v>
      </c>
      <c r="AK1105">
        <v>2</v>
      </c>
      <c r="AL1105">
        <v>4</v>
      </c>
      <c r="AM1105">
        <v>4</v>
      </c>
      <c r="AN1105" s="17" t="s">
        <v>54</v>
      </c>
      <c r="AO1105" s="17">
        <v>0</v>
      </c>
      <c r="AP1105" s="17">
        <v>0</v>
      </c>
      <c r="AQ1105" s="17">
        <v>0</v>
      </c>
      <c r="AR1105" s="31">
        <v>0</v>
      </c>
      <c r="AS1105" s="31">
        <v>0</v>
      </c>
      <c r="AT1105" s="31">
        <v>4</v>
      </c>
      <c r="AU1105" s="26" t="str">
        <f t="shared" si="20"/>
        <v>库存为4</v>
      </c>
      <c r="AV1105" s="32" t="str">
        <f>IFERROR(时间!$B$4+AU1105,"上周无销量")</f>
        <v>上周无销量</v>
      </c>
    </row>
    <row r="1106" spans="1:48">
      <c r="A1106" s="15" t="s">
        <v>2183</v>
      </c>
      <c r="B1106" t="s">
        <v>2184</v>
      </c>
      <c r="C1106" t="s">
        <v>2162</v>
      </c>
      <c r="D1106" s="26">
        <v>0</v>
      </c>
      <c r="E1106" s="26">
        <v>0</v>
      </c>
      <c r="F1106" s="26">
        <v>0</v>
      </c>
      <c r="G1106" s="26">
        <v>0</v>
      </c>
      <c r="H1106" s="27">
        <v>0</v>
      </c>
      <c r="I1106">
        <v>4</v>
      </c>
      <c r="J1106" s="28">
        <v>0</v>
      </c>
      <c r="K1106" s="28">
        <v>0</v>
      </c>
      <c r="L1106" s="28">
        <v>0</v>
      </c>
      <c r="M1106">
        <v>4</v>
      </c>
      <c r="N1106">
        <v>0</v>
      </c>
      <c r="O1106">
        <v>4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0</v>
      </c>
      <c r="AK1106">
        <v>2</v>
      </c>
      <c r="AL1106">
        <v>2</v>
      </c>
      <c r="AM1106">
        <v>2</v>
      </c>
      <c r="AN1106" s="17" t="s">
        <v>54</v>
      </c>
      <c r="AO1106" s="17">
        <v>0</v>
      </c>
      <c r="AP1106" s="17">
        <v>0</v>
      </c>
      <c r="AQ1106" s="17">
        <v>0</v>
      </c>
      <c r="AR1106" s="31">
        <v>0</v>
      </c>
      <c r="AS1106" s="31">
        <v>0</v>
      </c>
      <c r="AT1106" s="31">
        <v>4</v>
      </c>
      <c r="AU1106" s="26" t="str">
        <f t="shared" si="20"/>
        <v>库存为4</v>
      </c>
      <c r="AV1106" s="32" t="str">
        <f>IFERROR(时间!$B$4+AU1106,"上周无销量")</f>
        <v>上周无销量</v>
      </c>
    </row>
    <row r="1107" spans="1:48">
      <c r="A1107" s="15" t="s">
        <v>2185</v>
      </c>
      <c r="B1107" t="s">
        <v>2186</v>
      </c>
      <c r="C1107" t="s">
        <v>2187</v>
      </c>
      <c r="D1107" s="26">
        <v>0</v>
      </c>
      <c r="E1107" s="26">
        <v>0</v>
      </c>
      <c r="F1107" s="26">
        <v>0</v>
      </c>
      <c r="G1107" s="26">
        <v>0</v>
      </c>
      <c r="H1107" s="27">
        <v>0</v>
      </c>
      <c r="I1107">
        <v>0</v>
      </c>
      <c r="J1107" s="28">
        <v>0</v>
      </c>
      <c r="K1107" s="28">
        <v>0</v>
      </c>
      <c r="L1107" s="28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0</v>
      </c>
      <c r="AK1107">
        <v>0</v>
      </c>
      <c r="AL1107">
        <v>0</v>
      </c>
      <c r="AM1107">
        <v>0</v>
      </c>
      <c r="AN1107" s="17" t="s">
        <v>54</v>
      </c>
      <c r="AO1107" s="17" t="s">
        <v>54</v>
      </c>
      <c r="AP1107" s="17" t="s">
        <v>54</v>
      </c>
      <c r="AQ1107" s="17" t="s">
        <v>54</v>
      </c>
      <c r="AR1107" s="31">
        <v>0</v>
      </c>
      <c r="AS1107" s="31">
        <v>0</v>
      </c>
      <c r="AT1107" s="31">
        <v>0</v>
      </c>
      <c r="AU1107" s="26" t="str">
        <f t="shared" si="20"/>
        <v>库存为0</v>
      </c>
      <c r="AV1107" s="32" t="str">
        <f>IFERROR(时间!$B$4+AU1107,"上周无销量")</f>
        <v>上周无销量</v>
      </c>
    </row>
    <row r="1108" spans="1:48">
      <c r="A1108" s="15" t="s">
        <v>2188</v>
      </c>
      <c r="B1108" t="s">
        <v>2189</v>
      </c>
      <c r="C1108" t="s">
        <v>2187</v>
      </c>
      <c r="D1108" s="26">
        <v>0</v>
      </c>
      <c r="E1108" s="26">
        <v>0</v>
      </c>
      <c r="F1108" s="26">
        <v>0</v>
      </c>
      <c r="G1108" s="26">
        <v>1</v>
      </c>
      <c r="H1108" s="27">
        <v>0</v>
      </c>
      <c r="I1108">
        <v>12</v>
      </c>
      <c r="J1108" s="28">
        <v>0</v>
      </c>
      <c r="K1108" s="28">
        <v>0</v>
      </c>
      <c r="L1108" s="28">
        <v>0</v>
      </c>
      <c r="M1108">
        <v>12</v>
      </c>
      <c r="N1108">
        <v>0</v>
      </c>
      <c r="O1108">
        <v>9</v>
      </c>
      <c r="P1108">
        <v>44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 s="17">
        <v>0</v>
      </c>
      <c r="Y1108" s="17" t="s">
        <v>54</v>
      </c>
      <c r="Z1108" s="17" t="s">
        <v>54</v>
      </c>
      <c r="AA1108" s="17" t="s">
        <v>54</v>
      </c>
      <c r="AB1108">
        <v>0</v>
      </c>
      <c r="AC1108">
        <v>0</v>
      </c>
      <c r="AD1108">
        <v>0</v>
      </c>
      <c r="AE1108">
        <v>0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0</v>
      </c>
      <c r="AK1108">
        <v>6</v>
      </c>
      <c r="AL1108">
        <v>5</v>
      </c>
      <c r="AM1108">
        <v>5</v>
      </c>
      <c r="AN1108" s="17" t="s">
        <v>54</v>
      </c>
      <c r="AO1108" s="17">
        <v>0</v>
      </c>
      <c r="AP1108" s="17">
        <v>0</v>
      </c>
      <c r="AQ1108" s="17">
        <v>0.2</v>
      </c>
      <c r="AR1108" s="31">
        <v>0</v>
      </c>
      <c r="AS1108" s="31">
        <v>0</v>
      </c>
      <c r="AT1108" s="31">
        <v>12</v>
      </c>
      <c r="AU1108" s="26" t="str">
        <f t="shared" si="20"/>
        <v>库存为12</v>
      </c>
      <c r="AV1108" s="32" t="str">
        <f>IFERROR(时间!$B$4+AU1108,"上周无销量")</f>
        <v>上周无销量</v>
      </c>
    </row>
    <row r="1109" spans="1:48">
      <c r="A1109" s="15" t="s">
        <v>2190</v>
      </c>
      <c r="B1109" t="s">
        <v>2191</v>
      </c>
      <c r="C1109" t="s">
        <v>2187</v>
      </c>
      <c r="D1109" s="26">
        <v>0</v>
      </c>
      <c r="E1109" s="26">
        <v>0</v>
      </c>
      <c r="F1109" s="26">
        <v>0</v>
      </c>
      <c r="G1109" s="26">
        <v>0</v>
      </c>
      <c r="H1109" s="27">
        <v>0</v>
      </c>
      <c r="I1109">
        <v>14</v>
      </c>
      <c r="J1109" s="28">
        <v>0</v>
      </c>
      <c r="K1109" s="28">
        <v>0</v>
      </c>
      <c r="L1109" s="28">
        <v>0</v>
      </c>
      <c r="M1109">
        <v>14</v>
      </c>
      <c r="N1109">
        <v>0</v>
      </c>
      <c r="O1109">
        <v>14</v>
      </c>
      <c r="P1109">
        <v>2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 s="17">
        <v>0</v>
      </c>
      <c r="Y1109" s="17" t="s">
        <v>54</v>
      </c>
      <c r="Z1109" s="17" t="s">
        <v>54</v>
      </c>
      <c r="AA1109" s="17" t="s">
        <v>54</v>
      </c>
      <c r="AB1109">
        <v>0</v>
      </c>
      <c r="AC1109">
        <v>0</v>
      </c>
      <c r="AD1109">
        <v>0</v>
      </c>
      <c r="AE1109">
        <v>0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0</v>
      </c>
      <c r="AK1109">
        <v>5</v>
      </c>
      <c r="AL1109">
        <v>9</v>
      </c>
      <c r="AM1109">
        <v>9</v>
      </c>
      <c r="AN1109" s="17" t="s">
        <v>54</v>
      </c>
      <c r="AO1109" s="17">
        <v>0</v>
      </c>
      <c r="AP1109" s="17">
        <v>0</v>
      </c>
      <c r="AQ1109" s="17">
        <v>0</v>
      </c>
      <c r="AR1109" s="31">
        <v>0</v>
      </c>
      <c r="AS1109" s="31">
        <v>0</v>
      </c>
      <c r="AT1109" s="31">
        <v>14</v>
      </c>
      <c r="AU1109" s="26" t="str">
        <f t="shared" si="20"/>
        <v>库存为14</v>
      </c>
      <c r="AV1109" s="32" t="str">
        <f>IFERROR(时间!$B$4+AU1109,"上周无销量")</f>
        <v>上周无销量</v>
      </c>
    </row>
    <row r="1110" spans="1:48">
      <c r="A1110" s="15" t="s">
        <v>2192</v>
      </c>
      <c r="B1110" t="s">
        <v>2193</v>
      </c>
      <c r="C1110" t="s">
        <v>2187</v>
      </c>
      <c r="D1110" s="26">
        <v>0</v>
      </c>
      <c r="E1110" s="26">
        <v>0</v>
      </c>
      <c r="F1110" s="26">
        <v>0</v>
      </c>
      <c r="G1110" s="26">
        <v>0</v>
      </c>
      <c r="H1110" s="27">
        <v>0</v>
      </c>
      <c r="I1110">
        <v>15</v>
      </c>
      <c r="J1110" s="28">
        <v>0</v>
      </c>
      <c r="K1110" s="28">
        <v>0</v>
      </c>
      <c r="L1110" s="28">
        <v>0</v>
      </c>
      <c r="M1110">
        <v>15</v>
      </c>
      <c r="N1110">
        <v>0</v>
      </c>
      <c r="O1110">
        <v>15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17" t="s">
        <v>54</v>
      </c>
      <c r="Y1110" s="17" t="s">
        <v>54</v>
      </c>
      <c r="Z1110" s="17" t="s">
        <v>54</v>
      </c>
      <c r="AA1110" s="17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17" t="s">
        <v>54</v>
      </c>
      <c r="AG1110" s="17" t="s">
        <v>54</v>
      </c>
      <c r="AH1110" s="17" t="s">
        <v>54</v>
      </c>
      <c r="AI1110" s="17" t="s">
        <v>54</v>
      </c>
      <c r="AJ1110">
        <v>0</v>
      </c>
      <c r="AK1110">
        <v>14</v>
      </c>
      <c r="AL1110">
        <v>5</v>
      </c>
      <c r="AM1110">
        <v>5</v>
      </c>
      <c r="AN1110" s="17" t="s">
        <v>54</v>
      </c>
      <c r="AO1110" s="17">
        <v>0</v>
      </c>
      <c r="AP1110" s="17">
        <v>0</v>
      </c>
      <c r="AQ1110" s="17">
        <v>0</v>
      </c>
      <c r="AR1110" s="31">
        <v>0</v>
      </c>
      <c r="AS1110" s="31">
        <v>0</v>
      </c>
      <c r="AT1110" s="31">
        <v>15</v>
      </c>
      <c r="AU1110" s="26" t="str">
        <f t="shared" si="20"/>
        <v>库存为15</v>
      </c>
      <c r="AV1110" s="32" t="str">
        <f>IFERROR(时间!$B$4+AU1110,"上周无销量")</f>
        <v>上周无销量</v>
      </c>
    </row>
    <row r="1111" spans="1:48">
      <c r="A1111" s="15" t="s">
        <v>2194</v>
      </c>
      <c r="B1111" t="s">
        <v>2195</v>
      </c>
      <c r="C1111" t="s">
        <v>2187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0</v>
      </c>
      <c r="J1111" s="28">
        <v>0</v>
      </c>
      <c r="K1111" s="28">
        <v>0</v>
      </c>
      <c r="L1111" s="28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0</v>
      </c>
      <c r="AK1111">
        <v>0</v>
      </c>
      <c r="AL1111">
        <v>0</v>
      </c>
      <c r="AM1111">
        <v>0</v>
      </c>
      <c r="AN1111" s="17" t="s">
        <v>54</v>
      </c>
      <c r="AO1111" s="17" t="s">
        <v>54</v>
      </c>
      <c r="AP1111" s="17" t="s">
        <v>54</v>
      </c>
      <c r="AQ1111" s="17" t="s">
        <v>54</v>
      </c>
      <c r="AR1111" s="31">
        <v>0</v>
      </c>
      <c r="AS1111" s="31">
        <v>0</v>
      </c>
      <c r="AT1111" s="31">
        <v>0</v>
      </c>
      <c r="AU1111" s="26" t="str">
        <f t="shared" si="20"/>
        <v>库存为0</v>
      </c>
      <c r="AV1111" s="32" t="str">
        <f>IFERROR(时间!$B$4+AU1111,"上周无销量")</f>
        <v>上周无销量</v>
      </c>
    </row>
    <row r="1112" spans="1:48">
      <c r="A1112" s="15" t="s">
        <v>2196</v>
      </c>
      <c r="B1112" t="s">
        <v>2197</v>
      </c>
      <c r="C1112" t="s">
        <v>2187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21</v>
      </c>
      <c r="J1112" s="28">
        <v>0</v>
      </c>
      <c r="K1112" s="28">
        <v>0</v>
      </c>
      <c r="L1112" s="28">
        <v>0</v>
      </c>
      <c r="M1112">
        <v>21</v>
      </c>
      <c r="N1112">
        <v>0</v>
      </c>
      <c r="O1112">
        <v>21</v>
      </c>
      <c r="P1112">
        <v>3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 s="17">
        <v>0</v>
      </c>
      <c r="Y1112" s="17" t="s">
        <v>54</v>
      </c>
      <c r="Z1112" s="17" t="s">
        <v>54</v>
      </c>
      <c r="AA1112" s="17" t="s">
        <v>54</v>
      </c>
      <c r="AB1112">
        <v>0</v>
      </c>
      <c r="AC1112">
        <v>0</v>
      </c>
      <c r="AD1112">
        <v>0</v>
      </c>
      <c r="AE1112">
        <v>0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3</v>
      </c>
      <c r="AL1112">
        <v>2</v>
      </c>
      <c r="AM1112">
        <v>2</v>
      </c>
      <c r="AN1112" s="17" t="s">
        <v>54</v>
      </c>
      <c r="AO1112" s="17">
        <v>0</v>
      </c>
      <c r="AP1112" s="17">
        <v>0</v>
      </c>
      <c r="AQ1112" s="17">
        <v>0</v>
      </c>
      <c r="AR1112" s="31">
        <v>0</v>
      </c>
      <c r="AS1112" s="31">
        <v>0</v>
      </c>
      <c r="AT1112" s="31">
        <v>21</v>
      </c>
      <c r="AU1112" s="26" t="str">
        <f t="shared" si="20"/>
        <v>库存为21</v>
      </c>
      <c r="AV1112" s="32" t="str">
        <f>IFERROR(时间!$B$4+AU1112,"上周无销量")</f>
        <v>上周无销量</v>
      </c>
    </row>
    <row r="1113" spans="1:48">
      <c r="A1113" s="15" t="s">
        <v>2198</v>
      </c>
      <c r="B1113" t="s">
        <v>2199</v>
      </c>
      <c r="C1113" t="s">
        <v>2187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8</v>
      </c>
      <c r="J1113" s="28">
        <v>0</v>
      </c>
      <c r="K1113" s="28">
        <v>0</v>
      </c>
      <c r="L1113" s="28">
        <v>0</v>
      </c>
      <c r="M1113">
        <v>8</v>
      </c>
      <c r="N1113">
        <v>0</v>
      </c>
      <c r="O1113">
        <v>8</v>
      </c>
      <c r="P1113">
        <v>27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 s="17">
        <v>0.037037037037037</v>
      </c>
      <c r="Y1113" s="17" t="s">
        <v>54</v>
      </c>
      <c r="Z1113" s="17" t="s">
        <v>54</v>
      </c>
      <c r="AA1113" s="17" t="s">
        <v>54</v>
      </c>
      <c r="AB1113">
        <v>0.32</v>
      </c>
      <c r="AC1113">
        <v>0</v>
      </c>
      <c r="AD1113">
        <v>0</v>
      </c>
      <c r="AE1113">
        <v>0</v>
      </c>
      <c r="AF1113" s="17">
        <v>0</v>
      </c>
      <c r="AG1113" s="17" t="s">
        <v>54</v>
      </c>
      <c r="AH1113" s="17" t="s">
        <v>54</v>
      </c>
      <c r="AI1113" s="17" t="s">
        <v>54</v>
      </c>
      <c r="AJ1113">
        <v>0</v>
      </c>
      <c r="AK1113">
        <v>2</v>
      </c>
      <c r="AL1113">
        <v>3</v>
      </c>
      <c r="AM1113">
        <v>3</v>
      </c>
      <c r="AN1113" s="17" t="s">
        <v>54</v>
      </c>
      <c r="AO1113" s="17">
        <v>0</v>
      </c>
      <c r="AP1113" s="17">
        <v>0</v>
      </c>
      <c r="AQ1113" s="17">
        <v>0</v>
      </c>
      <c r="AR1113" s="31">
        <v>0</v>
      </c>
      <c r="AS1113" s="31">
        <v>0</v>
      </c>
      <c r="AT1113" s="31">
        <v>8</v>
      </c>
      <c r="AU1113" s="26" t="str">
        <f t="shared" si="20"/>
        <v>库存为8</v>
      </c>
      <c r="AV1113" s="32" t="str">
        <f>IFERROR(时间!$B$4+AU1113,"上周无销量")</f>
        <v>上周无销量</v>
      </c>
    </row>
    <row r="1114" spans="1:48">
      <c r="A1114" s="15" t="s">
        <v>2200</v>
      </c>
      <c r="B1114" t="s">
        <v>2201</v>
      </c>
      <c r="C1114" t="s">
        <v>2187</v>
      </c>
      <c r="D1114" s="26">
        <v>0</v>
      </c>
      <c r="E1114" s="26">
        <v>2</v>
      </c>
      <c r="F1114" s="26">
        <v>0</v>
      </c>
      <c r="G1114" s="26">
        <v>1</v>
      </c>
      <c r="H1114" s="27">
        <v>17.9933333333333</v>
      </c>
      <c r="I1114">
        <v>25</v>
      </c>
      <c r="J1114" s="28">
        <v>0</v>
      </c>
      <c r="K1114" s="28">
        <v>0</v>
      </c>
      <c r="L1114" s="28">
        <v>0</v>
      </c>
      <c r="M1114">
        <v>25</v>
      </c>
      <c r="N1114">
        <v>0</v>
      </c>
      <c r="O1114">
        <v>24</v>
      </c>
      <c r="P1114">
        <v>187</v>
      </c>
      <c r="Q1114">
        <v>0</v>
      </c>
      <c r="R1114">
        <v>0</v>
      </c>
      <c r="S1114">
        <v>0</v>
      </c>
      <c r="T1114">
        <v>1</v>
      </c>
      <c r="U1114">
        <v>0</v>
      </c>
      <c r="V1114">
        <v>0</v>
      </c>
      <c r="W1114">
        <v>0</v>
      </c>
      <c r="X1114" s="17">
        <v>0.0053475935828877</v>
      </c>
      <c r="Y1114" s="17" t="s">
        <v>54</v>
      </c>
      <c r="Z1114" s="17" t="s">
        <v>54</v>
      </c>
      <c r="AA1114" s="17" t="s">
        <v>54</v>
      </c>
      <c r="AB1114">
        <v>0.2</v>
      </c>
      <c r="AC1114">
        <v>0</v>
      </c>
      <c r="AD1114">
        <v>0</v>
      </c>
      <c r="AE1114">
        <v>0</v>
      </c>
      <c r="AF1114" s="17">
        <v>0</v>
      </c>
      <c r="AG1114" s="17" t="s">
        <v>54</v>
      </c>
      <c r="AH1114" s="17" t="s">
        <v>54</v>
      </c>
      <c r="AI1114" s="17" t="s">
        <v>54</v>
      </c>
      <c r="AJ1114">
        <v>0</v>
      </c>
      <c r="AK1114">
        <v>7</v>
      </c>
      <c r="AL1114">
        <v>2</v>
      </c>
      <c r="AM1114">
        <v>2</v>
      </c>
      <c r="AN1114" s="17" t="s">
        <v>54</v>
      </c>
      <c r="AO1114" s="17">
        <v>0.285714285714286</v>
      </c>
      <c r="AP1114" s="17">
        <v>0</v>
      </c>
      <c r="AQ1114" s="17">
        <v>0.5</v>
      </c>
      <c r="AR1114" s="31">
        <v>0</v>
      </c>
      <c r="AS1114" s="31">
        <v>0</v>
      </c>
      <c r="AT1114" s="31">
        <v>25</v>
      </c>
      <c r="AU1114" s="26" t="str">
        <f t="shared" si="20"/>
        <v>库存为25</v>
      </c>
      <c r="AV1114" s="32" t="str">
        <f>IFERROR(时间!$B$4+AU1114,"上周无销量")</f>
        <v>上周无销量</v>
      </c>
    </row>
    <row r="1115" spans="1:48">
      <c r="A1115" s="15" t="s">
        <v>2202</v>
      </c>
      <c r="B1115" t="s">
        <v>2203</v>
      </c>
      <c r="C1115" t="s">
        <v>2187</v>
      </c>
      <c r="D1115" s="26">
        <v>1</v>
      </c>
      <c r="E1115" s="26">
        <v>1</v>
      </c>
      <c r="F1115" s="26">
        <v>1</v>
      </c>
      <c r="G1115" s="26">
        <v>0</v>
      </c>
      <c r="H1115" s="27">
        <v>27.99</v>
      </c>
      <c r="I1115">
        <v>33</v>
      </c>
      <c r="J1115" s="28">
        <v>0</v>
      </c>
      <c r="K1115" s="28">
        <v>0</v>
      </c>
      <c r="L1115" s="28">
        <v>0</v>
      </c>
      <c r="M1115">
        <v>33</v>
      </c>
      <c r="N1115">
        <v>0</v>
      </c>
      <c r="O1115">
        <v>34</v>
      </c>
      <c r="P1115">
        <v>28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 s="17">
        <v>0</v>
      </c>
      <c r="Y1115" s="17" t="s">
        <v>54</v>
      </c>
      <c r="Z1115" s="17" t="s">
        <v>54</v>
      </c>
      <c r="AA1115" s="17" t="s">
        <v>54</v>
      </c>
      <c r="AB1115">
        <v>0</v>
      </c>
      <c r="AC1115">
        <v>0</v>
      </c>
      <c r="AD1115">
        <v>0</v>
      </c>
      <c r="AE1115">
        <v>0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0</v>
      </c>
      <c r="AK1115">
        <v>16</v>
      </c>
      <c r="AL1115">
        <v>11</v>
      </c>
      <c r="AM1115">
        <v>11</v>
      </c>
      <c r="AN1115" s="17" t="s">
        <v>54</v>
      </c>
      <c r="AO1115" s="17">
        <v>0.0625</v>
      </c>
      <c r="AP1115" s="17">
        <v>0.0909090909090909</v>
      </c>
      <c r="AQ1115" s="17">
        <v>0</v>
      </c>
      <c r="AR1115" s="31">
        <v>0.142857142857143</v>
      </c>
      <c r="AS1115" s="31">
        <v>8.57142857142857</v>
      </c>
      <c r="AT1115" s="31">
        <v>24.4285714285714</v>
      </c>
      <c r="AU1115" s="26">
        <f t="shared" si="20"/>
        <v>231</v>
      </c>
      <c r="AV1115" s="32">
        <f>IFERROR(时间!$B$4+AU1115,"上周无销量")</f>
        <v>43556</v>
      </c>
    </row>
    <row r="1116" spans="1:48">
      <c r="A1116" s="15" t="s">
        <v>2204</v>
      </c>
      <c r="B1116" t="s">
        <v>2205</v>
      </c>
      <c r="C1116" t="s">
        <v>2187</v>
      </c>
      <c r="D1116" s="26">
        <v>3</v>
      </c>
      <c r="E1116" s="26">
        <v>1</v>
      </c>
      <c r="F1116" s="26">
        <v>3</v>
      </c>
      <c r="G1116" s="26">
        <v>1</v>
      </c>
      <c r="H1116" s="27">
        <v>15.91625</v>
      </c>
      <c r="I1116">
        <v>28</v>
      </c>
      <c r="J1116" s="28">
        <v>0</v>
      </c>
      <c r="K1116" s="28">
        <v>0</v>
      </c>
      <c r="L1116" s="28">
        <v>0</v>
      </c>
      <c r="M1116">
        <v>28</v>
      </c>
      <c r="N1116">
        <v>0</v>
      </c>
      <c r="O1116">
        <v>30</v>
      </c>
      <c r="P1116">
        <v>209</v>
      </c>
      <c r="Q1116">
        <v>0</v>
      </c>
      <c r="R1116">
        <v>2379</v>
      </c>
      <c r="S1116">
        <v>8718</v>
      </c>
      <c r="T1116">
        <v>6</v>
      </c>
      <c r="U1116">
        <v>0</v>
      </c>
      <c r="V1116">
        <v>25</v>
      </c>
      <c r="W1116">
        <v>37</v>
      </c>
      <c r="X1116" s="17">
        <v>0.0287081339712919</v>
      </c>
      <c r="Y1116" s="17" t="s">
        <v>54</v>
      </c>
      <c r="Z1116" s="17">
        <v>0.0105086170659941</v>
      </c>
      <c r="AA1116" s="17">
        <v>0.00424409268180775</v>
      </c>
      <c r="AB1116">
        <v>1.87</v>
      </c>
      <c r="AC1116">
        <v>0</v>
      </c>
      <c r="AD1116">
        <v>8.96</v>
      </c>
      <c r="AE1116">
        <v>14.84</v>
      </c>
      <c r="AF1116" s="17">
        <v>0.0391633288829551</v>
      </c>
      <c r="AG1116" s="17" t="s">
        <v>54</v>
      </c>
      <c r="AH1116" s="17">
        <v>0.187648891332234</v>
      </c>
      <c r="AI1116" s="17">
        <v>0.932380428807037</v>
      </c>
      <c r="AJ1116">
        <v>0</v>
      </c>
      <c r="AK1116">
        <v>12</v>
      </c>
      <c r="AL1116">
        <v>20</v>
      </c>
      <c r="AM1116">
        <v>20</v>
      </c>
      <c r="AN1116" s="17" t="s">
        <v>54</v>
      </c>
      <c r="AO1116" s="17">
        <v>0.0833333333333333</v>
      </c>
      <c r="AP1116" s="17">
        <v>0.15</v>
      </c>
      <c r="AQ1116" s="17">
        <v>0.05</v>
      </c>
      <c r="AR1116" s="31">
        <v>0.428571428571429</v>
      </c>
      <c r="AS1116" s="31">
        <v>25.7142857142857</v>
      </c>
      <c r="AT1116" s="31">
        <v>2.28571428571429</v>
      </c>
      <c r="AU1116" s="26">
        <f t="shared" si="20"/>
        <v>65</v>
      </c>
      <c r="AV1116" s="32">
        <f>IFERROR(时间!$B$4+AU1116,"上周无销量")</f>
        <v>43390</v>
      </c>
    </row>
    <row r="1117" spans="1:48">
      <c r="A1117" s="15" t="s">
        <v>2206</v>
      </c>
      <c r="B1117" t="s">
        <v>2207</v>
      </c>
      <c r="C1117" t="s">
        <v>2187</v>
      </c>
      <c r="D1117" s="26">
        <v>0</v>
      </c>
      <c r="E1117" s="26">
        <v>0</v>
      </c>
      <c r="F1117" s="26">
        <v>0</v>
      </c>
      <c r="G1117" s="26">
        <v>0</v>
      </c>
      <c r="H1117" s="27">
        <v>0</v>
      </c>
      <c r="I1117">
        <v>42</v>
      </c>
      <c r="J1117" s="28">
        <v>0</v>
      </c>
      <c r="K1117" s="28">
        <v>0</v>
      </c>
      <c r="L1117" s="28">
        <v>0</v>
      </c>
      <c r="M1117">
        <v>42</v>
      </c>
      <c r="N1117">
        <v>0</v>
      </c>
      <c r="O1117">
        <v>41</v>
      </c>
      <c r="P1117">
        <v>3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 s="17">
        <v>0</v>
      </c>
      <c r="Y1117" s="17" t="s">
        <v>54</v>
      </c>
      <c r="Z1117" s="17" t="s">
        <v>54</v>
      </c>
      <c r="AA1117" s="17" t="s">
        <v>54</v>
      </c>
      <c r="AB1117">
        <v>0</v>
      </c>
      <c r="AC1117">
        <v>0</v>
      </c>
      <c r="AD1117">
        <v>0</v>
      </c>
      <c r="AE1117">
        <v>0</v>
      </c>
      <c r="AF1117" s="17" t="s">
        <v>54</v>
      </c>
      <c r="AG1117" s="17" t="s">
        <v>54</v>
      </c>
      <c r="AH1117" s="17" t="s">
        <v>54</v>
      </c>
      <c r="AI1117" s="17" t="s">
        <v>54</v>
      </c>
      <c r="AJ1117">
        <v>0</v>
      </c>
      <c r="AK1117">
        <v>3</v>
      </c>
      <c r="AL1117">
        <v>5</v>
      </c>
      <c r="AM1117">
        <v>5</v>
      </c>
      <c r="AN1117" s="17" t="s">
        <v>54</v>
      </c>
      <c r="AO1117" s="17">
        <v>0</v>
      </c>
      <c r="AP1117" s="17">
        <v>0</v>
      </c>
      <c r="AQ1117" s="17">
        <v>0</v>
      </c>
      <c r="AR1117" s="31">
        <v>0</v>
      </c>
      <c r="AS1117" s="31">
        <v>0</v>
      </c>
      <c r="AT1117" s="31">
        <v>42</v>
      </c>
      <c r="AU1117" s="26" t="str">
        <f t="shared" si="20"/>
        <v>库存为42</v>
      </c>
      <c r="AV1117" s="32" t="str">
        <f>IFERROR(时间!$B$4+AU1117,"上周无销量")</f>
        <v>上周无销量</v>
      </c>
    </row>
    <row r="1118" spans="1:48">
      <c r="A1118" s="15" t="s">
        <v>2208</v>
      </c>
      <c r="B1118" t="s">
        <v>2209</v>
      </c>
      <c r="C1118" t="s">
        <v>2187</v>
      </c>
      <c r="D1118" s="26">
        <v>0</v>
      </c>
      <c r="E1118" s="26">
        <v>1</v>
      </c>
      <c r="F1118" s="26">
        <v>0</v>
      </c>
      <c r="G1118" s="26">
        <v>0</v>
      </c>
      <c r="H1118" s="27">
        <v>27.99</v>
      </c>
      <c r="I1118">
        <v>18</v>
      </c>
      <c r="J1118" s="28">
        <v>0</v>
      </c>
      <c r="K1118" s="28">
        <v>0</v>
      </c>
      <c r="L1118" s="28">
        <v>0</v>
      </c>
      <c r="M1118">
        <v>18</v>
      </c>
      <c r="N1118">
        <v>0</v>
      </c>
      <c r="O1118">
        <v>17</v>
      </c>
      <c r="P1118">
        <v>6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 s="17">
        <v>0</v>
      </c>
      <c r="Y1118" s="17" t="s">
        <v>54</v>
      </c>
      <c r="Z1118" s="17" t="s">
        <v>54</v>
      </c>
      <c r="AA1118" s="17" t="s">
        <v>54</v>
      </c>
      <c r="AB1118">
        <v>0</v>
      </c>
      <c r="AC1118">
        <v>0</v>
      </c>
      <c r="AD1118">
        <v>0</v>
      </c>
      <c r="AE1118">
        <v>0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0</v>
      </c>
      <c r="AK1118">
        <v>7</v>
      </c>
      <c r="AL1118">
        <v>10</v>
      </c>
      <c r="AM1118">
        <v>10</v>
      </c>
      <c r="AN1118" s="17" t="s">
        <v>54</v>
      </c>
      <c r="AO1118" s="17">
        <v>0.142857142857143</v>
      </c>
      <c r="AP1118" s="17">
        <v>0</v>
      </c>
      <c r="AQ1118" s="17">
        <v>0</v>
      </c>
      <c r="AR1118" s="31">
        <v>0</v>
      </c>
      <c r="AS1118" s="31">
        <v>0</v>
      </c>
      <c r="AT1118" s="31">
        <v>18</v>
      </c>
      <c r="AU1118" s="26" t="str">
        <f t="shared" si="20"/>
        <v>库存为18</v>
      </c>
      <c r="AV1118" s="32" t="str">
        <f>IFERROR(时间!$B$4+AU1118,"上周无销量")</f>
        <v>上周无销量</v>
      </c>
    </row>
    <row r="1119" spans="1:48">
      <c r="A1119" s="15" t="s">
        <v>2210</v>
      </c>
      <c r="B1119" t="s">
        <v>2211</v>
      </c>
      <c r="C1119" t="s">
        <v>2187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11</v>
      </c>
      <c r="J1119" s="28">
        <v>0</v>
      </c>
      <c r="K1119" s="28">
        <v>0</v>
      </c>
      <c r="L1119" s="28">
        <v>0</v>
      </c>
      <c r="M1119">
        <v>11</v>
      </c>
      <c r="N1119">
        <v>0</v>
      </c>
      <c r="O1119">
        <v>11</v>
      </c>
      <c r="P1119">
        <v>8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 s="17">
        <v>0</v>
      </c>
      <c r="Y1119" s="17" t="s">
        <v>54</v>
      </c>
      <c r="Z1119" s="17" t="s">
        <v>54</v>
      </c>
      <c r="AA1119" s="17" t="s">
        <v>54</v>
      </c>
      <c r="AB1119">
        <v>0</v>
      </c>
      <c r="AC1119">
        <v>0</v>
      </c>
      <c r="AD1119">
        <v>0</v>
      </c>
      <c r="AE1119">
        <v>0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0</v>
      </c>
      <c r="AK1119">
        <v>1</v>
      </c>
      <c r="AL1119">
        <v>1</v>
      </c>
      <c r="AM1119">
        <v>1</v>
      </c>
      <c r="AN1119" s="17" t="s">
        <v>54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11</v>
      </c>
      <c r="AU1119" s="26" t="str">
        <f t="shared" si="20"/>
        <v>库存为11</v>
      </c>
      <c r="AV1119" s="32" t="str">
        <f>IFERROR(时间!$B$4+AU1119,"上周无销量")</f>
        <v>上周无销量</v>
      </c>
    </row>
    <row r="1120" spans="1:48">
      <c r="A1120" s="15" t="s">
        <v>2212</v>
      </c>
      <c r="B1120" t="s">
        <v>2213</v>
      </c>
      <c r="C1120" t="s">
        <v>2187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59</v>
      </c>
      <c r="J1120" s="28">
        <v>0</v>
      </c>
      <c r="K1120" s="28">
        <v>0</v>
      </c>
      <c r="L1120" s="28">
        <v>0</v>
      </c>
      <c r="M1120">
        <v>59</v>
      </c>
      <c r="N1120">
        <v>0</v>
      </c>
      <c r="O1120">
        <v>59</v>
      </c>
      <c r="P1120">
        <v>11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 s="17">
        <v>0</v>
      </c>
      <c r="Y1120" s="17" t="s">
        <v>54</v>
      </c>
      <c r="Z1120" s="17" t="s">
        <v>54</v>
      </c>
      <c r="AA1120" s="17" t="s">
        <v>54</v>
      </c>
      <c r="AB1120">
        <v>0</v>
      </c>
      <c r="AC1120">
        <v>0</v>
      </c>
      <c r="AD1120">
        <v>0</v>
      </c>
      <c r="AE1120">
        <v>0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0</v>
      </c>
      <c r="AK1120">
        <v>3</v>
      </c>
      <c r="AL1120">
        <v>3</v>
      </c>
      <c r="AM1120">
        <v>3</v>
      </c>
      <c r="AN1120" s="17" t="s">
        <v>54</v>
      </c>
      <c r="AO1120" s="17">
        <v>0</v>
      </c>
      <c r="AP1120" s="17">
        <v>0</v>
      </c>
      <c r="AQ1120" s="17">
        <v>0</v>
      </c>
      <c r="AR1120" s="31">
        <v>0</v>
      </c>
      <c r="AS1120" s="31">
        <v>0</v>
      </c>
      <c r="AT1120" s="31">
        <v>59</v>
      </c>
      <c r="AU1120" s="26" t="str">
        <f t="shared" si="20"/>
        <v>库存为59</v>
      </c>
      <c r="AV1120" s="32" t="str">
        <f>IFERROR(时间!$B$4+AU1120,"上周无销量")</f>
        <v>上周无销量</v>
      </c>
    </row>
    <row r="1121" spans="1:48">
      <c r="A1121" s="15" t="s">
        <v>2214</v>
      </c>
      <c r="B1121" t="s">
        <v>2215</v>
      </c>
      <c r="C1121" t="s">
        <v>2187</v>
      </c>
      <c r="D1121" s="26">
        <v>0</v>
      </c>
      <c r="E1121" s="26">
        <v>2</v>
      </c>
      <c r="F1121" s="26">
        <v>0</v>
      </c>
      <c r="G1121" s="26">
        <v>0</v>
      </c>
      <c r="H1121" s="27">
        <v>27.99</v>
      </c>
      <c r="I1121">
        <v>15</v>
      </c>
      <c r="J1121" s="28">
        <v>0</v>
      </c>
      <c r="K1121" s="28">
        <v>0</v>
      </c>
      <c r="L1121" s="28">
        <v>0</v>
      </c>
      <c r="M1121">
        <v>15</v>
      </c>
      <c r="N1121">
        <v>0</v>
      </c>
      <c r="O1121">
        <v>14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17" t="s">
        <v>54</v>
      </c>
      <c r="Y1121" s="17" t="s">
        <v>54</v>
      </c>
      <c r="Z1121" s="17" t="s">
        <v>54</v>
      </c>
      <c r="AA1121" s="17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0</v>
      </c>
      <c r="AK1121">
        <v>6</v>
      </c>
      <c r="AL1121">
        <v>5</v>
      </c>
      <c r="AM1121">
        <v>5</v>
      </c>
      <c r="AN1121" s="17" t="s">
        <v>54</v>
      </c>
      <c r="AO1121" s="17">
        <v>0.333333333333333</v>
      </c>
      <c r="AP1121" s="17">
        <v>0</v>
      </c>
      <c r="AQ1121" s="17">
        <v>0</v>
      </c>
      <c r="AR1121" s="31">
        <v>0</v>
      </c>
      <c r="AS1121" s="31">
        <v>0</v>
      </c>
      <c r="AT1121" s="31">
        <v>15</v>
      </c>
      <c r="AU1121" s="26" t="str">
        <f t="shared" si="20"/>
        <v>库存为15</v>
      </c>
      <c r="AV1121" s="32" t="str">
        <f>IFERROR(时间!$B$4+AU1121,"上周无销量")</f>
        <v>上周无销量</v>
      </c>
    </row>
    <row r="1122" spans="1:48">
      <c r="A1122" s="15" t="s">
        <v>2216</v>
      </c>
      <c r="B1122" t="s">
        <v>2217</v>
      </c>
      <c r="C1122" t="s">
        <v>2187</v>
      </c>
      <c r="D1122" s="26">
        <v>0</v>
      </c>
      <c r="E1122" s="26">
        <v>0</v>
      </c>
      <c r="F1122" s="26">
        <v>1</v>
      </c>
      <c r="G1122" s="26">
        <v>0</v>
      </c>
      <c r="H1122" s="27">
        <v>27.99</v>
      </c>
      <c r="I1122">
        <v>60</v>
      </c>
      <c r="J1122" s="28">
        <v>0</v>
      </c>
      <c r="K1122" s="28">
        <v>0</v>
      </c>
      <c r="L1122" s="28">
        <v>0</v>
      </c>
      <c r="M1122">
        <v>60</v>
      </c>
      <c r="N1122">
        <v>0</v>
      </c>
      <c r="O1122">
        <v>56</v>
      </c>
      <c r="P1122">
        <v>3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 s="17">
        <v>0</v>
      </c>
      <c r="Y1122" s="17" t="s">
        <v>54</v>
      </c>
      <c r="Z1122" s="17" t="s">
        <v>54</v>
      </c>
      <c r="AA1122" s="17" t="s">
        <v>54</v>
      </c>
      <c r="AB1122">
        <v>0</v>
      </c>
      <c r="AC1122">
        <v>0</v>
      </c>
      <c r="AD1122">
        <v>0</v>
      </c>
      <c r="AE1122">
        <v>0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0</v>
      </c>
      <c r="AK1122">
        <v>6</v>
      </c>
      <c r="AL1122">
        <v>1</v>
      </c>
      <c r="AM1122">
        <v>1</v>
      </c>
      <c r="AN1122" s="17" t="s">
        <v>54</v>
      </c>
      <c r="AO1122" s="17">
        <v>0</v>
      </c>
      <c r="AP1122" s="17">
        <v>1</v>
      </c>
      <c r="AQ1122" s="17">
        <v>0</v>
      </c>
      <c r="AR1122" s="31">
        <v>0</v>
      </c>
      <c r="AS1122" s="31">
        <v>0</v>
      </c>
      <c r="AT1122" s="31">
        <v>60</v>
      </c>
      <c r="AU1122" s="26" t="str">
        <f t="shared" si="20"/>
        <v>库存为60</v>
      </c>
      <c r="AV1122" s="32" t="str">
        <f>IFERROR(时间!$B$4+AU1122,"上周无销量")</f>
        <v>上周无销量</v>
      </c>
    </row>
    <row r="1123" spans="1:48">
      <c r="A1123" s="15" t="s">
        <v>2218</v>
      </c>
      <c r="B1123" t="s">
        <v>2219</v>
      </c>
      <c r="C1123" t="s">
        <v>2187</v>
      </c>
      <c r="D1123" s="26">
        <v>0</v>
      </c>
      <c r="E1123" s="26">
        <v>0</v>
      </c>
      <c r="F1123" s="26">
        <v>0</v>
      </c>
      <c r="G1123" s="26">
        <v>0</v>
      </c>
      <c r="H1123" s="27">
        <v>0</v>
      </c>
      <c r="I1123">
        <v>35</v>
      </c>
      <c r="J1123" s="28">
        <v>0</v>
      </c>
      <c r="K1123" s="28">
        <v>0</v>
      </c>
      <c r="L1123" s="28">
        <v>0</v>
      </c>
      <c r="M1123">
        <v>35</v>
      </c>
      <c r="N1123">
        <v>0</v>
      </c>
      <c r="O1123">
        <v>34</v>
      </c>
      <c r="P1123">
        <v>9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 s="17">
        <v>0</v>
      </c>
      <c r="Y1123" s="17" t="s">
        <v>54</v>
      </c>
      <c r="Z1123" s="17" t="s">
        <v>54</v>
      </c>
      <c r="AA1123" s="17" t="s">
        <v>54</v>
      </c>
      <c r="AB1123">
        <v>0</v>
      </c>
      <c r="AC1123">
        <v>0</v>
      </c>
      <c r="AD1123">
        <v>0</v>
      </c>
      <c r="AE1123">
        <v>0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0</v>
      </c>
      <c r="AK1123">
        <v>7</v>
      </c>
      <c r="AL1123">
        <v>3</v>
      </c>
      <c r="AM1123">
        <v>3</v>
      </c>
      <c r="AN1123" s="17" t="s">
        <v>54</v>
      </c>
      <c r="AO1123" s="17">
        <v>0</v>
      </c>
      <c r="AP1123" s="17">
        <v>0</v>
      </c>
      <c r="AQ1123" s="17">
        <v>0</v>
      </c>
      <c r="AR1123" s="31">
        <v>0</v>
      </c>
      <c r="AS1123" s="31">
        <v>0</v>
      </c>
      <c r="AT1123" s="31">
        <v>35</v>
      </c>
      <c r="AU1123" s="26" t="str">
        <f t="shared" si="20"/>
        <v>库存为35</v>
      </c>
      <c r="AV1123" s="32" t="str">
        <f>IFERROR(时间!$B$4+AU1123,"上周无销量")</f>
        <v>上周无销量</v>
      </c>
    </row>
    <row r="1124" spans="1:48">
      <c r="A1124" s="15" t="s">
        <v>2220</v>
      </c>
      <c r="B1124" t="s">
        <v>2221</v>
      </c>
      <c r="C1124" t="s">
        <v>2187</v>
      </c>
      <c r="D1124" s="26">
        <v>0</v>
      </c>
      <c r="E1124" s="26">
        <v>0</v>
      </c>
      <c r="F1124" s="26">
        <v>0</v>
      </c>
      <c r="G1124" s="26">
        <v>0</v>
      </c>
      <c r="H1124" s="27">
        <v>0</v>
      </c>
      <c r="I1124">
        <v>21</v>
      </c>
      <c r="J1124" s="28">
        <v>0</v>
      </c>
      <c r="K1124" s="28">
        <v>0</v>
      </c>
      <c r="L1124" s="28">
        <v>0</v>
      </c>
      <c r="M1124">
        <v>21</v>
      </c>
      <c r="N1124">
        <v>0</v>
      </c>
      <c r="O1124">
        <v>20</v>
      </c>
      <c r="P1124">
        <v>18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 s="17">
        <v>0</v>
      </c>
      <c r="Y1124" s="17" t="s">
        <v>54</v>
      </c>
      <c r="Z1124" s="17" t="s">
        <v>54</v>
      </c>
      <c r="AA1124" s="17" t="s">
        <v>54</v>
      </c>
      <c r="AB1124">
        <v>0</v>
      </c>
      <c r="AC1124">
        <v>0</v>
      </c>
      <c r="AD1124">
        <v>0</v>
      </c>
      <c r="AE1124">
        <v>0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0</v>
      </c>
      <c r="AK1124">
        <v>7</v>
      </c>
      <c r="AL1124">
        <v>5</v>
      </c>
      <c r="AM1124">
        <v>5</v>
      </c>
      <c r="AN1124" s="17" t="s">
        <v>54</v>
      </c>
      <c r="AO1124" s="17">
        <v>0</v>
      </c>
      <c r="AP1124" s="17">
        <v>0</v>
      </c>
      <c r="AQ1124" s="17">
        <v>0</v>
      </c>
      <c r="AR1124" s="31">
        <v>0</v>
      </c>
      <c r="AS1124" s="31">
        <v>0</v>
      </c>
      <c r="AT1124" s="31">
        <v>21</v>
      </c>
      <c r="AU1124" s="26" t="str">
        <f t="shared" si="20"/>
        <v>库存为21</v>
      </c>
      <c r="AV1124" s="32" t="str">
        <f>IFERROR(时间!$B$4+AU1124,"上周无销量")</f>
        <v>上周无销量</v>
      </c>
    </row>
    <row r="1125" spans="1:48">
      <c r="A1125" s="15" t="s">
        <v>2222</v>
      </c>
      <c r="B1125" t="s">
        <v>2223</v>
      </c>
      <c r="C1125" t="s">
        <v>2187</v>
      </c>
      <c r="D1125" s="26">
        <v>1</v>
      </c>
      <c r="E1125" s="26">
        <v>0</v>
      </c>
      <c r="F1125" s="26">
        <v>0</v>
      </c>
      <c r="G1125" s="26">
        <v>2</v>
      </c>
      <c r="H1125" s="27">
        <v>9.33</v>
      </c>
      <c r="I1125">
        <v>8</v>
      </c>
      <c r="J1125" s="28">
        <v>0</v>
      </c>
      <c r="K1125" s="28">
        <v>0</v>
      </c>
      <c r="L1125" s="28">
        <v>0</v>
      </c>
      <c r="M1125">
        <v>8</v>
      </c>
      <c r="N1125">
        <v>0</v>
      </c>
      <c r="O1125">
        <v>2</v>
      </c>
      <c r="P1125">
        <v>65</v>
      </c>
      <c r="Q1125">
        <v>0</v>
      </c>
      <c r="R1125">
        <v>12271</v>
      </c>
      <c r="S1125">
        <v>38343</v>
      </c>
      <c r="T1125">
        <v>0</v>
      </c>
      <c r="U1125">
        <v>0</v>
      </c>
      <c r="V1125">
        <v>28</v>
      </c>
      <c r="W1125">
        <v>74</v>
      </c>
      <c r="X1125" s="17">
        <v>0</v>
      </c>
      <c r="Y1125" s="17" t="s">
        <v>54</v>
      </c>
      <c r="Z1125" s="17">
        <v>0.00228180262407302</v>
      </c>
      <c r="AA1125" s="17">
        <v>0.00192994810004434</v>
      </c>
      <c r="AB1125">
        <v>0</v>
      </c>
      <c r="AC1125">
        <v>0</v>
      </c>
      <c r="AD1125">
        <v>9.82</v>
      </c>
      <c r="AE1125">
        <v>32.27</v>
      </c>
      <c r="AF1125" s="17" t="s">
        <v>54</v>
      </c>
      <c r="AG1125" s="17" t="s">
        <v>54</v>
      </c>
      <c r="AH1125" s="17">
        <v>0</v>
      </c>
      <c r="AI1125" s="17">
        <v>1.72936763129689</v>
      </c>
      <c r="AJ1125">
        <v>0</v>
      </c>
      <c r="AK1125">
        <v>14</v>
      </c>
      <c r="AL1125">
        <v>48</v>
      </c>
      <c r="AM1125">
        <v>48</v>
      </c>
      <c r="AN1125" s="17" t="s">
        <v>54</v>
      </c>
      <c r="AO1125" s="17">
        <v>0</v>
      </c>
      <c r="AP1125" s="17">
        <v>0</v>
      </c>
      <c r="AQ1125" s="17">
        <v>0.0416666666666667</v>
      </c>
      <c r="AR1125" s="31">
        <v>0.142857142857143</v>
      </c>
      <c r="AS1125" s="31">
        <v>8.57142857142857</v>
      </c>
      <c r="AT1125" s="31">
        <v>-0.571428571428571</v>
      </c>
      <c r="AU1125" s="26">
        <f t="shared" si="20"/>
        <v>56</v>
      </c>
      <c r="AV1125" s="32">
        <f>IFERROR(时间!$B$4+AU1125,"上周无销量")</f>
        <v>43381</v>
      </c>
    </row>
    <row r="1126" spans="1:48">
      <c r="A1126" s="15" t="s">
        <v>2224</v>
      </c>
      <c r="B1126" t="s">
        <v>2225</v>
      </c>
      <c r="C1126" t="s">
        <v>2187</v>
      </c>
      <c r="D1126" s="26">
        <v>0</v>
      </c>
      <c r="E1126" s="26">
        <v>0</v>
      </c>
      <c r="F1126" s="26">
        <v>0</v>
      </c>
      <c r="G1126" s="26">
        <v>1</v>
      </c>
      <c r="H1126" s="27">
        <v>0</v>
      </c>
      <c r="I1126">
        <v>25</v>
      </c>
      <c r="J1126" s="28">
        <v>0</v>
      </c>
      <c r="K1126" s="28">
        <v>0</v>
      </c>
      <c r="L1126" s="28">
        <v>0</v>
      </c>
      <c r="M1126">
        <v>25</v>
      </c>
      <c r="N1126">
        <v>0</v>
      </c>
      <c r="O1126">
        <v>23</v>
      </c>
      <c r="P1126">
        <v>828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 s="17">
        <v>0</v>
      </c>
      <c r="Y1126" s="17" t="s">
        <v>54</v>
      </c>
      <c r="Z1126" s="17" t="s">
        <v>54</v>
      </c>
      <c r="AA1126" s="17" t="s">
        <v>54</v>
      </c>
      <c r="AB1126">
        <v>0</v>
      </c>
      <c r="AC1126">
        <v>0</v>
      </c>
      <c r="AD1126">
        <v>0</v>
      </c>
      <c r="AE1126">
        <v>0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0</v>
      </c>
      <c r="AK1126">
        <v>2</v>
      </c>
      <c r="AL1126">
        <v>11</v>
      </c>
      <c r="AM1126">
        <v>11</v>
      </c>
      <c r="AN1126" s="17" t="s">
        <v>54</v>
      </c>
      <c r="AO1126" s="17">
        <v>0</v>
      </c>
      <c r="AP1126" s="17">
        <v>0</v>
      </c>
      <c r="AQ1126" s="17">
        <v>0.0909090909090909</v>
      </c>
      <c r="AR1126" s="31">
        <v>0</v>
      </c>
      <c r="AS1126" s="31">
        <v>0</v>
      </c>
      <c r="AT1126" s="31">
        <v>25</v>
      </c>
      <c r="AU1126" s="26" t="str">
        <f t="shared" si="20"/>
        <v>库存为25</v>
      </c>
      <c r="AV1126" s="32" t="str">
        <f>IFERROR(时间!$B$4+AU1126,"上周无销量")</f>
        <v>上周无销量</v>
      </c>
    </row>
    <row r="1127" spans="1:48">
      <c r="A1127" s="15" t="s">
        <v>2226</v>
      </c>
      <c r="B1127" t="s">
        <v>2227</v>
      </c>
      <c r="C1127" t="s">
        <v>2187</v>
      </c>
      <c r="D1127" s="26">
        <v>0</v>
      </c>
      <c r="E1127" s="26">
        <v>0</v>
      </c>
      <c r="F1127" s="26">
        <v>0</v>
      </c>
      <c r="G1127" s="26">
        <v>1</v>
      </c>
      <c r="H1127" s="27">
        <v>0</v>
      </c>
      <c r="I1127">
        <v>52</v>
      </c>
      <c r="J1127" s="28">
        <v>0</v>
      </c>
      <c r="K1127" s="28">
        <v>0</v>
      </c>
      <c r="L1127" s="28">
        <v>0</v>
      </c>
      <c r="M1127">
        <v>52</v>
      </c>
      <c r="N1127">
        <v>0</v>
      </c>
      <c r="O1127">
        <v>51</v>
      </c>
      <c r="P1127">
        <v>25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 s="17">
        <v>0.04</v>
      </c>
      <c r="Y1127" s="17" t="s">
        <v>54</v>
      </c>
      <c r="Z1127" s="17" t="s">
        <v>54</v>
      </c>
      <c r="AA1127" s="17" t="s">
        <v>54</v>
      </c>
      <c r="AB1127">
        <v>0.29</v>
      </c>
      <c r="AC1127">
        <v>0</v>
      </c>
      <c r="AD1127">
        <v>0</v>
      </c>
      <c r="AE1127">
        <v>0</v>
      </c>
      <c r="AF1127" s="17">
        <v>0</v>
      </c>
      <c r="AG1127" s="17" t="s">
        <v>54</v>
      </c>
      <c r="AH1127" s="17" t="s">
        <v>54</v>
      </c>
      <c r="AI1127" s="17" t="s">
        <v>54</v>
      </c>
      <c r="AJ1127">
        <v>0</v>
      </c>
      <c r="AK1127">
        <v>2</v>
      </c>
      <c r="AL1127">
        <v>5</v>
      </c>
      <c r="AM1127">
        <v>5</v>
      </c>
      <c r="AN1127" s="17" t="s">
        <v>54</v>
      </c>
      <c r="AO1127" s="17">
        <v>0</v>
      </c>
      <c r="AP1127" s="17">
        <v>0</v>
      </c>
      <c r="AQ1127" s="17">
        <v>0.2</v>
      </c>
      <c r="AR1127" s="31">
        <v>0</v>
      </c>
      <c r="AS1127" s="31">
        <v>0</v>
      </c>
      <c r="AT1127" s="31">
        <v>52</v>
      </c>
      <c r="AU1127" s="26" t="str">
        <f t="shared" si="20"/>
        <v>库存为52</v>
      </c>
      <c r="AV1127" s="32" t="str">
        <f>IFERROR(时间!$B$4+AU1127,"上周无销量")</f>
        <v>上周无销量</v>
      </c>
    </row>
    <row r="1128" spans="1:48">
      <c r="A1128" s="15" t="s">
        <v>2228</v>
      </c>
      <c r="B1128" t="s">
        <v>2229</v>
      </c>
      <c r="C1128" t="s">
        <v>2187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13</v>
      </c>
      <c r="J1128" s="28">
        <v>0</v>
      </c>
      <c r="K1128" s="28">
        <v>0</v>
      </c>
      <c r="L1128" s="28">
        <v>0</v>
      </c>
      <c r="M1128">
        <v>13</v>
      </c>
      <c r="N1128">
        <v>0</v>
      </c>
      <c r="O1128">
        <v>13</v>
      </c>
      <c r="P1128">
        <v>9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 s="17">
        <v>0</v>
      </c>
      <c r="Y1128" s="17" t="s">
        <v>54</v>
      </c>
      <c r="Z1128" s="17" t="s">
        <v>54</v>
      </c>
      <c r="AA1128" s="17" t="s">
        <v>54</v>
      </c>
      <c r="AB1128">
        <v>0</v>
      </c>
      <c r="AC1128">
        <v>0</v>
      </c>
      <c r="AD1128">
        <v>0</v>
      </c>
      <c r="AE1128">
        <v>0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0</v>
      </c>
      <c r="AK1128">
        <v>2</v>
      </c>
      <c r="AL1128">
        <v>1</v>
      </c>
      <c r="AM1128">
        <v>1</v>
      </c>
      <c r="AN1128" s="17" t="s">
        <v>54</v>
      </c>
      <c r="AO1128" s="17">
        <v>0</v>
      </c>
      <c r="AP1128" s="17">
        <v>0</v>
      </c>
      <c r="AQ1128" s="17">
        <v>0</v>
      </c>
      <c r="AR1128" s="31">
        <v>0</v>
      </c>
      <c r="AS1128" s="31">
        <v>0</v>
      </c>
      <c r="AT1128" s="31">
        <v>13</v>
      </c>
      <c r="AU1128" s="26" t="str">
        <f t="shared" si="20"/>
        <v>库存为13</v>
      </c>
      <c r="AV1128" s="32" t="str">
        <f>IFERROR(时间!$B$4+AU1128,"上周无销量")</f>
        <v>上周无销量</v>
      </c>
    </row>
    <row r="1129" spans="1:48">
      <c r="A1129" s="15" t="s">
        <v>2230</v>
      </c>
      <c r="B1129" t="s">
        <v>2231</v>
      </c>
      <c r="C1129" t="s">
        <v>2187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1</v>
      </c>
      <c r="J1129" s="28">
        <v>0</v>
      </c>
      <c r="K1129" s="28">
        <v>0</v>
      </c>
      <c r="L1129" s="28">
        <v>0</v>
      </c>
      <c r="M1129">
        <v>1</v>
      </c>
      <c r="N1129">
        <v>0</v>
      </c>
      <c r="O1129">
        <v>1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17" t="s">
        <v>54</v>
      </c>
      <c r="Y1129" s="17" t="s">
        <v>54</v>
      </c>
      <c r="Z1129" s="17" t="s">
        <v>54</v>
      </c>
      <c r="AA1129" s="17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0</v>
      </c>
      <c r="AK1129">
        <v>2</v>
      </c>
      <c r="AL1129">
        <v>3</v>
      </c>
      <c r="AM1129">
        <v>3</v>
      </c>
      <c r="AN1129" s="17" t="s">
        <v>54</v>
      </c>
      <c r="AO1129" s="17">
        <v>0</v>
      </c>
      <c r="AP1129" s="17">
        <v>0</v>
      </c>
      <c r="AQ1129" s="17">
        <v>0</v>
      </c>
      <c r="AR1129" s="31">
        <v>0</v>
      </c>
      <c r="AS1129" s="31">
        <v>0</v>
      </c>
      <c r="AT1129" s="31">
        <v>1</v>
      </c>
      <c r="AU1129" s="26" t="str">
        <f t="shared" si="20"/>
        <v>库存为1</v>
      </c>
      <c r="AV1129" s="32" t="str">
        <f>IFERROR(时间!$B$4+AU1129,"上周无销量")</f>
        <v>上周无销量</v>
      </c>
    </row>
    <row r="1130" spans="1:48">
      <c r="A1130" s="15" t="s">
        <v>2232</v>
      </c>
      <c r="B1130" t="s">
        <v>2233</v>
      </c>
      <c r="C1130" t="s">
        <v>2187</v>
      </c>
      <c r="D1130" s="26">
        <v>0</v>
      </c>
      <c r="E1130" s="26">
        <v>0</v>
      </c>
      <c r="F1130" s="26">
        <v>0</v>
      </c>
      <c r="G1130" s="26">
        <v>0</v>
      </c>
      <c r="H1130" s="27">
        <v>0</v>
      </c>
      <c r="I1130">
        <v>41</v>
      </c>
      <c r="J1130" s="28">
        <v>0</v>
      </c>
      <c r="K1130" s="28">
        <v>0</v>
      </c>
      <c r="L1130" s="28">
        <v>0</v>
      </c>
      <c r="M1130">
        <v>41</v>
      </c>
      <c r="N1130">
        <v>0</v>
      </c>
      <c r="O1130">
        <v>41</v>
      </c>
      <c r="P1130">
        <v>39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 s="17">
        <v>0</v>
      </c>
      <c r="Y1130" s="17" t="s">
        <v>54</v>
      </c>
      <c r="Z1130" s="17" t="s">
        <v>54</v>
      </c>
      <c r="AA1130" s="17" t="s">
        <v>54</v>
      </c>
      <c r="AB1130">
        <v>0</v>
      </c>
      <c r="AC1130">
        <v>0</v>
      </c>
      <c r="AD1130">
        <v>0</v>
      </c>
      <c r="AE1130">
        <v>0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0</v>
      </c>
      <c r="AK1130">
        <v>5</v>
      </c>
      <c r="AL1130">
        <v>3</v>
      </c>
      <c r="AM1130">
        <v>3</v>
      </c>
      <c r="AN1130" s="17" t="s">
        <v>54</v>
      </c>
      <c r="AO1130" s="17">
        <v>0</v>
      </c>
      <c r="AP1130" s="17">
        <v>0</v>
      </c>
      <c r="AQ1130" s="17">
        <v>0</v>
      </c>
      <c r="AR1130" s="31">
        <v>0</v>
      </c>
      <c r="AS1130" s="31">
        <v>0</v>
      </c>
      <c r="AT1130" s="31">
        <v>41</v>
      </c>
      <c r="AU1130" s="26" t="str">
        <f t="shared" si="20"/>
        <v>库存为41</v>
      </c>
      <c r="AV1130" s="32" t="str">
        <f>IFERROR(时间!$B$4+AU1130,"上周无销量")</f>
        <v>上周无销量</v>
      </c>
    </row>
    <row r="1131" spans="1:48">
      <c r="A1131" s="15" t="s">
        <v>2234</v>
      </c>
      <c r="B1131" t="s">
        <v>2235</v>
      </c>
      <c r="C1131" t="s">
        <v>2187</v>
      </c>
      <c r="D1131" s="26">
        <v>1</v>
      </c>
      <c r="E1131" s="26">
        <v>1</v>
      </c>
      <c r="F1131" s="26">
        <v>0</v>
      </c>
      <c r="G1131" s="26">
        <v>0</v>
      </c>
      <c r="H1131" s="27">
        <v>27.99</v>
      </c>
      <c r="I1131">
        <v>7</v>
      </c>
      <c r="J1131" s="28">
        <v>0</v>
      </c>
      <c r="K1131" s="28">
        <v>0</v>
      </c>
      <c r="L1131" s="28">
        <v>0</v>
      </c>
      <c r="M1131">
        <v>7</v>
      </c>
      <c r="N1131">
        <v>0</v>
      </c>
      <c r="O1131">
        <v>6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0</v>
      </c>
      <c r="AK1131">
        <v>2</v>
      </c>
      <c r="AL1131">
        <v>2</v>
      </c>
      <c r="AM1131">
        <v>2</v>
      </c>
      <c r="AN1131" s="17" t="s">
        <v>54</v>
      </c>
      <c r="AO1131" s="17">
        <v>0.5</v>
      </c>
      <c r="AP1131" s="17">
        <v>0</v>
      </c>
      <c r="AQ1131" s="17">
        <v>0</v>
      </c>
      <c r="AR1131" s="31">
        <v>0.142857142857143</v>
      </c>
      <c r="AS1131" s="31">
        <v>8.57142857142857</v>
      </c>
      <c r="AT1131" s="31">
        <v>-1.57142857142857</v>
      </c>
      <c r="AU1131" s="26">
        <f t="shared" si="20"/>
        <v>49</v>
      </c>
      <c r="AV1131" s="32">
        <f>IFERROR(时间!$B$4+AU1131,"上周无销量")</f>
        <v>43374</v>
      </c>
    </row>
    <row r="1132" spans="1:48">
      <c r="A1132" s="15" t="s">
        <v>2236</v>
      </c>
      <c r="B1132" t="s">
        <v>2237</v>
      </c>
      <c r="C1132" t="s">
        <v>2187</v>
      </c>
      <c r="D1132" s="26">
        <v>0</v>
      </c>
      <c r="E1132" s="26">
        <v>1</v>
      </c>
      <c r="F1132" s="26">
        <v>2</v>
      </c>
      <c r="G1132" s="26">
        <v>0</v>
      </c>
      <c r="H1132" s="27">
        <v>27.99</v>
      </c>
      <c r="I1132">
        <v>8</v>
      </c>
      <c r="J1132" s="28">
        <v>0</v>
      </c>
      <c r="K1132" s="28">
        <v>0</v>
      </c>
      <c r="L1132" s="28">
        <v>0</v>
      </c>
      <c r="M1132">
        <v>8</v>
      </c>
      <c r="N1132">
        <v>0</v>
      </c>
      <c r="O1132">
        <v>2</v>
      </c>
      <c r="P1132">
        <v>12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 s="17">
        <v>0</v>
      </c>
      <c r="Y1132" s="17" t="s">
        <v>54</v>
      </c>
      <c r="Z1132" s="17" t="s">
        <v>54</v>
      </c>
      <c r="AA1132" s="17" t="s">
        <v>54</v>
      </c>
      <c r="AB1132">
        <v>0</v>
      </c>
      <c r="AC1132">
        <v>0</v>
      </c>
      <c r="AD1132">
        <v>0</v>
      </c>
      <c r="AE1132">
        <v>0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0</v>
      </c>
      <c r="AK1132">
        <v>2</v>
      </c>
      <c r="AL1132">
        <v>3</v>
      </c>
      <c r="AM1132">
        <v>3</v>
      </c>
      <c r="AN1132" s="17" t="s">
        <v>54</v>
      </c>
      <c r="AO1132" s="17">
        <v>0.5</v>
      </c>
      <c r="AP1132" s="17">
        <v>0.666666666666667</v>
      </c>
      <c r="AQ1132" s="17">
        <v>0</v>
      </c>
      <c r="AR1132" s="31">
        <v>0</v>
      </c>
      <c r="AS1132" s="31">
        <v>0</v>
      </c>
      <c r="AT1132" s="31">
        <v>8</v>
      </c>
      <c r="AU1132" s="26" t="str">
        <f t="shared" si="20"/>
        <v>库存为8</v>
      </c>
      <c r="AV1132" s="32" t="str">
        <f>IFERROR(时间!$B$4+AU1132,"上周无销量")</f>
        <v>上周无销量</v>
      </c>
    </row>
    <row r="1133" spans="1:48">
      <c r="A1133" s="15" t="s">
        <v>2238</v>
      </c>
      <c r="B1133" t="s">
        <v>2239</v>
      </c>
      <c r="C1133" t="s">
        <v>2187</v>
      </c>
      <c r="D1133" s="26">
        <v>1</v>
      </c>
      <c r="E1133" s="26">
        <v>0</v>
      </c>
      <c r="F1133" s="26">
        <v>0</v>
      </c>
      <c r="G1133" s="26">
        <v>0</v>
      </c>
      <c r="H1133" s="27">
        <v>27.99</v>
      </c>
      <c r="I1133">
        <v>13</v>
      </c>
      <c r="J1133" s="28">
        <v>0</v>
      </c>
      <c r="K1133" s="28">
        <v>0</v>
      </c>
      <c r="L1133" s="28">
        <v>0</v>
      </c>
      <c r="M1133">
        <v>13</v>
      </c>
      <c r="N1133">
        <v>0</v>
      </c>
      <c r="O1133">
        <v>12</v>
      </c>
      <c r="P1133">
        <v>208</v>
      </c>
      <c r="Q1133">
        <v>0</v>
      </c>
      <c r="R1133">
        <v>0</v>
      </c>
      <c r="S1133">
        <v>0</v>
      </c>
      <c r="T1133">
        <v>1</v>
      </c>
      <c r="U1133">
        <v>0</v>
      </c>
      <c r="V1133">
        <v>0</v>
      </c>
      <c r="W1133">
        <v>0</v>
      </c>
      <c r="X1133" s="17">
        <v>0.00480769230769231</v>
      </c>
      <c r="Y1133" s="17" t="s">
        <v>54</v>
      </c>
      <c r="Z1133" s="17" t="s">
        <v>54</v>
      </c>
      <c r="AA1133" s="17" t="s">
        <v>54</v>
      </c>
      <c r="AB1133">
        <v>0.33</v>
      </c>
      <c r="AC1133">
        <v>0</v>
      </c>
      <c r="AD1133">
        <v>0</v>
      </c>
      <c r="AE1133">
        <v>0</v>
      </c>
      <c r="AF1133" s="17">
        <v>0.0117899249732047</v>
      </c>
      <c r="AG1133" s="17" t="s">
        <v>54</v>
      </c>
      <c r="AH1133" s="17" t="s">
        <v>54</v>
      </c>
      <c r="AI1133" s="17" t="s">
        <v>54</v>
      </c>
      <c r="AJ1133">
        <v>0</v>
      </c>
      <c r="AK1133">
        <v>0</v>
      </c>
      <c r="AL1133">
        <v>3</v>
      </c>
      <c r="AM1133">
        <v>3</v>
      </c>
      <c r="AN1133" s="17" t="s">
        <v>54</v>
      </c>
      <c r="AO1133" s="17" t="s">
        <v>54</v>
      </c>
      <c r="AP1133" s="17">
        <v>0</v>
      </c>
      <c r="AQ1133" s="17">
        <v>0</v>
      </c>
      <c r="AR1133" s="31">
        <v>0.142857142857143</v>
      </c>
      <c r="AS1133" s="31">
        <v>8.57142857142857</v>
      </c>
      <c r="AT1133" s="31">
        <v>4.42857142857143</v>
      </c>
      <c r="AU1133" s="26">
        <f t="shared" si="20"/>
        <v>91</v>
      </c>
      <c r="AV1133" s="32">
        <f>IFERROR(时间!$B$4+AU1133,"上周无销量")</f>
        <v>43416</v>
      </c>
    </row>
    <row r="1134" spans="1:48">
      <c r="A1134" s="15" t="s">
        <v>2240</v>
      </c>
      <c r="B1134" t="s">
        <v>2241</v>
      </c>
      <c r="C1134" t="s">
        <v>2187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11</v>
      </c>
      <c r="J1134" s="28">
        <v>0</v>
      </c>
      <c r="K1134" s="28">
        <v>0</v>
      </c>
      <c r="L1134" s="28">
        <v>0</v>
      </c>
      <c r="M1134">
        <v>11</v>
      </c>
      <c r="N1134">
        <v>0</v>
      </c>
      <c r="O1134">
        <v>2</v>
      </c>
      <c r="P1134">
        <v>187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 s="17">
        <v>0</v>
      </c>
      <c r="Y1134" s="17" t="s">
        <v>54</v>
      </c>
      <c r="Z1134" s="17" t="s">
        <v>54</v>
      </c>
      <c r="AA1134" s="17" t="s">
        <v>54</v>
      </c>
      <c r="AB1134">
        <v>0</v>
      </c>
      <c r="AC1134">
        <v>0</v>
      </c>
      <c r="AD1134">
        <v>0</v>
      </c>
      <c r="AE1134">
        <v>0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0</v>
      </c>
      <c r="AK1134">
        <v>6</v>
      </c>
      <c r="AL1134">
        <v>4</v>
      </c>
      <c r="AM1134">
        <v>4</v>
      </c>
      <c r="AN1134" s="17" t="s">
        <v>54</v>
      </c>
      <c r="AO1134" s="17">
        <v>0</v>
      </c>
      <c r="AP1134" s="17">
        <v>0</v>
      </c>
      <c r="AQ1134" s="17">
        <v>0</v>
      </c>
      <c r="AR1134" s="31">
        <v>0</v>
      </c>
      <c r="AS1134" s="31">
        <v>0</v>
      </c>
      <c r="AT1134" s="31">
        <v>11</v>
      </c>
      <c r="AU1134" s="26" t="str">
        <f t="shared" si="20"/>
        <v>库存为11</v>
      </c>
      <c r="AV1134" s="32" t="str">
        <f>IFERROR(时间!$B$4+AU1134,"上周无销量")</f>
        <v>上周无销量</v>
      </c>
    </row>
    <row r="1135" spans="1:48">
      <c r="A1135" s="15" t="s">
        <v>2242</v>
      </c>
      <c r="B1135" t="s">
        <v>2243</v>
      </c>
      <c r="C1135" t="s">
        <v>2244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0</v>
      </c>
      <c r="J1135" s="28">
        <v>0</v>
      </c>
      <c r="K1135" s="28">
        <v>0</v>
      </c>
      <c r="L1135" s="28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0</v>
      </c>
      <c r="AK1135">
        <v>0</v>
      </c>
      <c r="AL1135">
        <v>0</v>
      </c>
      <c r="AM1135">
        <v>0</v>
      </c>
      <c r="AN1135" s="17" t="s">
        <v>54</v>
      </c>
      <c r="AO1135" s="17" t="s">
        <v>54</v>
      </c>
      <c r="AP1135" s="17" t="s">
        <v>54</v>
      </c>
      <c r="AQ1135" s="17" t="s">
        <v>54</v>
      </c>
      <c r="AR1135" s="31">
        <v>0</v>
      </c>
      <c r="AS1135" s="31">
        <v>0</v>
      </c>
      <c r="AT1135" s="31">
        <v>0</v>
      </c>
      <c r="AU1135" s="26" t="str">
        <f t="shared" si="20"/>
        <v>库存为0</v>
      </c>
      <c r="AV1135" s="32" t="str">
        <f>IFERROR(时间!$B$4+AU1135,"上周无销量")</f>
        <v>上周无销量</v>
      </c>
    </row>
    <row r="1136" spans="1:48">
      <c r="A1136" s="15" t="s">
        <v>2245</v>
      </c>
      <c r="B1136" t="s">
        <v>2246</v>
      </c>
      <c r="C1136" t="s">
        <v>2244</v>
      </c>
      <c r="D1136" s="26">
        <v>1</v>
      </c>
      <c r="E1136" s="26">
        <v>1</v>
      </c>
      <c r="F1136" s="26">
        <v>0</v>
      </c>
      <c r="G1136" s="26">
        <v>1</v>
      </c>
      <c r="H1136" s="27">
        <v>18.66</v>
      </c>
      <c r="I1136">
        <v>1</v>
      </c>
      <c r="J1136" s="28">
        <v>0</v>
      </c>
      <c r="K1136" s="28">
        <v>0</v>
      </c>
      <c r="L1136" s="28">
        <v>0</v>
      </c>
      <c r="M1136">
        <v>1</v>
      </c>
      <c r="N1136">
        <v>0</v>
      </c>
      <c r="O1136">
        <v>0</v>
      </c>
      <c r="P1136">
        <v>46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 s="17">
        <v>0</v>
      </c>
      <c r="Y1136" s="17" t="s">
        <v>54</v>
      </c>
      <c r="Z1136" s="17" t="s">
        <v>54</v>
      </c>
      <c r="AA1136" s="17" t="s">
        <v>54</v>
      </c>
      <c r="AB1136">
        <v>0</v>
      </c>
      <c r="AC1136">
        <v>0</v>
      </c>
      <c r="AD1136">
        <v>0</v>
      </c>
      <c r="AE1136">
        <v>0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0</v>
      </c>
      <c r="AK1136">
        <v>11</v>
      </c>
      <c r="AL1136">
        <v>8</v>
      </c>
      <c r="AM1136">
        <v>8</v>
      </c>
      <c r="AN1136" s="17" t="s">
        <v>54</v>
      </c>
      <c r="AO1136" s="17">
        <v>0.0909090909090909</v>
      </c>
      <c r="AP1136" s="17">
        <v>0</v>
      </c>
      <c r="AQ1136" s="17">
        <v>0.125</v>
      </c>
      <c r="AR1136" s="31">
        <v>0.142857142857143</v>
      </c>
      <c r="AS1136" s="31">
        <v>8.57142857142857</v>
      </c>
      <c r="AT1136" s="31">
        <v>-7.57142857142857</v>
      </c>
      <c r="AU1136" s="26">
        <f t="shared" si="20"/>
        <v>7</v>
      </c>
      <c r="AV1136" s="32">
        <f>IFERROR(时间!$B$4+AU1136,"上周无销量")</f>
        <v>43332</v>
      </c>
    </row>
    <row r="1137" spans="1:48">
      <c r="A1137" s="15" t="s">
        <v>2247</v>
      </c>
      <c r="B1137" t="s">
        <v>2248</v>
      </c>
      <c r="C1137" t="s">
        <v>2244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12</v>
      </c>
      <c r="J1137" s="28">
        <v>0</v>
      </c>
      <c r="K1137" s="28">
        <v>0</v>
      </c>
      <c r="L1137" s="28">
        <v>0</v>
      </c>
      <c r="M1137">
        <v>12</v>
      </c>
      <c r="N1137">
        <v>0</v>
      </c>
      <c r="O1137">
        <v>12</v>
      </c>
      <c r="P1137">
        <v>46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 s="17">
        <v>0</v>
      </c>
      <c r="Y1137" s="17" t="s">
        <v>54</v>
      </c>
      <c r="Z1137" s="17" t="s">
        <v>54</v>
      </c>
      <c r="AA1137" s="17" t="s">
        <v>54</v>
      </c>
      <c r="AB1137">
        <v>0</v>
      </c>
      <c r="AC1137">
        <v>0</v>
      </c>
      <c r="AD1137">
        <v>0</v>
      </c>
      <c r="AE1137">
        <v>0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0</v>
      </c>
      <c r="AK1137">
        <v>16</v>
      </c>
      <c r="AL1137">
        <v>6</v>
      </c>
      <c r="AM1137">
        <v>6</v>
      </c>
      <c r="AN1137" s="17" t="s">
        <v>54</v>
      </c>
      <c r="AO1137" s="17">
        <v>0</v>
      </c>
      <c r="AP1137" s="17">
        <v>0</v>
      </c>
      <c r="AQ1137" s="17">
        <v>0</v>
      </c>
      <c r="AR1137" s="31">
        <v>0</v>
      </c>
      <c r="AS1137" s="31">
        <v>0</v>
      </c>
      <c r="AT1137" s="31">
        <v>12</v>
      </c>
      <c r="AU1137" s="26" t="str">
        <f t="shared" si="20"/>
        <v>库存为12</v>
      </c>
      <c r="AV1137" s="32" t="str">
        <f>IFERROR(时间!$B$4+AU1137,"上周无销量")</f>
        <v>上周无销量</v>
      </c>
    </row>
    <row r="1138" spans="1:48">
      <c r="A1138" s="15" t="s">
        <v>2249</v>
      </c>
      <c r="B1138" t="s">
        <v>2250</v>
      </c>
      <c r="C1138" t="s">
        <v>2244</v>
      </c>
      <c r="D1138" s="26">
        <v>0</v>
      </c>
      <c r="E1138" s="26">
        <v>0</v>
      </c>
      <c r="F1138" s="26">
        <v>0</v>
      </c>
      <c r="G1138" s="26">
        <v>0</v>
      </c>
      <c r="H1138" s="27">
        <v>0</v>
      </c>
      <c r="I1138">
        <v>10</v>
      </c>
      <c r="J1138" s="28">
        <v>0</v>
      </c>
      <c r="K1138" s="28">
        <v>0</v>
      </c>
      <c r="L1138" s="28">
        <v>0</v>
      </c>
      <c r="M1138">
        <v>10</v>
      </c>
      <c r="N1138">
        <v>0</v>
      </c>
      <c r="O1138">
        <v>10</v>
      </c>
      <c r="P1138">
        <v>110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 s="17">
        <v>0</v>
      </c>
      <c r="Y1138" s="17" t="s">
        <v>54</v>
      </c>
      <c r="Z1138" s="17" t="s">
        <v>54</v>
      </c>
      <c r="AA1138" s="17" t="s">
        <v>54</v>
      </c>
      <c r="AB1138">
        <v>0</v>
      </c>
      <c r="AC1138">
        <v>0</v>
      </c>
      <c r="AD1138">
        <v>0</v>
      </c>
      <c r="AE1138">
        <v>0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0</v>
      </c>
      <c r="AK1138">
        <v>2</v>
      </c>
      <c r="AL1138">
        <v>0</v>
      </c>
      <c r="AM1138">
        <v>0</v>
      </c>
      <c r="AN1138" s="17" t="s">
        <v>54</v>
      </c>
      <c r="AO1138" s="17">
        <v>0</v>
      </c>
      <c r="AP1138" s="17" t="s">
        <v>54</v>
      </c>
      <c r="AQ1138" s="17" t="s">
        <v>54</v>
      </c>
      <c r="AR1138" s="31">
        <v>0</v>
      </c>
      <c r="AS1138" s="31">
        <v>0</v>
      </c>
      <c r="AT1138" s="31">
        <v>10</v>
      </c>
      <c r="AU1138" s="26" t="str">
        <f t="shared" si="20"/>
        <v>库存为10</v>
      </c>
      <c r="AV1138" s="32" t="str">
        <f>IFERROR(时间!$B$4+AU1138,"上周无销量")</f>
        <v>上周无销量</v>
      </c>
    </row>
    <row r="1139" spans="1:48">
      <c r="A1139" s="15" t="s">
        <v>2251</v>
      </c>
      <c r="B1139" t="s">
        <v>2252</v>
      </c>
      <c r="C1139" t="s">
        <v>2244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14</v>
      </c>
      <c r="J1139" s="28">
        <v>0</v>
      </c>
      <c r="K1139" s="28">
        <v>0</v>
      </c>
      <c r="L1139" s="28">
        <v>0</v>
      </c>
      <c r="M1139">
        <v>14</v>
      </c>
      <c r="N1139">
        <v>0</v>
      </c>
      <c r="O1139">
        <v>14</v>
      </c>
      <c r="P1139">
        <v>6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 s="17">
        <v>0</v>
      </c>
      <c r="Y1139" s="17" t="s">
        <v>54</v>
      </c>
      <c r="Z1139" s="17" t="s">
        <v>54</v>
      </c>
      <c r="AA1139" s="17" t="s">
        <v>54</v>
      </c>
      <c r="AB1139">
        <v>0</v>
      </c>
      <c r="AC1139">
        <v>0</v>
      </c>
      <c r="AD1139">
        <v>0</v>
      </c>
      <c r="AE1139">
        <v>0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0</v>
      </c>
      <c r="AK1139">
        <v>4</v>
      </c>
      <c r="AL1139">
        <v>2</v>
      </c>
      <c r="AM1139">
        <v>2</v>
      </c>
      <c r="AN1139" s="17" t="s">
        <v>54</v>
      </c>
      <c r="AO1139" s="17">
        <v>0</v>
      </c>
      <c r="AP1139" s="17">
        <v>0</v>
      </c>
      <c r="AQ1139" s="17">
        <v>0</v>
      </c>
      <c r="AR1139" s="31">
        <v>0</v>
      </c>
      <c r="AS1139" s="31">
        <v>0</v>
      </c>
      <c r="AT1139" s="31">
        <v>14</v>
      </c>
      <c r="AU1139" s="26" t="str">
        <f t="shared" si="20"/>
        <v>库存为14</v>
      </c>
      <c r="AV1139" s="32" t="str">
        <f>IFERROR(时间!$B$4+AU1139,"上周无销量")</f>
        <v>上周无销量</v>
      </c>
    </row>
    <row r="1140" spans="1:48">
      <c r="A1140" s="15" t="s">
        <v>2253</v>
      </c>
      <c r="B1140" t="s">
        <v>2254</v>
      </c>
      <c r="C1140" t="s">
        <v>2244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15</v>
      </c>
      <c r="J1140" s="28">
        <v>0</v>
      </c>
      <c r="K1140" s="28">
        <v>0</v>
      </c>
      <c r="L1140" s="28">
        <v>0</v>
      </c>
      <c r="M1140">
        <v>15</v>
      </c>
      <c r="N1140">
        <v>0</v>
      </c>
      <c r="O1140">
        <v>15</v>
      </c>
      <c r="P1140">
        <v>5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 s="17">
        <v>0</v>
      </c>
      <c r="Y1140" s="17" t="s">
        <v>54</v>
      </c>
      <c r="Z1140" s="17" t="s">
        <v>54</v>
      </c>
      <c r="AA1140" s="17" t="s">
        <v>54</v>
      </c>
      <c r="AB1140">
        <v>0</v>
      </c>
      <c r="AC1140">
        <v>0</v>
      </c>
      <c r="AD1140">
        <v>0</v>
      </c>
      <c r="AE1140">
        <v>0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0</v>
      </c>
      <c r="AK1140">
        <v>10</v>
      </c>
      <c r="AL1140">
        <v>3</v>
      </c>
      <c r="AM1140">
        <v>3</v>
      </c>
      <c r="AN1140" s="17" t="s">
        <v>54</v>
      </c>
      <c r="AO1140" s="17">
        <v>0</v>
      </c>
      <c r="AP1140" s="17">
        <v>0</v>
      </c>
      <c r="AQ1140" s="17">
        <v>0</v>
      </c>
      <c r="AR1140" s="31">
        <v>0</v>
      </c>
      <c r="AS1140" s="31">
        <v>0</v>
      </c>
      <c r="AT1140" s="31">
        <v>15</v>
      </c>
      <c r="AU1140" s="26" t="str">
        <f t="shared" si="20"/>
        <v>库存为15</v>
      </c>
      <c r="AV1140" s="32" t="str">
        <f>IFERROR(时间!$B$4+AU1140,"上周无销量")</f>
        <v>上周无销量</v>
      </c>
    </row>
    <row r="1141" spans="1:48">
      <c r="A1141" s="15" t="s">
        <v>2255</v>
      </c>
      <c r="B1141" t="s">
        <v>2256</v>
      </c>
      <c r="C1141" t="s">
        <v>2244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16</v>
      </c>
      <c r="J1141" s="28">
        <v>0</v>
      </c>
      <c r="K1141" s="28">
        <v>0</v>
      </c>
      <c r="L1141" s="28">
        <v>0</v>
      </c>
      <c r="M1141">
        <v>16</v>
      </c>
      <c r="N1141">
        <v>0</v>
      </c>
      <c r="O1141">
        <v>13</v>
      </c>
      <c r="P1141">
        <v>21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 s="17">
        <v>0</v>
      </c>
      <c r="Y1141" s="17" t="s">
        <v>54</v>
      </c>
      <c r="Z1141" s="17" t="s">
        <v>54</v>
      </c>
      <c r="AA1141" s="17" t="s">
        <v>54</v>
      </c>
      <c r="AB1141">
        <v>0</v>
      </c>
      <c r="AC1141">
        <v>0</v>
      </c>
      <c r="AD1141">
        <v>0</v>
      </c>
      <c r="AE1141">
        <v>0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2</v>
      </c>
      <c r="AL1141">
        <v>4</v>
      </c>
      <c r="AM1141">
        <v>4</v>
      </c>
      <c r="AN1141" s="17" t="s">
        <v>54</v>
      </c>
      <c r="AO1141" s="17">
        <v>0</v>
      </c>
      <c r="AP1141" s="17">
        <v>0</v>
      </c>
      <c r="AQ1141" s="17">
        <v>0</v>
      </c>
      <c r="AR1141" s="31">
        <v>0</v>
      </c>
      <c r="AS1141" s="31">
        <v>0</v>
      </c>
      <c r="AT1141" s="31">
        <v>16</v>
      </c>
      <c r="AU1141" s="26" t="str">
        <f t="shared" si="20"/>
        <v>库存为16</v>
      </c>
      <c r="AV1141" s="32" t="str">
        <f>IFERROR(时间!$B$4+AU1141,"上周无销量")</f>
        <v>上周无销量</v>
      </c>
    </row>
    <row r="1142" spans="1:48">
      <c r="A1142" s="15" t="s">
        <v>2257</v>
      </c>
      <c r="B1142" t="s">
        <v>2258</v>
      </c>
      <c r="C1142" t="s">
        <v>2244</v>
      </c>
      <c r="D1142" s="26">
        <v>0</v>
      </c>
      <c r="E1142" s="26">
        <v>0</v>
      </c>
      <c r="F1142" s="26">
        <v>0</v>
      </c>
      <c r="G1142" s="26">
        <v>1</v>
      </c>
      <c r="H1142" s="27">
        <v>0</v>
      </c>
      <c r="I1142">
        <v>9</v>
      </c>
      <c r="J1142" s="28">
        <v>0</v>
      </c>
      <c r="K1142" s="28">
        <v>0</v>
      </c>
      <c r="L1142" s="28">
        <v>1</v>
      </c>
      <c r="M1142">
        <v>10</v>
      </c>
      <c r="N1142">
        <v>0</v>
      </c>
      <c r="O1142">
        <v>6</v>
      </c>
      <c r="P1142">
        <v>19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 s="17">
        <v>0</v>
      </c>
      <c r="Y1142" s="17" t="s">
        <v>54</v>
      </c>
      <c r="Z1142" s="17" t="s">
        <v>54</v>
      </c>
      <c r="AA1142" s="17" t="s">
        <v>54</v>
      </c>
      <c r="AB1142">
        <v>0</v>
      </c>
      <c r="AC1142">
        <v>0</v>
      </c>
      <c r="AD1142">
        <v>0</v>
      </c>
      <c r="AE1142">
        <v>0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0</v>
      </c>
      <c r="AK1142">
        <v>5</v>
      </c>
      <c r="AL1142">
        <v>3</v>
      </c>
      <c r="AM1142">
        <v>3</v>
      </c>
      <c r="AN1142" s="17" t="s">
        <v>54</v>
      </c>
      <c r="AO1142" s="17">
        <v>0</v>
      </c>
      <c r="AP1142" s="17">
        <v>0</v>
      </c>
      <c r="AQ1142" s="17">
        <v>0.333333333333333</v>
      </c>
      <c r="AR1142" s="31">
        <v>0</v>
      </c>
      <c r="AS1142" s="31">
        <v>0</v>
      </c>
      <c r="AT1142" s="31">
        <v>10</v>
      </c>
      <c r="AU1142" s="26" t="str">
        <f t="shared" si="20"/>
        <v>库存为10</v>
      </c>
      <c r="AV1142" s="32" t="str">
        <f>IFERROR(时间!$B$4+AU1142,"上周无销量")</f>
        <v>上周无销量</v>
      </c>
    </row>
    <row r="1143" spans="1:48">
      <c r="A1143" s="15" t="s">
        <v>2259</v>
      </c>
      <c r="B1143" t="s">
        <v>2260</v>
      </c>
      <c r="C1143" t="s">
        <v>2244</v>
      </c>
      <c r="D1143" s="26">
        <v>1</v>
      </c>
      <c r="E1143" s="26">
        <v>1</v>
      </c>
      <c r="F1143" s="26">
        <v>0</v>
      </c>
      <c r="G1143" s="26">
        <v>2</v>
      </c>
      <c r="H1143" s="27">
        <v>13.995</v>
      </c>
      <c r="I1143">
        <v>8</v>
      </c>
      <c r="J1143" s="28">
        <v>0</v>
      </c>
      <c r="K1143" s="28">
        <v>0</v>
      </c>
      <c r="L1143" s="28">
        <v>0</v>
      </c>
      <c r="M1143">
        <v>8</v>
      </c>
      <c r="N1143">
        <v>1</v>
      </c>
      <c r="O1143">
        <v>2</v>
      </c>
      <c r="P1143">
        <v>155</v>
      </c>
      <c r="Q1143">
        <v>0</v>
      </c>
      <c r="R1143">
        <v>9122</v>
      </c>
      <c r="S1143">
        <v>13945</v>
      </c>
      <c r="T1143">
        <v>2</v>
      </c>
      <c r="U1143">
        <v>0</v>
      </c>
      <c r="V1143">
        <v>13</v>
      </c>
      <c r="W1143">
        <v>49</v>
      </c>
      <c r="X1143" s="17">
        <v>0.0129032258064516</v>
      </c>
      <c r="Y1143" s="17" t="s">
        <v>54</v>
      </c>
      <c r="Z1143" s="17">
        <v>0.00142512606884455</v>
      </c>
      <c r="AA1143" s="17">
        <v>0.00351380423090714</v>
      </c>
      <c r="AB1143">
        <v>0.62</v>
      </c>
      <c r="AC1143">
        <v>0</v>
      </c>
      <c r="AD1143">
        <v>4.33</v>
      </c>
      <c r="AE1143">
        <v>21.53</v>
      </c>
      <c r="AF1143" s="17">
        <v>0.0443015362629511</v>
      </c>
      <c r="AG1143" s="17" t="s">
        <v>54</v>
      </c>
      <c r="AH1143" s="17">
        <v>0</v>
      </c>
      <c r="AI1143" s="17">
        <v>0.769203286888174</v>
      </c>
      <c r="AJ1143">
        <v>0</v>
      </c>
      <c r="AK1143">
        <v>11</v>
      </c>
      <c r="AL1143">
        <v>36</v>
      </c>
      <c r="AM1143">
        <v>36</v>
      </c>
      <c r="AN1143" s="17" t="s">
        <v>54</v>
      </c>
      <c r="AO1143" s="17">
        <v>0.0909090909090909</v>
      </c>
      <c r="AP1143" s="17">
        <v>0</v>
      </c>
      <c r="AQ1143" s="17">
        <v>0.0555555555555556</v>
      </c>
      <c r="AR1143" s="31">
        <v>0.142857142857143</v>
      </c>
      <c r="AS1143" s="31">
        <v>8.57142857142857</v>
      </c>
      <c r="AT1143" s="31">
        <v>-0.571428571428571</v>
      </c>
      <c r="AU1143" s="26">
        <f t="shared" si="20"/>
        <v>56</v>
      </c>
      <c r="AV1143" s="32">
        <f>IFERROR(时间!$B$4+AU1143,"上周无销量")</f>
        <v>43381</v>
      </c>
    </row>
    <row r="1144" spans="1:48">
      <c r="A1144" s="15" t="s">
        <v>2261</v>
      </c>
      <c r="B1144" t="s">
        <v>2262</v>
      </c>
      <c r="C1144" t="s">
        <v>2244</v>
      </c>
      <c r="D1144" s="26">
        <v>1</v>
      </c>
      <c r="E1144" s="26">
        <v>1</v>
      </c>
      <c r="F1144" s="26">
        <v>1</v>
      </c>
      <c r="G1144" s="26">
        <v>0</v>
      </c>
      <c r="H1144" s="27">
        <v>27.99</v>
      </c>
      <c r="I1144">
        <v>15</v>
      </c>
      <c r="J1144" s="28">
        <v>0</v>
      </c>
      <c r="K1144" s="28">
        <v>0</v>
      </c>
      <c r="L1144" s="28">
        <v>0</v>
      </c>
      <c r="M1144">
        <v>15</v>
      </c>
      <c r="N1144">
        <v>0</v>
      </c>
      <c r="O1144">
        <v>0</v>
      </c>
      <c r="P1144">
        <v>90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 s="17">
        <v>0</v>
      </c>
      <c r="Y1144" s="17" t="s">
        <v>54</v>
      </c>
      <c r="Z1144" s="17" t="s">
        <v>54</v>
      </c>
      <c r="AA1144" s="17" t="s">
        <v>54</v>
      </c>
      <c r="AB1144">
        <v>0</v>
      </c>
      <c r="AC1144">
        <v>0</v>
      </c>
      <c r="AD1144">
        <v>0</v>
      </c>
      <c r="AE1144">
        <v>0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0</v>
      </c>
      <c r="AK1144">
        <v>5</v>
      </c>
      <c r="AL1144">
        <v>12</v>
      </c>
      <c r="AM1144">
        <v>12</v>
      </c>
      <c r="AN1144" s="17" t="s">
        <v>54</v>
      </c>
      <c r="AO1144" s="17">
        <v>0.2</v>
      </c>
      <c r="AP1144" s="17">
        <v>0.0833333333333333</v>
      </c>
      <c r="AQ1144" s="17">
        <v>0</v>
      </c>
      <c r="AR1144" s="31">
        <v>0.142857142857143</v>
      </c>
      <c r="AS1144" s="31">
        <v>8.57142857142857</v>
      </c>
      <c r="AT1144" s="31">
        <v>6.42857142857143</v>
      </c>
      <c r="AU1144" s="26">
        <f t="shared" si="20"/>
        <v>105</v>
      </c>
      <c r="AV1144" s="32">
        <f>IFERROR(时间!$B$4+AU1144,"上周无销量")</f>
        <v>43430</v>
      </c>
    </row>
    <row r="1145" spans="1:48">
      <c r="A1145" s="15" t="s">
        <v>2263</v>
      </c>
      <c r="B1145" t="s">
        <v>2264</v>
      </c>
      <c r="C1145" t="s">
        <v>2244</v>
      </c>
      <c r="D1145" s="26">
        <v>0</v>
      </c>
      <c r="E1145" s="26">
        <v>1</v>
      </c>
      <c r="F1145" s="26">
        <v>0</v>
      </c>
      <c r="G1145" s="26">
        <v>0</v>
      </c>
      <c r="H1145" s="27">
        <v>27.99</v>
      </c>
      <c r="I1145">
        <v>14</v>
      </c>
      <c r="J1145" s="28">
        <v>0</v>
      </c>
      <c r="K1145" s="28">
        <v>0</v>
      </c>
      <c r="L1145" s="28">
        <v>0</v>
      </c>
      <c r="M1145">
        <v>14</v>
      </c>
      <c r="N1145">
        <v>0</v>
      </c>
      <c r="O1145">
        <v>13</v>
      </c>
      <c r="P1145">
        <v>79</v>
      </c>
      <c r="Q1145">
        <v>0</v>
      </c>
      <c r="R1145">
        <v>4181</v>
      </c>
      <c r="S1145">
        <v>30187</v>
      </c>
      <c r="T1145">
        <v>3</v>
      </c>
      <c r="U1145">
        <v>0</v>
      </c>
      <c r="V1145">
        <v>20</v>
      </c>
      <c r="W1145">
        <v>64</v>
      </c>
      <c r="X1145" s="17">
        <v>0.0379746835443038</v>
      </c>
      <c r="Y1145" s="17" t="s">
        <v>54</v>
      </c>
      <c r="Z1145" s="17">
        <v>0.00478354460655346</v>
      </c>
      <c r="AA1145" s="17">
        <v>0.00212011793155994</v>
      </c>
      <c r="AB1145">
        <v>1.06</v>
      </c>
      <c r="AC1145">
        <v>0</v>
      </c>
      <c r="AD1145">
        <v>6.19</v>
      </c>
      <c r="AE1145">
        <v>28.69</v>
      </c>
      <c r="AF1145" s="17">
        <v>0</v>
      </c>
      <c r="AG1145" s="17" t="s">
        <v>54</v>
      </c>
      <c r="AH1145" s="17">
        <v>0</v>
      </c>
      <c r="AI1145" s="17">
        <v>0</v>
      </c>
      <c r="AJ1145">
        <v>0</v>
      </c>
      <c r="AK1145">
        <v>15</v>
      </c>
      <c r="AL1145">
        <v>34</v>
      </c>
      <c r="AM1145">
        <v>34</v>
      </c>
      <c r="AN1145" s="17" t="s">
        <v>54</v>
      </c>
      <c r="AO1145" s="17">
        <v>0.0666666666666667</v>
      </c>
      <c r="AP1145" s="17">
        <v>0</v>
      </c>
      <c r="AQ1145" s="17">
        <v>0</v>
      </c>
      <c r="AR1145" s="31">
        <v>0</v>
      </c>
      <c r="AS1145" s="31">
        <v>0</v>
      </c>
      <c r="AT1145" s="31">
        <v>14</v>
      </c>
      <c r="AU1145" s="26" t="str">
        <f t="shared" si="20"/>
        <v>库存为14</v>
      </c>
      <c r="AV1145" s="32" t="str">
        <f>IFERROR(时间!$B$4+AU1145,"上周无销量")</f>
        <v>上周无销量</v>
      </c>
    </row>
    <row r="1146" spans="1:48">
      <c r="A1146" s="15" t="s">
        <v>2265</v>
      </c>
      <c r="B1146" t="s">
        <v>2266</v>
      </c>
      <c r="C1146" t="s">
        <v>2244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10</v>
      </c>
      <c r="J1146" s="28">
        <v>0</v>
      </c>
      <c r="K1146" s="28">
        <v>0</v>
      </c>
      <c r="L1146" s="28">
        <v>0</v>
      </c>
      <c r="M1146">
        <v>10</v>
      </c>
      <c r="N1146">
        <v>0</v>
      </c>
      <c r="O1146">
        <v>10</v>
      </c>
      <c r="P1146">
        <v>343</v>
      </c>
      <c r="Q1146">
        <v>0</v>
      </c>
      <c r="R1146">
        <v>0</v>
      </c>
      <c r="S1146">
        <v>0</v>
      </c>
      <c r="T1146">
        <v>6</v>
      </c>
      <c r="U1146">
        <v>0</v>
      </c>
      <c r="V1146">
        <v>0</v>
      </c>
      <c r="W1146">
        <v>0</v>
      </c>
      <c r="X1146" s="17">
        <v>0.0174927113702624</v>
      </c>
      <c r="Y1146" s="17" t="s">
        <v>54</v>
      </c>
      <c r="Z1146" s="17" t="s">
        <v>54</v>
      </c>
      <c r="AA1146" s="17" t="s">
        <v>54</v>
      </c>
      <c r="AB1146">
        <v>1.63</v>
      </c>
      <c r="AC1146">
        <v>0</v>
      </c>
      <c r="AD1146">
        <v>0</v>
      </c>
      <c r="AE1146">
        <v>0</v>
      </c>
      <c r="AF1146" s="17">
        <v>0</v>
      </c>
      <c r="AG1146" s="17" t="s">
        <v>54</v>
      </c>
      <c r="AH1146" s="17" t="s">
        <v>54</v>
      </c>
      <c r="AI1146" s="17" t="s">
        <v>54</v>
      </c>
      <c r="AJ1146">
        <v>0</v>
      </c>
      <c r="AK1146">
        <v>3</v>
      </c>
      <c r="AL1146">
        <v>3</v>
      </c>
      <c r="AM1146">
        <v>3</v>
      </c>
      <c r="AN1146" s="17" t="s">
        <v>54</v>
      </c>
      <c r="AO1146" s="17">
        <v>0</v>
      </c>
      <c r="AP1146" s="17">
        <v>0</v>
      </c>
      <c r="AQ1146" s="17">
        <v>0</v>
      </c>
      <c r="AR1146" s="31">
        <v>0</v>
      </c>
      <c r="AS1146" s="31">
        <v>0</v>
      </c>
      <c r="AT1146" s="31">
        <v>10</v>
      </c>
      <c r="AU1146" s="26" t="str">
        <f t="shared" si="20"/>
        <v>库存为10</v>
      </c>
      <c r="AV1146" s="32" t="str">
        <f>IFERROR(时间!$B$4+AU1146,"上周无销量")</f>
        <v>上周无销量</v>
      </c>
    </row>
    <row r="1147" spans="1:48">
      <c r="A1147" s="15" t="s">
        <v>2267</v>
      </c>
      <c r="B1147" t="s">
        <v>2268</v>
      </c>
      <c r="C1147" t="s">
        <v>2244</v>
      </c>
      <c r="D1147" s="26">
        <v>1</v>
      </c>
      <c r="E1147" s="26">
        <v>0</v>
      </c>
      <c r="F1147" s="26">
        <v>0</v>
      </c>
      <c r="G1147" s="26">
        <v>0</v>
      </c>
      <c r="H1147" s="27">
        <v>27.99</v>
      </c>
      <c r="I1147">
        <v>10</v>
      </c>
      <c r="J1147" s="28">
        <v>0</v>
      </c>
      <c r="K1147" s="28">
        <v>0</v>
      </c>
      <c r="L1147" s="28">
        <v>0</v>
      </c>
      <c r="M1147">
        <v>10</v>
      </c>
      <c r="N1147">
        <v>0</v>
      </c>
      <c r="O1147">
        <v>10</v>
      </c>
      <c r="P1147">
        <v>3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 s="17">
        <v>0</v>
      </c>
      <c r="Y1147" s="17" t="s">
        <v>54</v>
      </c>
      <c r="Z1147" s="17" t="s">
        <v>54</v>
      </c>
      <c r="AA1147" s="17" t="s">
        <v>54</v>
      </c>
      <c r="AB1147">
        <v>0</v>
      </c>
      <c r="AC1147">
        <v>0</v>
      </c>
      <c r="AD1147">
        <v>0</v>
      </c>
      <c r="AE1147">
        <v>0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0</v>
      </c>
      <c r="AK1147">
        <v>5</v>
      </c>
      <c r="AL1147">
        <v>3</v>
      </c>
      <c r="AM1147">
        <v>3</v>
      </c>
      <c r="AN1147" s="17" t="s">
        <v>54</v>
      </c>
      <c r="AO1147" s="17">
        <v>0</v>
      </c>
      <c r="AP1147" s="17">
        <v>0</v>
      </c>
      <c r="AQ1147" s="17">
        <v>0</v>
      </c>
      <c r="AR1147" s="31">
        <v>0.142857142857143</v>
      </c>
      <c r="AS1147" s="31">
        <v>8.57142857142857</v>
      </c>
      <c r="AT1147" s="31">
        <v>1.42857142857143</v>
      </c>
      <c r="AU1147" s="26">
        <f t="shared" si="20"/>
        <v>70</v>
      </c>
      <c r="AV1147" s="32">
        <f>IFERROR(时间!$B$4+AU1147,"上周无销量")</f>
        <v>43395</v>
      </c>
    </row>
    <row r="1148" spans="1:48">
      <c r="A1148" s="15" t="s">
        <v>2269</v>
      </c>
      <c r="B1148" t="s">
        <v>2270</v>
      </c>
      <c r="C1148" t="s">
        <v>2244</v>
      </c>
      <c r="D1148" s="26">
        <v>0</v>
      </c>
      <c r="E1148" s="26">
        <v>0</v>
      </c>
      <c r="F1148" s="26">
        <v>0</v>
      </c>
      <c r="G1148" s="26">
        <v>0</v>
      </c>
      <c r="H1148" s="27">
        <v>0</v>
      </c>
      <c r="I1148">
        <v>38</v>
      </c>
      <c r="J1148" s="28">
        <v>0</v>
      </c>
      <c r="K1148" s="28">
        <v>0</v>
      </c>
      <c r="L1148" s="28">
        <v>0</v>
      </c>
      <c r="M1148">
        <v>38</v>
      </c>
      <c r="N1148">
        <v>0</v>
      </c>
      <c r="O1148">
        <v>38</v>
      </c>
      <c r="P1148">
        <v>16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 s="17">
        <v>0</v>
      </c>
      <c r="Y1148" s="17" t="s">
        <v>54</v>
      </c>
      <c r="Z1148" s="17" t="s">
        <v>54</v>
      </c>
      <c r="AA1148" s="17" t="s">
        <v>54</v>
      </c>
      <c r="AB1148">
        <v>0</v>
      </c>
      <c r="AC1148">
        <v>0</v>
      </c>
      <c r="AD1148">
        <v>0</v>
      </c>
      <c r="AE1148">
        <v>0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0</v>
      </c>
      <c r="AK1148">
        <v>10</v>
      </c>
      <c r="AL1148">
        <v>3</v>
      </c>
      <c r="AM1148">
        <v>3</v>
      </c>
      <c r="AN1148" s="17" t="s">
        <v>54</v>
      </c>
      <c r="AO1148" s="17">
        <v>0</v>
      </c>
      <c r="AP1148" s="17">
        <v>0</v>
      </c>
      <c r="AQ1148" s="17">
        <v>0</v>
      </c>
      <c r="AR1148" s="31">
        <v>0</v>
      </c>
      <c r="AS1148" s="31">
        <v>0</v>
      </c>
      <c r="AT1148" s="31">
        <v>38</v>
      </c>
      <c r="AU1148" s="26" t="str">
        <f t="shared" si="20"/>
        <v>库存为38</v>
      </c>
      <c r="AV1148" s="32" t="str">
        <f>IFERROR(时间!$B$4+AU1148,"上周无销量")</f>
        <v>上周无销量</v>
      </c>
    </row>
    <row r="1149" spans="1:48">
      <c r="A1149" s="15" t="s">
        <v>2271</v>
      </c>
      <c r="B1149" t="s">
        <v>2272</v>
      </c>
      <c r="C1149" t="s">
        <v>2244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13</v>
      </c>
      <c r="J1149" s="28">
        <v>0</v>
      </c>
      <c r="K1149" s="28">
        <v>0</v>
      </c>
      <c r="L1149" s="28">
        <v>0</v>
      </c>
      <c r="M1149">
        <v>13</v>
      </c>
      <c r="N1149">
        <v>0</v>
      </c>
      <c r="O1149">
        <v>11</v>
      </c>
      <c r="P1149">
        <v>76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 s="17">
        <v>0</v>
      </c>
      <c r="Y1149" s="17" t="s">
        <v>54</v>
      </c>
      <c r="Z1149" s="17" t="s">
        <v>54</v>
      </c>
      <c r="AA1149" s="17" t="s">
        <v>54</v>
      </c>
      <c r="AB1149">
        <v>0</v>
      </c>
      <c r="AC1149">
        <v>0</v>
      </c>
      <c r="AD1149">
        <v>0</v>
      </c>
      <c r="AE1149">
        <v>0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5</v>
      </c>
      <c r="AL1149">
        <v>0</v>
      </c>
      <c r="AM1149">
        <v>0</v>
      </c>
      <c r="AN1149" s="17" t="s">
        <v>54</v>
      </c>
      <c r="AO1149" s="17">
        <v>0</v>
      </c>
      <c r="AP1149" s="17" t="s">
        <v>54</v>
      </c>
      <c r="AQ1149" s="17" t="s">
        <v>54</v>
      </c>
      <c r="AR1149" s="31">
        <v>0</v>
      </c>
      <c r="AS1149" s="31">
        <v>0</v>
      </c>
      <c r="AT1149" s="31">
        <v>13</v>
      </c>
      <c r="AU1149" s="26" t="str">
        <f t="shared" si="20"/>
        <v>库存为13</v>
      </c>
      <c r="AV1149" s="32" t="str">
        <f>IFERROR(时间!$B$4+AU1149,"上周无销量")</f>
        <v>上周无销量</v>
      </c>
    </row>
    <row r="1150" spans="1:48">
      <c r="A1150" s="15" t="s">
        <v>2273</v>
      </c>
      <c r="B1150" t="s">
        <v>2274</v>
      </c>
      <c r="C1150" t="s">
        <v>2244</v>
      </c>
      <c r="D1150" s="26">
        <v>0</v>
      </c>
      <c r="E1150" s="26">
        <v>0</v>
      </c>
      <c r="F1150" s="26">
        <v>1</v>
      </c>
      <c r="G1150" s="26">
        <v>0</v>
      </c>
      <c r="H1150" s="27">
        <v>27.99</v>
      </c>
      <c r="I1150">
        <v>57</v>
      </c>
      <c r="J1150" s="28">
        <v>0</v>
      </c>
      <c r="K1150" s="28">
        <v>0</v>
      </c>
      <c r="L1150" s="28">
        <v>0</v>
      </c>
      <c r="M1150">
        <v>57</v>
      </c>
      <c r="N1150">
        <v>0</v>
      </c>
      <c r="O1150">
        <v>54</v>
      </c>
      <c r="P1150">
        <v>15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 s="17">
        <v>0</v>
      </c>
      <c r="Y1150" s="17" t="s">
        <v>54</v>
      </c>
      <c r="Z1150" s="17" t="s">
        <v>54</v>
      </c>
      <c r="AA1150" s="17" t="s">
        <v>54</v>
      </c>
      <c r="AB1150">
        <v>0</v>
      </c>
      <c r="AC1150">
        <v>0</v>
      </c>
      <c r="AD1150">
        <v>0</v>
      </c>
      <c r="AE1150">
        <v>0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4</v>
      </c>
      <c r="AL1150">
        <v>7</v>
      </c>
      <c r="AM1150">
        <v>7</v>
      </c>
      <c r="AN1150" s="17" t="s">
        <v>54</v>
      </c>
      <c r="AO1150" s="17">
        <v>0</v>
      </c>
      <c r="AP1150" s="17">
        <v>0.142857142857143</v>
      </c>
      <c r="AQ1150" s="17">
        <v>0</v>
      </c>
      <c r="AR1150" s="31">
        <v>0</v>
      </c>
      <c r="AS1150" s="31">
        <v>0</v>
      </c>
      <c r="AT1150" s="31">
        <v>57</v>
      </c>
      <c r="AU1150" s="26" t="str">
        <f t="shared" si="20"/>
        <v>库存为57</v>
      </c>
      <c r="AV1150" s="32" t="str">
        <f>IFERROR(时间!$B$4+AU1150,"上周无销量")</f>
        <v>上周无销量</v>
      </c>
    </row>
    <row r="1151" spans="1:48">
      <c r="A1151" s="15" t="s">
        <v>2275</v>
      </c>
      <c r="B1151" t="s">
        <v>2276</v>
      </c>
      <c r="C1151" t="s">
        <v>2244</v>
      </c>
      <c r="D1151" s="26">
        <v>0</v>
      </c>
      <c r="E1151" s="26">
        <v>1</v>
      </c>
      <c r="F1151" s="26">
        <v>0</v>
      </c>
      <c r="G1151" s="26">
        <v>0</v>
      </c>
      <c r="H1151" s="27">
        <v>27.99</v>
      </c>
      <c r="I1151">
        <v>17</v>
      </c>
      <c r="J1151" s="28">
        <v>0</v>
      </c>
      <c r="K1151" s="28">
        <v>0</v>
      </c>
      <c r="L1151" s="28">
        <v>0</v>
      </c>
      <c r="M1151">
        <v>17</v>
      </c>
      <c r="N1151">
        <v>0</v>
      </c>
      <c r="O1151">
        <v>11</v>
      </c>
      <c r="P1151">
        <v>6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 s="17">
        <v>0</v>
      </c>
      <c r="Y1151" s="17" t="s">
        <v>54</v>
      </c>
      <c r="Z1151" s="17" t="s">
        <v>54</v>
      </c>
      <c r="AA1151" s="17" t="s">
        <v>54</v>
      </c>
      <c r="AB1151">
        <v>0</v>
      </c>
      <c r="AC1151">
        <v>0</v>
      </c>
      <c r="AD1151">
        <v>0</v>
      </c>
      <c r="AE1151">
        <v>0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0</v>
      </c>
      <c r="AK1151">
        <v>6</v>
      </c>
      <c r="AL1151">
        <v>9</v>
      </c>
      <c r="AM1151">
        <v>9</v>
      </c>
      <c r="AN1151" s="17" t="s">
        <v>54</v>
      </c>
      <c r="AO1151" s="17">
        <v>0.166666666666667</v>
      </c>
      <c r="AP1151" s="17">
        <v>0</v>
      </c>
      <c r="AQ1151" s="17">
        <v>0</v>
      </c>
      <c r="AR1151" s="31">
        <v>0</v>
      </c>
      <c r="AS1151" s="31">
        <v>0</v>
      </c>
      <c r="AT1151" s="31">
        <v>17</v>
      </c>
      <c r="AU1151" s="26" t="str">
        <f t="shared" si="20"/>
        <v>库存为17</v>
      </c>
      <c r="AV1151" s="32" t="str">
        <f>IFERROR(时间!$B$4+AU1151,"上周无销量")</f>
        <v>上周无销量</v>
      </c>
    </row>
    <row r="1152" spans="1:48">
      <c r="A1152" s="15" t="s">
        <v>2277</v>
      </c>
      <c r="B1152" t="s">
        <v>2278</v>
      </c>
      <c r="C1152" t="s">
        <v>2244</v>
      </c>
      <c r="D1152" s="26">
        <v>0</v>
      </c>
      <c r="E1152" s="26">
        <v>0</v>
      </c>
      <c r="F1152" s="26">
        <v>0</v>
      </c>
      <c r="G1152" s="26">
        <v>0</v>
      </c>
      <c r="H1152" s="27">
        <v>0</v>
      </c>
      <c r="I1152">
        <v>0</v>
      </c>
      <c r="J1152" s="28">
        <v>0</v>
      </c>
      <c r="K1152" s="28">
        <v>0</v>
      </c>
      <c r="L1152" s="28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17" t="s">
        <v>54</v>
      </c>
      <c r="Y1152" s="17" t="s">
        <v>54</v>
      </c>
      <c r="Z1152" s="17" t="s">
        <v>54</v>
      </c>
      <c r="AA1152" s="17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17" t="s">
        <v>54</v>
      </c>
      <c r="AG1152" s="17" t="s">
        <v>54</v>
      </c>
      <c r="AH1152" s="17" t="s">
        <v>54</v>
      </c>
      <c r="AI1152" s="17" t="s">
        <v>54</v>
      </c>
      <c r="AJ1152">
        <v>0</v>
      </c>
      <c r="AK1152">
        <v>0</v>
      </c>
      <c r="AL1152">
        <v>0</v>
      </c>
      <c r="AM1152">
        <v>0</v>
      </c>
      <c r="AN1152" s="17" t="s">
        <v>54</v>
      </c>
      <c r="AO1152" s="17" t="s">
        <v>54</v>
      </c>
      <c r="AP1152" s="17" t="s">
        <v>54</v>
      </c>
      <c r="AQ1152" s="17" t="s">
        <v>54</v>
      </c>
      <c r="AR1152" s="31">
        <v>0</v>
      </c>
      <c r="AS1152" s="31">
        <v>0</v>
      </c>
      <c r="AT1152" s="31">
        <v>0</v>
      </c>
      <c r="AU1152" s="26" t="str">
        <f t="shared" si="20"/>
        <v>库存为0</v>
      </c>
      <c r="AV1152" s="32" t="str">
        <f>IFERROR(时间!$B$4+AU1152,"上周无销量")</f>
        <v>上周无销量</v>
      </c>
    </row>
    <row r="1153" spans="1:48">
      <c r="A1153" s="15" t="s">
        <v>2279</v>
      </c>
      <c r="B1153" t="s">
        <v>2280</v>
      </c>
      <c r="C1153" t="s">
        <v>2244</v>
      </c>
      <c r="D1153" s="26">
        <v>0</v>
      </c>
      <c r="E1153" s="26">
        <v>1</v>
      </c>
      <c r="F1153" s="26">
        <v>0</v>
      </c>
      <c r="G1153" s="26">
        <v>2</v>
      </c>
      <c r="H1153" s="27">
        <v>9.33</v>
      </c>
      <c r="I1153">
        <v>5</v>
      </c>
      <c r="J1153" s="28">
        <v>0</v>
      </c>
      <c r="K1153" s="28">
        <v>0</v>
      </c>
      <c r="L1153" s="28">
        <v>0</v>
      </c>
      <c r="M1153">
        <v>5</v>
      </c>
      <c r="N1153">
        <v>0</v>
      </c>
      <c r="O1153">
        <v>4</v>
      </c>
      <c r="P1153">
        <v>15304</v>
      </c>
      <c r="Q1153">
        <v>0</v>
      </c>
      <c r="R1153">
        <v>7308</v>
      </c>
      <c r="S1153">
        <v>12507</v>
      </c>
      <c r="T1153">
        <v>29</v>
      </c>
      <c r="U1153">
        <v>0</v>
      </c>
      <c r="V1153">
        <v>6</v>
      </c>
      <c r="W1153">
        <v>22</v>
      </c>
      <c r="X1153" s="17">
        <v>0.00189492943021432</v>
      </c>
      <c r="Y1153" s="17" t="s">
        <v>54</v>
      </c>
      <c r="Z1153" s="17">
        <v>0.000821018062397373</v>
      </c>
      <c r="AA1153" s="17">
        <v>0.00175901495162709</v>
      </c>
      <c r="AB1153">
        <v>11.13</v>
      </c>
      <c r="AC1153">
        <v>0</v>
      </c>
      <c r="AD1153">
        <v>1.41</v>
      </c>
      <c r="AE1153">
        <v>9.19</v>
      </c>
      <c r="AF1153" s="17">
        <v>0</v>
      </c>
      <c r="AG1153" s="17" t="s">
        <v>54</v>
      </c>
      <c r="AH1153" s="17">
        <v>0</v>
      </c>
      <c r="AI1153" s="17">
        <v>0.492497320471597</v>
      </c>
      <c r="AJ1153">
        <v>0</v>
      </c>
      <c r="AK1153">
        <v>19</v>
      </c>
      <c r="AL1153">
        <v>24</v>
      </c>
      <c r="AM1153">
        <v>24</v>
      </c>
      <c r="AN1153" s="17" t="s">
        <v>54</v>
      </c>
      <c r="AO1153" s="17">
        <v>0.0526315789473684</v>
      </c>
      <c r="AP1153" s="17">
        <v>0</v>
      </c>
      <c r="AQ1153" s="17">
        <v>0.0833333333333333</v>
      </c>
      <c r="AR1153" s="31">
        <v>0</v>
      </c>
      <c r="AS1153" s="31">
        <v>0</v>
      </c>
      <c r="AT1153" s="31">
        <v>5</v>
      </c>
      <c r="AU1153" s="26" t="str">
        <f t="shared" si="20"/>
        <v>库存为5</v>
      </c>
      <c r="AV1153" s="32" t="str">
        <f>IFERROR(时间!$B$4+AU1153,"上周无销量")</f>
        <v>上周无销量</v>
      </c>
    </row>
    <row r="1154" spans="1:48">
      <c r="A1154" s="15" t="s">
        <v>2281</v>
      </c>
      <c r="B1154" t="s">
        <v>2282</v>
      </c>
      <c r="C1154" t="s">
        <v>2244</v>
      </c>
      <c r="D1154" s="26">
        <v>1</v>
      </c>
      <c r="E1154" s="26">
        <v>0</v>
      </c>
      <c r="F1154" s="26">
        <v>3</v>
      </c>
      <c r="G1154" s="26">
        <v>0</v>
      </c>
      <c r="H1154" s="27">
        <v>27.99</v>
      </c>
      <c r="I1154">
        <v>35</v>
      </c>
      <c r="J1154" s="28">
        <v>0</v>
      </c>
      <c r="K1154" s="28">
        <v>0</v>
      </c>
      <c r="L1154" s="28">
        <v>0</v>
      </c>
      <c r="M1154">
        <v>35</v>
      </c>
      <c r="N1154">
        <v>0</v>
      </c>
      <c r="O1154">
        <v>34</v>
      </c>
      <c r="P1154">
        <v>40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 s="17">
        <v>0</v>
      </c>
      <c r="Y1154" s="17" t="s">
        <v>54</v>
      </c>
      <c r="Z1154" s="17" t="s">
        <v>54</v>
      </c>
      <c r="AA1154" s="17" t="s">
        <v>54</v>
      </c>
      <c r="AB1154">
        <v>0</v>
      </c>
      <c r="AC1154">
        <v>0</v>
      </c>
      <c r="AD1154">
        <v>0</v>
      </c>
      <c r="AE1154">
        <v>0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0</v>
      </c>
      <c r="AK1154">
        <v>7</v>
      </c>
      <c r="AL1154">
        <v>9</v>
      </c>
      <c r="AM1154">
        <v>9</v>
      </c>
      <c r="AN1154" s="17" t="s">
        <v>54</v>
      </c>
      <c r="AO1154" s="17">
        <v>0</v>
      </c>
      <c r="AP1154" s="17">
        <v>0.333333333333333</v>
      </c>
      <c r="AQ1154" s="17">
        <v>0</v>
      </c>
      <c r="AR1154" s="31">
        <v>0.142857142857143</v>
      </c>
      <c r="AS1154" s="31">
        <v>8.57142857142857</v>
      </c>
      <c r="AT1154" s="31">
        <v>26.4285714285714</v>
      </c>
      <c r="AU1154" s="26">
        <f t="shared" si="20"/>
        <v>245</v>
      </c>
      <c r="AV1154" s="32">
        <f>IFERROR(时间!$B$4+AU1154,"上周无销量")</f>
        <v>43570</v>
      </c>
    </row>
    <row r="1155" spans="1:48">
      <c r="A1155" s="15" t="s">
        <v>2283</v>
      </c>
      <c r="B1155" t="s">
        <v>2284</v>
      </c>
      <c r="C1155" t="s">
        <v>2244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38</v>
      </c>
      <c r="J1155" s="28">
        <v>0</v>
      </c>
      <c r="K1155" s="28">
        <v>0</v>
      </c>
      <c r="L1155" s="28">
        <v>0</v>
      </c>
      <c r="M1155">
        <v>38</v>
      </c>
      <c r="N1155">
        <v>0</v>
      </c>
      <c r="O1155">
        <v>36</v>
      </c>
      <c r="P1155">
        <v>12908</v>
      </c>
      <c r="Q1155">
        <v>0</v>
      </c>
      <c r="R1155">
        <v>0</v>
      </c>
      <c r="S1155">
        <v>0</v>
      </c>
      <c r="T1155">
        <v>71</v>
      </c>
      <c r="U1155">
        <v>0</v>
      </c>
      <c r="V1155">
        <v>0</v>
      </c>
      <c r="W1155">
        <v>0</v>
      </c>
      <c r="X1155" s="17">
        <v>0.00550046482801364</v>
      </c>
      <c r="Y1155" s="17" t="s">
        <v>54</v>
      </c>
      <c r="Z1155" s="17" t="s">
        <v>54</v>
      </c>
      <c r="AA1155" s="17" t="s">
        <v>54</v>
      </c>
      <c r="AB1155">
        <v>30.73</v>
      </c>
      <c r="AC1155">
        <v>0</v>
      </c>
      <c r="AD1155">
        <v>0</v>
      </c>
      <c r="AE1155">
        <v>0</v>
      </c>
      <c r="AF1155" s="17">
        <v>0</v>
      </c>
      <c r="AG1155" s="17" t="s">
        <v>54</v>
      </c>
      <c r="AH1155" s="17" t="s">
        <v>54</v>
      </c>
      <c r="AI1155" s="17" t="s">
        <v>54</v>
      </c>
      <c r="AJ1155">
        <v>0</v>
      </c>
      <c r="AK1155">
        <v>3</v>
      </c>
      <c r="AL1155">
        <v>8</v>
      </c>
      <c r="AM1155">
        <v>8</v>
      </c>
      <c r="AN1155" s="17" t="s">
        <v>54</v>
      </c>
      <c r="AO1155" s="17">
        <v>0</v>
      </c>
      <c r="AP1155" s="17">
        <v>0</v>
      </c>
      <c r="AQ1155" s="17">
        <v>0</v>
      </c>
      <c r="AR1155" s="31">
        <v>0</v>
      </c>
      <c r="AS1155" s="31">
        <v>0</v>
      </c>
      <c r="AT1155" s="31">
        <v>38</v>
      </c>
      <c r="AU1155" s="26" t="str">
        <f t="shared" si="20"/>
        <v>库存为38</v>
      </c>
      <c r="AV1155" s="32" t="str">
        <f>IFERROR(时间!$B$4+AU1155,"上周无销量")</f>
        <v>上周无销量</v>
      </c>
    </row>
    <row r="1156" spans="1:48">
      <c r="A1156" s="15" t="s">
        <v>2285</v>
      </c>
      <c r="B1156" t="s">
        <v>2286</v>
      </c>
      <c r="C1156" t="s">
        <v>2244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12</v>
      </c>
      <c r="J1156" s="28">
        <v>0</v>
      </c>
      <c r="K1156" s="28">
        <v>0</v>
      </c>
      <c r="L1156" s="28">
        <v>0</v>
      </c>
      <c r="M1156">
        <v>12</v>
      </c>
      <c r="N1156">
        <v>0</v>
      </c>
      <c r="O1156">
        <v>12</v>
      </c>
      <c r="P1156">
        <v>2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 s="17">
        <v>0</v>
      </c>
      <c r="Y1156" s="17" t="s">
        <v>54</v>
      </c>
      <c r="Z1156" s="17" t="s">
        <v>54</v>
      </c>
      <c r="AA1156" s="17" t="s">
        <v>54</v>
      </c>
      <c r="AB1156">
        <v>0</v>
      </c>
      <c r="AC1156">
        <v>0</v>
      </c>
      <c r="AD1156">
        <v>0</v>
      </c>
      <c r="AE1156">
        <v>0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0</v>
      </c>
      <c r="AK1156">
        <v>11</v>
      </c>
      <c r="AL1156">
        <v>3</v>
      </c>
      <c r="AM1156">
        <v>3</v>
      </c>
      <c r="AN1156" s="17" t="s">
        <v>54</v>
      </c>
      <c r="AO1156" s="17">
        <v>0</v>
      </c>
      <c r="AP1156" s="17">
        <v>0</v>
      </c>
      <c r="AQ1156" s="17">
        <v>0</v>
      </c>
      <c r="AR1156" s="31">
        <v>0</v>
      </c>
      <c r="AS1156" s="31">
        <v>0</v>
      </c>
      <c r="AT1156" s="31">
        <v>12</v>
      </c>
      <c r="AU1156" s="26" t="str">
        <f t="shared" si="20"/>
        <v>库存为12</v>
      </c>
      <c r="AV1156" s="32" t="str">
        <f>IFERROR(时间!$B$4+AU1156,"上周无销量")</f>
        <v>上周无销量</v>
      </c>
    </row>
    <row r="1157" spans="1:48">
      <c r="A1157" s="15" t="s">
        <v>2287</v>
      </c>
      <c r="B1157" t="s">
        <v>2288</v>
      </c>
      <c r="C1157" t="s">
        <v>2244</v>
      </c>
      <c r="D1157" s="26">
        <v>0</v>
      </c>
      <c r="E1157" s="26">
        <v>1</v>
      </c>
      <c r="F1157" s="26">
        <v>0</v>
      </c>
      <c r="G1157" s="26">
        <v>0</v>
      </c>
      <c r="H1157" s="27">
        <v>27.99</v>
      </c>
      <c r="I1157">
        <v>11</v>
      </c>
      <c r="J1157" s="28">
        <v>0</v>
      </c>
      <c r="K1157" s="28">
        <v>0</v>
      </c>
      <c r="L1157" s="28">
        <v>0</v>
      </c>
      <c r="M1157">
        <v>11</v>
      </c>
      <c r="N1157">
        <v>0</v>
      </c>
      <c r="O1157">
        <v>11</v>
      </c>
      <c r="P1157">
        <v>33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 s="17">
        <v>0</v>
      </c>
      <c r="Y1157" s="17" t="s">
        <v>54</v>
      </c>
      <c r="Z1157" s="17" t="s">
        <v>54</v>
      </c>
      <c r="AA1157" s="17" t="s">
        <v>54</v>
      </c>
      <c r="AB1157">
        <v>0</v>
      </c>
      <c r="AC1157">
        <v>0</v>
      </c>
      <c r="AD1157">
        <v>0</v>
      </c>
      <c r="AE1157">
        <v>0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0</v>
      </c>
      <c r="AK1157">
        <v>1</v>
      </c>
      <c r="AL1157">
        <v>2</v>
      </c>
      <c r="AM1157">
        <v>2</v>
      </c>
      <c r="AN1157" s="17" t="s">
        <v>54</v>
      </c>
      <c r="AO1157" s="17">
        <v>1</v>
      </c>
      <c r="AP1157" s="17">
        <v>0</v>
      </c>
      <c r="AQ1157" s="17">
        <v>0</v>
      </c>
      <c r="AR1157" s="31">
        <v>0</v>
      </c>
      <c r="AS1157" s="31">
        <v>0</v>
      </c>
      <c r="AT1157" s="31">
        <v>11</v>
      </c>
      <c r="AU1157" s="26" t="str">
        <f t="shared" ref="AU1157:AU1220" si="21">IF(AR1157="","库存为"&amp;M1157,IF(AS1157=0,"库存为"&amp;M1157,INT(M1157/AR1157)))</f>
        <v>库存为11</v>
      </c>
      <c r="AV1157" s="32" t="str">
        <f>IFERROR(时间!$B$4+AU1157,"上周无销量")</f>
        <v>上周无销量</v>
      </c>
    </row>
    <row r="1158" spans="1:48">
      <c r="A1158" s="15" t="s">
        <v>2289</v>
      </c>
      <c r="B1158" t="s">
        <v>2290</v>
      </c>
      <c r="C1158" t="s">
        <v>2244</v>
      </c>
      <c r="D1158" s="26">
        <v>0</v>
      </c>
      <c r="E1158" s="26">
        <v>0</v>
      </c>
      <c r="F1158" s="26">
        <v>0</v>
      </c>
      <c r="G1158" s="26">
        <v>0</v>
      </c>
      <c r="H1158" s="27">
        <v>0</v>
      </c>
      <c r="I1158">
        <v>36</v>
      </c>
      <c r="J1158" s="28">
        <v>0</v>
      </c>
      <c r="K1158" s="28">
        <v>0</v>
      </c>
      <c r="L1158" s="28">
        <v>0</v>
      </c>
      <c r="M1158">
        <v>36</v>
      </c>
      <c r="N1158">
        <v>0</v>
      </c>
      <c r="O1158">
        <v>36</v>
      </c>
      <c r="P1158">
        <v>3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 s="17">
        <v>0</v>
      </c>
      <c r="Y1158" s="17" t="s">
        <v>54</v>
      </c>
      <c r="Z1158" s="17" t="s">
        <v>54</v>
      </c>
      <c r="AA1158" s="17" t="s">
        <v>54</v>
      </c>
      <c r="AB1158">
        <v>0</v>
      </c>
      <c r="AC1158">
        <v>0</v>
      </c>
      <c r="AD1158">
        <v>0</v>
      </c>
      <c r="AE1158">
        <v>0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0</v>
      </c>
      <c r="AK1158">
        <v>3</v>
      </c>
      <c r="AL1158">
        <v>3</v>
      </c>
      <c r="AM1158">
        <v>3</v>
      </c>
      <c r="AN1158" s="17" t="s">
        <v>54</v>
      </c>
      <c r="AO1158" s="17">
        <v>0</v>
      </c>
      <c r="AP1158" s="17">
        <v>0</v>
      </c>
      <c r="AQ1158" s="17">
        <v>0</v>
      </c>
      <c r="AR1158" s="31">
        <v>0</v>
      </c>
      <c r="AS1158" s="31">
        <v>0</v>
      </c>
      <c r="AT1158" s="31">
        <v>36</v>
      </c>
      <c r="AU1158" s="26" t="str">
        <f t="shared" si="21"/>
        <v>库存为36</v>
      </c>
      <c r="AV1158" s="32" t="str">
        <f>IFERROR(时间!$B$4+AU1158,"上周无销量")</f>
        <v>上周无销量</v>
      </c>
    </row>
    <row r="1159" spans="1:48">
      <c r="A1159" s="15" t="s">
        <v>2291</v>
      </c>
      <c r="B1159" t="s">
        <v>2292</v>
      </c>
      <c r="C1159" t="s">
        <v>2244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3</v>
      </c>
      <c r="J1159" s="28">
        <v>0</v>
      </c>
      <c r="K1159" s="28">
        <v>0</v>
      </c>
      <c r="L1159" s="28">
        <v>0</v>
      </c>
      <c r="M1159">
        <v>3</v>
      </c>
      <c r="N1159">
        <v>0</v>
      </c>
      <c r="O1159">
        <v>2</v>
      </c>
      <c r="P1159">
        <v>2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 s="17">
        <v>0</v>
      </c>
      <c r="Y1159" s="17" t="s">
        <v>54</v>
      </c>
      <c r="Z1159" s="17" t="s">
        <v>54</v>
      </c>
      <c r="AA1159" s="17" t="s">
        <v>54</v>
      </c>
      <c r="AB1159">
        <v>0</v>
      </c>
      <c r="AC1159">
        <v>0</v>
      </c>
      <c r="AD1159">
        <v>0</v>
      </c>
      <c r="AE1159">
        <v>0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0</v>
      </c>
      <c r="AK1159">
        <v>1</v>
      </c>
      <c r="AL1159">
        <v>2</v>
      </c>
      <c r="AM1159">
        <v>2</v>
      </c>
      <c r="AN1159" s="17" t="s">
        <v>54</v>
      </c>
      <c r="AO1159" s="17">
        <v>0</v>
      </c>
      <c r="AP1159" s="17">
        <v>0</v>
      </c>
      <c r="AQ1159" s="17">
        <v>0</v>
      </c>
      <c r="AR1159" s="31">
        <v>0</v>
      </c>
      <c r="AS1159" s="31">
        <v>0</v>
      </c>
      <c r="AT1159" s="31">
        <v>3</v>
      </c>
      <c r="AU1159" s="26" t="str">
        <f t="shared" si="21"/>
        <v>库存为3</v>
      </c>
      <c r="AV1159" s="32" t="str">
        <f>IFERROR(时间!$B$4+AU1159,"上周无销量")</f>
        <v>上周无销量</v>
      </c>
    </row>
    <row r="1160" spans="1:48">
      <c r="A1160" s="15" t="s">
        <v>2293</v>
      </c>
      <c r="B1160" t="s">
        <v>2294</v>
      </c>
      <c r="C1160" t="s">
        <v>2244</v>
      </c>
      <c r="D1160" s="26">
        <v>0</v>
      </c>
      <c r="E1160" s="26">
        <v>0</v>
      </c>
      <c r="F1160" s="26">
        <v>0</v>
      </c>
      <c r="G1160" s="26">
        <v>0</v>
      </c>
      <c r="H1160" s="27">
        <v>0</v>
      </c>
      <c r="I1160">
        <v>17</v>
      </c>
      <c r="J1160" s="28">
        <v>0</v>
      </c>
      <c r="K1160" s="28">
        <v>0</v>
      </c>
      <c r="L1160" s="28">
        <v>1</v>
      </c>
      <c r="M1160">
        <v>18</v>
      </c>
      <c r="N1160">
        <v>0</v>
      </c>
      <c r="O1160">
        <v>20</v>
      </c>
      <c r="P1160">
        <v>58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 s="17">
        <v>0</v>
      </c>
      <c r="Y1160" s="17" t="s">
        <v>54</v>
      </c>
      <c r="Z1160" s="17" t="s">
        <v>54</v>
      </c>
      <c r="AA1160" s="17" t="s">
        <v>54</v>
      </c>
      <c r="AB1160">
        <v>0</v>
      </c>
      <c r="AC1160">
        <v>0</v>
      </c>
      <c r="AD1160">
        <v>0</v>
      </c>
      <c r="AE1160">
        <v>0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0</v>
      </c>
      <c r="AK1160">
        <v>4</v>
      </c>
      <c r="AL1160">
        <v>5</v>
      </c>
      <c r="AM1160">
        <v>5</v>
      </c>
      <c r="AN1160" s="17" t="s">
        <v>54</v>
      </c>
      <c r="AO1160" s="17">
        <v>0</v>
      </c>
      <c r="AP1160" s="17">
        <v>0</v>
      </c>
      <c r="AQ1160" s="17">
        <v>0</v>
      </c>
      <c r="AR1160" s="31">
        <v>0</v>
      </c>
      <c r="AS1160" s="31">
        <v>0</v>
      </c>
      <c r="AT1160" s="31">
        <v>18</v>
      </c>
      <c r="AU1160" s="26" t="str">
        <f t="shared" si="21"/>
        <v>库存为18</v>
      </c>
      <c r="AV1160" s="32" t="str">
        <f>IFERROR(时间!$B$4+AU1160,"上周无销量")</f>
        <v>上周无销量</v>
      </c>
    </row>
    <row r="1161" spans="1:48">
      <c r="A1161" s="15" t="s">
        <v>2295</v>
      </c>
      <c r="B1161" t="s">
        <v>2296</v>
      </c>
      <c r="C1161" t="s">
        <v>2244</v>
      </c>
      <c r="D1161" s="26">
        <v>0</v>
      </c>
      <c r="E1161" s="26">
        <v>0</v>
      </c>
      <c r="F1161" s="26">
        <v>1</v>
      </c>
      <c r="G1161" s="26">
        <v>0</v>
      </c>
      <c r="H1161" s="27">
        <v>27.99</v>
      </c>
      <c r="I1161">
        <v>10</v>
      </c>
      <c r="J1161" s="28">
        <v>0</v>
      </c>
      <c r="K1161" s="28">
        <v>0</v>
      </c>
      <c r="L1161" s="28">
        <v>0</v>
      </c>
      <c r="M1161">
        <v>10</v>
      </c>
      <c r="N1161">
        <v>0</v>
      </c>
      <c r="O1161">
        <v>1</v>
      </c>
      <c r="P1161">
        <v>156</v>
      </c>
      <c r="Q1161">
        <v>0</v>
      </c>
      <c r="R1161">
        <v>0</v>
      </c>
      <c r="S1161">
        <v>0</v>
      </c>
      <c r="T1161">
        <v>3</v>
      </c>
      <c r="U1161">
        <v>0</v>
      </c>
      <c r="V1161">
        <v>0</v>
      </c>
      <c r="W1161">
        <v>0</v>
      </c>
      <c r="X1161" s="17">
        <v>0.0192307692307692</v>
      </c>
      <c r="Y1161" s="17" t="s">
        <v>54</v>
      </c>
      <c r="Z1161" s="17" t="s">
        <v>54</v>
      </c>
      <c r="AA1161" s="17" t="s">
        <v>54</v>
      </c>
      <c r="AB1161">
        <v>1.19</v>
      </c>
      <c r="AC1161">
        <v>0</v>
      </c>
      <c r="AD1161">
        <v>0</v>
      </c>
      <c r="AE1161">
        <v>0</v>
      </c>
      <c r="AF1161" s="17">
        <v>0</v>
      </c>
      <c r="AG1161" s="17" t="s">
        <v>54</v>
      </c>
      <c r="AH1161" s="17" t="s">
        <v>54</v>
      </c>
      <c r="AI1161" s="17" t="s">
        <v>54</v>
      </c>
      <c r="AJ1161">
        <v>0</v>
      </c>
      <c r="AK1161">
        <v>5</v>
      </c>
      <c r="AL1161">
        <v>4</v>
      </c>
      <c r="AM1161">
        <v>4</v>
      </c>
      <c r="AN1161" s="17" t="s">
        <v>54</v>
      </c>
      <c r="AO1161" s="17">
        <v>0</v>
      </c>
      <c r="AP1161" s="17">
        <v>0.25</v>
      </c>
      <c r="AQ1161" s="17">
        <v>0</v>
      </c>
      <c r="AR1161" s="31">
        <v>0</v>
      </c>
      <c r="AS1161" s="31">
        <v>0</v>
      </c>
      <c r="AT1161" s="31">
        <v>10</v>
      </c>
      <c r="AU1161" s="26" t="str">
        <f t="shared" si="21"/>
        <v>库存为10</v>
      </c>
      <c r="AV1161" s="32" t="str">
        <f>IFERROR(时间!$B$4+AU1161,"上周无销量")</f>
        <v>上周无销量</v>
      </c>
    </row>
    <row r="1162" spans="1:48">
      <c r="A1162" s="15" t="s">
        <v>2297</v>
      </c>
      <c r="B1162" t="s">
        <v>2298</v>
      </c>
      <c r="C1162" t="s">
        <v>2244</v>
      </c>
      <c r="D1162" s="26">
        <v>0</v>
      </c>
      <c r="E1162" s="26">
        <v>0</v>
      </c>
      <c r="F1162" s="26">
        <v>0</v>
      </c>
      <c r="G1162" s="26">
        <v>0</v>
      </c>
      <c r="H1162" s="27">
        <v>0</v>
      </c>
      <c r="I1162">
        <v>0</v>
      </c>
      <c r="J1162" s="28">
        <v>0</v>
      </c>
      <c r="K1162" s="28">
        <v>0</v>
      </c>
      <c r="L1162" s="28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0</v>
      </c>
      <c r="AK1162">
        <v>0</v>
      </c>
      <c r="AL1162">
        <v>0</v>
      </c>
      <c r="AM1162">
        <v>0</v>
      </c>
      <c r="AN1162" s="17" t="s">
        <v>54</v>
      </c>
      <c r="AO1162" s="17" t="s">
        <v>54</v>
      </c>
      <c r="AP1162" s="17" t="s">
        <v>54</v>
      </c>
      <c r="AQ1162" s="17" t="s">
        <v>54</v>
      </c>
      <c r="AR1162" s="31">
        <v>0</v>
      </c>
      <c r="AS1162" s="31">
        <v>0</v>
      </c>
      <c r="AT1162" s="31">
        <v>0</v>
      </c>
      <c r="AU1162" s="26" t="str">
        <f t="shared" si="21"/>
        <v>库存为0</v>
      </c>
      <c r="AV1162" s="32" t="str">
        <f>IFERROR(时间!$B$4+AU1162,"上周无销量")</f>
        <v>上周无销量</v>
      </c>
    </row>
    <row r="1163" spans="1:48">
      <c r="A1163" s="15" t="s">
        <v>2299</v>
      </c>
      <c r="B1163" t="s">
        <v>2300</v>
      </c>
      <c r="C1163" t="s">
        <v>2301</v>
      </c>
      <c r="D1163" s="26">
        <v>0</v>
      </c>
      <c r="E1163" s="26">
        <v>0</v>
      </c>
      <c r="F1163" s="26">
        <v>0</v>
      </c>
      <c r="G1163" s="26">
        <v>0</v>
      </c>
      <c r="H1163" s="27">
        <v>0</v>
      </c>
      <c r="I1163">
        <v>6</v>
      </c>
      <c r="J1163" s="28">
        <v>0</v>
      </c>
      <c r="K1163" s="28">
        <v>0</v>
      </c>
      <c r="L1163" s="28">
        <v>0</v>
      </c>
      <c r="M1163">
        <v>6</v>
      </c>
      <c r="N1163">
        <v>0</v>
      </c>
      <c r="O1163">
        <v>6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0</v>
      </c>
      <c r="AK1163">
        <v>0</v>
      </c>
      <c r="AL1163">
        <v>0</v>
      </c>
      <c r="AM1163">
        <v>0</v>
      </c>
      <c r="AN1163" s="17" t="s">
        <v>54</v>
      </c>
      <c r="AO1163" s="17" t="s">
        <v>54</v>
      </c>
      <c r="AP1163" s="17" t="s">
        <v>54</v>
      </c>
      <c r="AQ1163" s="17" t="s">
        <v>54</v>
      </c>
      <c r="AR1163" s="31">
        <v>0</v>
      </c>
      <c r="AS1163" s="31">
        <v>0</v>
      </c>
      <c r="AT1163" s="31">
        <v>6</v>
      </c>
      <c r="AU1163" s="26" t="str">
        <f t="shared" si="21"/>
        <v>库存为6</v>
      </c>
      <c r="AV1163" s="32" t="str">
        <f>IFERROR(时间!$B$4+AU1163,"上周无销量")</f>
        <v>上周无销量</v>
      </c>
    </row>
    <row r="1164" spans="1:48">
      <c r="A1164" s="15" t="s">
        <v>2302</v>
      </c>
      <c r="B1164" t="s">
        <v>2303</v>
      </c>
      <c r="C1164" t="s">
        <v>2304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2</v>
      </c>
      <c r="J1164" s="28">
        <v>0</v>
      </c>
      <c r="K1164" s="28">
        <v>0</v>
      </c>
      <c r="L1164" s="28">
        <v>0</v>
      </c>
      <c r="M1164">
        <v>2</v>
      </c>
      <c r="N1164">
        <v>0</v>
      </c>
      <c r="O1164">
        <v>2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0</v>
      </c>
      <c r="AK1164">
        <v>3</v>
      </c>
      <c r="AL1164">
        <v>4</v>
      </c>
      <c r="AM1164">
        <v>4</v>
      </c>
      <c r="AN1164" s="17" t="s">
        <v>54</v>
      </c>
      <c r="AO1164" s="17">
        <v>0</v>
      </c>
      <c r="AP1164" s="17">
        <v>0</v>
      </c>
      <c r="AQ1164" s="17">
        <v>0</v>
      </c>
      <c r="AR1164" s="31">
        <v>0</v>
      </c>
      <c r="AS1164" s="31">
        <v>0</v>
      </c>
      <c r="AT1164" s="31">
        <v>2</v>
      </c>
      <c r="AU1164" s="26" t="str">
        <f t="shared" si="21"/>
        <v>库存为2</v>
      </c>
      <c r="AV1164" s="32" t="str">
        <f>IFERROR(时间!$B$4+AU1164,"上周无销量")</f>
        <v>上周无销量</v>
      </c>
    </row>
    <row r="1165" spans="1:48">
      <c r="A1165" s="15" t="s">
        <v>2305</v>
      </c>
      <c r="B1165" t="s">
        <v>2306</v>
      </c>
      <c r="C1165" t="s">
        <v>2304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6</v>
      </c>
      <c r="J1165" s="28">
        <v>0</v>
      </c>
      <c r="K1165" s="28">
        <v>0</v>
      </c>
      <c r="L1165" s="28">
        <v>0</v>
      </c>
      <c r="M1165">
        <v>6</v>
      </c>
      <c r="N1165">
        <v>0</v>
      </c>
      <c r="O1165">
        <v>5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0</v>
      </c>
      <c r="AK1165">
        <v>2</v>
      </c>
      <c r="AL1165">
        <v>3</v>
      </c>
      <c r="AM1165">
        <v>3</v>
      </c>
      <c r="AN1165" s="17" t="s">
        <v>54</v>
      </c>
      <c r="AO1165" s="17">
        <v>0</v>
      </c>
      <c r="AP1165" s="17">
        <v>0</v>
      </c>
      <c r="AQ1165" s="17">
        <v>0</v>
      </c>
      <c r="AR1165" s="31">
        <v>0</v>
      </c>
      <c r="AS1165" s="31">
        <v>0</v>
      </c>
      <c r="AT1165" s="31">
        <v>6</v>
      </c>
      <c r="AU1165" s="26" t="str">
        <f t="shared" si="21"/>
        <v>库存为6</v>
      </c>
      <c r="AV1165" s="32" t="str">
        <f>IFERROR(时间!$B$4+AU1165,"上周无销量")</f>
        <v>上周无销量</v>
      </c>
    </row>
    <row r="1166" spans="1:48">
      <c r="A1166" s="15" t="s">
        <v>2307</v>
      </c>
      <c r="B1166" t="s">
        <v>2308</v>
      </c>
      <c r="C1166" t="s">
        <v>2304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0</v>
      </c>
      <c r="J1166" s="28">
        <v>0</v>
      </c>
      <c r="K1166" s="28">
        <v>0</v>
      </c>
      <c r="L1166" s="28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0</v>
      </c>
      <c r="AK1166">
        <v>0</v>
      </c>
      <c r="AL1166">
        <v>0</v>
      </c>
      <c r="AM1166">
        <v>0</v>
      </c>
      <c r="AN1166" s="17" t="s">
        <v>54</v>
      </c>
      <c r="AO1166" s="17" t="s">
        <v>54</v>
      </c>
      <c r="AP1166" s="17" t="s">
        <v>54</v>
      </c>
      <c r="AQ1166" s="17" t="s">
        <v>54</v>
      </c>
      <c r="AR1166" s="31">
        <v>0</v>
      </c>
      <c r="AS1166" s="31">
        <v>0</v>
      </c>
      <c r="AT1166" s="31">
        <v>0</v>
      </c>
      <c r="AU1166" s="26" t="str">
        <f t="shared" si="21"/>
        <v>库存为0</v>
      </c>
      <c r="AV1166" s="32" t="str">
        <f>IFERROR(时间!$B$4+AU1166,"上周无销量")</f>
        <v>上周无销量</v>
      </c>
    </row>
    <row r="1167" spans="1:48">
      <c r="A1167" s="15" t="s">
        <v>2309</v>
      </c>
      <c r="B1167" t="s">
        <v>2310</v>
      </c>
      <c r="C1167" t="s">
        <v>2304</v>
      </c>
      <c r="D1167" s="26">
        <v>0</v>
      </c>
      <c r="E1167" s="26">
        <v>0</v>
      </c>
      <c r="F1167" s="26">
        <v>0</v>
      </c>
      <c r="G1167" s="26">
        <v>1</v>
      </c>
      <c r="H1167" s="27">
        <v>0</v>
      </c>
      <c r="I1167">
        <v>0</v>
      </c>
      <c r="J1167" s="28">
        <v>0</v>
      </c>
      <c r="K1167" s="28">
        <v>0</v>
      </c>
      <c r="L1167" s="28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0</v>
      </c>
      <c r="AK1167">
        <v>0</v>
      </c>
      <c r="AL1167">
        <v>2</v>
      </c>
      <c r="AM1167">
        <v>2</v>
      </c>
      <c r="AN1167" s="17" t="s">
        <v>54</v>
      </c>
      <c r="AO1167" s="17" t="s">
        <v>54</v>
      </c>
      <c r="AP1167" s="17">
        <v>0</v>
      </c>
      <c r="AQ1167" s="17">
        <v>0.5</v>
      </c>
      <c r="AR1167" s="31">
        <v>0</v>
      </c>
      <c r="AS1167" s="31">
        <v>0</v>
      </c>
      <c r="AT1167" s="31">
        <v>0</v>
      </c>
      <c r="AU1167" s="26" t="str">
        <f t="shared" si="21"/>
        <v>库存为0</v>
      </c>
      <c r="AV1167" s="32" t="str">
        <f>IFERROR(时间!$B$4+AU1167,"上周无销量")</f>
        <v>上周无销量</v>
      </c>
    </row>
    <row r="1168" spans="1:48">
      <c r="A1168" s="15" t="s">
        <v>2311</v>
      </c>
      <c r="B1168" t="s">
        <v>2312</v>
      </c>
      <c r="C1168" t="s">
        <v>2304</v>
      </c>
      <c r="D1168" s="26">
        <v>0</v>
      </c>
      <c r="E1168" s="26">
        <v>0</v>
      </c>
      <c r="F1168" s="26">
        <v>0</v>
      </c>
      <c r="G1168" s="26">
        <v>0</v>
      </c>
      <c r="H1168" s="27">
        <v>0</v>
      </c>
      <c r="I1168">
        <v>0</v>
      </c>
      <c r="J1168" s="28">
        <v>0</v>
      </c>
      <c r="K1168" s="28">
        <v>0</v>
      </c>
      <c r="L1168" s="28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0</v>
      </c>
      <c r="AK1168">
        <v>0</v>
      </c>
      <c r="AL1168">
        <v>0</v>
      </c>
      <c r="AM1168">
        <v>0</v>
      </c>
      <c r="AN1168" s="17" t="s">
        <v>54</v>
      </c>
      <c r="AO1168" s="17" t="s">
        <v>54</v>
      </c>
      <c r="AP1168" s="17" t="s">
        <v>54</v>
      </c>
      <c r="AQ1168" s="17" t="s">
        <v>54</v>
      </c>
      <c r="AR1168" s="31">
        <v>0</v>
      </c>
      <c r="AS1168" s="31">
        <v>0</v>
      </c>
      <c r="AT1168" s="31">
        <v>0</v>
      </c>
      <c r="AU1168" s="26" t="str">
        <f t="shared" si="21"/>
        <v>库存为0</v>
      </c>
      <c r="AV1168" s="32" t="str">
        <f>IFERROR(时间!$B$4+AU1168,"上周无销量")</f>
        <v>上周无销量</v>
      </c>
    </row>
    <row r="1169" spans="1:48">
      <c r="A1169" s="15" t="s">
        <v>2313</v>
      </c>
      <c r="B1169" t="s">
        <v>2314</v>
      </c>
      <c r="C1169" t="s">
        <v>2315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0</v>
      </c>
      <c r="J1169" s="28">
        <v>0</v>
      </c>
      <c r="K1169" s="28">
        <v>0</v>
      </c>
      <c r="L1169" s="28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0</v>
      </c>
      <c r="AL1169">
        <v>0</v>
      </c>
      <c r="AM1169">
        <v>0</v>
      </c>
      <c r="AN1169" s="17" t="s">
        <v>54</v>
      </c>
      <c r="AO1169" s="17" t="s">
        <v>54</v>
      </c>
      <c r="AP1169" s="17" t="s">
        <v>54</v>
      </c>
      <c r="AQ1169" s="17" t="s">
        <v>54</v>
      </c>
      <c r="AR1169" s="31">
        <v>0</v>
      </c>
      <c r="AS1169" s="31">
        <v>0</v>
      </c>
      <c r="AT1169" s="31">
        <v>0</v>
      </c>
      <c r="AU1169" s="26" t="str">
        <f t="shared" si="21"/>
        <v>库存为0</v>
      </c>
      <c r="AV1169" s="32" t="str">
        <f>IFERROR(时间!$B$4+AU1169,"上周无销量")</f>
        <v>上周无销量</v>
      </c>
    </row>
    <row r="1170" spans="1:48">
      <c r="A1170" s="15" t="s">
        <v>2316</v>
      </c>
      <c r="B1170" t="s">
        <v>2317</v>
      </c>
      <c r="C1170" t="s">
        <v>2315</v>
      </c>
      <c r="D1170" s="26">
        <v>1</v>
      </c>
      <c r="E1170" s="26">
        <v>1</v>
      </c>
      <c r="F1170" s="26">
        <v>0</v>
      </c>
      <c r="G1170" s="26">
        <v>0</v>
      </c>
      <c r="H1170" s="27">
        <v>8.88</v>
      </c>
      <c r="I1170">
        <v>0</v>
      </c>
      <c r="J1170" s="28">
        <v>0</v>
      </c>
      <c r="K1170" s="28">
        <v>0</v>
      </c>
      <c r="L1170" s="28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0</v>
      </c>
      <c r="AK1170">
        <v>4</v>
      </c>
      <c r="AL1170">
        <v>6</v>
      </c>
      <c r="AM1170">
        <v>6</v>
      </c>
      <c r="AN1170" s="17" t="s">
        <v>54</v>
      </c>
      <c r="AO1170" s="17">
        <v>0.25</v>
      </c>
      <c r="AP1170" s="17">
        <v>0</v>
      </c>
      <c r="AQ1170" s="17">
        <v>0</v>
      </c>
      <c r="AR1170" s="31">
        <v>0.142857142857143</v>
      </c>
      <c r="AS1170" s="31">
        <v>8.57142857142857</v>
      </c>
      <c r="AT1170" s="31">
        <v>-8.57142857142857</v>
      </c>
      <c r="AU1170" s="26">
        <f t="shared" si="21"/>
        <v>0</v>
      </c>
      <c r="AV1170" s="32">
        <f>IFERROR(时间!$B$4+AU1170,"上周无销量")</f>
        <v>43325</v>
      </c>
    </row>
    <row r="1171" spans="1:48">
      <c r="A1171" s="15" t="s">
        <v>2318</v>
      </c>
      <c r="B1171" t="s">
        <v>2319</v>
      </c>
      <c r="C1171" t="s">
        <v>2320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0</v>
      </c>
      <c r="AL1171">
        <v>0</v>
      </c>
      <c r="AM1171">
        <v>0</v>
      </c>
      <c r="AN1171" s="17" t="s">
        <v>54</v>
      </c>
      <c r="AO1171" s="17" t="s">
        <v>54</v>
      </c>
      <c r="AP1171" s="17" t="s">
        <v>54</v>
      </c>
      <c r="AQ1171" s="17" t="s">
        <v>54</v>
      </c>
      <c r="AR1171" s="31">
        <v>0</v>
      </c>
      <c r="AS1171" s="31">
        <v>0</v>
      </c>
      <c r="AT1171" s="31">
        <v>0</v>
      </c>
      <c r="AU1171" s="26" t="str">
        <f t="shared" si="21"/>
        <v>库存为0</v>
      </c>
      <c r="AV1171" s="32" t="str">
        <f>IFERROR(时间!$B$4+AU1171,"上周无销量")</f>
        <v>上周无销量</v>
      </c>
    </row>
    <row r="1172" spans="1:48">
      <c r="A1172" s="15" t="s">
        <v>2321</v>
      </c>
      <c r="B1172" t="s">
        <v>2322</v>
      </c>
      <c r="C1172" t="s">
        <v>2323</v>
      </c>
      <c r="D1172" s="26">
        <v>0</v>
      </c>
      <c r="E1172" s="26">
        <v>0</v>
      </c>
      <c r="F1172" s="26">
        <v>0</v>
      </c>
      <c r="G1172" s="26">
        <v>0</v>
      </c>
      <c r="H1172" s="27">
        <v>0</v>
      </c>
      <c r="I1172">
        <v>0</v>
      </c>
      <c r="J1172" s="28">
        <v>0</v>
      </c>
      <c r="K1172" s="28">
        <v>0</v>
      </c>
      <c r="L1172" s="28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0</v>
      </c>
      <c r="AK1172">
        <v>0</v>
      </c>
      <c r="AL1172">
        <v>0</v>
      </c>
      <c r="AM1172">
        <v>0</v>
      </c>
      <c r="AN1172" s="17" t="s">
        <v>54</v>
      </c>
      <c r="AO1172" s="17" t="s">
        <v>54</v>
      </c>
      <c r="AP1172" s="17" t="s">
        <v>54</v>
      </c>
      <c r="AQ1172" s="17" t="s">
        <v>54</v>
      </c>
      <c r="AR1172" s="31">
        <v>0</v>
      </c>
      <c r="AS1172" s="31">
        <v>0</v>
      </c>
      <c r="AT1172" s="31">
        <v>0</v>
      </c>
      <c r="AU1172" s="26" t="str">
        <f t="shared" si="21"/>
        <v>库存为0</v>
      </c>
      <c r="AV1172" s="32" t="str">
        <f>IFERROR(时间!$B$4+AU1172,"上周无销量")</f>
        <v>上周无销量</v>
      </c>
    </row>
    <row r="1173" spans="1:48">
      <c r="A1173" s="15" t="s">
        <v>2324</v>
      </c>
      <c r="B1173" t="s">
        <v>2325</v>
      </c>
      <c r="C1173" t="s">
        <v>2323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0</v>
      </c>
      <c r="J1173" s="28">
        <v>0</v>
      </c>
      <c r="K1173" s="28">
        <v>0</v>
      </c>
      <c r="L1173" s="28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0</v>
      </c>
      <c r="AK1173">
        <v>0</v>
      </c>
      <c r="AL1173">
        <v>0</v>
      </c>
      <c r="AM1173">
        <v>0</v>
      </c>
      <c r="AN1173" s="17" t="s">
        <v>54</v>
      </c>
      <c r="AO1173" s="17" t="s">
        <v>54</v>
      </c>
      <c r="AP1173" s="17" t="s">
        <v>54</v>
      </c>
      <c r="AQ1173" s="17" t="s">
        <v>54</v>
      </c>
      <c r="AR1173" s="31">
        <v>0</v>
      </c>
      <c r="AS1173" s="31">
        <v>0</v>
      </c>
      <c r="AT1173" s="31">
        <v>0</v>
      </c>
      <c r="AU1173" s="26" t="str">
        <f t="shared" si="21"/>
        <v>库存为0</v>
      </c>
      <c r="AV1173" s="32" t="str">
        <f>IFERROR(时间!$B$4+AU1173,"上周无销量")</f>
        <v>上周无销量</v>
      </c>
    </row>
    <row r="1174" spans="1:48">
      <c r="A1174" s="15" t="s">
        <v>2326</v>
      </c>
      <c r="B1174" t="s">
        <v>2327</v>
      </c>
      <c r="C1174" t="s">
        <v>2328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0</v>
      </c>
      <c r="J1174" s="28">
        <v>0</v>
      </c>
      <c r="K1174" s="28">
        <v>0</v>
      </c>
      <c r="L1174" s="28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0</v>
      </c>
      <c r="AK1174">
        <v>0</v>
      </c>
      <c r="AL1174">
        <v>0</v>
      </c>
      <c r="AM1174">
        <v>0</v>
      </c>
      <c r="AN1174" s="17" t="s">
        <v>54</v>
      </c>
      <c r="AO1174" s="17" t="s">
        <v>54</v>
      </c>
      <c r="AP1174" s="17" t="s">
        <v>54</v>
      </c>
      <c r="AQ1174" s="17" t="s">
        <v>54</v>
      </c>
      <c r="AR1174" s="31">
        <v>0</v>
      </c>
      <c r="AS1174" s="31">
        <v>0</v>
      </c>
      <c r="AT1174" s="31">
        <v>0</v>
      </c>
      <c r="AU1174" s="26" t="str">
        <f t="shared" si="21"/>
        <v>库存为0</v>
      </c>
      <c r="AV1174" s="32" t="str">
        <f>IFERROR(时间!$B$4+AU1174,"上周无销量")</f>
        <v>上周无销量</v>
      </c>
    </row>
    <row r="1175" spans="1:48">
      <c r="A1175" s="15" t="s">
        <v>2329</v>
      </c>
      <c r="B1175" t="s">
        <v>2330</v>
      </c>
      <c r="C1175" t="s">
        <v>2328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0</v>
      </c>
      <c r="J1175" s="28">
        <v>0</v>
      </c>
      <c r="K1175" s="28">
        <v>0</v>
      </c>
      <c r="L1175" s="28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0</v>
      </c>
      <c r="AK1175">
        <v>0</v>
      </c>
      <c r="AL1175">
        <v>0</v>
      </c>
      <c r="AM1175">
        <v>0</v>
      </c>
      <c r="AN1175" s="17" t="s">
        <v>54</v>
      </c>
      <c r="AO1175" s="17" t="s">
        <v>54</v>
      </c>
      <c r="AP1175" s="17" t="s">
        <v>54</v>
      </c>
      <c r="AQ1175" s="17" t="s">
        <v>54</v>
      </c>
      <c r="AR1175" s="31">
        <v>0</v>
      </c>
      <c r="AS1175" s="31">
        <v>0</v>
      </c>
      <c r="AT1175" s="31">
        <v>0</v>
      </c>
      <c r="AU1175" s="26" t="str">
        <f t="shared" si="21"/>
        <v>库存为0</v>
      </c>
      <c r="AV1175" s="32" t="str">
        <f>IFERROR(时间!$B$4+AU1175,"上周无销量")</f>
        <v>上周无销量</v>
      </c>
    </row>
    <row r="1176" spans="1:48">
      <c r="A1176" s="15" t="s">
        <v>2331</v>
      </c>
      <c r="B1176" t="s">
        <v>2332</v>
      </c>
      <c r="C1176" t="s">
        <v>2333</v>
      </c>
      <c r="D1176" s="26">
        <v>2</v>
      </c>
      <c r="E1176" s="26">
        <v>0</v>
      </c>
      <c r="F1176" s="26">
        <v>0</v>
      </c>
      <c r="G1176" s="26">
        <v>0</v>
      </c>
      <c r="H1176" s="27">
        <v>19.99</v>
      </c>
      <c r="I1176">
        <v>0</v>
      </c>
      <c r="J1176" s="28">
        <v>0</v>
      </c>
      <c r="K1176" s="28">
        <v>0</v>
      </c>
      <c r="L1176" s="28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0</v>
      </c>
      <c r="AK1176">
        <v>0</v>
      </c>
      <c r="AL1176">
        <v>0</v>
      </c>
      <c r="AM1176">
        <v>0</v>
      </c>
      <c r="AN1176" s="17" t="s">
        <v>54</v>
      </c>
      <c r="AO1176" s="17" t="s">
        <v>54</v>
      </c>
      <c r="AP1176" s="17" t="s">
        <v>54</v>
      </c>
      <c r="AQ1176" s="17" t="s">
        <v>54</v>
      </c>
      <c r="AR1176" s="31">
        <v>0.285714285714286</v>
      </c>
      <c r="AS1176" s="31">
        <v>17.1428571428571</v>
      </c>
      <c r="AT1176" s="31">
        <v>-17.1428571428571</v>
      </c>
      <c r="AU1176" s="26">
        <f t="shared" si="21"/>
        <v>0</v>
      </c>
      <c r="AV1176" s="32">
        <f>IFERROR(时间!$B$4+AU1176,"上周无销量")</f>
        <v>43325</v>
      </c>
    </row>
    <row r="1177" spans="1:48">
      <c r="A1177" s="15" t="s">
        <v>2334</v>
      </c>
      <c r="B1177" t="s">
        <v>2335</v>
      </c>
      <c r="C1177" t="s">
        <v>2333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0</v>
      </c>
      <c r="J1177" s="28">
        <v>0</v>
      </c>
      <c r="K1177" s="28">
        <v>0</v>
      </c>
      <c r="L1177" s="28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0</v>
      </c>
      <c r="AK1177">
        <v>0</v>
      </c>
      <c r="AL1177">
        <v>0</v>
      </c>
      <c r="AM1177">
        <v>0</v>
      </c>
      <c r="AN1177" s="17" t="s">
        <v>54</v>
      </c>
      <c r="AO1177" s="17" t="s">
        <v>54</v>
      </c>
      <c r="AP1177" s="17" t="s">
        <v>54</v>
      </c>
      <c r="AQ1177" s="17" t="s">
        <v>54</v>
      </c>
      <c r="AR1177" s="31">
        <v>0</v>
      </c>
      <c r="AS1177" s="31">
        <v>0</v>
      </c>
      <c r="AT1177" s="31">
        <v>0</v>
      </c>
      <c r="AU1177" s="26" t="str">
        <f t="shared" si="21"/>
        <v>库存为0</v>
      </c>
      <c r="AV1177" s="32" t="str">
        <f>IFERROR(时间!$B$4+AU1177,"上周无销量")</f>
        <v>上周无销量</v>
      </c>
    </row>
    <row r="1178" spans="1:48">
      <c r="A1178" s="15" t="s">
        <v>2336</v>
      </c>
      <c r="B1178" t="s">
        <v>2337</v>
      </c>
      <c r="C1178" t="s">
        <v>2333</v>
      </c>
      <c r="D1178" s="26">
        <v>0</v>
      </c>
      <c r="E1178" s="26">
        <v>1</v>
      </c>
      <c r="F1178" s="26">
        <v>0</v>
      </c>
      <c r="G1178" s="26">
        <v>0</v>
      </c>
      <c r="H1178" s="27">
        <v>19.99</v>
      </c>
      <c r="I1178">
        <v>1</v>
      </c>
      <c r="J1178" s="28">
        <v>0</v>
      </c>
      <c r="K1178" s="28">
        <v>0</v>
      </c>
      <c r="L1178" s="28">
        <v>0</v>
      </c>
      <c r="M1178">
        <v>1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0</v>
      </c>
      <c r="AK1178">
        <v>0</v>
      </c>
      <c r="AL1178">
        <v>0</v>
      </c>
      <c r="AM1178">
        <v>0</v>
      </c>
      <c r="AN1178" s="17" t="s">
        <v>54</v>
      </c>
      <c r="AO1178" s="17" t="s">
        <v>54</v>
      </c>
      <c r="AP1178" s="17" t="s">
        <v>54</v>
      </c>
      <c r="AQ1178" s="17" t="s">
        <v>54</v>
      </c>
      <c r="AR1178" s="31">
        <v>0</v>
      </c>
      <c r="AS1178" s="31">
        <v>0</v>
      </c>
      <c r="AT1178" s="31">
        <v>1</v>
      </c>
      <c r="AU1178" s="26" t="str">
        <f t="shared" si="21"/>
        <v>库存为1</v>
      </c>
      <c r="AV1178" s="32" t="str">
        <f>IFERROR(时间!$B$4+AU1178,"上周无销量")</f>
        <v>上周无销量</v>
      </c>
    </row>
    <row r="1179" spans="1:48">
      <c r="A1179" s="15" t="s">
        <v>2338</v>
      </c>
      <c r="B1179" t="s">
        <v>2339</v>
      </c>
      <c r="C1179" t="s">
        <v>2333</v>
      </c>
      <c r="D1179" s="26">
        <v>1</v>
      </c>
      <c r="E1179" s="26">
        <v>1</v>
      </c>
      <c r="F1179" s="26">
        <v>0</v>
      </c>
      <c r="G1179" s="26">
        <v>1</v>
      </c>
      <c r="H1179" s="27">
        <v>13.3266666666667</v>
      </c>
      <c r="I1179">
        <v>0</v>
      </c>
      <c r="J1179" s="28">
        <v>0</v>
      </c>
      <c r="K1179" s="28">
        <v>0</v>
      </c>
      <c r="L1179" s="28">
        <v>0</v>
      </c>
      <c r="M1179">
        <v>0</v>
      </c>
      <c r="N1179">
        <v>1</v>
      </c>
      <c r="O1179">
        <v>0</v>
      </c>
      <c r="P1179">
        <v>0</v>
      </c>
      <c r="Q1179">
        <v>0</v>
      </c>
      <c r="R1179">
        <v>16</v>
      </c>
      <c r="S1179">
        <v>16</v>
      </c>
      <c r="T1179">
        <v>0</v>
      </c>
      <c r="U1179">
        <v>0</v>
      </c>
      <c r="V1179">
        <v>0</v>
      </c>
      <c r="W1179">
        <v>0</v>
      </c>
      <c r="X1179" s="17" t="s">
        <v>54</v>
      </c>
      <c r="Y1179" s="17" t="s">
        <v>54</v>
      </c>
      <c r="Z1179" s="17">
        <v>0</v>
      </c>
      <c r="AA1179" s="17">
        <v>0</v>
      </c>
      <c r="AB1179">
        <v>0</v>
      </c>
      <c r="AC1179">
        <v>0</v>
      </c>
      <c r="AD1179">
        <v>0</v>
      </c>
      <c r="AE1179">
        <v>0</v>
      </c>
      <c r="AF1179" s="17" t="s">
        <v>54</v>
      </c>
      <c r="AG1179" s="17" t="s">
        <v>54</v>
      </c>
      <c r="AH1179" s="17" t="s">
        <v>54</v>
      </c>
      <c r="AI1179" s="17" t="s">
        <v>54</v>
      </c>
      <c r="AJ1179">
        <v>0</v>
      </c>
      <c r="AK1179">
        <v>11</v>
      </c>
      <c r="AL1179">
        <v>6</v>
      </c>
      <c r="AM1179">
        <v>6</v>
      </c>
      <c r="AN1179" s="17" t="s">
        <v>54</v>
      </c>
      <c r="AO1179" s="17">
        <v>0.0909090909090909</v>
      </c>
      <c r="AP1179" s="17">
        <v>0</v>
      </c>
      <c r="AQ1179" s="17">
        <v>0.166666666666667</v>
      </c>
      <c r="AR1179" s="31">
        <v>0.142857142857143</v>
      </c>
      <c r="AS1179" s="31">
        <v>8.57142857142857</v>
      </c>
      <c r="AT1179" s="31">
        <v>-8.57142857142857</v>
      </c>
      <c r="AU1179" s="26">
        <f t="shared" si="21"/>
        <v>0</v>
      </c>
      <c r="AV1179" s="32">
        <f>IFERROR(时间!$B$4+AU1179,"上周无销量")</f>
        <v>43325</v>
      </c>
    </row>
    <row r="1180" spans="1:48">
      <c r="A1180" s="15" t="s">
        <v>2340</v>
      </c>
      <c r="B1180" t="s">
        <v>2341</v>
      </c>
      <c r="C1180" t="s">
        <v>2342</v>
      </c>
      <c r="D1180" s="26">
        <v>0</v>
      </c>
      <c r="E1180" s="26">
        <v>0</v>
      </c>
      <c r="F1180" s="26">
        <v>0</v>
      </c>
      <c r="G1180" s="26">
        <v>0</v>
      </c>
      <c r="H1180" s="27">
        <v>0</v>
      </c>
      <c r="I1180">
        <v>1</v>
      </c>
      <c r="J1180" s="28">
        <v>0</v>
      </c>
      <c r="K1180" s="28">
        <v>0</v>
      </c>
      <c r="L1180" s="28">
        <v>0</v>
      </c>
      <c r="M1180">
        <v>1</v>
      </c>
      <c r="N1180">
        <v>0</v>
      </c>
      <c r="O1180">
        <v>1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0</v>
      </c>
      <c r="AK1180">
        <v>4</v>
      </c>
      <c r="AL1180">
        <v>2</v>
      </c>
      <c r="AM1180">
        <v>2</v>
      </c>
      <c r="AN1180" s="17" t="s">
        <v>54</v>
      </c>
      <c r="AO1180" s="17">
        <v>0</v>
      </c>
      <c r="AP1180" s="17">
        <v>0</v>
      </c>
      <c r="AQ1180" s="17">
        <v>0</v>
      </c>
      <c r="AR1180" s="31">
        <v>0</v>
      </c>
      <c r="AS1180" s="31">
        <v>0</v>
      </c>
      <c r="AT1180" s="31">
        <v>1</v>
      </c>
      <c r="AU1180" s="26" t="str">
        <f t="shared" si="21"/>
        <v>库存为1</v>
      </c>
      <c r="AV1180" s="32" t="str">
        <f>IFERROR(时间!$B$4+AU1180,"上周无销量")</f>
        <v>上周无销量</v>
      </c>
    </row>
    <row r="1181" spans="1:48">
      <c r="A1181" s="15" t="s">
        <v>2343</v>
      </c>
      <c r="B1181" t="s">
        <v>2344</v>
      </c>
      <c r="C1181" t="s">
        <v>2345</v>
      </c>
      <c r="D1181" s="26">
        <v>0</v>
      </c>
      <c r="E1181" s="26">
        <v>0</v>
      </c>
      <c r="F1181" s="26">
        <v>0</v>
      </c>
      <c r="G1181" s="26">
        <v>0</v>
      </c>
      <c r="H1181" s="27">
        <v>0</v>
      </c>
      <c r="I1181">
        <v>0</v>
      </c>
      <c r="J1181" s="28">
        <v>0</v>
      </c>
      <c r="K1181" s="28">
        <v>13</v>
      </c>
      <c r="L1181" s="28">
        <v>0</v>
      </c>
      <c r="M1181">
        <v>13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17" t="s">
        <v>54</v>
      </c>
      <c r="Y1181" s="17" t="s">
        <v>54</v>
      </c>
      <c r="Z1181" s="17" t="s">
        <v>54</v>
      </c>
      <c r="AA1181" s="17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17" t="s">
        <v>54</v>
      </c>
      <c r="AG1181" s="17" t="s">
        <v>54</v>
      </c>
      <c r="AH1181" s="17" t="s">
        <v>54</v>
      </c>
      <c r="AI1181" s="17" t="s">
        <v>54</v>
      </c>
      <c r="AJ1181">
        <v>0</v>
      </c>
      <c r="AK1181">
        <v>9</v>
      </c>
      <c r="AL1181">
        <v>12</v>
      </c>
      <c r="AM1181">
        <v>12</v>
      </c>
      <c r="AN1181" s="17" t="s">
        <v>54</v>
      </c>
      <c r="AO1181" s="17">
        <v>0</v>
      </c>
      <c r="AP1181" s="17">
        <v>0</v>
      </c>
      <c r="AQ1181" s="17">
        <v>0</v>
      </c>
      <c r="AR1181" s="31">
        <v>0</v>
      </c>
      <c r="AS1181" s="31">
        <v>0</v>
      </c>
      <c r="AT1181" s="31">
        <v>13</v>
      </c>
      <c r="AU1181" s="26" t="str">
        <f t="shared" si="21"/>
        <v>库存为13</v>
      </c>
      <c r="AV1181" s="32" t="str">
        <f>IFERROR(时间!$B$4+AU1181,"上周无销量")</f>
        <v>上周无销量</v>
      </c>
    </row>
    <row r="1182" spans="1:48">
      <c r="A1182" s="15" t="s">
        <v>2346</v>
      </c>
      <c r="B1182" t="s">
        <v>2347</v>
      </c>
      <c r="C1182" t="s">
        <v>2345</v>
      </c>
      <c r="D1182" s="26">
        <v>0</v>
      </c>
      <c r="E1182" s="26">
        <v>0</v>
      </c>
      <c r="F1182" s="26">
        <v>0</v>
      </c>
      <c r="G1182" s="26">
        <v>0</v>
      </c>
      <c r="H1182" s="27">
        <v>0</v>
      </c>
      <c r="I1182">
        <v>0</v>
      </c>
      <c r="J1182" s="28">
        <v>0</v>
      </c>
      <c r="K1182" s="28">
        <v>0</v>
      </c>
      <c r="L1182" s="28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0</v>
      </c>
      <c r="AK1182">
        <v>38</v>
      </c>
      <c r="AL1182">
        <v>39</v>
      </c>
      <c r="AM1182">
        <v>39</v>
      </c>
      <c r="AN1182" s="17" t="s">
        <v>54</v>
      </c>
      <c r="AO1182" s="17">
        <v>0</v>
      </c>
      <c r="AP1182" s="17">
        <v>0</v>
      </c>
      <c r="AQ1182" s="17">
        <v>0</v>
      </c>
      <c r="AR1182" s="31">
        <v>0</v>
      </c>
      <c r="AS1182" s="31">
        <v>0</v>
      </c>
      <c r="AT1182" s="31">
        <v>0</v>
      </c>
      <c r="AU1182" s="26" t="str">
        <f t="shared" si="21"/>
        <v>库存为0</v>
      </c>
      <c r="AV1182" s="32" t="str">
        <f>IFERROR(时间!$B$4+AU1182,"上周无销量")</f>
        <v>上周无销量</v>
      </c>
    </row>
    <row r="1183" spans="1:48">
      <c r="A1183" s="15" t="s">
        <v>2348</v>
      </c>
      <c r="B1183" t="s">
        <v>2349</v>
      </c>
      <c r="C1183" t="s">
        <v>2345</v>
      </c>
      <c r="D1183" s="26">
        <v>0</v>
      </c>
      <c r="E1183" s="26">
        <v>0</v>
      </c>
      <c r="F1183" s="26">
        <v>0</v>
      </c>
      <c r="G1183" s="26">
        <v>2</v>
      </c>
      <c r="H1183" s="27">
        <v>0</v>
      </c>
      <c r="I1183">
        <v>8</v>
      </c>
      <c r="J1183" s="28">
        <v>21</v>
      </c>
      <c r="K1183" s="28">
        <v>0</v>
      </c>
      <c r="L1183" s="28">
        <v>0</v>
      </c>
      <c r="M1183">
        <v>29</v>
      </c>
      <c r="N1183">
        <v>0</v>
      </c>
      <c r="O1183">
        <v>0</v>
      </c>
      <c r="P1183">
        <v>4434</v>
      </c>
      <c r="Q1183">
        <v>0</v>
      </c>
      <c r="R1183">
        <v>18263</v>
      </c>
      <c r="S1183">
        <v>13263</v>
      </c>
      <c r="T1183">
        <v>21</v>
      </c>
      <c r="U1183">
        <v>0</v>
      </c>
      <c r="V1183">
        <v>71</v>
      </c>
      <c r="W1183">
        <v>36</v>
      </c>
      <c r="X1183" s="17">
        <v>0.0047361299052774</v>
      </c>
      <c r="Y1183" s="17" t="s">
        <v>54</v>
      </c>
      <c r="Z1183" s="17">
        <v>0.00388764167989925</v>
      </c>
      <c r="AA1183" s="17">
        <v>0.00271431802759557</v>
      </c>
      <c r="AB1183">
        <v>5.89</v>
      </c>
      <c r="AC1183">
        <v>0</v>
      </c>
      <c r="AD1183">
        <v>63.37</v>
      </c>
      <c r="AE1183">
        <v>22.98</v>
      </c>
      <c r="AF1183" s="17">
        <v>0</v>
      </c>
      <c r="AG1183" s="17" t="s">
        <v>54</v>
      </c>
      <c r="AH1183" s="17">
        <v>0</v>
      </c>
      <c r="AI1183" s="17">
        <v>0</v>
      </c>
      <c r="AJ1183">
        <v>0</v>
      </c>
      <c r="AK1183">
        <v>44</v>
      </c>
      <c r="AL1183">
        <v>55</v>
      </c>
      <c r="AM1183">
        <v>55</v>
      </c>
      <c r="AN1183" s="17" t="s">
        <v>54</v>
      </c>
      <c r="AO1183" s="17">
        <v>0</v>
      </c>
      <c r="AP1183" s="17">
        <v>0</v>
      </c>
      <c r="AQ1183" s="17">
        <v>0.0363636363636364</v>
      </c>
      <c r="AR1183" s="31">
        <v>0</v>
      </c>
      <c r="AS1183" s="31">
        <v>0</v>
      </c>
      <c r="AT1183" s="31">
        <v>29</v>
      </c>
      <c r="AU1183" s="26" t="str">
        <f t="shared" si="21"/>
        <v>库存为29</v>
      </c>
      <c r="AV1183" s="32" t="str">
        <f>IFERROR(时间!$B$4+AU1183,"上周无销量")</f>
        <v>上周无销量</v>
      </c>
    </row>
    <row r="1184" spans="1:48">
      <c r="A1184" s="15" t="s">
        <v>2350</v>
      </c>
      <c r="B1184" t="s">
        <v>2351</v>
      </c>
      <c r="C1184" t="s">
        <v>2345</v>
      </c>
      <c r="D1184" s="26">
        <v>0</v>
      </c>
      <c r="E1184" s="26">
        <v>0</v>
      </c>
      <c r="F1184" s="26">
        <v>2</v>
      </c>
      <c r="G1184" s="26">
        <v>8</v>
      </c>
      <c r="H1184" s="27">
        <v>3.998</v>
      </c>
      <c r="I1184">
        <v>0</v>
      </c>
      <c r="J1184" s="28">
        <v>20</v>
      </c>
      <c r="K1184" s="28">
        <v>0</v>
      </c>
      <c r="L1184" s="28">
        <v>0</v>
      </c>
      <c r="M1184">
        <v>20</v>
      </c>
      <c r="N1184">
        <v>0</v>
      </c>
      <c r="O1184">
        <v>0</v>
      </c>
      <c r="P1184">
        <v>0</v>
      </c>
      <c r="Q1184">
        <v>0</v>
      </c>
      <c r="R1184">
        <v>413</v>
      </c>
      <c r="S1184">
        <v>2447</v>
      </c>
      <c r="T1184">
        <v>0</v>
      </c>
      <c r="U1184">
        <v>0</v>
      </c>
      <c r="V1184">
        <v>5</v>
      </c>
      <c r="W1184">
        <v>40</v>
      </c>
      <c r="X1184" s="17" t="s">
        <v>54</v>
      </c>
      <c r="Y1184" s="17" t="s">
        <v>54</v>
      </c>
      <c r="Z1184" s="17">
        <v>0.0121065375302663</v>
      </c>
      <c r="AA1184" s="17">
        <v>0.0163465467919902</v>
      </c>
      <c r="AB1184">
        <v>0</v>
      </c>
      <c r="AC1184">
        <v>0</v>
      </c>
      <c r="AD1184">
        <v>5.97</v>
      </c>
      <c r="AE1184">
        <v>38.06</v>
      </c>
      <c r="AF1184" s="17" t="s">
        <v>54</v>
      </c>
      <c r="AG1184" s="17" t="s">
        <v>54</v>
      </c>
      <c r="AH1184" s="17">
        <v>0.746623311655828</v>
      </c>
      <c r="AI1184" s="17">
        <v>1.1899699849925</v>
      </c>
      <c r="AJ1184">
        <v>0</v>
      </c>
      <c r="AK1184">
        <v>1</v>
      </c>
      <c r="AL1184">
        <v>43</v>
      </c>
      <c r="AM1184">
        <v>43</v>
      </c>
      <c r="AN1184" s="17" t="s">
        <v>54</v>
      </c>
      <c r="AO1184" s="17">
        <v>0</v>
      </c>
      <c r="AP1184" s="17">
        <v>0.0465116279069767</v>
      </c>
      <c r="AQ1184" s="17">
        <v>0.186046511627907</v>
      </c>
      <c r="AR1184" s="31">
        <v>0</v>
      </c>
      <c r="AS1184" s="31">
        <v>0</v>
      </c>
      <c r="AT1184" s="31">
        <v>20</v>
      </c>
      <c r="AU1184" s="26" t="str">
        <f t="shared" si="21"/>
        <v>库存为20</v>
      </c>
      <c r="AV1184" s="32" t="str">
        <f>IFERROR(时间!$B$4+AU1184,"上周无销量")</f>
        <v>上周无销量</v>
      </c>
    </row>
    <row r="1185" spans="1:48">
      <c r="A1185" s="15" t="s">
        <v>2352</v>
      </c>
      <c r="B1185" t="s">
        <v>2353</v>
      </c>
      <c r="C1185" t="s">
        <v>2345</v>
      </c>
      <c r="D1185" s="26">
        <v>1</v>
      </c>
      <c r="E1185" s="26">
        <v>0</v>
      </c>
      <c r="F1185" s="26">
        <v>0</v>
      </c>
      <c r="G1185" s="26">
        <v>6</v>
      </c>
      <c r="H1185" s="27">
        <v>2.85571428571429</v>
      </c>
      <c r="I1185">
        <v>0</v>
      </c>
      <c r="J1185" s="28">
        <v>30</v>
      </c>
      <c r="K1185" s="28">
        <v>0</v>
      </c>
      <c r="L1185" s="28">
        <v>0</v>
      </c>
      <c r="M1185">
        <v>30</v>
      </c>
      <c r="N1185">
        <v>0</v>
      </c>
      <c r="O1185">
        <v>0</v>
      </c>
      <c r="P1185">
        <v>1073</v>
      </c>
      <c r="Q1185">
        <v>0</v>
      </c>
      <c r="R1185">
        <v>0</v>
      </c>
      <c r="S1185">
        <v>11221</v>
      </c>
      <c r="T1185">
        <v>3</v>
      </c>
      <c r="U1185">
        <v>0</v>
      </c>
      <c r="V1185">
        <v>0</v>
      </c>
      <c r="W1185">
        <v>17</v>
      </c>
      <c r="X1185" s="17">
        <v>0.00279589934762349</v>
      </c>
      <c r="Y1185" s="17" t="s">
        <v>54</v>
      </c>
      <c r="Z1185" s="17" t="s">
        <v>54</v>
      </c>
      <c r="AA1185" s="17">
        <v>0.00151501648694412</v>
      </c>
      <c r="AB1185">
        <v>1.01</v>
      </c>
      <c r="AC1185">
        <v>0</v>
      </c>
      <c r="AD1185">
        <v>0</v>
      </c>
      <c r="AE1185">
        <v>8.78</v>
      </c>
      <c r="AF1185" s="17">
        <v>0.353676838419209</v>
      </c>
      <c r="AG1185" s="17" t="s">
        <v>54</v>
      </c>
      <c r="AH1185" s="17" t="s">
        <v>54</v>
      </c>
      <c r="AI1185" s="17">
        <v>0.512422878105719</v>
      </c>
      <c r="AJ1185">
        <v>0</v>
      </c>
      <c r="AK1185">
        <v>0</v>
      </c>
      <c r="AL1185">
        <v>34</v>
      </c>
      <c r="AM1185">
        <v>34</v>
      </c>
      <c r="AN1185" s="17" t="s">
        <v>54</v>
      </c>
      <c r="AO1185" s="17" t="s">
        <v>54</v>
      </c>
      <c r="AP1185" s="17">
        <v>0</v>
      </c>
      <c r="AQ1185" s="17">
        <v>0.176470588235294</v>
      </c>
      <c r="AR1185" s="31">
        <v>0.142857142857143</v>
      </c>
      <c r="AS1185" s="31">
        <v>8.57142857142857</v>
      </c>
      <c r="AT1185" s="31">
        <v>21.4285714285714</v>
      </c>
      <c r="AU1185" s="26">
        <f t="shared" si="21"/>
        <v>210</v>
      </c>
      <c r="AV1185" s="32">
        <f>IFERROR(时间!$B$4+AU1185,"上周无销量")</f>
        <v>43535</v>
      </c>
    </row>
    <row r="1186" spans="1:48">
      <c r="A1186" s="15" t="s">
        <v>2354</v>
      </c>
      <c r="B1186" t="s">
        <v>2355</v>
      </c>
      <c r="C1186" t="s">
        <v>2345</v>
      </c>
      <c r="D1186" s="26">
        <v>2</v>
      </c>
      <c r="E1186" s="26">
        <v>2</v>
      </c>
      <c r="F1186" s="26">
        <v>3</v>
      </c>
      <c r="G1186" s="26">
        <v>6</v>
      </c>
      <c r="H1186" s="27">
        <v>8.61</v>
      </c>
      <c r="I1186">
        <v>15</v>
      </c>
      <c r="J1186" s="28">
        <v>0</v>
      </c>
      <c r="K1186" s="28">
        <v>0</v>
      </c>
      <c r="L1186" s="28">
        <v>0</v>
      </c>
      <c r="M1186">
        <v>15</v>
      </c>
      <c r="N1186">
        <v>0</v>
      </c>
      <c r="O1186">
        <v>15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0</v>
      </c>
      <c r="AK1186">
        <v>9</v>
      </c>
      <c r="AL1186">
        <v>58</v>
      </c>
      <c r="AM1186">
        <v>58</v>
      </c>
      <c r="AN1186" s="17" t="s">
        <v>54</v>
      </c>
      <c r="AO1186" s="17">
        <v>0.222222222222222</v>
      </c>
      <c r="AP1186" s="17">
        <v>0.0517241379310345</v>
      </c>
      <c r="AQ1186" s="17">
        <v>0.103448275862069</v>
      </c>
      <c r="AR1186" s="31">
        <v>0.285714285714286</v>
      </c>
      <c r="AS1186" s="31">
        <v>17.1428571428571</v>
      </c>
      <c r="AT1186" s="31">
        <v>-2.14285714285714</v>
      </c>
      <c r="AU1186" s="26">
        <f t="shared" si="21"/>
        <v>52</v>
      </c>
      <c r="AV1186" s="32">
        <f>IFERROR(时间!$B$4+AU1186,"上周无销量")</f>
        <v>43377</v>
      </c>
    </row>
    <row r="1187" spans="1:48">
      <c r="A1187" s="15" t="s">
        <v>2356</v>
      </c>
      <c r="B1187" t="s">
        <v>2357</v>
      </c>
      <c r="C1187" t="s">
        <v>2345</v>
      </c>
      <c r="D1187" s="26">
        <v>1</v>
      </c>
      <c r="E1187" s="26">
        <v>0</v>
      </c>
      <c r="F1187" s="26">
        <v>1</v>
      </c>
      <c r="G1187" s="26">
        <v>3</v>
      </c>
      <c r="H1187" s="27">
        <v>6.396</v>
      </c>
      <c r="I1187">
        <v>27</v>
      </c>
      <c r="J1187" s="28">
        <v>0</v>
      </c>
      <c r="K1187" s="28">
        <v>0</v>
      </c>
      <c r="L1187" s="28">
        <v>0</v>
      </c>
      <c r="M1187">
        <v>27</v>
      </c>
      <c r="N1187">
        <v>0</v>
      </c>
      <c r="O1187">
        <v>28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0</v>
      </c>
      <c r="AK1187">
        <v>25</v>
      </c>
      <c r="AL1187">
        <v>24</v>
      </c>
      <c r="AM1187">
        <v>24</v>
      </c>
      <c r="AN1187" s="17" t="s">
        <v>54</v>
      </c>
      <c r="AO1187" s="17">
        <v>0</v>
      </c>
      <c r="AP1187" s="17">
        <v>0.0416666666666667</v>
      </c>
      <c r="AQ1187" s="17">
        <v>0.125</v>
      </c>
      <c r="AR1187" s="31">
        <v>0.142857142857143</v>
      </c>
      <c r="AS1187" s="31">
        <v>8.57142857142857</v>
      </c>
      <c r="AT1187" s="31">
        <v>18.4285714285714</v>
      </c>
      <c r="AU1187" s="26">
        <f t="shared" si="21"/>
        <v>189</v>
      </c>
      <c r="AV1187" s="32">
        <f>IFERROR(时间!$B$4+AU1187,"上周无销量")</f>
        <v>43514</v>
      </c>
    </row>
    <row r="1188" spans="1:48">
      <c r="A1188" s="15" t="s">
        <v>2358</v>
      </c>
      <c r="B1188" t="s">
        <v>2359</v>
      </c>
      <c r="C1188" t="s">
        <v>2345</v>
      </c>
      <c r="D1188" s="26">
        <v>0</v>
      </c>
      <c r="E1188" s="26">
        <v>0</v>
      </c>
      <c r="F1188" s="26">
        <v>0</v>
      </c>
      <c r="G1188" s="26">
        <v>8</v>
      </c>
      <c r="H1188" s="27">
        <v>0</v>
      </c>
      <c r="I1188">
        <v>0</v>
      </c>
      <c r="J1188" s="28">
        <v>5</v>
      </c>
      <c r="K1188" s="28">
        <v>0</v>
      </c>
      <c r="L1188" s="28">
        <v>0</v>
      </c>
      <c r="M1188">
        <v>5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28</v>
      </c>
      <c r="AM1188">
        <v>28</v>
      </c>
      <c r="AN1188" s="17" t="s">
        <v>54</v>
      </c>
      <c r="AO1188" s="17" t="s">
        <v>54</v>
      </c>
      <c r="AP1188" s="17">
        <v>0</v>
      </c>
      <c r="AQ1188" s="17">
        <v>0.285714285714286</v>
      </c>
      <c r="AR1188" s="31">
        <v>0</v>
      </c>
      <c r="AS1188" s="31">
        <v>0</v>
      </c>
      <c r="AT1188" s="31">
        <v>5</v>
      </c>
      <c r="AU1188" s="26" t="str">
        <f t="shared" si="21"/>
        <v>库存为5</v>
      </c>
      <c r="AV1188" s="32" t="str">
        <f>IFERROR(时间!$B$4+AU1188,"上周无销量")</f>
        <v>上周无销量</v>
      </c>
    </row>
    <row r="1189" spans="1:48">
      <c r="A1189" s="15" t="s">
        <v>2360</v>
      </c>
      <c r="B1189" t="s">
        <v>2344</v>
      </c>
      <c r="C1189" t="s">
        <v>2345</v>
      </c>
      <c r="D1189" s="26">
        <v>0</v>
      </c>
      <c r="E1189" s="26">
        <v>0</v>
      </c>
      <c r="F1189" s="26">
        <v>4</v>
      </c>
      <c r="G1189" s="26">
        <v>0</v>
      </c>
      <c r="H1189" s="27">
        <v>16.99</v>
      </c>
      <c r="I1189">
        <v>0</v>
      </c>
      <c r="J1189" s="28">
        <v>5</v>
      </c>
      <c r="K1189" s="28">
        <v>0</v>
      </c>
      <c r="L1189" s="28">
        <v>0</v>
      </c>
      <c r="M1189">
        <v>5</v>
      </c>
      <c r="N1189">
        <v>0</v>
      </c>
      <c r="O1189">
        <v>0</v>
      </c>
      <c r="P1189">
        <v>0</v>
      </c>
      <c r="Q1189">
        <v>0</v>
      </c>
      <c r="R1189">
        <v>1186</v>
      </c>
      <c r="S1189">
        <v>1444</v>
      </c>
      <c r="T1189">
        <v>0</v>
      </c>
      <c r="U1189">
        <v>0</v>
      </c>
      <c r="V1189">
        <v>8</v>
      </c>
      <c r="W1189">
        <v>11</v>
      </c>
      <c r="X1189" s="17" t="s">
        <v>54</v>
      </c>
      <c r="Y1189" s="17" t="s">
        <v>54</v>
      </c>
      <c r="Z1189" s="17">
        <v>0.00674536256323777</v>
      </c>
      <c r="AA1189" s="17">
        <v>0.00761772853185596</v>
      </c>
      <c r="AB1189">
        <v>0</v>
      </c>
      <c r="AC1189">
        <v>0</v>
      </c>
      <c r="AD1189">
        <v>2.72</v>
      </c>
      <c r="AE1189">
        <v>5.17</v>
      </c>
      <c r="AF1189" s="17" t="s">
        <v>54</v>
      </c>
      <c r="AG1189" s="17" t="s">
        <v>54</v>
      </c>
      <c r="AH1189" s="17">
        <v>0.0400235432607416</v>
      </c>
      <c r="AI1189" s="17">
        <v>0</v>
      </c>
      <c r="AJ1189">
        <v>0</v>
      </c>
      <c r="AK1189">
        <v>9</v>
      </c>
      <c r="AL1189">
        <v>12</v>
      </c>
      <c r="AM1189">
        <v>12</v>
      </c>
      <c r="AN1189" s="17" t="s">
        <v>54</v>
      </c>
      <c r="AO1189" s="17">
        <v>0</v>
      </c>
      <c r="AP1189" s="17">
        <v>0.333333333333333</v>
      </c>
      <c r="AQ1189" s="17">
        <v>0</v>
      </c>
      <c r="AR1189" s="31">
        <v>0</v>
      </c>
      <c r="AS1189" s="31">
        <v>0</v>
      </c>
      <c r="AT1189" s="31">
        <v>5</v>
      </c>
      <c r="AU1189" s="26" t="str">
        <f t="shared" si="21"/>
        <v>库存为5</v>
      </c>
      <c r="AV1189" s="32" t="str">
        <f>IFERROR(时间!$B$4+AU1189,"上周无销量")</f>
        <v>上周无销量</v>
      </c>
    </row>
    <row r="1190" spans="1:48">
      <c r="A1190" s="15" t="s">
        <v>2361</v>
      </c>
      <c r="B1190" t="s">
        <v>2362</v>
      </c>
      <c r="C1190" t="s">
        <v>2345</v>
      </c>
      <c r="D1190" s="26">
        <v>0</v>
      </c>
      <c r="E1190" s="26">
        <v>1</v>
      </c>
      <c r="F1190" s="26">
        <v>1</v>
      </c>
      <c r="G1190" s="26">
        <v>5</v>
      </c>
      <c r="H1190" s="27">
        <v>4.85428571428571</v>
      </c>
      <c r="I1190">
        <v>15</v>
      </c>
      <c r="J1190" s="28">
        <v>0</v>
      </c>
      <c r="K1190" s="28">
        <v>0</v>
      </c>
      <c r="L1190" s="28">
        <v>0</v>
      </c>
      <c r="M1190">
        <v>15</v>
      </c>
      <c r="N1190">
        <v>0</v>
      </c>
      <c r="O1190">
        <v>9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0</v>
      </c>
      <c r="AK1190">
        <v>15</v>
      </c>
      <c r="AL1190">
        <v>16</v>
      </c>
      <c r="AM1190">
        <v>16</v>
      </c>
      <c r="AN1190" s="17" t="s">
        <v>54</v>
      </c>
      <c r="AO1190" s="17">
        <v>0.0666666666666667</v>
      </c>
      <c r="AP1190" s="17">
        <v>0.0625</v>
      </c>
      <c r="AQ1190" s="17">
        <v>0.3125</v>
      </c>
      <c r="AR1190" s="31">
        <v>0</v>
      </c>
      <c r="AS1190" s="31">
        <v>0</v>
      </c>
      <c r="AT1190" s="31">
        <v>15</v>
      </c>
      <c r="AU1190" s="26" t="str">
        <f t="shared" si="21"/>
        <v>库存为15</v>
      </c>
      <c r="AV1190" s="32" t="str">
        <f>IFERROR(时间!$B$4+AU1190,"上周无销量")</f>
        <v>上周无销量</v>
      </c>
    </row>
    <row r="1191" spans="1:48">
      <c r="A1191" s="15" t="s">
        <v>2363</v>
      </c>
      <c r="B1191" t="s">
        <v>2364</v>
      </c>
      <c r="C1191" t="s">
        <v>2345</v>
      </c>
      <c r="D1191" s="26">
        <v>0</v>
      </c>
      <c r="E1191" s="26">
        <v>0</v>
      </c>
      <c r="F1191" s="26">
        <v>1</v>
      </c>
      <c r="G1191" s="26">
        <v>2</v>
      </c>
      <c r="H1191" s="27">
        <v>5.66333333333333</v>
      </c>
      <c r="I1191">
        <v>15</v>
      </c>
      <c r="J1191" s="28">
        <v>0</v>
      </c>
      <c r="K1191" s="28">
        <v>0</v>
      </c>
      <c r="L1191" s="28">
        <v>0</v>
      </c>
      <c r="M1191">
        <v>15</v>
      </c>
      <c r="N1191">
        <v>0</v>
      </c>
      <c r="O1191">
        <v>15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0</v>
      </c>
      <c r="AK1191">
        <v>12</v>
      </c>
      <c r="AL1191">
        <v>30</v>
      </c>
      <c r="AM1191">
        <v>30</v>
      </c>
      <c r="AN1191" s="17" t="s">
        <v>54</v>
      </c>
      <c r="AO1191" s="17">
        <v>0</v>
      </c>
      <c r="AP1191" s="17">
        <v>0.0333333333333333</v>
      </c>
      <c r="AQ1191" s="17">
        <v>0.0666666666666667</v>
      </c>
      <c r="AR1191" s="31">
        <v>0</v>
      </c>
      <c r="AS1191" s="31">
        <v>0</v>
      </c>
      <c r="AT1191" s="31">
        <v>15</v>
      </c>
      <c r="AU1191" s="26" t="str">
        <f t="shared" si="21"/>
        <v>库存为15</v>
      </c>
      <c r="AV1191" s="32" t="str">
        <f>IFERROR(时间!$B$4+AU1191,"上周无销量")</f>
        <v>上周无销量</v>
      </c>
    </row>
    <row r="1192" spans="1:48">
      <c r="A1192" s="15" t="s">
        <v>2365</v>
      </c>
      <c r="B1192" t="s">
        <v>2366</v>
      </c>
      <c r="C1192" t="s">
        <v>2345</v>
      </c>
      <c r="D1192" s="26">
        <v>0</v>
      </c>
      <c r="E1192" s="26">
        <v>0</v>
      </c>
      <c r="F1192" s="26">
        <v>0</v>
      </c>
      <c r="G1192" s="26">
        <v>1</v>
      </c>
      <c r="H1192" s="27">
        <v>0</v>
      </c>
      <c r="I1192">
        <v>0</v>
      </c>
      <c r="J1192" s="28">
        <v>5</v>
      </c>
      <c r="K1192" s="28">
        <v>0</v>
      </c>
      <c r="L1192" s="28">
        <v>0</v>
      </c>
      <c r="M1192">
        <v>5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0</v>
      </c>
      <c r="AK1192">
        <v>0</v>
      </c>
      <c r="AL1192">
        <v>0</v>
      </c>
      <c r="AM1192">
        <v>0</v>
      </c>
      <c r="AN1192" s="17" t="s">
        <v>54</v>
      </c>
      <c r="AO1192" s="17" t="s">
        <v>54</v>
      </c>
      <c r="AP1192" s="17" t="s">
        <v>54</v>
      </c>
      <c r="AQ1192" s="17" t="s">
        <v>54</v>
      </c>
      <c r="AR1192" s="31">
        <v>0</v>
      </c>
      <c r="AS1192" s="31">
        <v>0</v>
      </c>
      <c r="AT1192" s="31">
        <v>5</v>
      </c>
      <c r="AU1192" s="26" t="str">
        <f t="shared" si="21"/>
        <v>库存为5</v>
      </c>
      <c r="AV1192" s="32" t="str">
        <f>IFERROR(时间!$B$4+AU1192,"上周无销量")</f>
        <v>上周无销量</v>
      </c>
    </row>
    <row r="1193" spans="1:48">
      <c r="A1193" s="15" t="s">
        <v>2367</v>
      </c>
      <c r="B1193" t="s">
        <v>2368</v>
      </c>
      <c r="C1193" t="s">
        <v>2345</v>
      </c>
      <c r="D1193" s="26">
        <v>4</v>
      </c>
      <c r="E1193" s="26">
        <v>1</v>
      </c>
      <c r="F1193" s="26">
        <v>0</v>
      </c>
      <c r="G1193" s="26">
        <v>0</v>
      </c>
      <c r="H1193" s="27">
        <v>19.99</v>
      </c>
      <c r="I1193">
        <v>36</v>
      </c>
      <c r="J1193" s="28">
        <v>0</v>
      </c>
      <c r="K1193" s="28">
        <v>0</v>
      </c>
      <c r="L1193" s="28">
        <v>0</v>
      </c>
      <c r="M1193">
        <v>36</v>
      </c>
      <c r="N1193">
        <v>0</v>
      </c>
      <c r="O1193">
        <v>38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0</v>
      </c>
      <c r="AK1193">
        <v>17</v>
      </c>
      <c r="AL1193">
        <v>32</v>
      </c>
      <c r="AM1193">
        <v>32</v>
      </c>
      <c r="AN1193" s="17" t="s">
        <v>54</v>
      </c>
      <c r="AO1193" s="17">
        <v>0.0588235294117647</v>
      </c>
      <c r="AP1193" s="17">
        <v>0</v>
      </c>
      <c r="AQ1193" s="17">
        <v>0</v>
      </c>
      <c r="AR1193" s="31">
        <v>0.571428571428571</v>
      </c>
      <c r="AS1193" s="31">
        <v>34.2857142857143</v>
      </c>
      <c r="AT1193" s="31">
        <v>1.71428571428572</v>
      </c>
      <c r="AU1193" s="26">
        <f t="shared" si="21"/>
        <v>63</v>
      </c>
      <c r="AV1193" s="32">
        <f>IFERROR(时间!$B$4+AU1193,"上周无销量")</f>
        <v>43388</v>
      </c>
    </row>
    <row r="1194" spans="1:48">
      <c r="A1194" s="15" t="s">
        <v>2369</v>
      </c>
      <c r="B1194" t="s">
        <v>2370</v>
      </c>
      <c r="C1194" t="s">
        <v>2345</v>
      </c>
      <c r="D1194" s="26">
        <v>0</v>
      </c>
      <c r="E1194" s="26">
        <v>1</v>
      </c>
      <c r="F1194" s="26">
        <v>1</v>
      </c>
      <c r="G1194" s="26">
        <v>9</v>
      </c>
      <c r="H1194" s="27">
        <v>3.63454545454545</v>
      </c>
      <c r="I1194">
        <v>0</v>
      </c>
      <c r="J1194" s="28">
        <v>35</v>
      </c>
      <c r="K1194" s="28">
        <v>0</v>
      </c>
      <c r="L1194" s="28">
        <v>0</v>
      </c>
      <c r="M1194">
        <v>35</v>
      </c>
      <c r="N1194">
        <v>0</v>
      </c>
      <c r="O1194">
        <v>0</v>
      </c>
      <c r="P1194">
        <v>281</v>
      </c>
      <c r="Q1194">
        <v>0</v>
      </c>
      <c r="R1194">
        <v>198</v>
      </c>
      <c r="S1194">
        <v>1542</v>
      </c>
      <c r="T1194">
        <v>0</v>
      </c>
      <c r="U1194">
        <v>0</v>
      </c>
      <c r="V1194">
        <v>0</v>
      </c>
      <c r="W1194">
        <v>10</v>
      </c>
      <c r="X1194" s="17">
        <v>0</v>
      </c>
      <c r="Y1194" s="17" t="s">
        <v>54</v>
      </c>
      <c r="Z1194" s="17">
        <v>0</v>
      </c>
      <c r="AA1194" s="17">
        <v>0.00648508430609598</v>
      </c>
      <c r="AB1194">
        <v>0</v>
      </c>
      <c r="AC1194">
        <v>0</v>
      </c>
      <c r="AD1194">
        <v>0</v>
      </c>
      <c r="AE1194">
        <v>2.61</v>
      </c>
      <c r="AF1194" s="17" t="s">
        <v>54</v>
      </c>
      <c r="AG1194" s="17" t="s">
        <v>54</v>
      </c>
      <c r="AH1194" s="17" t="s">
        <v>54</v>
      </c>
      <c r="AI1194" s="17">
        <v>0.0797898949474738</v>
      </c>
      <c r="AJ1194">
        <v>0</v>
      </c>
      <c r="AK1194">
        <v>29</v>
      </c>
      <c r="AL1194">
        <v>73</v>
      </c>
      <c r="AM1194">
        <v>73</v>
      </c>
      <c r="AN1194" s="17" t="s">
        <v>54</v>
      </c>
      <c r="AO1194" s="17">
        <v>0.0344827586206897</v>
      </c>
      <c r="AP1194" s="17">
        <v>0.0136986301369863</v>
      </c>
      <c r="AQ1194" s="17">
        <v>0.123287671232877</v>
      </c>
      <c r="AR1194" s="31">
        <v>0</v>
      </c>
      <c r="AS1194" s="31">
        <v>0</v>
      </c>
      <c r="AT1194" s="31">
        <v>35</v>
      </c>
      <c r="AU1194" s="26" t="str">
        <f t="shared" si="21"/>
        <v>库存为35</v>
      </c>
      <c r="AV1194" s="32" t="str">
        <f>IFERROR(时间!$B$4+AU1194,"上周无销量")</f>
        <v>上周无销量</v>
      </c>
    </row>
    <row r="1195" spans="1:48">
      <c r="A1195" s="15" t="s">
        <v>2371</v>
      </c>
      <c r="B1195" t="s">
        <v>2372</v>
      </c>
      <c r="C1195" t="s">
        <v>2345</v>
      </c>
      <c r="D1195" s="26">
        <v>5</v>
      </c>
      <c r="E1195" s="26">
        <v>2</v>
      </c>
      <c r="F1195" s="26">
        <v>1</v>
      </c>
      <c r="G1195" s="26">
        <v>4</v>
      </c>
      <c r="H1195" s="27">
        <v>13.3266666666667</v>
      </c>
      <c r="I1195">
        <v>69</v>
      </c>
      <c r="J1195" s="28">
        <v>0</v>
      </c>
      <c r="K1195" s="28">
        <v>0</v>
      </c>
      <c r="L1195" s="28">
        <v>0</v>
      </c>
      <c r="M1195">
        <v>69</v>
      </c>
      <c r="N1195">
        <v>0</v>
      </c>
      <c r="O1195">
        <v>68</v>
      </c>
      <c r="P1195">
        <v>3561</v>
      </c>
      <c r="Q1195">
        <v>0</v>
      </c>
      <c r="R1195">
        <v>246</v>
      </c>
      <c r="S1195">
        <v>30905</v>
      </c>
      <c r="T1195">
        <v>23</v>
      </c>
      <c r="U1195">
        <v>0</v>
      </c>
      <c r="V1195">
        <v>1</v>
      </c>
      <c r="W1195">
        <v>51</v>
      </c>
      <c r="X1195" s="17">
        <v>0.0064588598708228</v>
      </c>
      <c r="Y1195" s="17" t="s">
        <v>54</v>
      </c>
      <c r="Z1195" s="17">
        <v>0.0040650406504065</v>
      </c>
      <c r="AA1195" s="17">
        <v>0.00165021841126031</v>
      </c>
      <c r="AB1195">
        <v>9.79</v>
      </c>
      <c r="AC1195">
        <v>0</v>
      </c>
      <c r="AD1195">
        <v>0.8</v>
      </c>
      <c r="AE1195">
        <v>26.19</v>
      </c>
      <c r="AF1195" s="17">
        <v>0.146923461730865</v>
      </c>
      <c r="AG1195" s="17" t="s">
        <v>54</v>
      </c>
      <c r="AH1195" s="17">
        <v>0.0600300150075036</v>
      </c>
      <c r="AI1195" s="17">
        <v>0.491308154077037</v>
      </c>
      <c r="AJ1195">
        <v>0</v>
      </c>
      <c r="AK1195">
        <v>18</v>
      </c>
      <c r="AL1195">
        <v>69</v>
      </c>
      <c r="AM1195">
        <v>69</v>
      </c>
      <c r="AN1195" s="17" t="s">
        <v>54</v>
      </c>
      <c r="AO1195" s="17">
        <v>0.111111111111111</v>
      </c>
      <c r="AP1195" s="17">
        <v>0.0144927536231884</v>
      </c>
      <c r="AQ1195" s="17">
        <v>0.0579710144927536</v>
      </c>
      <c r="AR1195" s="31">
        <v>0.714285714285714</v>
      </c>
      <c r="AS1195" s="31">
        <v>42.8571428571429</v>
      </c>
      <c r="AT1195" s="31">
        <v>26.1428571428571</v>
      </c>
      <c r="AU1195" s="26">
        <f t="shared" si="21"/>
        <v>96</v>
      </c>
      <c r="AV1195" s="32">
        <f>IFERROR(时间!$B$4+AU1195,"上周无销量")</f>
        <v>43421</v>
      </c>
    </row>
    <row r="1196" spans="1:48">
      <c r="A1196" s="15" t="s">
        <v>2373</v>
      </c>
      <c r="B1196" t="s">
        <v>2347</v>
      </c>
      <c r="C1196" t="s">
        <v>2345</v>
      </c>
      <c r="D1196" s="26">
        <v>0</v>
      </c>
      <c r="E1196" s="26">
        <v>0</v>
      </c>
      <c r="F1196" s="26">
        <v>0</v>
      </c>
      <c r="G1196" s="26">
        <v>3</v>
      </c>
      <c r="H1196" s="27">
        <v>0</v>
      </c>
      <c r="I1196">
        <v>41</v>
      </c>
      <c r="J1196" s="28">
        <v>0</v>
      </c>
      <c r="K1196" s="28">
        <v>0</v>
      </c>
      <c r="L1196" s="28">
        <v>0</v>
      </c>
      <c r="M1196">
        <v>41</v>
      </c>
      <c r="N1196">
        <v>0</v>
      </c>
      <c r="O1196">
        <v>38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0</v>
      </c>
      <c r="AK1196">
        <v>38</v>
      </c>
      <c r="AL1196">
        <v>39</v>
      </c>
      <c r="AM1196">
        <v>39</v>
      </c>
      <c r="AN1196" s="17" t="s">
        <v>54</v>
      </c>
      <c r="AO1196" s="17">
        <v>0</v>
      </c>
      <c r="AP1196" s="17">
        <v>0</v>
      </c>
      <c r="AQ1196" s="17">
        <v>0.0769230769230769</v>
      </c>
      <c r="AR1196" s="31">
        <v>0</v>
      </c>
      <c r="AS1196" s="31">
        <v>0</v>
      </c>
      <c r="AT1196" s="31">
        <v>41</v>
      </c>
      <c r="AU1196" s="26" t="str">
        <f t="shared" si="21"/>
        <v>库存为41</v>
      </c>
      <c r="AV1196" s="32" t="str">
        <f>IFERROR(时间!$B$4+AU1196,"上周无销量")</f>
        <v>上周无销量</v>
      </c>
    </row>
    <row r="1197" spans="1:48">
      <c r="A1197" s="15" t="s">
        <v>2374</v>
      </c>
      <c r="B1197" t="s">
        <v>2375</v>
      </c>
      <c r="C1197" t="s">
        <v>2345</v>
      </c>
      <c r="D1197" s="26">
        <v>1</v>
      </c>
      <c r="E1197" s="26">
        <v>5</v>
      </c>
      <c r="F1197" s="26">
        <v>4</v>
      </c>
      <c r="G1197" s="26">
        <v>16</v>
      </c>
      <c r="H1197" s="27">
        <v>7.68846153846154</v>
      </c>
      <c r="I1197">
        <v>0</v>
      </c>
      <c r="J1197" s="28">
        <v>5</v>
      </c>
      <c r="K1197" s="28">
        <v>0</v>
      </c>
      <c r="L1197" s="28">
        <v>0</v>
      </c>
      <c r="M1197">
        <v>5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0</v>
      </c>
      <c r="AK1197">
        <v>21</v>
      </c>
      <c r="AL1197">
        <v>68</v>
      </c>
      <c r="AM1197">
        <v>68</v>
      </c>
      <c r="AN1197" s="17" t="s">
        <v>54</v>
      </c>
      <c r="AO1197" s="17">
        <v>0.238095238095238</v>
      </c>
      <c r="AP1197" s="17">
        <v>0.0588235294117647</v>
      </c>
      <c r="AQ1197" s="17">
        <v>0.235294117647059</v>
      </c>
      <c r="AR1197" s="31">
        <v>0.142857142857143</v>
      </c>
      <c r="AS1197" s="31">
        <v>8.57142857142857</v>
      </c>
      <c r="AT1197" s="31">
        <v>-3.57142857142857</v>
      </c>
      <c r="AU1197" s="26">
        <f t="shared" si="21"/>
        <v>35</v>
      </c>
      <c r="AV1197" s="32">
        <f>IFERROR(时间!$B$4+AU1197,"上周无销量")</f>
        <v>43360</v>
      </c>
    </row>
    <row r="1198" spans="1:48">
      <c r="A1198" s="15" t="s">
        <v>2376</v>
      </c>
      <c r="B1198" t="s">
        <v>2377</v>
      </c>
      <c r="C1198" t="s">
        <v>2345</v>
      </c>
      <c r="D1198" s="26">
        <v>0</v>
      </c>
      <c r="E1198" s="26">
        <v>0</v>
      </c>
      <c r="F1198" s="26">
        <v>0</v>
      </c>
      <c r="G1198" s="26">
        <v>1</v>
      </c>
      <c r="H1198" s="27">
        <v>0</v>
      </c>
      <c r="I1198">
        <v>0</v>
      </c>
      <c r="J1198" s="28">
        <v>35</v>
      </c>
      <c r="K1198" s="28">
        <v>0</v>
      </c>
      <c r="L1198" s="28">
        <v>0</v>
      </c>
      <c r="M1198">
        <v>35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0</v>
      </c>
      <c r="AK1198">
        <v>0</v>
      </c>
      <c r="AL1198">
        <v>1</v>
      </c>
      <c r="AM1198">
        <v>1</v>
      </c>
      <c r="AN1198" s="17" t="s">
        <v>54</v>
      </c>
      <c r="AO1198" s="17" t="s">
        <v>54</v>
      </c>
      <c r="AP1198" s="17">
        <v>0</v>
      </c>
      <c r="AQ1198" s="17">
        <v>1</v>
      </c>
      <c r="AR1198" s="31">
        <v>0</v>
      </c>
      <c r="AS1198" s="31">
        <v>0</v>
      </c>
      <c r="AT1198" s="31">
        <v>35</v>
      </c>
      <c r="AU1198" s="26" t="str">
        <f t="shared" si="21"/>
        <v>库存为35</v>
      </c>
      <c r="AV1198" s="32" t="str">
        <f>IFERROR(时间!$B$4+AU1198,"上周无销量")</f>
        <v>上周无销量</v>
      </c>
    </row>
    <row r="1199" spans="1:48">
      <c r="A1199" s="15" t="s">
        <v>2378</v>
      </c>
      <c r="B1199" t="s">
        <v>2379</v>
      </c>
      <c r="C1199" t="s">
        <v>2345</v>
      </c>
      <c r="D1199" s="26">
        <v>0</v>
      </c>
      <c r="E1199" s="26">
        <v>0</v>
      </c>
      <c r="F1199" s="26">
        <v>0</v>
      </c>
      <c r="G1199" s="26">
        <v>8</v>
      </c>
      <c r="H1199" s="27">
        <v>0</v>
      </c>
      <c r="I1199">
        <v>0</v>
      </c>
      <c r="J1199" s="28">
        <v>5</v>
      </c>
      <c r="K1199" s="28">
        <v>0</v>
      </c>
      <c r="L1199" s="28">
        <v>0</v>
      </c>
      <c r="M1199">
        <v>5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0</v>
      </c>
      <c r="AK1199">
        <v>0</v>
      </c>
      <c r="AL1199">
        <v>19</v>
      </c>
      <c r="AM1199">
        <v>19</v>
      </c>
      <c r="AN1199" s="17" t="s">
        <v>54</v>
      </c>
      <c r="AO1199" s="17" t="s">
        <v>54</v>
      </c>
      <c r="AP1199" s="17">
        <v>0</v>
      </c>
      <c r="AQ1199" s="17">
        <v>0.421052631578947</v>
      </c>
      <c r="AR1199" s="31">
        <v>0</v>
      </c>
      <c r="AS1199" s="31">
        <v>0</v>
      </c>
      <c r="AT1199" s="31">
        <v>5</v>
      </c>
      <c r="AU1199" s="26" t="str">
        <f t="shared" si="21"/>
        <v>库存为5</v>
      </c>
      <c r="AV1199" s="32" t="str">
        <f>IFERROR(时间!$B$4+AU1199,"上周无销量")</f>
        <v>上周无销量</v>
      </c>
    </row>
    <row r="1200" spans="1:48">
      <c r="A1200" s="15" t="s">
        <v>2380</v>
      </c>
      <c r="B1200" t="s">
        <v>2381</v>
      </c>
      <c r="C1200" t="s">
        <v>2345</v>
      </c>
      <c r="D1200" s="26">
        <v>0</v>
      </c>
      <c r="E1200" s="26">
        <v>1</v>
      </c>
      <c r="F1200" s="26">
        <v>0</v>
      </c>
      <c r="G1200" s="26">
        <v>0</v>
      </c>
      <c r="H1200" s="27">
        <v>19.99</v>
      </c>
      <c r="I1200">
        <v>5</v>
      </c>
      <c r="J1200" s="28">
        <v>10</v>
      </c>
      <c r="K1200" s="28">
        <v>0</v>
      </c>
      <c r="L1200" s="28">
        <v>0</v>
      </c>
      <c r="M1200">
        <v>15</v>
      </c>
      <c r="N1200">
        <v>0</v>
      </c>
      <c r="O1200">
        <v>5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0</v>
      </c>
      <c r="AK1200">
        <v>10</v>
      </c>
      <c r="AL1200">
        <v>16</v>
      </c>
      <c r="AM1200">
        <v>16</v>
      </c>
      <c r="AN1200" s="17" t="s">
        <v>54</v>
      </c>
      <c r="AO1200" s="17">
        <v>0.1</v>
      </c>
      <c r="AP1200" s="17">
        <v>0</v>
      </c>
      <c r="AQ1200" s="17">
        <v>0</v>
      </c>
      <c r="AR1200" s="31">
        <v>0</v>
      </c>
      <c r="AS1200" s="31">
        <v>0</v>
      </c>
      <c r="AT1200" s="31">
        <v>15</v>
      </c>
      <c r="AU1200" s="26" t="str">
        <f t="shared" si="21"/>
        <v>库存为15</v>
      </c>
      <c r="AV1200" s="32" t="str">
        <f>IFERROR(时间!$B$4+AU1200,"上周无销量")</f>
        <v>上周无销量</v>
      </c>
    </row>
    <row r="1201" spans="1:48">
      <c r="A1201" s="15" t="s">
        <v>2382</v>
      </c>
      <c r="B1201" t="s">
        <v>2383</v>
      </c>
      <c r="C1201" t="s">
        <v>2345</v>
      </c>
      <c r="D1201" s="26">
        <v>0</v>
      </c>
      <c r="E1201" s="26">
        <v>1</v>
      </c>
      <c r="F1201" s="26">
        <v>1</v>
      </c>
      <c r="G1201" s="26">
        <v>1</v>
      </c>
      <c r="H1201" s="27">
        <v>10.66</v>
      </c>
      <c r="I1201">
        <v>5</v>
      </c>
      <c r="J1201" s="28">
        <v>15</v>
      </c>
      <c r="K1201" s="28">
        <v>0</v>
      </c>
      <c r="L1201" s="28">
        <v>0</v>
      </c>
      <c r="M1201">
        <v>20</v>
      </c>
      <c r="N1201">
        <v>0</v>
      </c>
      <c r="O1201">
        <v>0</v>
      </c>
      <c r="P1201">
        <v>2171</v>
      </c>
      <c r="Q1201">
        <v>0</v>
      </c>
      <c r="R1201">
        <v>633</v>
      </c>
      <c r="S1201">
        <v>819</v>
      </c>
      <c r="T1201">
        <v>12</v>
      </c>
      <c r="U1201">
        <v>0</v>
      </c>
      <c r="V1201">
        <v>6</v>
      </c>
      <c r="W1201">
        <v>6</v>
      </c>
      <c r="X1201" s="17">
        <v>0.00552740672501152</v>
      </c>
      <c r="Y1201" s="17" t="s">
        <v>54</v>
      </c>
      <c r="Z1201" s="17">
        <v>0.00947867298578199</v>
      </c>
      <c r="AA1201" s="17">
        <v>0.00732600732600733</v>
      </c>
      <c r="AB1201">
        <v>2.49</v>
      </c>
      <c r="AC1201">
        <v>0</v>
      </c>
      <c r="AD1201">
        <v>0.78</v>
      </c>
      <c r="AE1201">
        <v>1.76</v>
      </c>
      <c r="AF1201" s="17">
        <v>0</v>
      </c>
      <c r="AG1201" s="17" t="s">
        <v>54</v>
      </c>
      <c r="AH1201" s="17">
        <v>0.0731707317073171</v>
      </c>
      <c r="AI1201" s="17">
        <v>0.165103189493433</v>
      </c>
      <c r="AJ1201">
        <v>0</v>
      </c>
      <c r="AK1201">
        <v>7</v>
      </c>
      <c r="AL1201">
        <v>22</v>
      </c>
      <c r="AM1201">
        <v>22</v>
      </c>
      <c r="AN1201" s="17" t="s">
        <v>54</v>
      </c>
      <c r="AO1201" s="17">
        <v>0.142857142857143</v>
      </c>
      <c r="AP1201" s="17">
        <v>0.0454545454545455</v>
      </c>
      <c r="AQ1201" s="17">
        <v>0.0454545454545455</v>
      </c>
      <c r="AR1201" s="31">
        <v>0</v>
      </c>
      <c r="AS1201" s="31">
        <v>0</v>
      </c>
      <c r="AT1201" s="31">
        <v>20</v>
      </c>
      <c r="AU1201" s="26" t="str">
        <f t="shared" si="21"/>
        <v>库存为20</v>
      </c>
      <c r="AV1201" s="32" t="str">
        <f>IFERROR(时间!$B$4+AU1201,"上周无销量")</f>
        <v>上周无销量</v>
      </c>
    </row>
    <row r="1202" spans="1:48">
      <c r="A1202" s="15" t="s">
        <v>2384</v>
      </c>
      <c r="B1202" t="s">
        <v>2385</v>
      </c>
      <c r="C1202" t="s">
        <v>2345</v>
      </c>
      <c r="D1202" s="26">
        <v>0</v>
      </c>
      <c r="E1202" s="26">
        <v>0</v>
      </c>
      <c r="F1202" s="26">
        <v>0</v>
      </c>
      <c r="G1202" s="26">
        <v>1</v>
      </c>
      <c r="H1202" s="27">
        <v>0</v>
      </c>
      <c r="I1202">
        <v>6</v>
      </c>
      <c r="J1202" s="28">
        <v>10</v>
      </c>
      <c r="K1202" s="28">
        <v>0</v>
      </c>
      <c r="L1202" s="28">
        <v>0</v>
      </c>
      <c r="M1202">
        <v>16</v>
      </c>
      <c r="N1202">
        <v>0</v>
      </c>
      <c r="O1202">
        <v>1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0</v>
      </c>
      <c r="AK1202">
        <v>5</v>
      </c>
      <c r="AL1202">
        <v>15</v>
      </c>
      <c r="AM1202">
        <v>15</v>
      </c>
      <c r="AN1202" s="17" t="s">
        <v>54</v>
      </c>
      <c r="AO1202" s="17">
        <v>0</v>
      </c>
      <c r="AP1202" s="17">
        <v>0</v>
      </c>
      <c r="AQ1202" s="17">
        <v>0.0666666666666667</v>
      </c>
      <c r="AR1202" s="31">
        <v>0</v>
      </c>
      <c r="AS1202" s="31">
        <v>0</v>
      </c>
      <c r="AT1202" s="31">
        <v>16</v>
      </c>
      <c r="AU1202" s="26" t="str">
        <f t="shared" si="21"/>
        <v>库存为16</v>
      </c>
      <c r="AV1202" s="32" t="str">
        <f>IFERROR(时间!$B$4+AU1202,"上周无销量")</f>
        <v>上周无销量</v>
      </c>
    </row>
    <row r="1203" spans="1:48">
      <c r="A1203" s="15" t="s">
        <v>2386</v>
      </c>
      <c r="B1203" t="s">
        <v>2387</v>
      </c>
      <c r="C1203" t="s">
        <v>2345</v>
      </c>
      <c r="D1203" s="26">
        <v>1</v>
      </c>
      <c r="E1203" s="26">
        <v>0</v>
      </c>
      <c r="F1203" s="26">
        <v>0</v>
      </c>
      <c r="G1203" s="26">
        <v>1</v>
      </c>
      <c r="H1203" s="27">
        <v>8.995</v>
      </c>
      <c r="I1203">
        <v>22</v>
      </c>
      <c r="J1203" s="28">
        <v>0</v>
      </c>
      <c r="K1203" s="28">
        <v>0</v>
      </c>
      <c r="L1203" s="28">
        <v>0</v>
      </c>
      <c r="M1203">
        <v>22</v>
      </c>
      <c r="N1203">
        <v>0</v>
      </c>
      <c r="O1203">
        <v>23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0</v>
      </c>
      <c r="AK1203">
        <v>7</v>
      </c>
      <c r="AL1203">
        <v>8</v>
      </c>
      <c r="AM1203">
        <v>8</v>
      </c>
      <c r="AN1203" s="17" t="s">
        <v>54</v>
      </c>
      <c r="AO1203" s="17">
        <v>0</v>
      </c>
      <c r="AP1203" s="17">
        <v>0</v>
      </c>
      <c r="AQ1203" s="17">
        <v>0.125</v>
      </c>
      <c r="AR1203" s="31">
        <v>0.142857142857143</v>
      </c>
      <c r="AS1203" s="31">
        <v>8.57142857142857</v>
      </c>
      <c r="AT1203" s="31">
        <v>13.4285714285714</v>
      </c>
      <c r="AU1203" s="26">
        <f t="shared" si="21"/>
        <v>154</v>
      </c>
      <c r="AV1203" s="32">
        <f>IFERROR(时间!$B$4+AU1203,"上周无销量")</f>
        <v>43479</v>
      </c>
    </row>
    <row r="1204" spans="1:48">
      <c r="A1204" s="15" t="s">
        <v>2388</v>
      </c>
      <c r="B1204" t="s">
        <v>2389</v>
      </c>
      <c r="C1204" t="s">
        <v>2345</v>
      </c>
      <c r="D1204" s="26">
        <v>0</v>
      </c>
      <c r="E1204" s="26">
        <v>0</v>
      </c>
      <c r="F1204" s="26">
        <v>0</v>
      </c>
      <c r="G1204" s="26">
        <v>0</v>
      </c>
      <c r="H1204" s="27">
        <v>0</v>
      </c>
      <c r="I1204">
        <v>23</v>
      </c>
      <c r="J1204" s="28">
        <v>0</v>
      </c>
      <c r="K1204" s="28">
        <v>0</v>
      </c>
      <c r="L1204" s="28">
        <v>0</v>
      </c>
      <c r="M1204">
        <v>23</v>
      </c>
      <c r="N1204">
        <v>0</v>
      </c>
      <c r="O1204">
        <v>23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0</v>
      </c>
      <c r="AK1204">
        <v>3</v>
      </c>
      <c r="AL1204">
        <v>11</v>
      </c>
      <c r="AM1204">
        <v>11</v>
      </c>
      <c r="AN1204" s="17" t="s">
        <v>54</v>
      </c>
      <c r="AO1204" s="17">
        <v>0</v>
      </c>
      <c r="AP1204" s="17">
        <v>0</v>
      </c>
      <c r="AQ1204" s="17">
        <v>0</v>
      </c>
      <c r="AR1204" s="31">
        <v>0</v>
      </c>
      <c r="AS1204" s="31">
        <v>0</v>
      </c>
      <c r="AT1204" s="31">
        <v>23</v>
      </c>
      <c r="AU1204" s="26" t="str">
        <f t="shared" si="21"/>
        <v>库存为23</v>
      </c>
      <c r="AV1204" s="32" t="str">
        <f>IFERROR(时间!$B$4+AU1204,"上周无销量")</f>
        <v>上周无销量</v>
      </c>
    </row>
    <row r="1205" spans="1:48">
      <c r="A1205" s="15" t="s">
        <v>2390</v>
      </c>
      <c r="B1205" t="s">
        <v>2391</v>
      </c>
      <c r="C1205" t="s">
        <v>2345</v>
      </c>
      <c r="D1205" s="26">
        <v>6</v>
      </c>
      <c r="E1205" s="26">
        <v>4</v>
      </c>
      <c r="F1205" s="26">
        <v>2</v>
      </c>
      <c r="G1205" s="26">
        <v>4</v>
      </c>
      <c r="H1205" s="27">
        <v>14.9925</v>
      </c>
      <c r="I1205">
        <v>4</v>
      </c>
      <c r="J1205" s="28">
        <v>0</v>
      </c>
      <c r="K1205" s="28">
        <v>0</v>
      </c>
      <c r="L1205" s="28">
        <v>0</v>
      </c>
      <c r="M1205">
        <v>4</v>
      </c>
      <c r="N1205">
        <v>1</v>
      </c>
      <c r="O1205">
        <v>3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14</v>
      </c>
      <c r="AL1205">
        <v>55</v>
      </c>
      <c r="AM1205">
        <v>55</v>
      </c>
      <c r="AN1205" s="17" t="s">
        <v>54</v>
      </c>
      <c r="AO1205" s="17">
        <v>0.285714285714286</v>
      </c>
      <c r="AP1205" s="17">
        <v>0.0363636363636364</v>
      </c>
      <c r="AQ1205" s="17">
        <v>0.0727272727272727</v>
      </c>
      <c r="AR1205" s="31">
        <v>0.857142857142857</v>
      </c>
      <c r="AS1205" s="31">
        <v>51.4285714285714</v>
      </c>
      <c r="AT1205" s="31">
        <v>-47.4285714285714</v>
      </c>
      <c r="AU1205" s="26">
        <f t="shared" si="21"/>
        <v>4</v>
      </c>
      <c r="AV1205" s="32">
        <f>IFERROR(时间!$B$4+AU1205,"上周无销量")</f>
        <v>43329</v>
      </c>
    </row>
    <row r="1206" spans="1:48">
      <c r="A1206" s="15" t="s">
        <v>2392</v>
      </c>
      <c r="B1206" t="s">
        <v>2393</v>
      </c>
      <c r="C1206" t="s">
        <v>2345</v>
      </c>
      <c r="D1206" s="26">
        <v>1</v>
      </c>
      <c r="E1206" s="26">
        <v>0</v>
      </c>
      <c r="F1206" s="26">
        <v>2</v>
      </c>
      <c r="G1206" s="26">
        <v>0</v>
      </c>
      <c r="H1206" s="27">
        <v>19.99</v>
      </c>
      <c r="I1206">
        <v>41</v>
      </c>
      <c r="J1206" s="28">
        <v>0</v>
      </c>
      <c r="K1206" s="28">
        <v>0</v>
      </c>
      <c r="L1206" s="28">
        <v>1</v>
      </c>
      <c r="M1206">
        <v>42</v>
      </c>
      <c r="N1206">
        <v>0</v>
      </c>
      <c r="O1206">
        <v>41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0</v>
      </c>
      <c r="AK1206">
        <v>12</v>
      </c>
      <c r="AL1206">
        <v>8</v>
      </c>
      <c r="AM1206">
        <v>8</v>
      </c>
      <c r="AN1206" s="17" t="s">
        <v>54</v>
      </c>
      <c r="AO1206" s="17">
        <v>0</v>
      </c>
      <c r="AP1206" s="17">
        <v>0.25</v>
      </c>
      <c r="AQ1206" s="17">
        <v>0</v>
      </c>
      <c r="AR1206" s="31">
        <v>0.142857142857143</v>
      </c>
      <c r="AS1206" s="31">
        <v>8.57142857142857</v>
      </c>
      <c r="AT1206" s="31">
        <v>33.4285714285714</v>
      </c>
      <c r="AU1206" s="26">
        <f t="shared" si="21"/>
        <v>294</v>
      </c>
      <c r="AV1206" s="32">
        <f>IFERROR(时间!$B$4+AU1206,"上周无销量")</f>
        <v>43619</v>
      </c>
    </row>
    <row r="1207" spans="1:48">
      <c r="A1207" s="15" t="s">
        <v>2394</v>
      </c>
      <c r="B1207" t="s">
        <v>2395</v>
      </c>
      <c r="C1207" t="s">
        <v>2345</v>
      </c>
      <c r="D1207" s="26">
        <v>0</v>
      </c>
      <c r="E1207" s="26">
        <v>0</v>
      </c>
      <c r="F1207" s="26">
        <v>0</v>
      </c>
      <c r="G1207" s="26">
        <v>0</v>
      </c>
      <c r="H1207" s="27">
        <v>0</v>
      </c>
      <c r="I1207">
        <v>8</v>
      </c>
      <c r="J1207" s="28">
        <v>0</v>
      </c>
      <c r="K1207" s="28">
        <v>0</v>
      </c>
      <c r="L1207" s="28">
        <v>0</v>
      </c>
      <c r="M1207">
        <v>8</v>
      </c>
      <c r="N1207">
        <v>0</v>
      </c>
      <c r="O1207">
        <v>8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0</v>
      </c>
      <c r="AK1207">
        <v>6</v>
      </c>
      <c r="AL1207">
        <v>16</v>
      </c>
      <c r="AM1207">
        <v>16</v>
      </c>
      <c r="AN1207" s="17" t="s">
        <v>54</v>
      </c>
      <c r="AO1207" s="17">
        <v>0</v>
      </c>
      <c r="AP1207" s="17">
        <v>0</v>
      </c>
      <c r="AQ1207" s="17">
        <v>0</v>
      </c>
      <c r="AR1207" s="31">
        <v>0</v>
      </c>
      <c r="AS1207" s="31">
        <v>0</v>
      </c>
      <c r="AT1207" s="31">
        <v>8</v>
      </c>
      <c r="AU1207" s="26" t="str">
        <f t="shared" si="21"/>
        <v>库存为8</v>
      </c>
      <c r="AV1207" s="32" t="str">
        <f>IFERROR(时间!$B$4+AU1207,"上周无销量")</f>
        <v>上周无销量</v>
      </c>
    </row>
    <row r="1208" spans="1:48">
      <c r="A1208" s="15" t="s">
        <v>2396</v>
      </c>
      <c r="B1208" t="s">
        <v>2397</v>
      </c>
      <c r="C1208" t="s">
        <v>2398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4</v>
      </c>
      <c r="J1208" s="28">
        <v>0</v>
      </c>
      <c r="K1208" s="28">
        <v>0</v>
      </c>
      <c r="L1208" s="28">
        <v>0</v>
      </c>
      <c r="M1208">
        <v>4</v>
      </c>
      <c r="N1208">
        <v>0</v>
      </c>
      <c r="O1208">
        <v>4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6</v>
      </c>
      <c r="AL1208">
        <v>11</v>
      </c>
      <c r="AM1208">
        <v>11</v>
      </c>
      <c r="AN1208" s="17" t="s">
        <v>54</v>
      </c>
      <c r="AO1208" s="17">
        <v>0</v>
      </c>
      <c r="AP1208" s="17">
        <v>0</v>
      </c>
      <c r="AQ1208" s="17">
        <v>0</v>
      </c>
      <c r="AR1208" s="31">
        <v>0</v>
      </c>
      <c r="AS1208" s="31">
        <v>0</v>
      </c>
      <c r="AT1208" s="31">
        <v>4</v>
      </c>
      <c r="AU1208" s="26" t="str">
        <f t="shared" si="21"/>
        <v>库存为4</v>
      </c>
      <c r="AV1208" s="32" t="str">
        <f>IFERROR(时间!$B$4+AU1208,"上周无销量")</f>
        <v>上周无销量</v>
      </c>
    </row>
    <row r="1209" spans="1:48">
      <c r="A1209" s="15" t="s">
        <v>2399</v>
      </c>
      <c r="B1209" t="s">
        <v>2400</v>
      </c>
      <c r="C1209" t="s">
        <v>2398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3</v>
      </c>
      <c r="J1209" s="28">
        <v>0</v>
      </c>
      <c r="K1209" s="28">
        <v>0</v>
      </c>
      <c r="L1209" s="28">
        <v>0</v>
      </c>
      <c r="M1209">
        <v>3</v>
      </c>
      <c r="N1209">
        <v>0</v>
      </c>
      <c r="O1209">
        <v>3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0</v>
      </c>
      <c r="AK1209">
        <v>5</v>
      </c>
      <c r="AL1209">
        <v>4</v>
      </c>
      <c r="AM1209">
        <v>4</v>
      </c>
      <c r="AN1209" s="17" t="s">
        <v>54</v>
      </c>
      <c r="AO1209" s="17">
        <v>0</v>
      </c>
      <c r="AP1209" s="17">
        <v>0</v>
      </c>
      <c r="AQ1209" s="17">
        <v>0</v>
      </c>
      <c r="AR1209" s="31">
        <v>0</v>
      </c>
      <c r="AS1209" s="31">
        <v>0</v>
      </c>
      <c r="AT1209" s="31">
        <v>3</v>
      </c>
      <c r="AU1209" s="26" t="str">
        <f t="shared" si="21"/>
        <v>库存为3</v>
      </c>
      <c r="AV1209" s="32" t="str">
        <f>IFERROR(时间!$B$4+AU1209,"上周无销量")</f>
        <v>上周无销量</v>
      </c>
    </row>
    <row r="1210" spans="1:48">
      <c r="A1210" s="15" t="s">
        <v>2401</v>
      </c>
      <c r="B1210" t="s">
        <v>2402</v>
      </c>
      <c r="C1210" t="s">
        <v>2403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16</v>
      </c>
      <c r="J1210" s="28">
        <v>0</v>
      </c>
      <c r="K1210" s="28">
        <v>0</v>
      </c>
      <c r="L1210" s="28">
        <v>0</v>
      </c>
      <c r="M1210">
        <v>16</v>
      </c>
      <c r="N1210">
        <v>0</v>
      </c>
      <c r="O1210">
        <v>16</v>
      </c>
      <c r="P1210">
        <v>6</v>
      </c>
      <c r="Q1210">
        <v>0</v>
      </c>
      <c r="R1210">
        <v>42</v>
      </c>
      <c r="S1210">
        <v>38</v>
      </c>
      <c r="T1210">
        <v>0</v>
      </c>
      <c r="U1210">
        <v>0</v>
      </c>
      <c r="V1210">
        <v>0</v>
      </c>
      <c r="W1210">
        <v>0</v>
      </c>
      <c r="X1210" s="17">
        <v>0</v>
      </c>
      <c r="Y1210" s="17" t="s">
        <v>54</v>
      </c>
      <c r="Z1210" s="17">
        <v>0</v>
      </c>
      <c r="AA1210" s="17">
        <v>0</v>
      </c>
      <c r="AB1210">
        <v>0</v>
      </c>
      <c r="AC1210">
        <v>0</v>
      </c>
      <c r="AD1210">
        <v>0</v>
      </c>
      <c r="AE1210">
        <v>0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0</v>
      </c>
      <c r="AK1210">
        <v>12</v>
      </c>
      <c r="AL1210">
        <v>14</v>
      </c>
      <c r="AM1210">
        <v>14</v>
      </c>
      <c r="AN1210" s="17" t="s">
        <v>54</v>
      </c>
      <c r="AO1210" s="17">
        <v>0</v>
      </c>
      <c r="AP1210" s="17">
        <v>0</v>
      </c>
      <c r="AQ1210" s="17">
        <v>0</v>
      </c>
      <c r="AR1210" s="31">
        <v>0</v>
      </c>
      <c r="AS1210" s="31">
        <v>0</v>
      </c>
      <c r="AT1210" s="31">
        <v>16</v>
      </c>
      <c r="AU1210" s="26" t="str">
        <f t="shared" si="21"/>
        <v>库存为16</v>
      </c>
      <c r="AV1210" s="32" t="str">
        <f>IFERROR(时间!$B$4+AU1210,"上周无销量")</f>
        <v>上周无销量</v>
      </c>
    </row>
    <row r="1211" spans="1:48">
      <c r="A1211" s="15" t="s">
        <v>2404</v>
      </c>
      <c r="B1211" t="s">
        <v>2405</v>
      </c>
      <c r="C1211" t="s">
        <v>2403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31</v>
      </c>
      <c r="J1211" s="28">
        <v>0</v>
      </c>
      <c r="K1211" s="28">
        <v>0</v>
      </c>
      <c r="L1211" s="28">
        <v>0</v>
      </c>
      <c r="M1211">
        <v>31</v>
      </c>
      <c r="N1211">
        <v>0</v>
      </c>
      <c r="O1211">
        <v>31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6</v>
      </c>
      <c r="AL1211">
        <v>7</v>
      </c>
      <c r="AM1211">
        <v>7</v>
      </c>
      <c r="AN1211" s="17" t="s">
        <v>54</v>
      </c>
      <c r="AO1211" s="17">
        <v>0</v>
      </c>
      <c r="AP1211" s="17">
        <v>0</v>
      </c>
      <c r="AQ1211" s="17">
        <v>0</v>
      </c>
      <c r="AR1211" s="31">
        <v>0</v>
      </c>
      <c r="AS1211" s="31">
        <v>0</v>
      </c>
      <c r="AT1211" s="31">
        <v>31</v>
      </c>
      <c r="AU1211" s="26" t="str">
        <f t="shared" si="21"/>
        <v>库存为31</v>
      </c>
      <c r="AV1211" s="32" t="str">
        <f>IFERROR(时间!$B$4+AU1211,"上周无销量")</f>
        <v>上周无销量</v>
      </c>
    </row>
    <row r="1212" spans="1:48">
      <c r="A1212" s="15" t="s">
        <v>2406</v>
      </c>
      <c r="B1212" t="s">
        <v>2407</v>
      </c>
      <c r="C1212" t="s">
        <v>2403</v>
      </c>
      <c r="D1212" s="26">
        <v>1</v>
      </c>
      <c r="E1212" s="26">
        <v>0</v>
      </c>
      <c r="F1212" s="26">
        <v>0</v>
      </c>
      <c r="G1212" s="26">
        <v>0</v>
      </c>
      <c r="H1212" s="27">
        <v>18.99</v>
      </c>
      <c r="I1212">
        <v>5</v>
      </c>
      <c r="J1212" s="28">
        <v>0</v>
      </c>
      <c r="K1212" s="28">
        <v>0</v>
      </c>
      <c r="L1212" s="28">
        <v>0</v>
      </c>
      <c r="M1212">
        <v>5</v>
      </c>
      <c r="N1212">
        <v>0</v>
      </c>
      <c r="O1212">
        <v>7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10</v>
      </c>
      <c r="AL1212">
        <v>14</v>
      </c>
      <c r="AM1212">
        <v>14</v>
      </c>
      <c r="AN1212" s="17" t="s">
        <v>54</v>
      </c>
      <c r="AO1212" s="17">
        <v>0</v>
      </c>
      <c r="AP1212" s="17">
        <v>0</v>
      </c>
      <c r="AQ1212" s="17">
        <v>0</v>
      </c>
      <c r="AR1212" s="31">
        <v>0.142857142857143</v>
      </c>
      <c r="AS1212" s="31">
        <v>8.57142857142857</v>
      </c>
      <c r="AT1212" s="31">
        <v>-3.57142857142857</v>
      </c>
      <c r="AU1212" s="26">
        <f t="shared" si="21"/>
        <v>35</v>
      </c>
      <c r="AV1212" s="32">
        <f>IFERROR(时间!$B$4+AU1212,"上周无销量")</f>
        <v>43360</v>
      </c>
    </row>
    <row r="1213" spans="1:48">
      <c r="A1213" s="15" t="s">
        <v>2408</v>
      </c>
      <c r="B1213" t="s">
        <v>2409</v>
      </c>
      <c r="C1213" t="s">
        <v>2403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0</v>
      </c>
      <c r="AL1213">
        <v>0</v>
      </c>
      <c r="AM1213">
        <v>0</v>
      </c>
      <c r="AN1213" s="17" t="s">
        <v>54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2410</v>
      </c>
      <c r="B1214" t="s">
        <v>2411</v>
      </c>
      <c r="C1214" t="s">
        <v>2403</v>
      </c>
      <c r="D1214" s="26">
        <v>1</v>
      </c>
      <c r="E1214" s="26">
        <v>2</v>
      </c>
      <c r="F1214" s="26">
        <v>0</v>
      </c>
      <c r="G1214" s="26">
        <v>0</v>
      </c>
      <c r="H1214" s="27">
        <v>18.99</v>
      </c>
      <c r="I1214">
        <v>23</v>
      </c>
      <c r="J1214" s="28">
        <v>0</v>
      </c>
      <c r="K1214" s="28">
        <v>0</v>
      </c>
      <c r="L1214" s="28">
        <v>0</v>
      </c>
      <c r="M1214">
        <v>23</v>
      </c>
      <c r="N1214">
        <v>0</v>
      </c>
      <c r="O1214">
        <v>23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14</v>
      </c>
      <c r="AL1214">
        <v>21</v>
      </c>
      <c r="AM1214">
        <v>21</v>
      </c>
      <c r="AN1214" s="17" t="s">
        <v>54</v>
      </c>
      <c r="AO1214" s="17">
        <v>0.142857142857143</v>
      </c>
      <c r="AP1214" s="17">
        <v>0</v>
      </c>
      <c r="AQ1214" s="17">
        <v>0</v>
      </c>
      <c r="AR1214" s="31">
        <v>0.142857142857143</v>
      </c>
      <c r="AS1214" s="31">
        <v>8.57142857142857</v>
      </c>
      <c r="AT1214" s="31">
        <v>14.4285714285714</v>
      </c>
      <c r="AU1214" s="26">
        <f t="shared" si="21"/>
        <v>161</v>
      </c>
      <c r="AV1214" s="32">
        <f>IFERROR(时间!$B$4+AU1214,"上周无销量")</f>
        <v>43486</v>
      </c>
    </row>
    <row r="1215" spans="1:48">
      <c r="A1215" s="15" t="s">
        <v>2412</v>
      </c>
      <c r="B1215" t="s">
        <v>2413</v>
      </c>
      <c r="C1215" t="s">
        <v>2403</v>
      </c>
      <c r="D1215" s="26">
        <v>1</v>
      </c>
      <c r="E1215" s="26">
        <v>2</v>
      </c>
      <c r="F1215" s="26">
        <v>3</v>
      </c>
      <c r="G1215" s="26">
        <v>0</v>
      </c>
      <c r="H1215" s="27">
        <v>17.3233333333333</v>
      </c>
      <c r="I1215">
        <v>23</v>
      </c>
      <c r="J1215" s="28">
        <v>0</v>
      </c>
      <c r="K1215" s="28">
        <v>0</v>
      </c>
      <c r="L1215" s="28">
        <v>1</v>
      </c>
      <c r="M1215">
        <v>24</v>
      </c>
      <c r="N1215">
        <v>0</v>
      </c>
      <c r="O1215">
        <v>25</v>
      </c>
      <c r="P1215">
        <v>493</v>
      </c>
      <c r="Q1215">
        <v>0</v>
      </c>
      <c r="R1215">
        <v>0</v>
      </c>
      <c r="S1215">
        <v>0</v>
      </c>
      <c r="T1215">
        <v>3</v>
      </c>
      <c r="U1215">
        <v>0</v>
      </c>
      <c r="V1215">
        <v>0</v>
      </c>
      <c r="W1215">
        <v>0</v>
      </c>
      <c r="X1215" s="17">
        <v>0.00608519269776876</v>
      </c>
      <c r="Y1215" s="17" t="s">
        <v>54</v>
      </c>
      <c r="Z1215" s="17" t="s">
        <v>54</v>
      </c>
      <c r="AA1215" s="17" t="s">
        <v>54</v>
      </c>
      <c r="AB1215">
        <v>1.62</v>
      </c>
      <c r="AC1215">
        <v>0</v>
      </c>
      <c r="AD1215">
        <v>0</v>
      </c>
      <c r="AE1215">
        <v>0</v>
      </c>
      <c r="AF1215" s="17">
        <v>0.0935154897055996</v>
      </c>
      <c r="AG1215" s="17" t="s">
        <v>54</v>
      </c>
      <c r="AH1215" s="17" t="s">
        <v>54</v>
      </c>
      <c r="AI1215" s="17" t="s">
        <v>54</v>
      </c>
      <c r="AJ1215">
        <v>0</v>
      </c>
      <c r="AK1215">
        <v>6</v>
      </c>
      <c r="AL1215">
        <v>7</v>
      </c>
      <c r="AM1215">
        <v>7</v>
      </c>
      <c r="AN1215" s="17" t="s">
        <v>54</v>
      </c>
      <c r="AO1215" s="17">
        <v>0.333333333333333</v>
      </c>
      <c r="AP1215" s="17">
        <v>0.428571428571429</v>
      </c>
      <c r="AQ1215" s="17">
        <v>0</v>
      </c>
      <c r="AR1215" s="31">
        <v>0.142857142857143</v>
      </c>
      <c r="AS1215" s="31">
        <v>8.57142857142857</v>
      </c>
      <c r="AT1215" s="31">
        <v>15.4285714285714</v>
      </c>
      <c r="AU1215" s="26">
        <f t="shared" si="21"/>
        <v>168</v>
      </c>
      <c r="AV1215" s="32">
        <f>IFERROR(时间!$B$4+AU1215,"上周无销量")</f>
        <v>43493</v>
      </c>
    </row>
    <row r="1216" spans="1:48">
      <c r="A1216" s="15" t="s">
        <v>2414</v>
      </c>
      <c r="B1216" t="s">
        <v>2415</v>
      </c>
      <c r="C1216" t="s">
        <v>2403</v>
      </c>
      <c r="D1216" s="26">
        <v>4</v>
      </c>
      <c r="E1216" s="26">
        <v>5</v>
      </c>
      <c r="F1216" s="26">
        <v>3</v>
      </c>
      <c r="G1216" s="26">
        <v>5</v>
      </c>
      <c r="H1216" s="27">
        <v>13.0517647058824</v>
      </c>
      <c r="I1216">
        <v>37</v>
      </c>
      <c r="J1216" s="28">
        <v>0</v>
      </c>
      <c r="K1216" s="28">
        <v>0</v>
      </c>
      <c r="L1216" s="28">
        <v>2</v>
      </c>
      <c r="M1216">
        <v>39</v>
      </c>
      <c r="N1216">
        <v>0</v>
      </c>
      <c r="O1216">
        <v>39</v>
      </c>
      <c r="P1216">
        <v>1909</v>
      </c>
      <c r="Q1216">
        <v>0</v>
      </c>
      <c r="R1216">
        <v>8</v>
      </c>
      <c r="S1216">
        <v>11</v>
      </c>
      <c r="T1216">
        <v>5</v>
      </c>
      <c r="U1216">
        <v>0</v>
      </c>
      <c r="V1216">
        <v>0</v>
      </c>
      <c r="W1216">
        <v>0</v>
      </c>
      <c r="X1216" s="17">
        <v>0.00261917234154007</v>
      </c>
      <c r="Y1216" s="17" t="s">
        <v>54</v>
      </c>
      <c r="Z1216" s="17">
        <v>0</v>
      </c>
      <c r="AA1216" s="17">
        <v>0</v>
      </c>
      <c r="AB1216">
        <v>2</v>
      </c>
      <c r="AC1216">
        <v>0</v>
      </c>
      <c r="AD1216">
        <v>0</v>
      </c>
      <c r="AE1216">
        <v>0</v>
      </c>
      <c r="AF1216" s="17">
        <v>0.0383089958536144</v>
      </c>
      <c r="AG1216" s="17" t="s">
        <v>54</v>
      </c>
      <c r="AH1216" s="17" t="s">
        <v>54</v>
      </c>
      <c r="AI1216" s="17" t="s">
        <v>54</v>
      </c>
      <c r="AJ1216">
        <v>0</v>
      </c>
      <c r="AK1216">
        <v>22</v>
      </c>
      <c r="AL1216">
        <v>24</v>
      </c>
      <c r="AM1216">
        <v>24</v>
      </c>
      <c r="AN1216" s="17" t="s">
        <v>54</v>
      </c>
      <c r="AO1216" s="17">
        <v>0.227272727272727</v>
      </c>
      <c r="AP1216" s="17">
        <v>0.125</v>
      </c>
      <c r="AQ1216" s="17">
        <v>0.208333333333333</v>
      </c>
      <c r="AR1216" s="31">
        <v>0.571428571428571</v>
      </c>
      <c r="AS1216" s="31">
        <v>34.2857142857143</v>
      </c>
      <c r="AT1216" s="31">
        <v>4.71428571428572</v>
      </c>
      <c r="AU1216" s="26">
        <f t="shared" si="21"/>
        <v>68</v>
      </c>
      <c r="AV1216" s="32">
        <f>IFERROR(时间!$B$4+AU1216,"上周无销量")</f>
        <v>43393</v>
      </c>
    </row>
    <row r="1217" spans="1:48">
      <c r="A1217" s="15" t="s">
        <v>2416</v>
      </c>
      <c r="B1217" t="s">
        <v>2417</v>
      </c>
      <c r="C1217" t="s">
        <v>2418</v>
      </c>
      <c r="D1217" s="26">
        <v>0</v>
      </c>
      <c r="E1217" s="26">
        <v>2</v>
      </c>
      <c r="F1217" s="26">
        <v>1</v>
      </c>
      <c r="G1217" s="26">
        <v>1</v>
      </c>
      <c r="H1217" s="27">
        <v>12.7425</v>
      </c>
      <c r="I1217">
        <v>17</v>
      </c>
      <c r="J1217" s="28">
        <v>0</v>
      </c>
      <c r="K1217" s="28">
        <v>0</v>
      </c>
      <c r="L1217" s="28">
        <v>0</v>
      </c>
      <c r="M1217">
        <v>17</v>
      </c>
      <c r="N1217">
        <v>0</v>
      </c>
      <c r="O1217">
        <v>17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0</v>
      </c>
      <c r="AK1217">
        <v>15</v>
      </c>
      <c r="AL1217">
        <v>7</v>
      </c>
      <c r="AM1217">
        <v>7</v>
      </c>
      <c r="AN1217" s="17" t="s">
        <v>54</v>
      </c>
      <c r="AO1217" s="17">
        <v>0.133333333333333</v>
      </c>
      <c r="AP1217" s="17">
        <v>0.142857142857143</v>
      </c>
      <c r="AQ1217" s="17">
        <v>0.142857142857143</v>
      </c>
      <c r="AR1217" s="31">
        <v>0</v>
      </c>
      <c r="AS1217" s="31">
        <v>0</v>
      </c>
      <c r="AT1217" s="31">
        <v>17</v>
      </c>
      <c r="AU1217" s="26" t="str">
        <f t="shared" si="21"/>
        <v>库存为17</v>
      </c>
      <c r="AV1217" s="32" t="str">
        <f>IFERROR(时间!$B$4+AU1217,"上周无销量")</f>
        <v>上周无销量</v>
      </c>
    </row>
    <row r="1218" spans="1:48">
      <c r="A1218" s="15" t="s">
        <v>2419</v>
      </c>
      <c r="B1218" t="s">
        <v>2420</v>
      </c>
      <c r="C1218" t="s">
        <v>2418</v>
      </c>
      <c r="D1218" s="26">
        <v>1</v>
      </c>
      <c r="E1218" s="26">
        <v>2</v>
      </c>
      <c r="F1218" s="26">
        <v>4</v>
      </c>
      <c r="G1218" s="26">
        <v>1</v>
      </c>
      <c r="H1218" s="27">
        <v>14.86625</v>
      </c>
      <c r="I1218">
        <v>0</v>
      </c>
      <c r="J1218" s="28">
        <v>0</v>
      </c>
      <c r="K1218" s="28">
        <v>0</v>
      </c>
      <c r="L1218" s="28">
        <v>0</v>
      </c>
      <c r="M1218">
        <v>0</v>
      </c>
      <c r="N1218">
        <v>0</v>
      </c>
      <c r="O1218">
        <v>0</v>
      </c>
      <c r="P1218">
        <v>4</v>
      </c>
      <c r="Q1218">
        <v>0</v>
      </c>
      <c r="R1218">
        <v>2</v>
      </c>
      <c r="S1218">
        <v>27</v>
      </c>
      <c r="T1218">
        <v>0</v>
      </c>
      <c r="U1218">
        <v>0</v>
      </c>
      <c r="V1218">
        <v>0</v>
      </c>
      <c r="W1218">
        <v>0</v>
      </c>
      <c r="X1218" s="17">
        <v>0</v>
      </c>
      <c r="Y1218" s="17" t="s">
        <v>54</v>
      </c>
      <c r="Z1218" s="17">
        <v>0</v>
      </c>
      <c r="AA1218" s="17">
        <v>0</v>
      </c>
      <c r="AB1218">
        <v>0</v>
      </c>
      <c r="AC1218">
        <v>0</v>
      </c>
      <c r="AD1218">
        <v>0</v>
      </c>
      <c r="AE1218">
        <v>0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0</v>
      </c>
      <c r="AK1218">
        <v>15</v>
      </c>
      <c r="AL1218">
        <v>8</v>
      </c>
      <c r="AM1218">
        <v>8</v>
      </c>
      <c r="AN1218" s="17" t="s">
        <v>54</v>
      </c>
      <c r="AO1218" s="17">
        <v>0.133333333333333</v>
      </c>
      <c r="AP1218" s="17">
        <v>0.5</v>
      </c>
      <c r="AQ1218" s="17">
        <v>0.125</v>
      </c>
      <c r="AR1218" s="31">
        <v>0.142857142857143</v>
      </c>
      <c r="AS1218" s="31">
        <v>8.57142857142857</v>
      </c>
      <c r="AT1218" s="31">
        <v>-8.57142857142857</v>
      </c>
      <c r="AU1218" s="26">
        <f t="shared" si="21"/>
        <v>0</v>
      </c>
      <c r="AV1218" s="32">
        <f>IFERROR(时间!$B$4+AU1218,"上周无销量")</f>
        <v>43325</v>
      </c>
    </row>
    <row r="1219" spans="1:48">
      <c r="A1219" s="15" t="s">
        <v>2421</v>
      </c>
      <c r="B1219" t="s">
        <v>2422</v>
      </c>
      <c r="C1219" t="s">
        <v>2418</v>
      </c>
      <c r="D1219" s="26">
        <v>0</v>
      </c>
      <c r="E1219" s="26">
        <v>0</v>
      </c>
      <c r="F1219" s="26">
        <v>0</v>
      </c>
      <c r="G1219" s="26">
        <v>0</v>
      </c>
      <c r="H1219" s="27">
        <v>0</v>
      </c>
      <c r="I1219">
        <v>0</v>
      </c>
      <c r="J1219" s="28">
        <v>0</v>
      </c>
      <c r="K1219" s="28">
        <v>0</v>
      </c>
      <c r="L1219" s="28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17" t="s">
        <v>54</v>
      </c>
      <c r="Y1219" s="17" t="s">
        <v>54</v>
      </c>
      <c r="Z1219" s="17" t="s">
        <v>54</v>
      </c>
      <c r="AA1219" s="17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17" t="s">
        <v>54</v>
      </c>
      <c r="AG1219" s="17" t="s">
        <v>54</v>
      </c>
      <c r="AH1219" s="17" t="s">
        <v>54</v>
      </c>
      <c r="AI1219" s="17" t="s">
        <v>54</v>
      </c>
      <c r="AJ1219">
        <v>0</v>
      </c>
      <c r="AK1219">
        <v>0</v>
      </c>
      <c r="AL1219">
        <v>0</v>
      </c>
      <c r="AM1219">
        <v>0</v>
      </c>
      <c r="AN1219" s="17" t="s">
        <v>54</v>
      </c>
      <c r="AO1219" s="17" t="s">
        <v>54</v>
      </c>
      <c r="AP1219" s="17" t="s">
        <v>54</v>
      </c>
      <c r="AQ1219" s="17" t="s">
        <v>54</v>
      </c>
      <c r="AR1219" s="31">
        <v>0</v>
      </c>
      <c r="AS1219" s="31">
        <v>0</v>
      </c>
      <c r="AT1219" s="31">
        <v>0</v>
      </c>
      <c r="AU1219" s="26" t="str">
        <f t="shared" si="21"/>
        <v>库存为0</v>
      </c>
      <c r="AV1219" s="32" t="str">
        <f>IFERROR(时间!$B$4+AU1219,"上周无销量")</f>
        <v>上周无销量</v>
      </c>
    </row>
    <row r="1220" spans="1:48">
      <c r="A1220" s="15" t="s">
        <v>2423</v>
      </c>
      <c r="B1220" t="s">
        <v>2424</v>
      </c>
      <c r="C1220" t="s">
        <v>2418</v>
      </c>
      <c r="D1220" s="26">
        <v>3</v>
      </c>
      <c r="E1220" s="26">
        <v>4</v>
      </c>
      <c r="F1220" s="26">
        <v>1</v>
      </c>
      <c r="G1220" s="26">
        <v>2</v>
      </c>
      <c r="H1220" s="27">
        <v>12.486</v>
      </c>
      <c r="I1220">
        <v>16</v>
      </c>
      <c r="J1220" s="28">
        <v>0</v>
      </c>
      <c r="K1220" s="28">
        <v>0</v>
      </c>
      <c r="L1220" s="28">
        <v>0</v>
      </c>
      <c r="M1220">
        <v>16</v>
      </c>
      <c r="N1220">
        <v>0</v>
      </c>
      <c r="O1220">
        <v>17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0</v>
      </c>
      <c r="AK1220">
        <v>14</v>
      </c>
      <c r="AL1220">
        <v>11</v>
      </c>
      <c r="AM1220">
        <v>11</v>
      </c>
      <c r="AN1220" s="17" t="s">
        <v>54</v>
      </c>
      <c r="AO1220" s="17">
        <v>0.285714285714286</v>
      </c>
      <c r="AP1220" s="17">
        <v>0.0909090909090909</v>
      </c>
      <c r="AQ1220" s="17">
        <v>0.181818181818182</v>
      </c>
      <c r="AR1220" s="31">
        <v>0.428571428571429</v>
      </c>
      <c r="AS1220" s="31">
        <v>25.7142857142857</v>
      </c>
      <c r="AT1220" s="31">
        <v>-9.71428571428571</v>
      </c>
      <c r="AU1220" s="26">
        <f t="shared" si="21"/>
        <v>37</v>
      </c>
      <c r="AV1220" s="32">
        <f>IFERROR(时间!$B$4+AU1220,"上周无销量")</f>
        <v>43362</v>
      </c>
    </row>
    <row r="1221" spans="1:48">
      <c r="A1221" s="15" t="s">
        <v>2425</v>
      </c>
      <c r="B1221" t="s">
        <v>2426</v>
      </c>
      <c r="C1221" t="s">
        <v>2418</v>
      </c>
      <c r="D1221" s="26">
        <v>0</v>
      </c>
      <c r="E1221" s="26">
        <v>9</v>
      </c>
      <c r="F1221" s="26">
        <v>7</v>
      </c>
      <c r="G1221" s="26">
        <v>2</v>
      </c>
      <c r="H1221" s="27">
        <v>15.1022222222222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14</v>
      </c>
      <c r="S1221">
        <v>18</v>
      </c>
      <c r="T1221">
        <v>0</v>
      </c>
      <c r="U1221">
        <v>0</v>
      </c>
      <c r="V1221">
        <v>0</v>
      </c>
      <c r="W1221">
        <v>0</v>
      </c>
      <c r="X1221" s="17" t="s">
        <v>54</v>
      </c>
      <c r="Y1221" s="17" t="s">
        <v>54</v>
      </c>
      <c r="Z1221" s="17">
        <v>0</v>
      </c>
      <c r="AA1221" s="17">
        <v>0</v>
      </c>
      <c r="AB1221">
        <v>0</v>
      </c>
      <c r="AC1221">
        <v>0</v>
      </c>
      <c r="AD1221">
        <v>0</v>
      </c>
      <c r="AE1221">
        <v>0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0</v>
      </c>
      <c r="AK1221">
        <v>30</v>
      </c>
      <c r="AL1221">
        <v>15</v>
      </c>
      <c r="AM1221">
        <v>15</v>
      </c>
      <c r="AN1221" s="17" t="s">
        <v>54</v>
      </c>
      <c r="AO1221" s="17">
        <v>0.3</v>
      </c>
      <c r="AP1221" s="17">
        <v>0.466666666666667</v>
      </c>
      <c r="AQ1221" s="17">
        <v>0.133333333333333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2427</v>
      </c>
      <c r="B1222" t="s">
        <v>2428</v>
      </c>
      <c r="C1222" t="s">
        <v>2429</v>
      </c>
      <c r="D1222" s="26">
        <v>0</v>
      </c>
      <c r="E1222" s="26">
        <v>1</v>
      </c>
      <c r="F1222" s="26">
        <v>0</v>
      </c>
      <c r="G1222" s="26">
        <v>0</v>
      </c>
      <c r="H1222" s="27">
        <v>9.99</v>
      </c>
      <c r="I1222">
        <v>8</v>
      </c>
      <c r="J1222" s="28">
        <v>0</v>
      </c>
      <c r="K1222" s="28">
        <v>0</v>
      </c>
      <c r="L1222" s="28">
        <v>0</v>
      </c>
      <c r="M1222">
        <v>8</v>
      </c>
      <c r="N1222">
        <v>0</v>
      </c>
      <c r="O1222">
        <v>8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0</v>
      </c>
      <c r="AK1222">
        <v>3</v>
      </c>
      <c r="AL1222">
        <v>5</v>
      </c>
      <c r="AM1222">
        <v>5</v>
      </c>
      <c r="AN1222" s="17" t="s">
        <v>54</v>
      </c>
      <c r="AO1222" s="17">
        <v>0.333333333333333</v>
      </c>
      <c r="AP1222" s="17">
        <v>0</v>
      </c>
      <c r="AQ1222" s="17">
        <v>0</v>
      </c>
      <c r="AR1222" s="31">
        <v>0</v>
      </c>
      <c r="AS1222" s="31">
        <v>0</v>
      </c>
      <c r="AT1222" s="31">
        <v>8</v>
      </c>
      <c r="AU1222" s="26" t="str">
        <f t="shared" si="22"/>
        <v>库存为8</v>
      </c>
      <c r="AV1222" s="32" t="str">
        <f>IFERROR(时间!$B$4+AU1222,"上周无销量")</f>
        <v>上周无销量</v>
      </c>
    </row>
    <row r="1223" spans="1:48">
      <c r="A1223" s="15" t="s">
        <v>2430</v>
      </c>
      <c r="B1223" t="s">
        <v>2431</v>
      </c>
      <c r="C1223" t="s">
        <v>2429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0</v>
      </c>
      <c r="AK1223">
        <v>0</v>
      </c>
      <c r="AL1223">
        <v>0</v>
      </c>
      <c r="AM1223">
        <v>0</v>
      </c>
      <c r="AN1223" s="17" t="s">
        <v>54</v>
      </c>
      <c r="AO1223" s="17" t="s">
        <v>54</v>
      </c>
      <c r="AP1223" s="17" t="s">
        <v>54</v>
      </c>
      <c r="AQ1223" s="17" t="s">
        <v>54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2432</v>
      </c>
      <c r="B1224" t="s">
        <v>2433</v>
      </c>
      <c r="C1224" t="s">
        <v>2429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0</v>
      </c>
      <c r="AK1224">
        <v>0</v>
      </c>
      <c r="AL1224">
        <v>0</v>
      </c>
      <c r="AM1224">
        <v>0</v>
      </c>
      <c r="AN1224" s="17" t="s">
        <v>54</v>
      </c>
      <c r="AO1224" s="17" t="s">
        <v>54</v>
      </c>
      <c r="AP1224" s="17" t="s">
        <v>54</v>
      </c>
      <c r="AQ1224" s="17" t="s">
        <v>54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2434</v>
      </c>
      <c r="B1225" t="s">
        <v>2435</v>
      </c>
      <c r="C1225" t="s">
        <v>2436</v>
      </c>
      <c r="D1225" s="26">
        <v>0</v>
      </c>
      <c r="E1225" s="26">
        <v>0</v>
      </c>
      <c r="F1225" s="26">
        <v>0</v>
      </c>
      <c r="G1225" s="26">
        <v>0</v>
      </c>
      <c r="H1225" s="27">
        <v>0</v>
      </c>
      <c r="I1225">
        <v>0</v>
      </c>
      <c r="J1225" s="28">
        <v>0</v>
      </c>
      <c r="K1225" s="28">
        <v>0</v>
      </c>
      <c r="L1225" s="28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17" t="s">
        <v>54</v>
      </c>
      <c r="Y1225" s="17" t="s">
        <v>54</v>
      </c>
      <c r="Z1225" s="17" t="s">
        <v>54</v>
      </c>
      <c r="AA1225" s="17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17" t="s">
        <v>54</v>
      </c>
      <c r="AG1225" s="17" t="s">
        <v>54</v>
      </c>
      <c r="AH1225" s="17" t="s">
        <v>54</v>
      </c>
      <c r="AI1225" s="17" t="s">
        <v>54</v>
      </c>
      <c r="AJ1225">
        <v>0</v>
      </c>
      <c r="AK1225">
        <v>0</v>
      </c>
      <c r="AL1225">
        <v>0</v>
      </c>
      <c r="AM1225">
        <v>0</v>
      </c>
      <c r="AN1225" s="17" t="s">
        <v>54</v>
      </c>
      <c r="AO1225" s="17" t="s">
        <v>54</v>
      </c>
      <c r="AP1225" s="17" t="s">
        <v>54</v>
      </c>
      <c r="AQ1225" s="17" t="s">
        <v>54</v>
      </c>
      <c r="AR1225" s="31">
        <v>0</v>
      </c>
      <c r="AS1225" s="31">
        <v>0</v>
      </c>
      <c r="AT1225" s="31">
        <v>0</v>
      </c>
      <c r="AU1225" s="26" t="str">
        <f t="shared" si="22"/>
        <v>库存为0</v>
      </c>
      <c r="AV1225" s="32" t="str">
        <f>IFERROR(时间!$B$4+AU1225,"上周无销量")</f>
        <v>上周无销量</v>
      </c>
    </row>
    <row r="1226" spans="1:48">
      <c r="A1226" s="15" t="s">
        <v>2437</v>
      </c>
      <c r="B1226" t="s">
        <v>2438</v>
      </c>
      <c r="C1226" t="s">
        <v>2436</v>
      </c>
      <c r="D1226" s="26">
        <v>0</v>
      </c>
      <c r="E1226" s="26">
        <v>0</v>
      </c>
      <c r="F1226" s="26">
        <v>0</v>
      </c>
      <c r="G1226" s="26">
        <v>0</v>
      </c>
      <c r="H1226" s="27">
        <v>0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17" t="s">
        <v>54</v>
      </c>
      <c r="Y1226" s="17" t="s">
        <v>54</v>
      </c>
      <c r="Z1226" s="17" t="s">
        <v>54</v>
      </c>
      <c r="AA1226" s="17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17" t="s">
        <v>54</v>
      </c>
      <c r="AG1226" s="17" t="s">
        <v>54</v>
      </c>
      <c r="AH1226" s="17" t="s">
        <v>54</v>
      </c>
      <c r="AI1226" s="17" t="s">
        <v>54</v>
      </c>
      <c r="AJ1226">
        <v>0</v>
      </c>
      <c r="AK1226">
        <v>5</v>
      </c>
      <c r="AL1226">
        <v>8</v>
      </c>
      <c r="AM1226">
        <v>8</v>
      </c>
      <c r="AN1226" s="17" t="s">
        <v>54</v>
      </c>
      <c r="AO1226" s="17">
        <v>0</v>
      </c>
      <c r="AP1226" s="17">
        <v>0</v>
      </c>
      <c r="AQ1226" s="17">
        <v>0</v>
      </c>
      <c r="AR1226" s="31">
        <v>0</v>
      </c>
      <c r="AS1226" s="31">
        <v>0</v>
      </c>
      <c r="AT1226" s="31">
        <v>0</v>
      </c>
      <c r="AU1226" s="26" t="str">
        <f t="shared" si="22"/>
        <v>库存为0</v>
      </c>
      <c r="AV1226" s="32" t="str">
        <f>IFERROR(时间!$B$4+AU1226,"上周无销量")</f>
        <v>上周无销量</v>
      </c>
    </row>
    <row r="1227" spans="1:48">
      <c r="A1227" s="15" t="s">
        <v>2439</v>
      </c>
      <c r="B1227" t="s">
        <v>2440</v>
      </c>
      <c r="C1227" t="s">
        <v>2436</v>
      </c>
      <c r="D1227" s="26">
        <v>0</v>
      </c>
      <c r="E1227" s="26">
        <v>0</v>
      </c>
      <c r="F1227" s="26">
        <v>0</v>
      </c>
      <c r="G1227" s="26">
        <v>0</v>
      </c>
      <c r="H1227" s="27">
        <v>0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17" t="s">
        <v>54</v>
      </c>
      <c r="Y1227" s="17" t="s">
        <v>54</v>
      </c>
      <c r="Z1227" s="17" t="s">
        <v>54</v>
      </c>
      <c r="AA1227" s="17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17" t="s">
        <v>54</v>
      </c>
      <c r="AG1227" s="17" t="s">
        <v>54</v>
      </c>
      <c r="AH1227" s="17" t="s">
        <v>54</v>
      </c>
      <c r="AI1227" s="17" t="s">
        <v>54</v>
      </c>
      <c r="AJ1227">
        <v>0</v>
      </c>
      <c r="AK1227">
        <v>4</v>
      </c>
      <c r="AL1227">
        <v>4</v>
      </c>
      <c r="AM1227">
        <v>4</v>
      </c>
      <c r="AN1227" s="17" t="s">
        <v>54</v>
      </c>
      <c r="AO1227" s="17">
        <v>0</v>
      </c>
      <c r="AP1227" s="17">
        <v>0</v>
      </c>
      <c r="AQ1227" s="17">
        <v>0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2441</v>
      </c>
      <c r="B1228" t="s">
        <v>2442</v>
      </c>
      <c r="C1228" t="s">
        <v>2436</v>
      </c>
      <c r="D1228" s="26">
        <v>0</v>
      </c>
      <c r="E1228" s="26">
        <v>0</v>
      </c>
      <c r="F1228" s="26">
        <v>0</v>
      </c>
      <c r="G1228" s="26">
        <v>0</v>
      </c>
      <c r="H1228" s="27">
        <v>0</v>
      </c>
      <c r="I1228">
        <v>0</v>
      </c>
      <c r="J1228" s="28">
        <v>0</v>
      </c>
      <c r="K1228" s="28">
        <v>0</v>
      </c>
      <c r="L1228" s="28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0</v>
      </c>
      <c r="AK1228">
        <v>0</v>
      </c>
      <c r="AL1228">
        <v>0</v>
      </c>
      <c r="AM1228">
        <v>0</v>
      </c>
      <c r="AN1228" s="17" t="s">
        <v>54</v>
      </c>
      <c r="AO1228" s="17" t="s">
        <v>54</v>
      </c>
      <c r="AP1228" s="17" t="s">
        <v>54</v>
      </c>
      <c r="AQ1228" s="17" t="s">
        <v>54</v>
      </c>
      <c r="AR1228" s="31">
        <v>0</v>
      </c>
      <c r="AS1228" s="31">
        <v>0</v>
      </c>
      <c r="AT1228" s="31">
        <v>0</v>
      </c>
      <c r="AU1228" s="26" t="str">
        <f t="shared" si="22"/>
        <v>库存为0</v>
      </c>
      <c r="AV1228" s="32" t="str">
        <f>IFERROR(时间!$B$4+AU1228,"上周无销量")</f>
        <v>上周无销量</v>
      </c>
    </row>
    <row r="1229" spans="1:48">
      <c r="A1229" s="15" t="s">
        <v>2443</v>
      </c>
      <c r="B1229" t="s">
        <v>2444</v>
      </c>
      <c r="C1229" t="s">
        <v>2436</v>
      </c>
      <c r="D1229" s="26">
        <v>0</v>
      </c>
      <c r="E1229" s="26">
        <v>0</v>
      </c>
      <c r="F1229" s="26">
        <v>0</v>
      </c>
      <c r="G1229" s="26">
        <v>0</v>
      </c>
      <c r="H1229" s="27">
        <v>0</v>
      </c>
      <c r="I1229">
        <v>0</v>
      </c>
      <c r="J1229" s="28">
        <v>0</v>
      </c>
      <c r="K1229" s="28">
        <v>0</v>
      </c>
      <c r="L1229" s="28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0</v>
      </c>
      <c r="AK1229">
        <v>0</v>
      </c>
      <c r="AL1229">
        <v>0</v>
      </c>
      <c r="AM1229">
        <v>0</v>
      </c>
      <c r="AN1229" s="17" t="s">
        <v>54</v>
      </c>
      <c r="AO1229" s="17" t="s">
        <v>54</v>
      </c>
      <c r="AP1229" s="17" t="s">
        <v>54</v>
      </c>
      <c r="AQ1229" s="17" t="s">
        <v>54</v>
      </c>
      <c r="AR1229" s="31">
        <v>0</v>
      </c>
      <c r="AS1229" s="31">
        <v>0</v>
      </c>
      <c r="AT1229" s="31">
        <v>0</v>
      </c>
      <c r="AU1229" s="26" t="str">
        <f t="shared" si="22"/>
        <v>库存为0</v>
      </c>
      <c r="AV1229" s="32" t="str">
        <f>IFERROR(时间!$B$4+AU1229,"上周无销量")</f>
        <v>上周无销量</v>
      </c>
    </row>
    <row r="1230" spans="1:48">
      <c r="A1230" s="15" t="s">
        <v>2445</v>
      </c>
      <c r="B1230" t="s">
        <v>2446</v>
      </c>
      <c r="C1230" t="s">
        <v>2436</v>
      </c>
      <c r="D1230" s="26">
        <v>0</v>
      </c>
      <c r="E1230" s="26">
        <v>0</v>
      </c>
      <c r="F1230" s="26">
        <v>0</v>
      </c>
      <c r="G1230" s="26">
        <v>0</v>
      </c>
      <c r="H1230" s="27">
        <v>0</v>
      </c>
      <c r="I1230">
        <v>0</v>
      </c>
      <c r="J1230" s="28">
        <v>0</v>
      </c>
      <c r="K1230" s="28">
        <v>0</v>
      </c>
      <c r="L1230" s="28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0</v>
      </c>
      <c r="AK1230">
        <v>4</v>
      </c>
      <c r="AL1230">
        <v>10</v>
      </c>
      <c r="AM1230">
        <v>10</v>
      </c>
      <c r="AN1230" s="17" t="s">
        <v>54</v>
      </c>
      <c r="AO1230" s="17">
        <v>0</v>
      </c>
      <c r="AP1230" s="17">
        <v>0</v>
      </c>
      <c r="AQ1230" s="17">
        <v>0</v>
      </c>
      <c r="AR1230" s="31">
        <v>0</v>
      </c>
      <c r="AS1230" s="31">
        <v>0</v>
      </c>
      <c r="AT1230" s="31">
        <v>0</v>
      </c>
      <c r="AU1230" s="26" t="str">
        <f t="shared" si="22"/>
        <v>库存为0</v>
      </c>
      <c r="AV1230" s="32" t="str">
        <f>IFERROR(时间!$B$4+AU1230,"上周无销量")</f>
        <v>上周无销量</v>
      </c>
    </row>
    <row r="1231" spans="1:48">
      <c r="A1231" s="15" t="s">
        <v>2447</v>
      </c>
      <c r="B1231" t="s">
        <v>2448</v>
      </c>
      <c r="C1231" t="s">
        <v>2436</v>
      </c>
      <c r="D1231" s="26">
        <v>0</v>
      </c>
      <c r="E1231" s="26">
        <v>0</v>
      </c>
      <c r="F1231" s="26">
        <v>0</v>
      </c>
      <c r="G1231" s="26">
        <v>0</v>
      </c>
      <c r="H1231" s="27">
        <v>0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17" t="s">
        <v>54</v>
      </c>
      <c r="Y1231" s="17" t="s">
        <v>54</v>
      </c>
      <c r="Z1231" s="17" t="s">
        <v>54</v>
      </c>
      <c r="AA1231" s="17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17" t="s">
        <v>54</v>
      </c>
      <c r="AG1231" s="17" t="s">
        <v>54</v>
      </c>
      <c r="AH1231" s="17" t="s">
        <v>54</v>
      </c>
      <c r="AI1231" s="17" t="s">
        <v>54</v>
      </c>
      <c r="AJ1231">
        <v>0</v>
      </c>
      <c r="AK1231">
        <v>0</v>
      </c>
      <c r="AL1231">
        <v>0</v>
      </c>
      <c r="AM1231">
        <v>0</v>
      </c>
      <c r="AN1231" s="17" t="s">
        <v>54</v>
      </c>
      <c r="AO1231" s="17" t="s">
        <v>54</v>
      </c>
      <c r="AP1231" s="17" t="s">
        <v>54</v>
      </c>
      <c r="AQ1231" s="17" t="s">
        <v>54</v>
      </c>
      <c r="AR1231" s="31">
        <v>0</v>
      </c>
      <c r="AS1231" s="31">
        <v>0</v>
      </c>
      <c r="AT1231" s="31">
        <v>0</v>
      </c>
      <c r="AU1231" s="26" t="str">
        <f t="shared" si="22"/>
        <v>库存为0</v>
      </c>
      <c r="AV1231" s="32" t="str">
        <f>IFERROR(时间!$B$4+AU1231,"上周无销量")</f>
        <v>上周无销量</v>
      </c>
    </row>
    <row r="1232" spans="1:48">
      <c r="A1232" s="15" t="s">
        <v>2449</v>
      </c>
      <c r="B1232" t="s">
        <v>2450</v>
      </c>
      <c r="C1232" t="s">
        <v>2436</v>
      </c>
      <c r="D1232" s="26">
        <v>0</v>
      </c>
      <c r="E1232" s="26">
        <v>0</v>
      </c>
      <c r="F1232" s="26">
        <v>0</v>
      </c>
      <c r="G1232" s="26">
        <v>0</v>
      </c>
      <c r="H1232" s="27">
        <v>0</v>
      </c>
      <c r="I1232">
        <v>0</v>
      </c>
      <c r="J1232" s="28">
        <v>0</v>
      </c>
      <c r="K1232" s="28">
        <v>0</v>
      </c>
      <c r="L1232" s="28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0</v>
      </c>
      <c r="AK1232">
        <v>2</v>
      </c>
      <c r="AL1232">
        <v>5</v>
      </c>
      <c r="AM1232">
        <v>5</v>
      </c>
      <c r="AN1232" s="17" t="s">
        <v>54</v>
      </c>
      <c r="AO1232" s="17">
        <v>0</v>
      </c>
      <c r="AP1232" s="17">
        <v>0</v>
      </c>
      <c r="AQ1232" s="17">
        <v>0</v>
      </c>
      <c r="AR1232" s="31">
        <v>0</v>
      </c>
      <c r="AS1232" s="31">
        <v>0</v>
      </c>
      <c r="AT1232" s="31">
        <v>0</v>
      </c>
      <c r="AU1232" s="26" t="str">
        <f t="shared" si="22"/>
        <v>库存为0</v>
      </c>
      <c r="AV1232" s="32" t="str">
        <f>IFERROR(时间!$B$4+AU1232,"上周无销量")</f>
        <v>上周无销量</v>
      </c>
    </row>
    <row r="1233" spans="1:48">
      <c r="A1233" s="15" t="s">
        <v>2451</v>
      </c>
      <c r="B1233" t="s">
        <v>2452</v>
      </c>
      <c r="C1233" t="s">
        <v>2436</v>
      </c>
      <c r="D1233" s="26">
        <v>0</v>
      </c>
      <c r="E1233" s="26">
        <v>0</v>
      </c>
      <c r="F1233" s="26">
        <v>0</v>
      </c>
      <c r="G1233" s="26">
        <v>0</v>
      </c>
      <c r="H1233" s="27">
        <v>0</v>
      </c>
      <c r="I1233">
        <v>0</v>
      </c>
      <c r="J1233" s="28">
        <v>0</v>
      </c>
      <c r="K1233" s="28">
        <v>0</v>
      </c>
      <c r="L1233" s="28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0</v>
      </c>
      <c r="AK1233">
        <v>7</v>
      </c>
      <c r="AL1233">
        <v>4</v>
      </c>
      <c r="AM1233">
        <v>4</v>
      </c>
      <c r="AN1233" s="17" t="s">
        <v>54</v>
      </c>
      <c r="AO1233" s="17">
        <v>0</v>
      </c>
      <c r="AP1233" s="17">
        <v>0</v>
      </c>
      <c r="AQ1233" s="17">
        <v>0</v>
      </c>
      <c r="AR1233" s="31">
        <v>0</v>
      </c>
      <c r="AS1233" s="31">
        <v>0</v>
      </c>
      <c r="AT1233" s="31">
        <v>0</v>
      </c>
      <c r="AU1233" s="26" t="str">
        <f t="shared" si="22"/>
        <v>库存为0</v>
      </c>
      <c r="AV1233" s="32" t="str">
        <f>IFERROR(时间!$B$4+AU1233,"上周无销量")</f>
        <v>上周无销量</v>
      </c>
    </row>
    <row r="1234" spans="1:48">
      <c r="A1234" s="15" t="s">
        <v>2453</v>
      </c>
      <c r="B1234" t="s">
        <v>2454</v>
      </c>
      <c r="C1234" t="s">
        <v>2436</v>
      </c>
      <c r="D1234" s="26">
        <v>0</v>
      </c>
      <c r="E1234" s="26">
        <v>0</v>
      </c>
      <c r="F1234" s="26">
        <v>0</v>
      </c>
      <c r="G1234" s="26">
        <v>0</v>
      </c>
      <c r="H1234" s="27">
        <v>0</v>
      </c>
      <c r="I1234">
        <v>0</v>
      </c>
      <c r="J1234" s="28">
        <v>0</v>
      </c>
      <c r="K1234" s="28">
        <v>0</v>
      </c>
      <c r="L1234" s="28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0</v>
      </c>
      <c r="AK1234">
        <v>0</v>
      </c>
      <c r="AL1234">
        <v>0</v>
      </c>
      <c r="AM1234">
        <v>0</v>
      </c>
      <c r="AN1234" s="17" t="s">
        <v>54</v>
      </c>
      <c r="AO1234" s="17" t="s">
        <v>54</v>
      </c>
      <c r="AP1234" s="17" t="s">
        <v>54</v>
      </c>
      <c r="AQ1234" s="17" t="s">
        <v>54</v>
      </c>
      <c r="AR1234" s="31">
        <v>0</v>
      </c>
      <c r="AS1234" s="31">
        <v>0</v>
      </c>
      <c r="AT1234" s="31">
        <v>0</v>
      </c>
      <c r="AU1234" s="26" t="str">
        <f t="shared" si="22"/>
        <v>库存为0</v>
      </c>
      <c r="AV1234" s="32" t="str">
        <f>IFERROR(时间!$B$4+AU1234,"上周无销量")</f>
        <v>上周无销量</v>
      </c>
    </row>
    <row r="1235" spans="1:48">
      <c r="A1235" s="15" t="s">
        <v>2455</v>
      </c>
      <c r="B1235" t="s">
        <v>2456</v>
      </c>
      <c r="C1235" t="s">
        <v>2436</v>
      </c>
      <c r="D1235" s="26">
        <v>0</v>
      </c>
      <c r="E1235" s="26">
        <v>0</v>
      </c>
      <c r="F1235" s="26">
        <v>0</v>
      </c>
      <c r="G1235" s="26">
        <v>0</v>
      </c>
      <c r="H1235" s="27">
        <v>0</v>
      </c>
      <c r="I1235">
        <v>0</v>
      </c>
      <c r="J1235" s="28">
        <v>0</v>
      </c>
      <c r="K1235" s="28">
        <v>0</v>
      </c>
      <c r="L1235" s="28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0</v>
      </c>
      <c r="AK1235">
        <v>3</v>
      </c>
      <c r="AL1235">
        <v>7</v>
      </c>
      <c r="AM1235">
        <v>7</v>
      </c>
      <c r="AN1235" s="17" t="s">
        <v>54</v>
      </c>
      <c r="AO1235" s="17">
        <v>0</v>
      </c>
      <c r="AP1235" s="17">
        <v>0</v>
      </c>
      <c r="AQ1235" s="17">
        <v>0</v>
      </c>
      <c r="AR1235" s="31">
        <v>0</v>
      </c>
      <c r="AS1235" s="31">
        <v>0</v>
      </c>
      <c r="AT1235" s="31">
        <v>0</v>
      </c>
      <c r="AU1235" s="26" t="str">
        <f t="shared" si="22"/>
        <v>库存为0</v>
      </c>
      <c r="AV1235" s="32" t="str">
        <f>IFERROR(时间!$B$4+AU1235,"上周无销量")</f>
        <v>上周无销量</v>
      </c>
    </row>
    <row r="1236" spans="1:48">
      <c r="A1236" s="15" t="s">
        <v>2457</v>
      </c>
      <c r="B1236" t="s">
        <v>2458</v>
      </c>
      <c r="C1236" t="s">
        <v>2436</v>
      </c>
      <c r="D1236" s="26">
        <v>0</v>
      </c>
      <c r="E1236" s="26">
        <v>0</v>
      </c>
      <c r="F1236" s="26">
        <v>0</v>
      </c>
      <c r="G1236" s="26">
        <v>0</v>
      </c>
      <c r="H1236" s="27">
        <v>0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17" t="s">
        <v>54</v>
      </c>
      <c r="Y1236" s="17" t="s">
        <v>54</v>
      </c>
      <c r="Z1236" s="17" t="s">
        <v>54</v>
      </c>
      <c r="AA1236" s="17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17" t="s">
        <v>54</v>
      </c>
      <c r="AG1236" s="17" t="s">
        <v>54</v>
      </c>
      <c r="AH1236" s="17" t="s">
        <v>54</v>
      </c>
      <c r="AI1236" s="17" t="s">
        <v>54</v>
      </c>
      <c r="AJ1236">
        <v>0</v>
      </c>
      <c r="AK1236">
        <v>1</v>
      </c>
      <c r="AL1236">
        <v>2</v>
      </c>
      <c r="AM1236">
        <v>2</v>
      </c>
      <c r="AN1236" s="17" t="s">
        <v>54</v>
      </c>
      <c r="AO1236" s="17">
        <v>0</v>
      </c>
      <c r="AP1236" s="17">
        <v>0</v>
      </c>
      <c r="AQ1236" s="17">
        <v>0</v>
      </c>
      <c r="AR1236" s="31">
        <v>0</v>
      </c>
      <c r="AS1236" s="31">
        <v>0</v>
      </c>
      <c r="AT1236" s="31">
        <v>0</v>
      </c>
      <c r="AU1236" s="26" t="str">
        <f t="shared" si="22"/>
        <v>库存为0</v>
      </c>
      <c r="AV1236" s="32" t="str">
        <f>IFERROR(时间!$B$4+AU1236,"上周无销量")</f>
        <v>上周无销量</v>
      </c>
    </row>
    <row r="1237" spans="1:48">
      <c r="A1237" s="15" t="s">
        <v>2459</v>
      </c>
      <c r="B1237" t="s">
        <v>2460</v>
      </c>
      <c r="C1237" t="s">
        <v>2461</v>
      </c>
      <c r="D1237" s="26">
        <v>0</v>
      </c>
      <c r="E1237" s="26">
        <v>1</v>
      </c>
      <c r="F1237" s="26">
        <v>0</v>
      </c>
      <c r="G1237" s="26">
        <v>0</v>
      </c>
      <c r="H1237" s="27">
        <v>9.99</v>
      </c>
      <c r="I1237">
        <v>1</v>
      </c>
      <c r="J1237" s="28">
        <v>0</v>
      </c>
      <c r="K1237" s="28">
        <v>0</v>
      </c>
      <c r="L1237" s="28">
        <v>0</v>
      </c>
      <c r="M1237">
        <v>1</v>
      </c>
      <c r="N1237">
        <v>0</v>
      </c>
      <c r="O1237">
        <v>1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17" t="s">
        <v>54</v>
      </c>
      <c r="Y1237" s="17" t="s">
        <v>54</v>
      </c>
      <c r="Z1237" s="17" t="s">
        <v>54</v>
      </c>
      <c r="AA1237" s="17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17" t="s">
        <v>54</v>
      </c>
      <c r="AG1237" s="17" t="s">
        <v>54</v>
      </c>
      <c r="AH1237" s="17" t="s">
        <v>54</v>
      </c>
      <c r="AI1237" s="17" t="s">
        <v>54</v>
      </c>
      <c r="AJ1237">
        <v>0</v>
      </c>
      <c r="AK1237">
        <v>8</v>
      </c>
      <c r="AL1237">
        <v>5</v>
      </c>
      <c r="AM1237">
        <v>5</v>
      </c>
      <c r="AN1237" s="17" t="s">
        <v>54</v>
      </c>
      <c r="AO1237" s="17">
        <v>0.125</v>
      </c>
      <c r="AP1237" s="17">
        <v>0</v>
      </c>
      <c r="AQ1237" s="17">
        <v>0</v>
      </c>
      <c r="AR1237" s="31">
        <v>0</v>
      </c>
      <c r="AS1237" s="31">
        <v>0</v>
      </c>
      <c r="AT1237" s="31">
        <v>1</v>
      </c>
      <c r="AU1237" s="26" t="str">
        <f t="shared" si="22"/>
        <v>库存为1</v>
      </c>
      <c r="AV1237" s="32" t="str">
        <f>IFERROR(时间!$B$4+AU1237,"上周无销量")</f>
        <v>上周无销量</v>
      </c>
    </row>
    <row r="1238" spans="1:48">
      <c r="A1238" s="15" t="s">
        <v>2462</v>
      </c>
      <c r="B1238" t="s">
        <v>2463</v>
      </c>
      <c r="C1238" t="s">
        <v>2461</v>
      </c>
      <c r="D1238" s="26">
        <v>0</v>
      </c>
      <c r="E1238" s="26">
        <v>1</v>
      </c>
      <c r="F1238" s="26">
        <v>0</v>
      </c>
      <c r="G1238" s="26">
        <v>0</v>
      </c>
      <c r="H1238" s="27">
        <v>9.99</v>
      </c>
      <c r="I1238">
        <v>0</v>
      </c>
      <c r="J1238" s="28">
        <v>0</v>
      </c>
      <c r="K1238" s="28">
        <v>0</v>
      </c>
      <c r="L1238" s="28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0</v>
      </c>
      <c r="AK1238">
        <v>5</v>
      </c>
      <c r="AL1238">
        <v>4</v>
      </c>
      <c r="AM1238">
        <v>4</v>
      </c>
      <c r="AN1238" s="17" t="s">
        <v>54</v>
      </c>
      <c r="AO1238" s="17">
        <v>0.2</v>
      </c>
      <c r="AP1238" s="17">
        <v>0</v>
      </c>
      <c r="AQ1238" s="17">
        <v>0</v>
      </c>
      <c r="AR1238" s="31">
        <v>0</v>
      </c>
      <c r="AS1238" s="31">
        <v>0</v>
      </c>
      <c r="AT1238" s="31">
        <v>0</v>
      </c>
      <c r="AU1238" s="26" t="str">
        <f t="shared" si="22"/>
        <v>库存为0</v>
      </c>
      <c r="AV1238" s="32" t="str">
        <f>IFERROR(时间!$B$4+AU1238,"上周无销量")</f>
        <v>上周无销量</v>
      </c>
    </row>
    <row r="1239" spans="1:48">
      <c r="A1239" s="15" t="s">
        <v>2464</v>
      </c>
      <c r="B1239" t="s">
        <v>2465</v>
      </c>
      <c r="C1239" t="s">
        <v>2466</v>
      </c>
      <c r="D1239" s="26">
        <v>0</v>
      </c>
      <c r="E1239" s="26">
        <v>0</v>
      </c>
      <c r="F1239" s="26">
        <v>0</v>
      </c>
      <c r="G1239" s="26">
        <v>0</v>
      </c>
      <c r="H1239" s="27">
        <v>0</v>
      </c>
      <c r="I1239">
        <v>1</v>
      </c>
      <c r="J1239" s="28">
        <v>0</v>
      </c>
      <c r="K1239" s="28">
        <v>0</v>
      </c>
      <c r="L1239" s="28">
        <v>0</v>
      </c>
      <c r="M1239">
        <v>1</v>
      </c>
      <c r="N1239">
        <v>0</v>
      </c>
      <c r="O1239">
        <v>1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0</v>
      </c>
      <c r="AK1239">
        <v>1</v>
      </c>
      <c r="AL1239">
        <v>1</v>
      </c>
      <c r="AM1239">
        <v>1</v>
      </c>
      <c r="AN1239" s="17" t="s">
        <v>54</v>
      </c>
      <c r="AO1239" s="17">
        <v>0</v>
      </c>
      <c r="AP1239" s="17">
        <v>0</v>
      </c>
      <c r="AQ1239" s="17">
        <v>0</v>
      </c>
      <c r="AR1239" s="31">
        <v>0</v>
      </c>
      <c r="AS1239" s="31">
        <v>0</v>
      </c>
      <c r="AT1239" s="31">
        <v>1</v>
      </c>
      <c r="AU1239" s="26" t="str">
        <f t="shared" si="22"/>
        <v>库存为1</v>
      </c>
      <c r="AV1239" s="32" t="str">
        <f>IFERROR(时间!$B$4+AU1239,"上周无销量")</f>
        <v>上周无销量</v>
      </c>
    </row>
    <row r="1240" spans="1:48">
      <c r="A1240" s="15" t="s">
        <v>2467</v>
      </c>
      <c r="B1240" t="s">
        <v>2468</v>
      </c>
      <c r="C1240" t="s">
        <v>2466</v>
      </c>
      <c r="D1240" s="26">
        <v>0</v>
      </c>
      <c r="E1240" s="26">
        <v>1</v>
      </c>
      <c r="F1240" s="26">
        <v>0</v>
      </c>
      <c r="G1240" s="26">
        <v>0</v>
      </c>
      <c r="H1240" s="27">
        <v>9.99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0</v>
      </c>
      <c r="AK1240">
        <v>2</v>
      </c>
      <c r="AL1240">
        <v>1</v>
      </c>
      <c r="AM1240">
        <v>1</v>
      </c>
      <c r="AN1240" s="17" t="s">
        <v>54</v>
      </c>
      <c r="AO1240" s="17">
        <v>0.5</v>
      </c>
      <c r="AP1240" s="17">
        <v>0</v>
      </c>
      <c r="AQ1240" s="17">
        <v>0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2469</v>
      </c>
      <c r="B1241" t="s">
        <v>2470</v>
      </c>
      <c r="C1241" t="s">
        <v>2466</v>
      </c>
      <c r="D1241" s="26">
        <v>0</v>
      </c>
      <c r="E1241" s="26">
        <v>0</v>
      </c>
      <c r="F1241" s="26">
        <v>0</v>
      </c>
      <c r="G1241" s="26">
        <v>0</v>
      </c>
      <c r="H1241" s="27">
        <v>0</v>
      </c>
      <c r="I1241">
        <v>1</v>
      </c>
      <c r="J1241" s="28">
        <v>0</v>
      </c>
      <c r="K1241" s="28">
        <v>0</v>
      </c>
      <c r="L1241" s="28">
        <v>0</v>
      </c>
      <c r="M1241">
        <v>1</v>
      </c>
      <c r="N1241">
        <v>0</v>
      </c>
      <c r="O1241">
        <v>1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0</v>
      </c>
      <c r="AK1241">
        <v>4</v>
      </c>
      <c r="AL1241">
        <v>3</v>
      </c>
      <c r="AM1241">
        <v>3</v>
      </c>
      <c r="AN1241" s="17" t="s">
        <v>54</v>
      </c>
      <c r="AO1241" s="17">
        <v>0</v>
      </c>
      <c r="AP1241" s="17">
        <v>0</v>
      </c>
      <c r="AQ1241" s="17">
        <v>0</v>
      </c>
      <c r="AR1241" s="31">
        <v>0</v>
      </c>
      <c r="AS1241" s="31">
        <v>0</v>
      </c>
      <c r="AT1241" s="31">
        <v>1</v>
      </c>
      <c r="AU1241" s="26" t="str">
        <f t="shared" si="22"/>
        <v>库存为1</v>
      </c>
      <c r="AV1241" s="32" t="str">
        <f>IFERROR(时间!$B$4+AU1241,"上周无销量")</f>
        <v>上周无销量</v>
      </c>
    </row>
    <row r="1242" spans="1:48">
      <c r="A1242" s="15" t="s">
        <v>2471</v>
      </c>
      <c r="B1242" t="s">
        <v>2472</v>
      </c>
      <c r="C1242" t="s">
        <v>2466</v>
      </c>
      <c r="D1242" s="26">
        <v>0</v>
      </c>
      <c r="E1242" s="26">
        <v>0</v>
      </c>
      <c r="F1242" s="26">
        <v>0</v>
      </c>
      <c r="G1242" s="26">
        <v>0</v>
      </c>
      <c r="H1242" s="27">
        <v>0</v>
      </c>
      <c r="I1242">
        <v>1</v>
      </c>
      <c r="J1242" s="28">
        <v>0</v>
      </c>
      <c r="K1242" s="28">
        <v>0</v>
      </c>
      <c r="L1242" s="28">
        <v>0</v>
      </c>
      <c r="M1242">
        <v>1</v>
      </c>
      <c r="N1242">
        <v>0</v>
      </c>
      <c r="O1242">
        <v>1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0</v>
      </c>
      <c r="AK1242">
        <v>0</v>
      </c>
      <c r="AL1242">
        <v>0</v>
      </c>
      <c r="AM1242">
        <v>0</v>
      </c>
      <c r="AN1242" s="17" t="s">
        <v>54</v>
      </c>
      <c r="AO1242" s="17" t="s">
        <v>54</v>
      </c>
      <c r="AP1242" s="17" t="s">
        <v>54</v>
      </c>
      <c r="AQ1242" s="17" t="s">
        <v>54</v>
      </c>
      <c r="AR1242" s="31">
        <v>0</v>
      </c>
      <c r="AS1242" s="31">
        <v>0</v>
      </c>
      <c r="AT1242" s="31">
        <v>1</v>
      </c>
      <c r="AU1242" s="26" t="str">
        <f t="shared" si="22"/>
        <v>库存为1</v>
      </c>
      <c r="AV1242" s="32" t="str">
        <f>IFERROR(时间!$B$4+AU1242,"上周无销量")</f>
        <v>上周无销量</v>
      </c>
    </row>
    <row r="1243" spans="1:48">
      <c r="A1243" s="15" t="s">
        <v>2473</v>
      </c>
      <c r="B1243" t="s">
        <v>2474</v>
      </c>
      <c r="C1243" t="s">
        <v>2466</v>
      </c>
      <c r="D1243" s="26">
        <v>0</v>
      </c>
      <c r="E1243" s="26">
        <v>0</v>
      </c>
      <c r="F1243" s="26">
        <v>0</v>
      </c>
      <c r="G1243" s="26">
        <v>0</v>
      </c>
      <c r="H1243" s="27">
        <v>0</v>
      </c>
      <c r="I1243">
        <v>1</v>
      </c>
      <c r="J1243" s="28">
        <v>0</v>
      </c>
      <c r="K1243" s="28">
        <v>0</v>
      </c>
      <c r="L1243" s="28">
        <v>0</v>
      </c>
      <c r="M1243">
        <v>1</v>
      </c>
      <c r="N1243">
        <v>0</v>
      </c>
      <c r="O1243">
        <v>1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17" t="s">
        <v>54</v>
      </c>
      <c r="Y1243" s="17" t="s">
        <v>54</v>
      </c>
      <c r="Z1243" s="17" t="s">
        <v>54</v>
      </c>
      <c r="AA1243" s="17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17" t="s">
        <v>54</v>
      </c>
      <c r="AG1243" s="17" t="s">
        <v>54</v>
      </c>
      <c r="AH1243" s="17" t="s">
        <v>54</v>
      </c>
      <c r="AI1243" s="17" t="s">
        <v>54</v>
      </c>
      <c r="AJ1243">
        <v>0</v>
      </c>
      <c r="AK1243">
        <v>1</v>
      </c>
      <c r="AL1243">
        <v>3</v>
      </c>
      <c r="AM1243">
        <v>3</v>
      </c>
      <c r="AN1243" s="17" t="s">
        <v>54</v>
      </c>
      <c r="AO1243" s="17">
        <v>0</v>
      </c>
      <c r="AP1243" s="17">
        <v>0</v>
      </c>
      <c r="AQ1243" s="17">
        <v>0</v>
      </c>
      <c r="AR1243" s="31">
        <v>0</v>
      </c>
      <c r="AS1243" s="31">
        <v>0</v>
      </c>
      <c r="AT1243" s="31">
        <v>1</v>
      </c>
      <c r="AU1243" s="26" t="str">
        <f t="shared" si="22"/>
        <v>库存为1</v>
      </c>
      <c r="AV1243" s="32" t="str">
        <f>IFERROR(时间!$B$4+AU1243,"上周无销量")</f>
        <v>上周无销量</v>
      </c>
    </row>
    <row r="1244" spans="1:48">
      <c r="A1244" s="15" t="s">
        <v>2475</v>
      </c>
      <c r="B1244" t="s">
        <v>2476</v>
      </c>
      <c r="C1244" t="s">
        <v>2477</v>
      </c>
      <c r="D1244" s="26">
        <v>0</v>
      </c>
      <c r="E1244" s="26">
        <v>0</v>
      </c>
      <c r="F1244" s="26">
        <v>0</v>
      </c>
      <c r="G1244" s="26">
        <v>0</v>
      </c>
      <c r="H1244" s="27">
        <v>0</v>
      </c>
      <c r="I1244">
        <v>0</v>
      </c>
      <c r="J1244" s="28">
        <v>23</v>
      </c>
      <c r="K1244" s="28">
        <v>0</v>
      </c>
      <c r="L1244" s="28">
        <v>0</v>
      </c>
      <c r="M1244">
        <v>23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0</v>
      </c>
      <c r="AK1244">
        <v>0</v>
      </c>
      <c r="AL1244">
        <v>0</v>
      </c>
      <c r="AM1244">
        <v>0</v>
      </c>
      <c r="AN1244" s="17" t="s">
        <v>54</v>
      </c>
      <c r="AO1244" s="17" t="s">
        <v>54</v>
      </c>
      <c r="AP1244" s="17" t="s">
        <v>54</v>
      </c>
      <c r="AQ1244" s="17" t="s">
        <v>54</v>
      </c>
      <c r="AR1244" s="31">
        <v>0</v>
      </c>
      <c r="AS1244" s="31">
        <v>0</v>
      </c>
      <c r="AT1244" s="31">
        <v>23</v>
      </c>
      <c r="AU1244" s="26" t="str">
        <f t="shared" si="22"/>
        <v>库存为23</v>
      </c>
      <c r="AV1244" s="32" t="str">
        <f>IFERROR(时间!$B$4+AU1244,"上周无销量")</f>
        <v>上周无销量</v>
      </c>
    </row>
    <row r="1245" spans="1:48">
      <c r="A1245" s="15" t="s">
        <v>2478</v>
      </c>
      <c r="B1245" t="s">
        <v>2479</v>
      </c>
      <c r="C1245" t="s">
        <v>2477</v>
      </c>
      <c r="D1245" s="26">
        <v>0</v>
      </c>
      <c r="E1245" s="26">
        <v>0</v>
      </c>
      <c r="F1245" s="26">
        <v>0</v>
      </c>
      <c r="G1245" s="26">
        <v>0</v>
      </c>
      <c r="H1245" s="27">
        <v>0</v>
      </c>
      <c r="I1245">
        <v>0</v>
      </c>
      <c r="J1245" s="28">
        <v>32</v>
      </c>
      <c r="K1245" s="28">
        <v>0</v>
      </c>
      <c r="L1245" s="28">
        <v>0</v>
      </c>
      <c r="M1245">
        <v>32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0</v>
      </c>
      <c r="AK1245">
        <v>0</v>
      </c>
      <c r="AL1245">
        <v>0</v>
      </c>
      <c r="AM1245">
        <v>0</v>
      </c>
      <c r="AN1245" s="17" t="s">
        <v>54</v>
      </c>
      <c r="AO1245" s="17" t="s">
        <v>54</v>
      </c>
      <c r="AP1245" s="17" t="s">
        <v>54</v>
      </c>
      <c r="AQ1245" s="17" t="s">
        <v>54</v>
      </c>
      <c r="AR1245" s="31">
        <v>0</v>
      </c>
      <c r="AS1245" s="31">
        <v>0</v>
      </c>
      <c r="AT1245" s="31">
        <v>32</v>
      </c>
      <c r="AU1245" s="26" t="str">
        <f t="shared" si="22"/>
        <v>库存为32</v>
      </c>
      <c r="AV1245" s="32" t="str">
        <f>IFERROR(时间!$B$4+AU1245,"上周无销量")</f>
        <v>上周无销量</v>
      </c>
    </row>
    <row r="1246" spans="1:48">
      <c r="A1246" s="15" t="s">
        <v>2480</v>
      </c>
      <c r="B1246" t="s">
        <v>2481</v>
      </c>
      <c r="C1246" t="s">
        <v>2477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0</v>
      </c>
      <c r="J1246" s="28">
        <v>42</v>
      </c>
      <c r="K1246" s="28">
        <v>0</v>
      </c>
      <c r="L1246" s="28">
        <v>0</v>
      </c>
      <c r="M1246">
        <v>42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0</v>
      </c>
      <c r="AK1246">
        <v>0</v>
      </c>
      <c r="AL1246">
        <v>0</v>
      </c>
      <c r="AM1246">
        <v>0</v>
      </c>
      <c r="AN1246" s="17" t="s">
        <v>54</v>
      </c>
      <c r="AO1246" s="17" t="s">
        <v>54</v>
      </c>
      <c r="AP1246" s="17" t="s">
        <v>54</v>
      </c>
      <c r="AQ1246" s="17" t="s">
        <v>54</v>
      </c>
      <c r="AR1246" s="31">
        <v>0</v>
      </c>
      <c r="AS1246" s="31">
        <v>0</v>
      </c>
      <c r="AT1246" s="31">
        <v>42</v>
      </c>
      <c r="AU1246" s="26" t="str">
        <f t="shared" si="22"/>
        <v>库存为42</v>
      </c>
      <c r="AV1246" s="32" t="str">
        <f>IFERROR(时间!$B$4+AU1246,"上周无销量")</f>
        <v>上周无销量</v>
      </c>
    </row>
    <row r="1247" spans="1:48">
      <c r="A1247" s="15" t="s">
        <v>2482</v>
      </c>
      <c r="B1247" t="s">
        <v>2483</v>
      </c>
      <c r="C1247" t="s">
        <v>2477</v>
      </c>
      <c r="D1247" s="26">
        <v>0</v>
      </c>
      <c r="E1247" s="26">
        <v>0</v>
      </c>
      <c r="F1247" s="26">
        <v>1</v>
      </c>
      <c r="G1247" s="26">
        <v>1</v>
      </c>
      <c r="H1247" s="27">
        <v>9.995</v>
      </c>
      <c r="I1247">
        <v>8</v>
      </c>
      <c r="J1247" s="28">
        <v>20</v>
      </c>
      <c r="K1247" s="28">
        <v>0</v>
      </c>
      <c r="L1247" s="28">
        <v>0</v>
      </c>
      <c r="M1247">
        <v>28</v>
      </c>
      <c r="N1247">
        <v>0</v>
      </c>
      <c r="O1247">
        <v>0</v>
      </c>
      <c r="P1247">
        <v>19</v>
      </c>
      <c r="Q1247">
        <v>0</v>
      </c>
      <c r="R1247">
        <v>3</v>
      </c>
      <c r="S1247">
        <v>18697</v>
      </c>
      <c r="T1247">
        <v>0</v>
      </c>
      <c r="U1247">
        <v>0</v>
      </c>
      <c r="V1247">
        <v>0</v>
      </c>
      <c r="W1247">
        <v>11</v>
      </c>
      <c r="X1247" s="17">
        <v>0</v>
      </c>
      <c r="Y1247" s="17" t="s">
        <v>54</v>
      </c>
      <c r="Z1247" s="17">
        <v>0</v>
      </c>
      <c r="AA1247" s="17">
        <v>0.000588329678558057</v>
      </c>
      <c r="AB1247">
        <v>0</v>
      </c>
      <c r="AC1247">
        <v>0</v>
      </c>
      <c r="AD1247">
        <v>0</v>
      </c>
      <c r="AE1247">
        <v>8.09</v>
      </c>
      <c r="AF1247" s="17" t="s">
        <v>54</v>
      </c>
      <c r="AG1247" s="17" t="s">
        <v>54</v>
      </c>
      <c r="AH1247" s="17" t="s">
        <v>54</v>
      </c>
      <c r="AI1247" s="17">
        <v>0.809404702351176</v>
      </c>
      <c r="AJ1247">
        <v>0</v>
      </c>
      <c r="AK1247">
        <v>7</v>
      </c>
      <c r="AL1247">
        <v>24</v>
      </c>
      <c r="AM1247">
        <v>24</v>
      </c>
      <c r="AN1247" s="17" t="s">
        <v>54</v>
      </c>
      <c r="AO1247" s="17">
        <v>0</v>
      </c>
      <c r="AP1247" s="17">
        <v>0.0416666666666667</v>
      </c>
      <c r="AQ1247" s="17">
        <v>0.0416666666666667</v>
      </c>
      <c r="AR1247" s="31">
        <v>0</v>
      </c>
      <c r="AS1247" s="31">
        <v>0</v>
      </c>
      <c r="AT1247" s="31">
        <v>28</v>
      </c>
      <c r="AU1247" s="26" t="str">
        <f t="shared" si="22"/>
        <v>库存为28</v>
      </c>
      <c r="AV1247" s="32" t="str">
        <f>IFERROR(时间!$B$4+AU1247,"上周无销量")</f>
        <v>上周无销量</v>
      </c>
    </row>
    <row r="1248" spans="1:48">
      <c r="A1248" s="15" t="s">
        <v>2484</v>
      </c>
      <c r="B1248" t="s">
        <v>2485</v>
      </c>
      <c r="C1248" t="s">
        <v>2477</v>
      </c>
      <c r="D1248" s="26">
        <v>1</v>
      </c>
      <c r="E1248" s="26">
        <v>1</v>
      </c>
      <c r="F1248" s="26">
        <v>4</v>
      </c>
      <c r="G1248" s="26">
        <v>2</v>
      </c>
      <c r="H1248" s="27">
        <v>14.9925</v>
      </c>
      <c r="I1248">
        <v>3</v>
      </c>
      <c r="J1248" s="28">
        <v>29</v>
      </c>
      <c r="K1248" s="28">
        <v>0</v>
      </c>
      <c r="L1248" s="28">
        <v>0</v>
      </c>
      <c r="M1248">
        <v>32</v>
      </c>
      <c r="N1248">
        <v>0</v>
      </c>
      <c r="O1248">
        <v>0</v>
      </c>
      <c r="P1248">
        <v>34</v>
      </c>
      <c r="Q1248">
        <v>0</v>
      </c>
      <c r="R1248">
        <v>6</v>
      </c>
      <c r="S1248">
        <v>299</v>
      </c>
      <c r="T1248">
        <v>1</v>
      </c>
      <c r="U1248">
        <v>0</v>
      </c>
      <c r="V1248">
        <v>0</v>
      </c>
      <c r="W1248">
        <v>1</v>
      </c>
      <c r="X1248" s="17">
        <v>0.0294117647058824</v>
      </c>
      <c r="Y1248" s="17" t="s">
        <v>54</v>
      </c>
      <c r="Z1248" s="17">
        <v>0</v>
      </c>
      <c r="AA1248" s="17">
        <v>0.00334448160535117</v>
      </c>
      <c r="AB1248">
        <v>0.15</v>
      </c>
      <c r="AC1248">
        <v>0</v>
      </c>
      <c r="AD1248">
        <v>0</v>
      </c>
      <c r="AE1248">
        <v>1.01</v>
      </c>
      <c r="AF1248" s="17">
        <v>0.0100050025012506</v>
      </c>
      <c r="AG1248" s="17" t="s">
        <v>54</v>
      </c>
      <c r="AH1248" s="17" t="s">
        <v>54</v>
      </c>
      <c r="AI1248" s="17">
        <v>0.0336835084208771</v>
      </c>
      <c r="AJ1248">
        <v>0</v>
      </c>
      <c r="AK1248">
        <v>8</v>
      </c>
      <c r="AL1248">
        <v>25</v>
      </c>
      <c r="AM1248">
        <v>25</v>
      </c>
      <c r="AN1248" s="17" t="s">
        <v>54</v>
      </c>
      <c r="AO1248" s="17">
        <v>0.125</v>
      </c>
      <c r="AP1248" s="17">
        <v>0.16</v>
      </c>
      <c r="AQ1248" s="17">
        <v>0.08</v>
      </c>
      <c r="AR1248" s="31">
        <v>0.142857142857143</v>
      </c>
      <c r="AS1248" s="31">
        <v>8.57142857142857</v>
      </c>
      <c r="AT1248" s="31">
        <v>23.4285714285714</v>
      </c>
      <c r="AU1248" s="26">
        <f t="shared" si="22"/>
        <v>224</v>
      </c>
      <c r="AV1248" s="32">
        <f>IFERROR(时间!$B$4+AU1248,"上周无销量")</f>
        <v>43549</v>
      </c>
    </row>
    <row r="1249" spans="1:48">
      <c r="A1249" s="15" t="s">
        <v>2486</v>
      </c>
      <c r="B1249" t="s">
        <v>2487</v>
      </c>
      <c r="C1249" t="s">
        <v>2477</v>
      </c>
      <c r="D1249" s="26">
        <v>0</v>
      </c>
      <c r="E1249" s="26">
        <v>0</v>
      </c>
      <c r="F1249" s="26">
        <v>3</v>
      </c>
      <c r="G1249" s="26">
        <v>6</v>
      </c>
      <c r="H1249" s="27">
        <v>6.66333333333333</v>
      </c>
      <c r="I1249">
        <v>0</v>
      </c>
      <c r="J1249" s="28">
        <v>42</v>
      </c>
      <c r="K1249" s="28">
        <v>0</v>
      </c>
      <c r="L1249" s="28">
        <v>0</v>
      </c>
      <c r="M1249">
        <v>42</v>
      </c>
      <c r="N1249">
        <v>0</v>
      </c>
      <c r="O1249">
        <v>0</v>
      </c>
      <c r="P1249">
        <v>0</v>
      </c>
      <c r="Q1249">
        <v>0</v>
      </c>
      <c r="R1249">
        <v>2</v>
      </c>
      <c r="S1249">
        <v>329</v>
      </c>
      <c r="T1249">
        <v>0</v>
      </c>
      <c r="U1249">
        <v>0</v>
      </c>
      <c r="V1249">
        <v>0</v>
      </c>
      <c r="W1249">
        <v>1</v>
      </c>
      <c r="X1249" s="17" t="s">
        <v>54</v>
      </c>
      <c r="Y1249" s="17" t="s">
        <v>54</v>
      </c>
      <c r="Z1249" s="17">
        <v>0</v>
      </c>
      <c r="AA1249" s="17">
        <v>0.00303951367781155</v>
      </c>
      <c r="AB1249">
        <v>0</v>
      </c>
      <c r="AC1249">
        <v>0</v>
      </c>
      <c r="AD1249">
        <v>0</v>
      </c>
      <c r="AE1249">
        <v>0.7</v>
      </c>
      <c r="AF1249" s="17" t="s">
        <v>54</v>
      </c>
      <c r="AG1249" s="17" t="s">
        <v>54</v>
      </c>
      <c r="AH1249" s="17" t="s">
        <v>54</v>
      </c>
      <c r="AI1249" s="17">
        <v>0.0175087543771886</v>
      </c>
      <c r="AJ1249">
        <v>0</v>
      </c>
      <c r="AK1249">
        <v>12</v>
      </c>
      <c r="AL1249">
        <v>70</v>
      </c>
      <c r="AM1249">
        <v>70</v>
      </c>
      <c r="AN1249" s="17" t="s">
        <v>54</v>
      </c>
      <c r="AO1249" s="17">
        <v>0</v>
      </c>
      <c r="AP1249" s="17">
        <v>0.0428571428571429</v>
      </c>
      <c r="AQ1249" s="17">
        <v>0.0857142857142857</v>
      </c>
      <c r="AR1249" s="31">
        <v>0</v>
      </c>
      <c r="AS1249" s="31">
        <v>0</v>
      </c>
      <c r="AT1249" s="31">
        <v>42</v>
      </c>
      <c r="AU1249" s="26" t="str">
        <f t="shared" si="22"/>
        <v>库存为42</v>
      </c>
      <c r="AV1249" s="32" t="str">
        <f>IFERROR(时间!$B$4+AU1249,"上周无销量")</f>
        <v>上周无销量</v>
      </c>
    </row>
    <row r="1250" spans="1:48">
      <c r="A1250" s="15" t="s">
        <v>2488</v>
      </c>
      <c r="B1250" t="s">
        <v>2489</v>
      </c>
      <c r="C1250" t="s">
        <v>2490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1</v>
      </c>
      <c r="J1250" s="28">
        <v>0</v>
      </c>
      <c r="K1250" s="28">
        <v>0</v>
      </c>
      <c r="L1250" s="28">
        <v>0</v>
      </c>
      <c r="M1250">
        <v>1</v>
      </c>
      <c r="N1250">
        <v>0</v>
      </c>
      <c r="O1250">
        <v>1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0</v>
      </c>
      <c r="AK1250">
        <v>1</v>
      </c>
      <c r="AL1250">
        <v>2</v>
      </c>
      <c r="AM1250">
        <v>2</v>
      </c>
      <c r="AN1250" s="17" t="s">
        <v>54</v>
      </c>
      <c r="AO1250" s="17">
        <v>0</v>
      </c>
      <c r="AP1250" s="17">
        <v>0</v>
      </c>
      <c r="AQ1250" s="17">
        <v>0</v>
      </c>
      <c r="AR1250" s="31">
        <v>0</v>
      </c>
      <c r="AS1250" s="31">
        <v>0</v>
      </c>
      <c r="AT1250" s="31">
        <v>1</v>
      </c>
      <c r="AU1250" s="26" t="str">
        <f t="shared" si="22"/>
        <v>库存为1</v>
      </c>
      <c r="AV1250" s="32" t="str">
        <f>IFERROR(时间!$B$4+AU1250,"上周无销量")</f>
        <v>上周无销量</v>
      </c>
    </row>
    <row r="1251" spans="1:48">
      <c r="A1251" s="15" t="s">
        <v>2491</v>
      </c>
      <c r="B1251" t="s">
        <v>2492</v>
      </c>
      <c r="C1251" t="s">
        <v>2490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2</v>
      </c>
      <c r="J1251" s="28">
        <v>0</v>
      </c>
      <c r="K1251" s="28">
        <v>0</v>
      </c>
      <c r="L1251" s="28">
        <v>0</v>
      </c>
      <c r="M1251">
        <v>2</v>
      </c>
      <c r="N1251">
        <v>0</v>
      </c>
      <c r="O1251">
        <v>2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0</v>
      </c>
      <c r="AK1251">
        <v>1</v>
      </c>
      <c r="AL1251">
        <v>2</v>
      </c>
      <c r="AM1251">
        <v>2</v>
      </c>
      <c r="AN1251" s="17" t="s">
        <v>54</v>
      </c>
      <c r="AO1251" s="17">
        <v>0</v>
      </c>
      <c r="AP1251" s="17">
        <v>0</v>
      </c>
      <c r="AQ1251" s="17">
        <v>0</v>
      </c>
      <c r="AR1251" s="31">
        <v>0</v>
      </c>
      <c r="AS1251" s="31">
        <v>0</v>
      </c>
      <c r="AT1251" s="31">
        <v>2</v>
      </c>
      <c r="AU1251" s="26" t="str">
        <f t="shared" si="22"/>
        <v>库存为2</v>
      </c>
      <c r="AV1251" s="32" t="str">
        <f>IFERROR(时间!$B$4+AU1251,"上周无销量")</f>
        <v>上周无销量</v>
      </c>
    </row>
    <row r="1252" spans="1:48">
      <c r="A1252" s="15" t="s">
        <v>2493</v>
      </c>
      <c r="B1252" t="s">
        <v>2494</v>
      </c>
      <c r="C1252" t="s">
        <v>2495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0</v>
      </c>
      <c r="J1252" s="28">
        <v>0</v>
      </c>
      <c r="K1252" s="28">
        <v>0</v>
      </c>
      <c r="L1252" s="28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17" t="s">
        <v>54</v>
      </c>
      <c r="Y1252" s="17" t="s">
        <v>54</v>
      </c>
      <c r="Z1252" s="17" t="s">
        <v>54</v>
      </c>
      <c r="AA1252" s="17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0</v>
      </c>
      <c r="AK1252">
        <v>0</v>
      </c>
      <c r="AL1252">
        <v>0</v>
      </c>
      <c r="AM1252">
        <v>0</v>
      </c>
      <c r="AN1252" s="17" t="s">
        <v>54</v>
      </c>
      <c r="AO1252" s="17" t="s">
        <v>54</v>
      </c>
      <c r="AP1252" s="17" t="s">
        <v>54</v>
      </c>
      <c r="AQ1252" s="17" t="s">
        <v>54</v>
      </c>
      <c r="AR1252" s="31">
        <v>0</v>
      </c>
      <c r="AS1252" s="31">
        <v>0</v>
      </c>
      <c r="AT1252" s="31">
        <v>0</v>
      </c>
      <c r="AU1252" s="26" t="str">
        <f t="shared" si="22"/>
        <v>库存为0</v>
      </c>
      <c r="AV1252" s="32" t="str">
        <f>IFERROR(时间!$B$4+AU1252,"上周无销量")</f>
        <v>上周无销量</v>
      </c>
    </row>
    <row r="1253" spans="1:48">
      <c r="A1253" s="15" t="s">
        <v>2496</v>
      </c>
      <c r="B1253" t="s">
        <v>2497</v>
      </c>
      <c r="C1253" t="s">
        <v>2495</v>
      </c>
      <c r="D1253" s="26">
        <v>0</v>
      </c>
      <c r="E1253" s="26">
        <v>0</v>
      </c>
      <c r="F1253" s="26">
        <v>0</v>
      </c>
      <c r="G1253" s="26">
        <v>0</v>
      </c>
      <c r="H1253" s="27">
        <v>0</v>
      </c>
      <c r="I1253">
        <v>0</v>
      </c>
      <c r="J1253" s="28">
        <v>0</v>
      </c>
      <c r="K1253" s="28">
        <v>0</v>
      </c>
      <c r="L1253" s="28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0</v>
      </c>
      <c r="AK1253">
        <v>0</v>
      </c>
      <c r="AL1253">
        <v>0</v>
      </c>
      <c r="AM1253">
        <v>0</v>
      </c>
      <c r="AN1253" s="17" t="s">
        <v>54</v>
      </c>
      <c r="AO1253" s="17" t="s">
        <v>54</v>
      </c>
      <c r="AP1253" s="17" t="s">
        <v>54</v>
      </c>
      <c r="AQ1253" s="17" t="s">
        <v>54</v>
      </c>
      <c r="AR1253" s="31">
        <v>0</v>
      </c>
      <c r="AS1253" s="31">
        <v>0</v>
      </c>
      <c r="AT1253" s="31">
        <v>0</v>
      </c>
      <c r="AU1253" s="26" t="str">
        <f t="shared" si="22"/>
        <v>库存为0</v>
      </c>
      <c r="AV1253" s="32" t="str">
        <f>IFERROR(时间!$B$4+AU1253,"上周无销量")</f>
        <v>上周无销量</v>
      </c>
    </row>
    <row r="1254" spans="1:48">
      <c r="A1254" s="15" t="s">
        <v>2498</v>
      </c>
      <c r="B1254" t="s">
        <v>2499</v>
      </c>
      <c r="C1254" t="s">
        <v>2500</v>
      </c>
      <c r="D1254" s="26">
        <v>0</v>
      </c>
      <c r="E1254" s="26">
        <v>1</v>
      </c>
      <c r="F1254" s="26">
        <v>0</v>
      </c>
      <c r="G1254" s="26">
        <v>0</v>
      </c>
      <c r="H1254" s="27">
        <v>9.99</v>
      </c>
      <c r="I1254">
        <v>0</v>
      </c>
      <c r="J1254" s="28">
        <v>0</v>
      </c>
      <c r="K1254" s="28">
        <v>0</v>
      </c>
      <c r="L1254" s="28">
        <v>0</v>
      </c>
      <c r="M1254">
        <v>0</v>
      </c>
      <c r="N1254">
        <v>0</v>
      </c>
      <c r="O1254">
        <v>1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0</v>
      </c>
      <c r="AK1254">
        <v>4</v>
      </c>
      <c r="AL1254">
        <v>9</v>
      </c>
      <c r="AM1254">
        <v>9</v>
      </c>
      <c r="AN1254" s="17" t="s">
        <v>54</v>
      </c>
      <c r="AO1254" s="17">
        <v>0.25</v>
      </c>
      <c r="AP1254" s="17">
        <v>0</v>
      </c>
      <c r="AQ1254" s="17">
        <v>0</v>
      </c>
      <c r="AR1254" s="31">
        <v>0</v>
      </c>
      <c r="AS1254" s="31">
        <v>0</v>
      </c>
      <c r="AT1254" s="31">
        <v>0</v>
      </c>
      <c r="AU1254" s="26" t="str">
        <f t="shared" si="22"/>
        <v>库存为0</v>
      </c>
      <c r="AV1254" s="32" t="str">
        <f>IFERROR(时间!$B$4+AU1254,"上周无销量")</f>
        <v>上周无销量</v>
      </c>
    </row>
    <row r="1255" spans="1:48">
      <c r="A1255" s="15" t="s">
        <v>2501</v>
      </c>
      <c r="B1255" t="s">
        <v>2502</v>
      </c>
      <c r="C1255" t="s">
        <v>2500</v>
      </c>
      <c r="D1255" s="26">
        <v>1</v>
      </c>
      <c r="E1255" s="26">
        <v>1</v>
      </c>
      <c r="F1255" s="26">
        <v>0</v>
      </c>
      <c r="G1255" s="26">
        <v>1</v>
      </c>
      <c r="H1255" s="27">
        <v>6.66</v>
      </c>
      <c r="I1255">
        <v>1</v>
      </c>
      <c r="J1255" s="28">
        <v>0</v>
      </c>
      <c r="K1255" s="28">
        <v>0</v>
      </c>
      <c r="L1255" s="28">
        <v>0</v>
      </c>
      <c r="M1255">
        <v>1</v>
      </c>
      <c r="N1255">
        <v>0</v>
      </c>
      <c r="O1255">
        <v>1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0</v>
      </c>
      <c r="AK1255">
        <v>18</v>
      </c>
      <c r="AL1255">
        <v>1</v>
      </c>
      <c r="AM1255">
        <v>1</v>
      </c>
      <c r="AN1255" s="17" t="s">
        <v>54</v>
      </c>
      <c r="AO1255" s="17">
        <v>0.0555555555555556</v>
      </c>
      <c r="AP1255" s="17">
        <v>0</v>
      </c>
      <c r="AQ1255" s="17">
        <v>1</v>
      </c>
      <c r="AR1255" s="31">
        <v>0.142857142857143</v>
      </c>
      <c r="AS1255" s="31">
        <v>8.57142857142857</v>
      </c>
      <c r="AT1255" s="31">
        <v>-7.57142857142857</v>
      </c>
      <c r="AU1255" s="26">
        <f t="shared" si="22"/>
        <v>7</v>
      </c>
      <c r="AV1255" s="32">
        <f>IFERROR(时间!$B$4+AU1255,"上周无销量")</f>
        <v>43332</v>
      </c>
    </row>
    <row r="1256" spans="1:48">
      <c r="A1256" s="15" t="s">
        <v>2503</v>
      </c>
      <c r="B1256" t="s">
        <v>2504</v>
      </c>
      <c r="C1256" t="s">
        <v>2500</v>
      </c>
      <c r="D1256" s="26">
        <v>0</v>
      </c>
      <c r="E1256" s="26">
        <v>0</v>
      </c>
      <c r="F1256" s="26">
        <v>0</v>
      </c>
      <c r="G1256" s="26">
        <v>0</v>
      </c>
      <c r="H1256" s="27">
        <v>0</v>
      </c>
      <c r="I1256">
        <v>0</v>
      </c>
      <c r="J1256" s="28">
        <v>0</v>
      </c>
      <c r="K1256" s="28">
        <v>0</v>
      </c>
      <c r="L1256" s="28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0</v>
      </c>
      <c r="AK1256">
        <v>0</v>
      </c>
      <c r="AL1256">
        <v>0</v>
      </c>
      <c r="AM1256">
        <v>0</v>
      </c>
      <c r="AN1256" s="17" t="s">
        <v>54</v>
      </c>
      <c r="AO1256" s="17" t="s">
        <v>54</v>
      </c>
      <c r="AP1256" s="17" t="s">
        <v>54</v>
      </c>
      <c r="AQ1256" s="17" t="s">
        <v>54</v>
      </c>
      <c r="AR1256" s="31">
        <v>0</v>
      </c>
      <c r="AS1256" s="31">
        <v>0</v>
      </c>
      <c r="AT1256" s="31">
        <v>0</v>
      </c>
      <c r="AU1256" s="26" t="str">
        <f t="shared" si="22"/>
        <v>库存为0</v>
      </c>
      <c r="AV1256" s="32" t="str">
        <f>IFERROR(时间!$B$4+AU1256,"上周无销量")</f>
        <v>上周无销量</v>
      </c>
    </row>
    <row r="1257" spans="1:48">
      <c r="A1257" s="15" t="s">
        <v>2505</v>
      </c>
      <c r="B1257" t="s">
        <v>2506</v>
      </c>
      <c r="C1257" t="s">
        <v>2500</v>
      </c>
      <c r="D1257" s="26">
        <v>0</v>
      </c>
      <c r="E1257" s="26">
        <v>1</v>
      </c>
      <c r="F1257" s="26">
        <v>1</v>
      </c>
      <c r="G1257" s="26">
        <v>1</v>
      </c>
      <c r="H1257" s="27">
        <v>6.66</v>
      </c>
      <c r="I1257">
        <v>0</v>
      </c>
      <c r="J1257" s="28">
        <v>0</v>
      </c>
      <c r="K1257" s="28">
        <v>0</v>
      </c>
      <c r="L1257" s="28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0</v>
      </c>
      <c r="AK1257">
        <v>8</v>
      </c>
      <c r="AL1257">
        <v>12</v>
      </c>
      <c r="AM1257">
        <v>12</v>
      </c>
      <c r="AN1257" s="17" t="s">
        <v>54</v>
      </c>
      <c r="AO1257" s="17">
        <v>0.125</v>
      </c>
      <c r="AP1257" s="17">
        <v>0.0833333333333333</v>
      </c>
      <c r="AQ1257" s="17">
        <v>0.0833333333333333</v>
      </c>
      <c r="AR1257" s="31">
        <v>0</v>
      </c>
      <c r="AS1257" s="31">
        <v>0</v>
      </c>
      <c r="AT1257" s="31">
        <v>0</v>
      </c>
      <c r="AU1257" s="26" t="str">
        <f t="shared" si="22"/>
        <v>库存为0</v>
      </c>
      <c r="AV1257" s="32" t="str">
        <f>IFERROR(时间!$B$4+AU1257,"上周无销量")</f>
        <v>上周无销量</v>
      </c>
    </row>
    <row r="1258" spans="1:48">
      <c r="A1258" s="15" t="s">
        <v>2507</v>
      </c>
      <c r="B1258" t="s">
        <v>2508</v>
      </c>
      <c r="C1258" t="s">
        <v>2500</v>
      </c>
      <c r="D1258" s="26">
        <v>0</v>
      </c>
      <c r="E1258" s="26">
        <v>0</v>
      </c>
      <c r="F1258" s="26">
        <v>0</v>
      </c>
      <c r="G1258" s="26">
        <v>0</v>
      </c>
      <c r="H1258" s="27">
        <v>0</v>
      </c>
      <c r="I1258">
        <v>0</v>
      </c>
      <c r="J1258" s="28">
        <v>0</v>
      </c>
      <c r="K1258" s="28">
        <v>0</v>
      </c>
      <c r="L1258" s="28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17" t="s">
        <v>54</v>
      </c>
      <c r="Y1258" s="17" t="s">
        <v>54</v>
      </c>
      <c r="Z1258" s="17" t="s">
        <v>54</v>
      </c>
      <c r="AA1258" s="17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0</v>
      </c>
      <c r="AK1258">
        <v>0</v>
      </c>
      <c r="AL1258">
        <v>0</v>
      </c>
      <c r="AM1258">
        <v>0</v>
      </c>
      <c r="AN1258" s="17" t="s">
        <v>54</v>
      </c>
      <c r="AO1258" s="17" t="s">
        <v>54</v>
      </c>
      <c r="AP1258" s="17" t="s">
        <v>54</v>
      </c>
      <c r="AQ1258" s="17" t="s">
        <v>54</v>
      </c>
      <c r="AR1258" s="31">
        <v>0</v>
      </c>
      <c r="AS1258" s="31">
        <v>0</v>
      </c>
      <c r="AT1258" s="31">
        <v>0</v>
      </c>
      <c r="AU1258" s="26" t="str">
        <f t="shared" si="22"/>
        <v>库存为0</v>
      </c>
      <c r="AV1258" s="32" t="str">
        <f>IFERROR(时间!$B$4+AU1258,"上周无销量")</f>
        <v>上周无销量</v>
      </c>
    </row>
    <row r="1259" spans="1:48">
      <c r="A1259" s="15" t="s">
        <v>2509</v>
      </c>
      <c r="B1259" t="s">
        <v>2510</v>
      </c>
      <c r="C1259" t="s">
        <v>2500</v>
      </c>
      <c r="D1259" s="26">
        <v>0</v>
      </c>
      <c r="E1259" s="26">
        <v>0</v>
      </c>
      <c r="F1259" s="26">
        <v>0</v>
      </c>
      <c r="G1259" s="26">
        <v>1</v>
      </c>
      <c r="H1259" s="27">
        <v>0</v>
      </c>
      <c r="I1259">
        <v>0</v>
      </c>
      <c r="J1259" s="28">
        <v>0</v>
      </c>
      <c r="K1259" s="28">
        <v>0</v>
      </c>
      <c r="L1259" s="28">
        <v>0</v>
      </c>
      <c r="M1259">
        <v>0</v>
      </c>
      <c r="N1259">
        <v>0</v>
      </c>
      <c r="O1259">
        <v>1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0</v>
      </c>
      <c r="AK1259">
        <v>5</v>
      </c>
      <c r="AL1259">
        <v>11</v>
      </c>
      <c r="AM1259">
        <v>11</v>
      </c>
      <c r="AN1259" s="17" t="s">
        <v>54</v>
      </c>
      <c r="AO1259" s="17">
        <v>0</v>
      </c>
      <c r="AP1259" s="17">
        <v>0</v>
      </c>
      <c r="AQ1259" s="17">
        <v>0.0909090909090909</v>
      </c>
      <c r="AR1259" s="31">
        <v>0</v>
      </c>
      <c r="AS1259" s="31">
        <v>0</v>
      </c>
      <c r="AT1259" s="31">
        <v>0</v>
      </c>
      <c r="AU1259" s="26" t="str">
        <f t="shared" si="22"/>
        <v>库存为0</v>
      </c>
      <c r="AV1259" s="32" t="str">
        <f>IFERROR(时间!$B$4+AU1259,"上周无销量")</f>
        <v>上周无销量</v>
      </c>
    </row>
    <row r="1260" spans="1:48">
      <c r="A1260" s="15" t="s">
        <v>2511</v>
      </c>
      <c r="B1260" t="s">
        <v>2512</v>
      </c>
      <c r="C1260" t="s">
        <v>2513</v>
      </c>
      <c r="D1260" s="26">
        <v>0</v>
      </c>
      <c r="E1260" s="26">
        <v>0</v>
      </c>
      <c r="F1260" s="26">
        <v>0</v>
      </c>
      <c r="G1260" s="26">
        <v>0</v>
      </c>
      <c r="H1260" s="27">
        <v>0</v>
      </c>
      <c r="I1260">
        <v>0</v>
      </c>
      <c r="J1260" s="28">
        <v>0</v>
      </c>
      <c r="K1260" s="28">
        <v>0</v>
      </c>
      <c r="L1260" s="28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17" t="s">
        <v>54</v>
      </c>
      <c r="Y1260" s="17" t="s">
        <v>54</v>
      </c>
      <c r="Z1260" s="17" t="s">
        <v>54</v>
      </c>
      <c r="AA1260" s="17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0</v>
      </c>
      <c r="AK1260">
        <v>0</v>
      </c>
      <c r="AL1260">
        <v>0</v>
      </c>
      <c r="AM1260">
        <v>0</v>
      </c>
      <c r="AN1260" s="17" t="s">
        <v>54</v>
      </c>
      <c r="AO1260" s="17" t="s">
        <v>54</v>
      </c>
      <c r="AP1260" s="17" t="s">
        <v>54</v>
      </c>
      <c r="AQ1260" s="17" t="s">
        <v>54</v>
      </c>
      <c r="AR1260" s="31">
        <v>0</v>
      </c>
      <c r="AS1260" s="31">
        <v>0</v>
      </c>
      <c r="AT1260" s="31">
        <v>0</v>
      </c>
      <c r="AU1260" s="26" t="str">
        <f t="shared" si="22"/>
        <v>库存为0</v>
      </c>
      <c r="AV1260" s="32" t="str">
        <f>IFERROR(时间!$B$4+AU1260,"上周无销量")</f>
        <v>上周无销量</v>
      </c>
    </row>
    <row r="1261" spans="1:48">
      <c r="A1261" s="15" t="s">
        <v>2514</v>
      </c>
      <c r="B1261" t="s">
        <v>2515</v>
      </c>
      <c r="C1261" t="s">
        <v>2513</v>
      </c>
      <c r="D1261" s="26">
        <v>1</v>
      </c>
      <c r="E1261" s="26">
        <v>0</v>
      </c>
      <c r="F1261" s="26">
        <v>0</v>
      </c>
      <c r="G1261" s="26">
        <v>0</v>
      </c>
      <c r="H1261" s="27">
        <v>19.99</v>
      </c>
      <c r="I1261">
        <v>0</v>
      </c>
      <c r="J1261" s="28">
        <v>0</v>
      </c>
      <c r="K1261" s="28">
        <v>0</v>
      </c>
      <c r="L1261" s="28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0</v>
      </c>
      <c r="AK1261">
        <v>1</v>
      </c>
      <c r="AL1261">
        <v>4</v>
      </c>
      <c r="AM1261">
        <v>4</v>
      </c>
      <c r="AN1261" s="17" t="s">
        <v>54</v>
      </c>
      <c r="AO1261" s="17">
        <v>0</v>
      </c>
      <c r="AP1261" s="17">
        <v>0</v>
      </c>
      <c r="AQ1261" s="17">
        <v>0</v>
      </c>
      <c r="AR1261" s="31">
        <v>0.142857142857143</v>
      </c>
      <c r="AS1261" s="31">
        <v>8.57142857142857</v>
      </c>
      <c r="AT1261" s="31">
        <v>-8.57142857142857</v>
      </c>
      <c r="AU1261" s="26">
        <f t="shared" si="22"/>
        <v>0</v>
      </c>
      <c r="AV1261" s="32">
        <f>IFERROR(时间!$B$4+AU1261,"上周无销量")</f>
        <v>43325</v>
      </c>
    </row>
    <row r="1262" spans="1:48">
      <c r="A1262" s="15" t="s">
        <v>2516</v>
      </c>
      <c r="B1262" t="s">
        <v>2517</v>
      </c>
      <c r="C1262" t="s">
        <v>2513</v>
      </c>
      <c r="D1262" s="26">
        <v>0</v>
      </c>
      <c r="E1262" s="26">
        <v>0</v>
      </c>
      <c r="F1262" s="26">
        <v>0</v>
      </c>
      <c r="G1262" s="26">
        <v>0</v>
      </c>
      <c r="H1262" s="27">
        <v>0</v>
      </c>
      <c r="I1262">
        <v>1</v>
      </c>
      <c r="J1262" s="28">
        <v>0</v>
      </c>
      <c r="K1262" s="28">
        <v>0</v>
      </c>
      <c r="L1262" s="28">
        <v>0</v>
      </c>
      <c r="M1262">
        <v>1</v>
      </c>
      <c r="N1262">
        <v>0</v>
      </c>
      <c r="O1262">
        <v>1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0</v>
      </c>
      <c r="AK1262">
        <v>2</v>
      </c>
      <c r="AL1262">
        <v>3</v>
      </c>
      <c r="AM1262">
        <v>3</v>
      </c>
      <c r="AN1262" s="17" t="s">
        <v>54</v>
      </c>
      <c r="AO1262" s="17">
        <v>0</v>
      </c>
      <c r="AP1262" s="17">
        <v>0</v>
      </c>
      <c r="AQ1262" s="17">
        <v>0</v>
      </c>
      <c r="AR1262" s="31">
        <v>0</v>
      </c>
      <c r="AS1262" s="31">
        <v>0</v>
      </c>
      <c r="AT1262" s="31">
        <v>1</v>
      </c>
      <c r="AU1262" s="26" t="str">
        <f t="shared" si="22"/>
        <v>库存为1</v>
      </c>
      <c r="AV1262" s="32" t="str">
        <f>IFERROR(时间!$B$4+AU1262,"上周无销量")</f>
        <v>上周无销量</v>
      </c>
    </row>
    <row r="1263" spans="1:48">
      <c r="A1263" s="15" t="s">
        <v>2518</v>
      </c>
      <c r="B1263" t="s">
        <v>2519</v>
      </c>
      <c r="C1263" t="s">
        <v>2520</v>
      </c>
      <c r="D1263" s="26">
        <v>0</v>
      </c>
      <c r="E1263" s="26">
        <v>0</v>
      </c>
      <c r="F1263" s="26">
        <v>0</v>
      </c>
      <c r="G1263" s="26">
        <v>0</v>
      </c>
      <c r="H1263" s="27">
        <v>0</v>
      </c>
      <c r="I1263">
        <v>0</v>
      </c>
      <c r="J1263" s="28">
        <v>0</v>
      </c>
      <c r="K1263" s="28">
        <v>0</v>
      </c>
      <c r="L1263" s="28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17" t="s">
        <v>54</v>
      </c>
      <c r="Y1263" s="17" t="s">
        <v>54</v>
      </c>
      <c r="Z1263" s="17" t="s">
        <v>54</v>
      </c>
      <c r="AA1263" s="17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0</v>
      </c>
      <c r="AK1263">
        <v>0</v>
      </c>
      <c r="AL1263">
        <v>0</v>
      </c>
      <c r="AM1263">
        <v>0</v>
      </c>
      <c r="AN1263" s="17" t="s">
        <v>54</v>
      </c>
      <c r="AO1263" s="17" t="s">
        <v>54</v>
      </c>
      <c r="AP1263" s="17" t="s">
        <v>54</v>
      </c>
      <c r="AQ1263" s="17" t="s">
        <v>54</v>
      </c>
      <c r="AR1263" s="31">
        <v>0</v>
      </c>
      <c r="AS1263" s="31">
        <v>0</v>
      </c>
      <c r="AT1263" s="31">
        <v>0</v>
      </c>
      <c r="AU1263" s="26" t="str">
        <f t="shared" si="22"/>
        <v>库存为0</v>
      </c>
      <c r="AV1263" s="32" t="str">
        <f>IFERROR(时间!$B$4+AU1263,"上周无销量")</f>
        <v>上周无销量</v>
      </c>
    </row>
    <row r="1264" spans="1:48">
      <c r="A1264" s="15" t="s">
        <v>2521</v>
      </c>
      <c r="B1264" t="s">
        <v>2522</v>
      </c>
      <c r="C1264" t="s">
        <v>2520</v>
      </c>
      <c r="D1264" s="26">
        <v>0</v>
      </c>
      <c r="E1264" s="26">
        <v>0</v>
      </c>
      <c r="F1264" s="26">
        <v>0</v>
      </c>
      <c r="G1264" s="26">
        <v>1</v>
      </c>
      <c r="H1264" s="27">
        <v>0</v>
      </c>
      <c r="I1264">
        <v>1</v>
      </c>
      <c r="J1264" s="28">
        <v>0</v>
      </c>
      <c r="K1264" s="28">
        <v>0</v>
      </c>
      <c r="L1264" s="28">
        <v>0</v>
      </c>
      <c r="M1264">
        <v>1</v>
      </c>
      <c r="N1264">
        <v>0</v>
      </c>
      <c r="O1264">
        <v>1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0</v>
      </c>
      <c r="AK1264">
        <v>4</v>
      </c>
      <c r="AL1264">
        <v>10</v>
      </c>
      <c r="AM1264">
        <v>10</v>
      </c>
      <c r="AN1264" s="17" t="s">
        <v>54</v>
      </c>
      <c r="AO1264" s="17">
        <v>0</v>
      </c>
      <c r="AP1264" s="17">
        <v>0</v>
      </c>
      <c r="AQ1264" s="17">
        <v>0.1</v>
      </c>
      <c r="AR1264" s="31">
        <v>0</v>
      </c>
      <c r="AS1264" s="31">
        <v>0</v>
      </c>
      <c r="AT1264" s="31">
        <v>1</v>
      </c>
      <c r="AU1264" s="26" t="str">
        <f t="shared" si="22"/>
        <v>库存为1</v>
      </c>
      <c r="AV1264" s="32" t="str">
        <f>IFERROR(时间!$B$4+AU1264,"上周无销量")</f>
        <v>上周无销量</v>
      </c>
    </row>
    <row r="1265" spans="1:48">
      <c r="A1265" s="15" t="s">
        <v>2523</v>
      </c>
      <c r="B1265" t="s">
        <v>2524</v>
      </c>
      <c r="C1265" t="s">
        <v>2520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0</v>
      </c>
      <c r="J1265" s="28">
        <v>0</v>
      </c>
      <c r="K1265" s="28">
        <v>0</v>
      </c>
      <c r="L1265" s="28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0</v>
      </c>
      <c r="AK1265">
        <v>0</v>
      </c>
      <c r="AL1265">
        <v>0</v>
      </c>
      <c r="AM1265">
        <v>0</v>
      </c>
      <c r="AN1265" s="17" t="s">
        <v>54</v>
      </c>
      <c r="AO1265" s="17" t="s">
        <v>54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0</v>
      </c>
      <c r="AU1265" s="26" t="str">
        <f t="shared" si="22"/>
        <v>库存为0</v>
      </c>
      <c r="AV1265" s="32" t="str">
        <f>IFERROR(时间!$B$4+AU1265,"上周无销量")</f>
        <v>上周无销量</v>
      </c>
    </row>
    <row r="1266" spans="1:48">
      <c r="A1266" s="15" t="s">
        <v>2525</v>
      </c>
      <c r="B1266" t="s">
        <v>2526</v>
      </c>
      <c r="C1266" t="s">
        <v>2520</v>
      </c>
      <c r="D1266" s="26">
        <v>0</v>
      </c>
      <c r="E1266" s="26">
        <v>0</v>
      </c>
      <c r="F1266" s="26">
        <v>0</v>
      </c>
      <c r="G1266" s="26">
        <v>1</v>
      </c>
      <c r="H1266" s="27">
        <v>0</v>
      </c>
      <c r="I1266">
        <v>0</v>
      </c>
      <c r="J1266" s="28">
        <v>0</v>
      </c>
      <c r="K1266" s="28">
        <v>0</v>
      </c>
      <c r="L1266" s="28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0</v>
      </c>
      <c r="AK1266">
        <v>0</v>
      </c>
      <c r="AL1266">
        <v>16</v>
      </c>
      <c r="AM1266">
        <v>16</v>
      </c>
      <c r="AN1266" s="17" t="s">
        <v>54</v>
      </c>
      <c r="AO1266" s="17" t="s">
        <v>54</v>
      </c>
      <c r="AP1266" s="17">
        <v>0</v>
      </c>
      <c r="AQ1266" s="17">
        <v>0.0625</v>
      </c>
      <c r="AR1266" s="31">
        <v>0</v>
      </c>
      <c r="AS1266" s="31">
        <v>0</v>
      </c>
      <c r="AT1266" s="31">
        <v>0</v>
      </c>
      <c r="AU1266" s="26" t="str">
        <f t="shared" si="22"/>
        <v>库存为0</v>
      </c>
      <c r="AV1266" s="32" t="str">
        <f>IFERROR(时间!$B$4+AU1266,"上周无销量")</f>
        <v>上周无销量</v>
      </c>
    </row>
    <row r="1267" spans="1:48">
      <c r="A1267" s="15" t="s">
        <v>2527</v>
      </c>
      <c r="B1267" t="s">
        <v>2528</v>
      </c>
      <c r="C1267" t="s">
        <v>2520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0</v>
      </c>
      <c r="J1267" s="28">
        <v>0</v>
      </c>
      <c r="K1267" s="28">
        <v>0</v>
      </c>
      <c r="L1267" s="28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0</v>
      </c>
      <c r="AK1267">
        <v>0</v>
      </c>
      <c r="AL1267">
        <v>0</v>
      </c>
      <c r="AM1267">
        <v>0</v>
      </c>
      <c r="AN1267" s="17" t="s">
        <v>54</v>
      </c>
      <c r="AO1267" s="17" t="s">
        <v>54</v>
      </c>
      <c r="AP1267" s="17" t="s">
        <v>54</v>
      </c>
      <c r="AQ1267" s="17" t="s">
        <v>54</v>
      </c>
      <c r="AR1267" s="31">
        <v>0</v>
      </c>
      <c r="AS1267" s="31">
        <v>0</v>
      </c>
      <c r="AT1267" s="31">
        <v>0</v>
      </c>
      <c r="AU1267" s="26" t="str">
        <f t="shared" si="22"/>
        <v>库存为0</v>
      </c>
      <c r="AV1267" s="32" t="str">
        <f>IFERROR(时间!$B$4+AU1267,"上周无销量")</f>
        <v>上周无销量</v>
      </c>
    </row>
    <row r="1268" spans="1:48">
      <c r="A1268" s="15" t="s">
        <v>2529</v>
      </c>
      <c r="B1268" t="s">
        <v>2530</v>
      </c>
      <c r="C1268" t="s">
        <v>2520</v>
      </c>
      <c r="D1268" s="26">
        <v>0</v>
      </c>
      <c r="E1268" s="26">
        <v>0</v>
      </c>
      <c r="F1268" s="26">
        <v>0</v>
      </c>
      <c r="G1268" s="26">
        <v>1</v>
      </c>
      <c r="H1268" s="27">
        <v>0</v>
      </c>
      <c r="I1268">
        <v>3</v>
      </c>
      <c r="J1268" s="28">
        <v>0</v>
      </c>
      <c r="K1268" s="28">
        <v>0</v>
      </c>
      <c r="L1268" s="28">
        <v>0</v>
      </c>
      <c r="M1268">
        <v>3</v>
      </c>
      <c r="N1268">
        <v>0</v>
      </c>
      <c r="O1268">
        <v>2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0</v>
      </c>
      <c r="AK1268">
        <v>5</v>
      </c>
      <c r="AL1268">
        <v>11</v>
      </c>
      <c r="AM1268">
        <v>11</v>
      </c>
      <c r="AN1268" s="17" t="s">
        <v>54</v>
      </c>
      <c r="AO1268" s="17">
        <v>0</v>
      </c>
      <c r="AP1268" s="17">
        <v>0</v>
      </c>
      <c r="AQ1268" s="17">
        <v>0.0909090909090909</v>
      </c>
      <c r="AR1268" s="31">
        <v>0</v>
      </c>
      <c r="AS1268" s="31">
        <v>0</v>
      </c>
      <c r="AT1268" s="31">
        <v>3</v>
      </c>
      <c r="AU1268" s="26" t="str">
        <f t="shared" si="22"/>
        <v>库存为3</v>
      </c>
      <c r="AV1268" s="32" t="str">
        <f>IFERROR(时间!$B$4+AU1268,"上周无销量")</f>
        <v>上周无销量</v>
      </c>
    </row>
    <row r="1269" spans="1:48">
      <c r="A1269" s="15" t="s">
        <v>2531</v>
      </c>
      <c r="B1269" t="s">
        <v>2532</v>
      </c>
      <c r="C1269" t="s">
        <v>2533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0</v>
      </c>
      <c r="J1269" s="28">
        <v>0</v>
      </c>
      <c r="K1269" s="28">
        <v>0</v>
      </c>
      <c r="L1269" s="28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0</v>
      </c>
      <c r="AK1269">
        <v>0</v>
      </c>
      <c r="AL1269">
        <v>0</v>
      </c>
      <c r="AM1269">
        <v>0</v>
      </c>
      <c r="AN1269" s="17" t="s">
        <v>54</v>
      </c>
      <c r="AO1269" s="17" t="s">
        <v>54</v>
      </c>
      <c r="AP1269" s="17" t="s">
        <v>54</v>
      </c>
      <c r="AQ1269" s="17" t="s">
        <v>54</v>
      </c>
      <c r="AR1269" s="31">
        <v>0</v>
      </c>
      <c r="AS1269" s="31">
        <v>0</v>
      </c>
      <c r="AT1269" s="31">
        <v>0</v>
      </c>
      <c r="AU1269" s="26" t="str">
        <f t="shared" si="22"/>
        <v>库存为0</v>
      </c>
      <c r="AV1269" s="32" t="str">
        <f>IFERROR(时间!$B$4+AU1269,"上周无销量")</f>
        <v>上周无销量</v>
      </c>
    </row>
    <row r="1270" spans="1:48">
      <c r="A1270" s="15" t="s">
        <v>2534</v>
      </c>
      <c r="B1270" t="s">
        <v>2535</v>
      </c>
      <c r="C1270" t="s">
        <v>2536</v>
      </c>
      <c r="D1270" s="26">
        <v>0</v>
      </c>
      <c r="E1270" s="26">
        <v>0</v>
      </c>
      <c r="F1270" s="26">
        <v>0</v>
      </c>
      <c r="G1270" s="26">
        <v>0</v>
      </c>
      <c r="H1270" s="27">
        <v>0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0</v>
      </c>
      <c r="AL1270">
        <v>0</v>
      </c>
      <c r="AM1270">
        <v>0</v>
      </c>
      <c r="AN1270" s="17" t="s">
        <v>54</v>
      </c>
      <c r="AO1270" s="17" t="s">
        <v>54</v>
      </c>
      <c r="AP1270" s="17" t="s">
        <v>54</v>
      </c>
      <c r="AQ1270" s="17" t="s">
        <v>54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2537</v>
      </c>
      <c r="B1271" t="s">
        <v>2538</v>
      </c>
      <c r="C1271" t="s">
        <v>2536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0</v>
      </c>
      <c r="J1271" s="28">
        <v>0</v>
      </c>
      <c r="K1271" s="28">
        <v>0</v>
      </c>
      <c r="L1271" s="28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0</v>
      </c>
      <c r="AK1271">
        <v>0</v>
      </c>
      <c r="AL1271">
        <v>0</v>
      </c>
      <c r="AM1271">
        <v>0</v>
      </c>
      <c r="AN1271" s="17" t="s">
        <v>54</v>
      </c>
      <c r="AO1271" s="17" t="s">
        <v>54</v>
      </c>
      <c r="AP1271" s="17" t="s">
        <v>54</v>
      </c>
      <c r="AQ1271" s="17" t="s">
        <v>54</v>
      </c>
      <c r="AR1271" s="31">
        <v>0</v>
      </c>
      <c r="AS1271" s="31">
        <v>0</v>
      </c>
      <c r="AT1271" s="31">
        <v>0</v>
      </c>
      <c r="AU1271" s="26" t="str">
        <f t="shared" si="22"/>
        <v>库存为0</v>
      </c>
      <c r="AV1271" s="32" t="str">
        <f>IFERROR(时间!$B$4+AU1271,"上周无销量")</f>
        <v>上周无销量</v>
      </c>
    </row>
    <row r="1272" spans="1:48">
      <c r="A1272" s="15" t="s">
        <v>2539</v>
      </c>
      <c r="B1272" t="s">
        <v>2540</v>
      </c>
      <c r="C1272" t="s">
        <v>2536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0</v>
      </c>
      <c r="AK1272">
        <v>0</v>
      </c>
      <c r="AL1272">
        <v>0</v>
      </c>
      <c r="AM1272">
        <v>0</v>
      </c>
      <c r="AN1272" s="17" t="s">
        <v>54</v>
      </c>
      <c r="AO1272" s="17" t="s">
        <v>54</v>
      </c>
      <c r="AP1272" s="17" t="s">
        <v>54</v>
      </c>
      <c r="AQ1272" s="17" t="s">
        <v>54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2541</v>
      </c>
      <c r="B1273" t="s">
        <v>2542</v>
      </c>
      <c r="C1273" t="s">
        <v>2543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4</v>
      </c>
      <c r="J1273" s="28">
        <v>0</v>
      </c>
      <c r="K1273" s="28">
        <v>0</v>
      </c>
      <c r="L1273" s="28">
        <v>0</v>
      </c>
      <c r="M1273">
        <v>4</v>
      </c>
      <c r="N1273">
        <v>0</v>
      </c>
      <c r="O1273">
        <v>4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0</v>
      </c>
      <c r="AK1273">
        <v>2</v>
      </c>
      <c r="AL1273">
        <v>3</v>
      </c>
      <c r="AM1273">
        <v>3</v>
      </c>
      <c r="AN1273" s="17" t="s">
        <v>54</v>
      </c>
      <c r="AO1273" s="17">
        <v>0</v>
      </c>
      <c r="AP1273" s="17">
        <v>0</v>
      </c>
      <c r="AQ1273" s="17">
        <v>0</v>
      </c>
      <c r="AR1273" s="31">
        <v>0</v>
      </c>
      <c r="AS1273" s="31">
        <v>0</v>
      </c>
      <c r="AT1273" s="31">
        <v>4</v>
      </c>
      <c r="AU1273" s="26" t="str">
        <f t="shared" si="22"/>
        <v>库存为4</v>
      </c>
      <c r="AV1273" s="32" t="str">
        <f>IFERROR(时间!$B$4+AU1273,"上周无销量")</f>
        <v>上周无销量</v>
      </c>
    </row>
    <row r="1274" spans="1:48">
      <c r="A1274" s="15" t="s">
        <v>2544</v>
      </c>
      <c r="B1274" t="s">
        <v>2545</v>
      </c>
      <c r="C1274" t="s">
        <v>2543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2</v>
      </c>
      <c r="J1274" s="28">
        <v>0</v>
      </c>
      <c r="K1274" s="28">
        <v>0</v>
      </c>
      <c r="L1274" s="28">
        <v>0</v>
      </c>
      <c r="M1274">
        <v>2</v>
      </c>
      <c r="N1274">
        <v>0</v>
      </c>
      <c r="O1274">
        <v>2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0</v>
      </c>
      <c r="AK1274">
        <v>2</v>
      </c>
      <c r="AL1274">
        <v>4</v>
      </c>
      <c r="AM1274">
        <v>4</v>
      </c>
      <c r="AN1274" s="17" t="s">
        <v>54</v>
      </c>
      <c r="AO1274" s="17">
        <v>0</v>
      </c>
      <c r="AP1274" s="17">
        <v>0</v>
      </c>
      <c r="AQ1274" s="17">
        <v>0</v>
      </c>
      <c r="AR1274" s="31">
        <v>0</v>
      </c>
      <c r="AS1274" s="31">
        <v>0</v>
      </c>
      <c r="AT1274" s="31">
        <v>2</v>
      </c>
      <c r="AU1274" s="26" t="str">
        <f t="shared" si="22"/>
        <v>库存为2</v>
      </c>
      <c r="AV1274" s="32" t="str">
        <f>IFERROR(时间!$B$4+AU1274,"上周无销量")</f>
        <v>上周无销量</v>
      </c>
    </row>
    <row r="1275" spans="1:48">
      <c r="A1275" s="15" t="s">
        <v>2546</v>
      </c>
      <c r="B1275" t="s">
        <v>2547</v>
      </c>
      <c r="C1275" t="s">
        <v>2543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4</v>
      </c>
      <c r="J1275" s="28">
        <v>0</v>
      </c>
      <c r="K1275" s="28">
        <v>0</v>
      </c>
      <c r="L1275" s="28">
        <v>0</v>
      </c>
      <c r="M1275">
        <v>4</v>
      </c>
      <c r="N1275">
        <v>0</v>
      </c>
      <c r="O1275">
        <v>4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0</v>
      </c>
      <c r="AK1275">
        <v>2</v>
      </c>
      <c r="AL1275">
        <v>3</v>
      </c>
      <c r="AM1275">
        <v>3</v>
      </c>
      <c r="AN1275" s="17" t="s">
        <v>54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4</v>
      </c>
      <c r="AU1275" s="26" t="str">
        <f t="shared" si="22"/>
        <v>库存为4</v>
      </c>
      <c r="AV1275" s="32" t="str">
        <f>IFERROR(时间!$B$4+AU1275,"上周无销量")</f>
        <v>上周无销量</v>
      </c>
    </row>
    <row r="1276" spans="1:48">
      <c r="A1276" s="15" t="s">
        <v>2548</v>
      </c>
      <c r="B1276" t="s">
        <v>2549</v>
      </c>
      <c r="C1276" t="s">
        <v>2550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0</v>
      </c>
      <c r="AN1276" s="17" t="s">
        <v>54</v>
      </c>
      <c r="AO1276" s="17" t="s">
        <v>54</v>
      </c>
      <c r="AP1276" s="17" t="s">
        <v>54</v>
      </c>
      <c r="AQ1276" s="17" t="s">
        <v>54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2551</v>
      </c>
      <c r="B1277" t="s">
        <v>2552</v>
      </c>
      <c r="C1277" t="s">
        <v>2550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0</v>
      </c>
      <c r="J1277" s="28">
        <v>0</v>
      </c>
      <c r="K1277" s="28">
        <v>0</v>
      </c>
      <c r="L1277" s="28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0</v>
      </c>
      <c r="AK1277">
        <v>0</v>
      </c>
      <c r="AL1277">
        <v>0</v>
      </c>
      <c r="AM1277">
        <v>0</v>
      </c>
      <c r="AN1277" s="17" t="s">
        <v>54</v>
      </c>
      <c r="AO1277" s="17" t="s">
        <v>54</v>
      </c>
      <c r="AP1277" s="17" t="s">
        <v>54</v>
      </c>
      <c r="AQ1277" s="17" t="s">
        <v>54</v>
      </c>
      <c r="AR1277" s="31">
        <v>0</v>
      </c>
      <c r="AS1277" s="31">
        <v>0</v>
      </c>
      <c r="AT1277" s="31">
        <v>0</v>
      </c>
      <c r="AU1277" s="26" t="str">
        <f t="shared" si="22"/>
        <v>库存为0</v>
      </c>
      <c r="AV1277" s="32" t="str">
        <f>IFERROR(时间!$B$4+AU1277,"上周无销量")</f>
        <v>上周无销量</v>
      </c>
    </row>
    <row r="1278" spans="1:48">
      <c r="A1278" s="15" t="s">
        <v>2553</v>
      </c>
      <c r="B1278" t="s">
        <v>2554</v>
      </c>
      <c r="C1278" t="s">
        <v>2555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0</v>
      </c>
      <c r="J1278" s="28">
        <v>27</v>
      </c>
      <c r="K1278" s="28">
        <v>0</v>
      </c>
      <c r="L1278" s="28">
        <v>0</v>
      </c>
      <c r="M1278">
        <v>27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0</v>
      </c>
      <c r="AK1278">
        <v>0</v>
      </c>
      <c r="AL1278">
        <v>0</v>
      </c>
      <c r="AM1278">
        <v>0</v>
      </c>
      <c r="AN1278" s="17" t="s">
        <v>54</v>
      </c>
      <c r="AO1278" s="17" t="s">
        <v>54</v>
      </c>
      <c r="AP1278" s="17" t="s">
        <v>54</v>
      </c>
      <c r="AQ1278" s="17" t="s">
        <v>54</v>
      </c>
      <c r="AR1278" s="31">
        <v>0</v>
      </c>
      <c r="AS1278" s="31">
        <v>0</v>
      </c>
      <c r="AT1278" s="31">
        <v>27</v>
      </c>
      <c r="AU1278" s="26" t="str">
        <f t="shared" si="22"/>
        <v>库存为27</v>
      </c>
      <c r="AV1278" s="32" t="str">
        <f>IFERROR(时间!$B$4+AU1278,"上周无销量")</f>
        <v>上周无销量</v>
      </c>
    </row>
    <row r="1279" spans="1:48">
      <c r="A1279" s="15" t="s">
        <v>2556</v>
      </c>
      <c r="B1279" t="s">
        <v>2557</v>
      </c>
      <c r="C1279" t="s">
        <v>2555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0</v>
      </c>
      <c r="J1279" s="28">
        <v>45</v>
      </c>
      <c r="K1279" s="28">
        <v>0</v>
      </c>
      <c r="L1279" s="28">
        <v>0</v>
      </c>
      <c r="M1279">
        <v>45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0</v>
      </c>
      <c r="AK1279">
        <v>0</v>
      </c>
      <c r="AL1279">
        <v>0</v>
      </c>
      <c r="AM1279">
        <v>0</v>
      </c>
      <c r="AN1279" s="17" t="s">
        <v>54</v>
      </c>
      <c r="AO1279" s="17" t="s">
        <v>54</v>
      </c>
      <c r="AP1279" s="17" t="s">
        <v>54</v>
      </c>
      <c r="AQ1279" s="17" t="s">
        <v>54</v>
      </c>
      <c r="AR1279" s="31">
        <v>0</v>
      </c>
      <c r="AS1279" s="31">
        <v>0</v>
      </c>
      <c r="AT1279" s="31">
        <v>45</v>
      </c>
      <c r="AU1279" s="26" t="str">
        <f t="shared" si="22"/>
        <v>库存为45</v>
      </c>
      <c r="AV1279" s="32" t="str">
        <f>IFERROR(时间!$B$4+AU1279,"上周无销量")</f>
        <v>上周无销量</v>
      </c>
    </row>
    <row r="1280" spans="1:48">
      <c r="A1280" s="15" t="s">
        <v>2558</v>
      </c>
      <c r="B1280" t="s">
        <v>2559</v>
      </c>
      <c r="C1280" t="s">
        <v>2560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0</v>
      </c>
      <c r="J1280" s="28">
        <v>0</v>
      </c>
      <c r="K1280" s="28">
        <v>0</v>
      </c>
      <c r="L1280" s="28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0</v>
      </c>
      <c r="AK1280">
        <v>0</v>
      </c>
      <c r="AL1280">
        <v>0</v>
      </c>
      <c r="AM1280">
        <v>0</v>
      </c>
      <c r="AN1280" s="17" t="s">
        <v>54</v>
      </c>
      <c r="AO1280" s="17" t="s">
        <v>54</v>
      </c>
      <c r="AP1280" s="17" t="s">
        <v>54</v>
      </c>
      <c r="AQ1280" s="17" t="s">
        <v>54</v>
      </c>
      <c r="AR1280" s="31">
        <v>0</v>
      </c>
      <c r="AS1280" s="31">
        <v>0</v>
      </c>
      <c r="AT1280" s="31">
        <v>0</v>
      </c>
      <c r="AU1280" s="26" t="str">
        <f t="shared" si="22"/>
        <v>库存为0</v>
      </c>
      <c r="AV1280" s="32" t="str">
        <f>IFERROR(时间!$B$4+AU1280,"上周无销量")</f>
        <v>上周无销量</v>
      </c>
    </row>
    <row r="1281" spans="1:48">
      <c r="A1281" s="15" t="s">
        <v>2561</v>
      </c>
      <c r="B1281" t="s">
        <v>2562</v>
      </c>
      <c r="C1281" t="s">
        <v>2563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0</v>
      </c>
      <c r="J1281" s="28">
        <v>0</v>
      </c>
      <c r="K1281" s="28">
        <v>0</v>
      </c>
      <c r="L1281" s="28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0</v>
      </c>
      <c r="AK1281">
        <v>0</v>
      </c>
      <c r="AL1281">
        <v>0</v>
      </c>
      <c r="AM1281">
        <v>0</v>
      </c>
      <c r="AN1281" s="17" t="s">
        <v>54</v>
      </c>
      <c r="AO1281" s="17" t="s">
        <v>54</v>
      </c>
      <c r="AP1281" s="17" t="s">
        <v>54</v>
      </c>
      <c r="AQ1281" s="17" t="s">
        <v>54</v>
      </c>
      <c r="AR1281" s="31">
        <v>0</v>
      </c>
      <c r="AS1281" s="31">
        <v>0</v>
      </c>
      <c r="AT1281" s="31">
        <v>0</v>
      </c>
      <c r="AU1281" s="26" t="str">
        <f t="shared" si="22"/>
        <v>库存为0</v>
      </c>
      <c r="AV1281" s="32" t="str">
        <f>IFERROR(时间!$B$4+AU1281,"上周无销量")</f>
        <v>上周无销量</v>
      </c>
    </row>
    <row r="1282" spans="1:48">
      <c r="A1282" s="15" t="s">
        <v>2564</v>
      </c>
      <c r="B1282" t="s">
        <v>2565</v>
      </c>
      <c r="C1282" t="s">
        <v>2563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0</v>
      </c>
      <c r="J1282" s="28">
        <v>0</v>
      </c>
      <c r="K1282" s="28">
        <v>0</v>
      </c>
      <c r="L1282" s="28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0</v>
      </c>
      <c r="AK1282">
        <v>0</v>
      </c>
      <c r="AL1282">
        <v>0</v>
      </c>
      <c r="AM1282">
        <v>0</v>
      </c>
      <c r="AN1282" s="17" t="s">
        <v>54</v>
      </c>
      <c r="AO1282" s="17" t="s">
        <v>54</v>
      </c>
      <c r="AP1282" s="17" t="s">
        <v>54</v>
      </c>
      <c r="AQ1282" s="17" t="s">
        <v>54</v>
      </c>
      <c r="AR1282" s="31">
        <v>0</v>
      </c>
      <c r="AS1282" s="31">
        <v>0</v>
      </c>
      <c r="AT1282" s="31">
        <v>0</v>
      </c>
      <c r="AU1282" s="26" t="str">
        <f t="shared" si="22"/>
        <v>库存为0</v>
      </c>
      <c r="AV1282" s="32" t="str">
        <f>IFERROR(时间!$B$4+AU1282,"上周无销量")</f>
        <v>上周无销量</v>
      </c>
    </row>
    <row r="1283" spans="1:48">
      <c r="A1283" s="15" t="s">
        <v>2566</v>
      </c>
      <c r="B1283" t="s">
        <v>2567</v>
      </c>
      <c r="C1283" t="s">
        <v>2563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1</v>
      </c>
      <c r="J1283" s="28">
        <v>0</v>
      </c>
      <c r="K1283" s="28">
        <v>0</v>
      </c>
      <c r="L1283" s="28">
        <v>0</v>
      </c>
      <c r="M1283">
        <v>1</v>
      </c>
      <c r="N1283">
        <v>0</v>
      </c>
      <c r="O1283">
        <v>1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0</v>
      </c>
      <c r="AK1283">
        <v>2</v>
      </c>
      <c r="AL1283">
        <v>3</v>
      </c>
      <c r="AM1283">
        <v>3</v>
      </c>
      <c r="AN1283" s="17" t="s">
        <v>54</v>
      </c>
      <c r="AO1283" s="17">
        <v>0</v>
      </c>
      <c r="AP1283" s="17">
        <v>0</v>
      </c>
      <c r="AQ1283" s="17">
        <v>0</v>
      </c>
      <c r="AR1283" s="31">
        <v>0</v>
      </c>
      <c r="AS1283" s="31">
        <v>0</v>
      </c>
      <c r="AT1283" s="31">
        <v>1</v>
      </c>
      <c r="AU1283" s="26" t="str">
        <f t="shared" si="22"/>
        <v>库存为1</v>
      </c>
      <c r="AV1283" s="32" t="str">
        <f>IFERROR(时间!$B$4+AU1283,"上周无销量")</f>
        <v>上周无销量</v>
      </c>
    </row>
    <row r="1284" spans="1:48">
      <c r="A1284" s="15" t="s">
        <v>2568</v>
      </c>
      <c r="B1284" t="s">
        <v>2569</v>
      </c>
      <c r="C1284" t="s">
        <v>2563</v>
      </c>
      <c r="D1284" s="26">
        <v>0</v>
      </c>
      <c r="E1284" s="26">
        <v>0</v>
      </c>
      <c r="F1284" s="26">
        <v>0</v>
      </c>
      <c r="G1284" s="26">
        <v>0</v>
      </c>
      <c r="H1284" s="27">
        <v>0</v>
      </c>
      <c r="I1284">
        <v>0</v>
      </c>
      <c r="J1284" s="28">
        <v>0</v>
      </c>
      <c r="K1284" s="28">
        <v>0</v>
      </c>
      <c r="L1284" s="28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0</v>
      </c>
      <c r="AK1284">
        <v>0</v>
      </c>
      <c r="AL1284">
        <v>0</v>
      </c>
      <c r="AM1284">
        <v>0</v>
      </c>
      <c r="AN1284" s="17" t="s">
        <v>54</v>
      </c>
      <c r="AO1284" s="17" t="s">
        <v>54</v>
      </c>
      <c r="AP1284" s="17" t="s">
        <v>54</v>
      </c>
      <c r="AQ1284" s="17" t="s">
        <v>54</v>
      </c>
      <c r="AR1284" s="31">
        <v>0</v>
      </c>
      <c r="AS1284" s="31">
        <v>0</v>
      </c>
      <c r="AT1284" s="31">
        <v>0</v>
      </c>
      <c r="AU1284" s="26" t="str">
        <f t="shared" si="22"/>
        <v>库存为0</v>
      </c>
      <c r="AV1284" s="32" t="str">
        <f>IFERROR(时间!$B$4+AU1284,"上周无销量")</f>
        <v>上周无销量</v>
      </c>
    </row>
    <row r="1285" spans="1:48">
      <c r="A1285" s="15" t="s">
        <v>2570</v>
      </c>
      <c r="B1285" t="s">
        <v>2571</v>
      </c>
      <c r="C1285" t="s">
        <v>2572</v>
      </c>
      <c r="D1285" s="26">
        <v>0</v>
      </c>
      <c r="E1285" s="26">
        <v>0</v>
      </c>
      <c r="F1285" s="26">
        <v>1</v>
      </c>
      <c r="G1285" s="26">
        <v>0</v>
      </c>
      <c r="H1285" s="27">
        <v>9.99</v>
      </c>
      <c r="I1285">
        <v>0</v>
      </c>
      <c r="J1285" s="28">
        <v>0</v>
      </c>
      <c r="K1285" s="28">
        <v>0</v>
      </c>
      <c r="L1285" s="28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0</v>
      </c>
      <c r="AK1285">
        <v>0</v>
      </c>
      <c r="AL1285">
        <v>23</v>
      </c>
      <c r="AM1285">
        <v>23</v>
      </c>
      <c r="AN1285" s="17" t="s">
        <v>54</v>
      </c>
      <c r="AO1285" s="17" t="s">
        <v>54</v>
      </c>
      <c r="AP1285" s="17">
        <v>0.0434782608695652</v>
      </c>
      <c r="AQ1285" s="17">
        <v>0</v>
      </c>
      <c r="AR1285" s="31">
        <v>0</v>
      </c>
      <c r="AS1285" s="31">
        <v>0</v>
      </c>
      <c r="AT1285" s="31">
        <v>0</v>
      </c>
      <c r="AU1285" s="26" t="str">
        <f t="shared" ref="AU1285:AU1348" si="23">IF(AR1285="","库存为"&amp;M1285,IF(AS1285=0,"库存为"&amp;M1285,INT(M1285/AR1285)))</f>
        <v>库存为0</v>
      </c>
      <c r="AV1285" s="32" t="str">
        <f>IFERROR(时间!$B$4+AU1285,"上周无销量")</f>
        <v>上周无销量</v>
      </c>
    </row>
    <row r="1286" spans="1:48">
      <c r="A1286" s="15" t="s">
        <v>2573</v>
      </c>
      <c r="B1286" t="s">
        <v>2574</v>
      </c>
      <c r="C1286" t="s">
        <v>2572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0</v>
      </c>
      <c r="J1286" s="28">
        <v>0</v>
      </c>
      <c r="K1286" s="28">
        <v>0</v>
      </c>
      <c r="L1286" s="28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0</v>
      </c>
      <c r="AK1286">
        <v>0</v>
      </c>
      <c r="AL1286">
        <v>0</v>
      </c>
      <c r="AM1286">
        <v>0</v>
      </c>
      <c r="AN1286" s="17" t="s">
        <v>54</v>
      </c>
      <c r="AO1286" s="17" t="s">
        <v>54</v>
      </c>
      <c r="AP1286" s="17" t="s">
        <v>54</v>
      </c>
      <c r="AQ1286" s="17" t="s">
        <v>54</v>
      </c>
      <c r="AR1286" s="31">
        <v>0</v>
      </c>
      <c r="AS1286" s="31">
        <v>0</v>
      </c>
      <c r="AT1286" s="31">
        <v>0</v>
      </c>
      <c r="AU1286" s="26" t="str">
        <f t="shared" si="23"/>
        <v>库存为0</v>
      </c>
      <c r="AV1286" s="32" t="str">
        <f>IFERROR(时间!$B$4+AU1286,"上周无销量")</f>
        <v>上周无销量</v>
      </c>
    </row>
    <row r="1287" spans="1:48">
      <c r="A1287" s="15" t="s">
        <v>2575</v>
      </c>
      <c r="B1287" t="s">
        <v>2576</v>
      </c>
      <c r="C1287" t="s">
        <v>2577</v>
      </c>
      <c r="D1287" s="26">
        <v>0</v>
      </c>
      <c r="E1287" s="26">
        <v>0</v>
      </c>
      <c r="F1287" s="26">
        <v>0</v>
      </c>
      <c r="G1287" s="26">
        <v>0</v>
      </c>
      <c r="H1287" s="27">
        <v>0</v>
      </c>
      <c r="I1287">
        <v>1</v>
      </c>
      <c r="J1287" s="28">
        <v>0</v>
      </c>
      <c r="K1287" s="28">
        <v>0</v>
      </c>
      <c r="L1287" s="28">
        <v>0</v>
      </c>
      <c r="M1287">
        <v>1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0</v>
      </c>
      <c r="AK1287">
        <v>0</v>
      </c>
      <c r="AL1287">
        <v>0</v>
      </c>
      <c r="AM1287">
        <v>0</v>
      </c>
      <c r="AN1287" s="17" t="s">
        <v>54</v>
      </c>
      <c r="AO1287" s="17" t="s">
        <v>54</v>
      </c>
      <c r="AP1287" s="17" t="s">
        <v>54</v>
      </c>
      <c r="AQ1287" s="17" t="s">
        <v>54</v>
      </c>
      <c r="AR1287" s="31">
        <v>0</v>
      </c>
      <c r="AS1287" s="31">
        <v>0</v>
      </c>
      <c r="AT1287" s="31">
        <v>1</v>
      </c>
      <c r="AU1287" s="26" t="str">
        <f t="shared" si="23"/>
        <v>库存为1</v>
      </c>
      <c r="AV1287" s="32" t="str">
        <f>IFERROR(时间!$B$4+AU1287,"上周无销量")</f>
        <v>上周无销量</v>
      </c>
    </row>
    <row r="1288" spans="1:48">
      <c r="A1288" s="15" t="s">
        <v>2578</v>
      </c>
      <c r="B1288" t="s">
        <v>2579</v>
      </c>
      <c r="C1288" t="s">
        <v>2580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0</v>
      </c>
      <c r="J1288" s="28">
        <v>0</v>
      </c>
      <c r="K1288" s="28">
        <v>0</v>
      </c>
      <c r="L1288" s="28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0</v>
      </c>
      <c r="AK1288">
        <v>0</v>
      </c>
      <c r="AL1288">
        <v>0</v>
      </c>
      <c r="AM1288">
        <v>0</v>
      </c>
      <c r="AN1288" s="17" t="s">
        <v>54</v>
      </c>
      <c r="AO1288" s="17" t="s">
        <v>54</v>
      </c>
      <c r="AP1288" s="17" t="s">
        <v>54</v>
      </c>
      <c r="AQ1288" s="17" t="s">
        <v>54</v>
      </c>
      <c r="AR1288" s="31">
        <v>0</v>
      </c>
      <c r="AS1288" s="31">
        <v>0</v>
      </c>
      <c r="AT1288" s="31">
        <v>0</v>
      </c>
      <c r="AU1288" s="26" t="str">
        <f t="shared" si="23"/>
        <v>库存为0</v>
      </c>
      <c r="AV1288" s="32" t="str">
        <f>IFERROR(时间!$B$4+AU1288,"上周无销量")</f>
        <v>上周无销量</v>
      </c>
    </row>
    <row r="1289" spans="1:48">
      <c r="A1289" s="15" t="s">
        <v>2581</v>
      </c>
      <c r="B1289" t="s">
        <v>2582</v>
      </c>
      <c r="C1289" t="s">
        <v>2580</v>
      </c>
      <c r="D1289" s="26">
        <v>0</v>
      </c>
      <c r="E1289" s="26">
        <v>0</v>
      </c>
      <c r="F1289" s="26">
        <v>0</v>
      </c>
      <c r="G1289" s="26">
        <v>0</v>
      </c>
      <c r="H1289" s="27">
        <v>0</v>
      </c>
      <c r="I1289">
        <v>0</v>
      </c>
      <c r="J1289" s="28">
        <v>0</v>
      </c>
      <c r="K1289" s="28">
        <v>0</v>
      </c>
      <c r="L1289" s="28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17" t="s">
        <v>54</v>
      </c>
      <c r="Y1289" s="17" t="s">
        <v>54</v>
      </c>
      <c r="Z1289" s="17" t="s">
        <v>54</v>
      </c>
      <c r="AA1289" s="17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17" t="s">
        <v>54</v>
      </c>
      <c r="AG1289" s="17" t="s">
        <v>54</v>
      </c>
      <c r="AH1289" s="17" t="s">
        <v>54</v>
      </c>
      <c r="AI1289" s="17" t="s">
        <v>54</v>
      </c>
      <c r="AJ1289">
        <v>0</v>
      </c>
      <c r="AK1289">
        <v>7</v>
      </c>
      <c r="AL1289">
        <v>0</v>
      </c>
      <c r="AM1289">
        <v>0</v>
      </c>
      <c r="AN1289" s="17" t="s">
        <v>54</v>
      </c>
      <c r="AO1289" s="17">
        <v>0</v>
      </c>
      <c r="AP1289" s="17" t="s">
        <v>54</v>
      </c>
      <c r="AQ1289" s="17" t="s">
        <v>54</v>
      </c>
      <c r="AR1289" s="31">
        <v>0</v>
      </c>
      <c r="AS1289" s="31">
        <v>0</v>
      </c>
      <c r="AT1289" s="31">
        <v>0</v>
      </c>
      <c r="AU1289" s="26" t="str">
        <f t="shared" si="23"/>
        <v>库存为0</v>
      </c>
      <c r="AV1289" s="32" t="str">
        <f>IFERROR(时间!$B$4+AU1289,"上周无销量")</f>
        <v>上周无销量</v>
      </c>
    </row>
    <row r="1290" spans="1:48">
      <c r="A1290" s="15" t="s">
        <v>2583</v>
      </c>
      <c r="B1290" t="s">
        <v>2584</v>
      </c>
      <c r="C1290" t="s">
        <v>2580</v>
      </c>
      <c r="D1290" s="26">
        <v>0</v>
      </c>
      <c r="E1290" s="26">
        <v>0</v>
      </c>
      <c r="F1290" s="26">
        <v>0</v>
      </c>
      <c r="G1290" s="26">
        <v>0</v>
      </c>
      <c r="H1290" s="27">
        <v>0</v>
      </c>
      <c r="I1290">
        <v>7</v>
      </c>
      <c r="J1290" s="28">
        <v>0</v>
      </c>
      <c r="K1290" s="28">
        <v>0</v>
      </c>
      <c r="L1290" s="28">
        <v>0</v>
      </c>
      <c r="M1290">
        <v>7</v>
      </c>
      <c r="N1290">
        <v>0</v>
      </c>
      <c r="O1290">
        <v>6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17" t="s">
        <v>54</v>
      </c>
      <c r="Y1290" s="17" t="s">
        <v>54</v>
      </c>
      <c r="Z1290" s="17" t="s">
        <v>54</v>
      </c>
      <c r="AA1290" s="17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17" t="s">
        <v>54</v>
      </c>
      <c r="AG1290" s="17" t="s">
        <v>54</v>
      </c>
      <c r="AH1290" s="17" t="s">
        <v>54</v>
      </c>
      <c r="AI1290" s="17" t="s">
        <v>54</v>
      </c>
      <c r="AJ1290">
        <v>0</v>
      </c>
      <c r="AK1290">
        <v>4</v>
      </c>
      <c r="AL1290">
        <v>3</v>
      </c>
      <c r="AM1290">
        <v>3</v>
      </c>
      <c r="AN1290" s="17" t="s">
        <v>54</v>
      </c>
      <c r="AO1290" s="17">
        <v>0</v>
      </c>
      <c r="AP1290" s="17">
        <v>0</v>
      </c>
      <c r="AQ1290" s="17">
        <v>0</v>
      </c>
      <c r="AR1290" s="31">
        <v>0</v>
      </c>
      <c r="AS1290" s="31">
        <v>0</v>
      </c>
      <c r="AT1290" s="31">
        <v>7</v>
      </c>
      <c r="AU1290" s="26" t="str">
        <f t="shared" si="23"/>
        <v>库存为7</v>
      </c>
      <c r="AV1290" s="32" t="str">
        <f>IFERROR(时间!$B$4+AU1290,"上周无销量")</f>
        <v>上周无销量</v>
      </c>
    </row>
    <row r="1291" spans="1:48">
      <c r="A1291" s="15" t="s">
        <v>2585</v>
      </c>
      <c r="B1291" t="s">
        <v>2586</v>
      </c>
      <c r="C1291" t="s">
        <v>2580</v>
      </c>
      <c r="D1291" s="26">
        <v>0</v>
      </c>
      <c r="E1291" s="26">
        <v>0</v>
      </c>
      <c r="F1291" s="26">
        <v>1</v>
      </c>
      <c r="G1291" s="26">
        <v>0</v>
      </c>
      <c r="H1291" s="27">
        <v>15.99</v>
      </c>
      <c r="I1291">
        <v>5</v>
      </c>
      <c r="J1291" s="28">
        <v>0</v>
      </c>
      <c r="K1291" s="28">
        <v>0</v>
      </c>
      <c r="L1291" s="28">
        <v>0</v>
      </c>
      <c r="M1291">
        <v>5</v>
      </c>
      <c r="N1291">
        <v>0</v>
      </c>
      <c r="O1291">
        <v>5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17" t="s">
        <v>54</v>
      </c>
      <c r="Y1291" s="17" t="s">
        <v>54</v>
      </c>
      <c r="Z1291" s="17" t="s">
        <v>54</v>
      </c>
      <c r="AA1291" s="17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17" t="s">
        <v>54</v>
      </c>
      <c r="AG1291" s="17" t="s">
        <v>54</v>
      </c>
      <c r="AH1291" s="17" t="s">
        <v>54</v>
      </c>
      <c r="AI1291" s="17" t="s">
        <v>54</v>
      </c>
      <c r="AJ1291">
        <v>0</v>
      </c>
      <c r="AK1291">
        <v>2</v>
      </c>
      <c r="AL1291">
        <v>3</v>
      </c>
      <c r="AM1291">
        <v>3</v>
      </c>
      <c r="AN1291" s="17" t="s">
        <v>54</v>
      </c>
      <c r="AO1291" s="17">
        <v>0</v>
      </c>
      <c r="AP1291" s="17">
        <v>0.333333333333333</v>
      </c>
      <c r="AQ1291" s="17">
        <v>0</v>
      </c>
      <c r="AR1291" s="31">
        <v>0</v>
      </c>
      <c r="AS1291" s="31">
        <v>0</v>
      </c>
      <c r="AT1291" s="31">
        <v>5</v>
      </c>
      <c r="AU1291" s="26" t="str">
        <f t="shared" si="23"/>
        <v>库存为5</v>
      </c>
      <c r="AV1291" s="32" t="str">
        <f>IFERROR(时间!$B$4+AU1291,"上周无销量")</f>
        <v>上周无销量</v>
      </c>
    </row>
    <row r="1292" spans="1:48">
      <c r="A1292" s="15" t="s">
        <v>2587</v>
      </c>
      <c r="B1292" t="s">
        <v>2588</v>
      </c>
      <c r="C1292" t="s">
        <v>2580</v>
      </c>
      <c r="D1292" s="26">
        <v>0</v>
      </c>
      <c r="E1292" s="26">
        <v>1</v>
      </c>
      <c r="F1292" s="26">
        <v>1</v>
      </c>
      <c r="G1292" s="26">
        <v>0</v>
      </c>
      <c r="H1292" s="27">
        <v>13.99</v>
      </c>
      <c r="I1292">
        <v>5</v>
      </c>
      <c r="J1292" s="28">
        <v>0</v>
      </c>
      <c r="K1292" s="28">
        <v>0</v>
      </c>
      <c r="L1292" s="28">
        <v>0</v>
      </c>
      <c r="M1292">
        <v>5</v>
      </c>
      <c r="N1292">
        <v>0</v>
      </c>
      <c r="O1292">
        <v>4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0</v>
      </c>
      <c r="AK1292">
        <v>1</v>
      </c>
      <c r="AL1292">
        <v>7</v>
      </c>
      <c r="AM1292">
        <v>7</v>
      </c>
      <c r="AN1292" s="17" t="s">
        <v>54</v>
      </c>
      <c r="AO1292" s="17">
        <v>1</v>
      </c>
      <c r="AP1292" s="17">
        <v>0.142857142857143</v>
      </c>
      <c r="AQ1292" s="17">
        <v>0</v>
      </c>
      <c r="AR1292" s="31">
        <v>0</v>
      </c>
      <c r="AS1292" s="31">
        <v>0</v>
      </c>
      <c r="AT1292" s="31">
        <v>5</v>
      </c>
      <c r="AU1292" s="26" t="str">
        <f t="shared" si="23"/>
        <v>库存为5</v>
      </c>
      <c r="AV1292" s="32" t="str">
        <f>IFERROR(时间!$B$4+AU1292,"上周无销量")</f>
        <v>上周无销量</v>
      </c>
    </row>
    <row r="1293" spans="1:48">
      <c r="A1293" s="15" t="s">
        <v>2589</v>
      </c>
      <c r="B1293" t="s">
        <v>2590</v>
      </c>
      <c r="C1293" t="s">
        <v>2580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0</v>
      </c>
      <c r="J1293" s="28">
        <v>0</v>
      </c>
      <c r="K1293" s="28">
        <v>0</v>
      </c>
      <c r="L1293" s="28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0</v>
      </c>
      <c r="AK1293">
        <v>0</v>
      </c>
      <c r="AL1293">
        <v>0</v>
      </c>
      <c r="AM1293">
        <v>0</v>
      </c>
      <c r="AN1293" s="17" t="s">
        <v>54</v>
      </c>
      <c r="AO1293" s="17" t="s">
        <v>54</v>
      </c>
      <c r="AP1293" s="17" t="s">
        <v>54</v>
      </c>
      <c r="AQ1293" s="17" t="s">
        <v>54</v>
      </c>
      <c r="AR1293" s="31">
        <v>0</v>
      </c>
      <c r="AS1293" s="31">
        <v>0</v>
      </c>
      <c r="AT1293" s="31">
        <v>0</v>
      </c>
      <c r="AU1293" s="26" t="str">
        <f t="shared" si="23"/>
        <v>库存为0</v>
      </c>
      <c r="AV1293" s="32" t="str">
        <f>IFERROR(时间!$B$4+AU1293,"上周无销量")</f>
        <v>上周无销量</v>
      </c>
    </row>
    <row r="1294" spans="1:48">
      <c r="A1294" s="15" t="s">
        <v>2591</v>
      </c>
      <c r="B1294" t="s">
        <v>2592</v>
      </c>
      <c r="C1294" t="s">
        <v>2580</v>
      </c>
      <c r="D1294" s="26">
        <v>0</v>
      </c>
      <c r="E1294" s="26">
        <v>0</v>
      </c>
      <c r="F1294" s="26">
        <v>0</v>
      </c>
      <c r="G1294" s="26">
        <v>1</v>
      </c>
      <c r="H1294" s="27">
        <v>0</v>
      </c>
      <c r="I1294">
        <v>1</v>
      </c>
      <c r="J1294" s="28">
        <v>0</v>
      </c>
      <c r="K1294" s="28">
        <v>0</v>
      </c>
      <c r="L1294" s="28">
        <v>0</v>
      </c>
      <c r="M1294">
        <v>1</v>
      </c>
      <c r="N1294">
        <v>0</v>
      </c>
      <c r="O1294">
        <v>1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0</v>
      </c>
      <c r="AK1294">
        <v>5</v>
      </c>
      <c r="AL1294">
        <v>2</v>
      </c>
      <c r="AM1294">
        <v>2</v>
      </c>
      <c r="AN1294" s="17" t="s">
        <v>54</v>
      </c>
      <c r="AO1294" s="17">
        <v>0</v>
      </c>
      <c r="AP1294" s="17">
        <v>0</v>
      </c>
      <c r="AQ1294" s="17">
        <v>0.5</v>
      </c>
      <c r="AR1294" s="31">
        <v>0</v>
      </c>
      <c r="AS1294" s="31">
        <v>0</v>
      </c>
      <c r="AT1294" s="31">
        <v>1</v>
      </c>
      <c r="AU1294" s="26" t="str">
        <f t="shared" si="23"/>
        <v>库存为1</v>
      </c>
      <c r="AV1294" s="32" t="str">
        <f>IFERROR(时间!$B$4+AU1294,"上周无销量")</f>
        <v>上周无销量</v>
      </c>
    </row>
    <row r="1295" spans="1:48">
      <c r="A1295" s="15" t="s">
        <v>2593</v>
      </c>
      <c r="B1295" t="s">
        <v>2594</v>
      </c>
      <c r="C1295" t="s">
        <v>2580</v>
      </c>
      <c r="D1295" s="26">
        <v>0</v>
      </c>
      <c r="E1295" s="26">
        <v>0</v>
      </c>
      <c r="F1295" s="26">
        <v>0</v>
      </c>
      <c r="G1295" s="26">
        <v>1</v>
      </c>
      <c r="H1295" s="27">
        <v>0</v>
      </c>
      <c r="I1295">
        <v>3</v>
      </c>
      <c r="J1295" s="28">
        <v>0</v>
      </c>
      <c r="K1295" s="28">
        <v>0</v>
      </c>
      <c r="L1295" s="28">
        <v>0</v>
      </c>
      <c r="M1295">
        <v>3</v>
      </c>
      <c r="N1295">
        <v>1</v>
      </c>
      <c r="O1295">
        <v>2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0</v>
      </c>
      <c r="AK1295">
        <v>2</v>
      </c>
      <c r="AL1295">
        <v>3</v>
      </c>
      <c r="AM1295">
        <v>3</v>
      </c>
      <c r="AN1295" s="17" t="s">
        <v>54</v>
      </c>
      <c r="AO1295" s="17">
        <v>0</v>
      </c>
      <c r="AP1295" s="17">
        <v>0</v>
      </c>
      <c r="AQ1295" s="17">
        <v>0.333333333333333</v>
      </c>
      <c r="AR1295" s="31">
        <v>0</v>
      </c>
      <c r="AS1295" s="31">
        <v>0</v>
      </c>
      <c r="AT1295" s="31">
        <v>3</v>
      </c>
      <c r="AU1295" s="26" t="str">
        <f t="shared" si="23"/>
        <v>库存为3</v>
      </c>
      <c r="AV1295" s="32" t="str">
        <f>IFERROR(时间!$B$4+AU1295,"上周无销量")</f>
        <v>上周无销量</v>
      </c>
    </row>
    <row r="1296" spans="1:48">
      <c r="A1296" s="15" t="s">
        <v>2595</v>
      </c>
      <c r="B1296" t="s">
        <v>2596</v>
      </c>
      <c r="C1296" t="s">
        <v>2580</v>
      </c>
      <c r="D1296" s="26">
        <v>1</v>
      </c>
      <c r="E1296" s="26">
        <v>0</v>
      </c>
      <c r="F1296" s="26">
        <v>0</v>
      </c>
      <c r="G1296" s="26">
        <v>0</v>
      </c>
      <c r="H1296" s="27">
        <v>15.99</v>
      </c>
      <c r="I1296">
        <v>18</v>
      </c>
      <c r="J1296" s="28">
        <v>0</v>
      </c>
      <c r="K1296" s="28">
        <v>0</v>
      </c>
      <c r="L1296" s="28">
        <v>0</v>
      </c>
      <c r="M1296">
        <v>18</v>
      </c>
      <c r="N1296">
        <v>1</v>
      </c>
      <c r="O1296">
        <v>19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0</v>
      </c>
      <c r="AK1296">
        <v>3</v>
      </c>
      <c r="AL1296">
        <v>3</v>
      </c>
      <c r="AM1296">
        <v>3</v>
      </c>
      <c r="AN1296" s="17" t="s">
        <v>54</v>
      </c>
      <c r="AO1296" s="17">
        <v>0</v>
      </c>
      <c r="AP1296" s="17">
        <v>0</v>
      </c>
      <c r="AQ1296" s="17">
        <v>0</v>
      </c>
      <c r="AR1296" s="31">
        <v>0.142857142857143</v>
      </c>
      <c r="AS1296" s="31">
        <v>8.57142857142857</v>
      </c>
      <c r="AT1296" s="31">
        <v>9.42857142857143</v>
      </c>
      <c r="AU1296" s="26">
        <f t="shared" si="23"/>
        <v>126</v>
      </c>
      <c r="AV1296" s="32">
        <f>IFERROR(时间!$B$4+AU1296,"上周无销量")</f>
        <v>43451</v>
      </c>
    </row>
    <row r="1297" spans="1:48">
      <c r="A1297" s="15" t="s">
        <v>2597</v>
      </c>
      <c r="B1297" t="s">
        <v>2598</v>
      </c>
      <c r="C1297" t="s">
        <v>2599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2</v>
      </c>
      <c r="J1297" s="28">
        <v>0</v>
      </c>
      <c r="K1297" s="28">
        <v>0</v>
      </c>
      <c r="L1297" s="28">
        <v>0</v>
      </c>
      <c r="M1297">
        <v>2</v>
      </c>
      <c r="N1297">
        <v>0</v>
      </c>
      <c r="O1297">
        <v>2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0</v>
      </c>
      <c r="AK1297">
        <v>2</v>
      </c>
      <c r="AL1297">
        <v>3</v>
      </c>
      <c r="AM1297">
        <v>3</v>
      </c>
      <c r="AN1297" s="17" t="s">
        <v>54</v>
      </c>
      <c r="AO1297" s="17">
        <v>0</v>
      </c>
      <c r="AP1297" s="17">
        <v>0</v>
      </c>
      <c r="AQ1297" s="17">
        <v>0</v>
      </c>
      <c r="AR1297" s="31">
        <v>0</v>
      </c>
      <c r="AS1297" s="31">
        <v>0</v>
      </c>
      <c r="AT1297" s="31">
        <v>2</v>
      </c>
      <c r="AU1297" s="26" t="str">
        <f t="shared" si="23"/>
        <v>库存为2</v>
      </c>
      <c r="AV1297" s="32" t="str">
        <f>IFERROR(时间!$B$4+AU1297,"上周无销量")</f>
        <v>上周无销量</v>
      </c>
    </row>
    <row r="1298" spans="1:48">
      <c r="A1298" s="15" t="s">
        <v>2600</v>
      </c>
      <c r="B1298" t="s">
        <v>2601</v>
      </c>
      <c r="C1298" t="s">
        <v>2599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1</v>
      </c>
      <c r="J1298" s="28">
        <v>0</v>
      </c>
      <c r="K1298" s="28">
        <v>0</v>
      </c>
      <c r="L1298" s="28">
        <v>0</v>
      </c>
      <c r="M1298">
        <v>1</v>
      </c>
      <c r="N1298">
        <v>0</v>
      </c>
      <c r="O1298">
        <v>1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0</v>
      </c>
      <c r="AK1298">
        <v>2</v>
      </c>
      <c r="AL1298">
        <v>3</v>
      </c>
      <c r="AM1298">
        <v>3</v>
      </c>
      <c r="AN1298" s="17" t="s">
        <v>54</v>
      </c>
      <c r="AO1298" s="17">
        <v>0</v>
      </c>
      <c r="AP1298" s="17">
        <v>0</v>
      </c>
      <c r="AQ1298" s="17">
        <v>0</v>
      </c>
      <c r="AR1298" s="31">
        <v>0</v>
      </c>
      <c r="AS1298" s="31">
        <v>0</v>
      </c>
      <c r="AT1298" s="31">
        <v>1</v>
      </c>
      <c r="AU1298" s="26" t="str">
        <f t="shared" si="23"/>
        <v>库存为1</v>
      </c>
      <c r="AV1298" s="32" t="str">
        <f>IFERROR(时间!$B$4+AU1298,"上周无销量")</f>
        <v>上周无销量</v>
      </c>
    </row>
    <row r="1299" spans="1:48">
      <c r="A1299" s="15" t="s">
        <v>2602</v>
      </c>
      <c r="B1299" t="s">
        <v>2603</v>
      </c>
      <c r="C1299" t="s">
        <v>2599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2</v>
      </c>
      <c r="J1299" s="28">
        <v>0</v>
      </c>
      <c r="K1299" s="28">
        <v>0</v>
      </c>
      <c r="L1299" s="28">
        <v>0</v>
      </c>
      <c r="M1299">
        <v>2</v>
      </c>
      <c r="N1299">
        <v>0</v>
      </c>
      <c r="O1299">
        <v>2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2</v>
      </c>
      <c r="AL1299">
        <v>1</v>
      </c>
      <c r="AM1299">
        <v>1</v>
      </c>
      <c r="AN1299" s="17" t="s">
        <v>54</v>
      </c>
      <c r="AO1299" s="17">
        <v>0</v>
      </c>
      <c r="AP1299" s="17">
        <v>0</v>
      </c>
      <c r="AQ1299" s="17">
        <v>0</v>
      </c>
      <c r="AR1299" s="31">
        <v>0</v>
      </c>
      <c r="AS1299" s="31">
        <v>0</v>
      </c>
      <c r="AT1299" s="31">
        <v>2</v>
      </c>
      <c r="AU1299" s="26" t="str">
        <f t="shared" si="23"/>
        <v>库存为2</v>
      </c>
      <c r="AV1299" s="32" t="str">
        <f>IFERROR(时间!$B$4+AU1299,"上周无销量")</f>
        <v>上周无销量</v>
      </c>
    </row>
    <row r="1300" spans="1:48">
      <c r="A1300" s="15" t="s">
        <v>2604</v>
      </c>
      <c r="B1300" t="s">
        <v>2605</v>
      </c>
      <c r="C1300" t="s">
        <v>2606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0</v>
      </c>
      <c r="J1300" s="28">
        <v>0</v>
      </c>
      <c r="K1300" s="28">
        <v>0</v>
      </c>
      <c r="L1300" s="28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0</v>
      </c>
      <c r="AK1300">
        <v>0</v>
      </c>
      <c r="AL1300">
        <v>0</v>
      </c>
      <c r="AM1300">
        <v>0</v>
      </c>
      <c r="AN1300" s="17" t="s">
        <v>54</v>
      </c>
      <c r="AO1300" s="17" t="s">
        <v>54</v>
      </c>
      <c r="AP1300" s="17" t="s">
        <v>54</v>
      </c>
      <c r="AQ1300" s="17" t="s">
        <v>54</v>
      </c>
      <c r="AR1300" s="31">
        <v>0</v>
      </c>
      <c r="AS1300" s="31">
        <v>0</v>
      </c>
      <c r="AT1300" s="31">
        <v>0</v>
      </c>
      <c r="AU1300" s="26" t="str">
        <f t="shared" si="23"/>
        <v>库存为0</v>
      </c>
      <c r="AV1300" s="32" t="str">
        <f>IFERROR(时间!$B$4+AU1300,"上周无销量")</f>
        <v>上周无销量</v>
      </c>
    </row>
    <row r="1301" spans="1:48">
      <c r="A1301" s="15" t="s">
        <v>2607</v>
      </c>
      <c r="B1301" t="s">
        <v>2608</v>
      </c>
      <c r="C1301" t="s">
        <v>2606</v>
      </c>
      <c r="D1301" s="26">
        <v>0</v>
      </c>
      <c r="E1301" s="26">
        <v>0</v>
      </c>
      <c r="F1301" s="26">
        <v>0</v>
      </c>
      <c r="G1301" s="26">
        <v>0</v>
      </c>
      <c r="H1301" s="27">
        <v>0</v>
      </c>
      <c r="I1301">
        <v>2</v>
      </c>
      <c r="J1301" s="28">
        <v>0</v>
      </c>
      <c r="K1301" s="28">
        <v>0</v>
      </c>
      <c r="L1301" s="28">
        <v>0</v>
      </c>
      <c r="M1301">
        <v>2</v>
      </c>
      <c r="N1301">
        <v>0</v>
      </c>
      <c r="O1301">
        <v>2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>
        <v>0</v>
      </c>
      <c r="AC1301">
        <v>0</v>
      </c>
      <c r="AD1301">
        <v>0</v>
      </c>
      <c r="AE1301">
        <v>0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0</v>
      </c>
      <c r="AK1301">
        <v>0</v>
      </c>
      <c r="AL1301">
        <v>3</v>
      </c>
      <c r="AM1301">
        <v>3</v>
      </c>
      <c r="AN1301" s="17" t="s">
        <v>54</v>
      </c>
      <c r="AO1301" s="17" t="s">
        <v>54</v>
      </c>
      <c r="AP1301" s="17">
        <v>0</v>
      </c>
      <c r="AQ1301" s="17">
        <v>0</v>
      </c>
      <c r="AR1301" s="31">
        <v>0</v>
      </c>
      <c r="AS1301" s="31">
        <v>0</v>
      </c>
      <c r="AT1301" s="31">
        <v>2</v>
      </c>
      <c r="AU1301" s="26" t="str">
        <f t="shared" si="23"/>
        <v>库存为2</v>
      </c>
      <c r="AV1301" s="32" t="str">
        <f>IFERROR(时间!$B$4+AU1301,"上周无销量")</f>
        <v>上周无销量</v>
      </c>
    </row>
    <row r="1302" spans="1:48">
      <c r="A1302" s="15" t="s">
        <v>2609</v>
      </c>
      <c r="B1302" t="s">
        <v>2610</v>
      </c>
      <c r="C1302" t="s">
        <v>2606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11</v>
      </c>
      <c r="J1302" s="28">
        <v>0</v>
      </c>
      <c r="K1302" s="28">
        <v>0</v>
      </c>
      <c r="L1302" s="28">
        <v>0</v>
      </c>
      <c r="M1302">
        <v>11</v>
      </c>
      <c r="N1302">
        <v>0</v>
      </c>
      <c r="O1302">
        <v>11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4</v>
      </c>
      <c r="AL1302">
        <v>3</v>
      </c>
      <c r="AM1302">
        <v>3</v>
      </c>
      <c r="AN1302" s="17" t="s">
        <v>54</v>
      </c>
      <c r="AO1302" s="17">
        <v>0</v>
      </c>
      <c r="AP1302" s="17">
        <v>0</v>
      </c>
      <c r="AQ1302" s="17">
        <v>0</v>
      </c>
      <c r="AR1302" s="31">
        <v>0</v>
      </c>
      <c r="AS1302" s="31">
        <v>0</v>
      </c>
      <c r="AT1302" s="31">
        <v>11</v>
      </c>
      <c r="AU1302" s="26" t="str">
        <f t="shared" si="23"/>
        <v>库存为11</v>
      </c>
      <c r="AV1302" s="32" t="str">
        <f>IFERROR(时间!$B$4+AU1302,"上周无销量")</f>
        <v>上周无销量</v>
      </c>
    </row>
    <row r="1303" spans="1:48">
      <c r="A1303" s="15" t="s">
        <v>2611</v>
      </c>
      <c r="B1303" t="s">
        <v>2612</v>
      </c>
      <c r="C1303" t="s">
        <v>2606</v>
      </c>
      <c r="D1303" s="26">
        <v>0</v>
      </c>
      <c r="E1303" s="26">
        <v>0</v>
      </c>
      <c r="F1303" s="26">
        <v>0</v>
      </c>
      <c r="G1303" s="26">
        <v>0</v>
      </c>
      <c r="H1303" s="27">
        <v>0</v>
      </c>
      <c r="I1303">
        <v>6</v>
      </c>
      <c r="J1303" s="28">
        <v>0</v>
      </c>
      <c r="K1303" s="28">
        <v>0</v>
      </c>
      <c r="L1303" s="28">
        <v>0</v>
      </c>
      <c r="M1303">
        <v>6</v>
      </c>
      <c r="N1303">
        <v>0</v>
      </c>
      <c r="O1303">
        <v>6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0</v>
      </c>
      <c r="AK1303">
        <v>1</v>
      </c>
      <c r="AL1303">
        <v>3</v>
      </c>
      <c r="AM1303">
        <v>3</v>
      </c>
      <c r="AN1303" s="17" t="s">
        <v>54</v>
      </c>
      <c r="AO1303" s="17">
        <v>0</v>
      </c>
      <c r="AP1303" s="17">
        <v>0</v>
      </c>
      <c r="AQ1303" s="17">
        <v>0</v>
      </c>
      <c r="AR1303" s="31">
        <v>0</v>
      </c>
      <c r="AS1303" s="31">
        <v>0</v>
      </c>
      <c r="AT1303" s="31">
        <v>6</v>
      </c>
      <c r="AU1303" s="26" t="str">
        <f t="shared" si="23"/>
        <v>库存为6</v>
      </c>
      <c r="AV1303" s="32" t="str">
        <f>IFERROR(时间!$B$4+AU1303,"上周无销量")</f>
        <v>上周无销量</v>
      </c>
    </row>
    <row r="1304" spans="1:48">
      <c r="A1304" s="15" t="s">
        <v>2613</v>
      </c>
      <c r="B1304" t="s">
        <v>2614</v>
      </c>
      <c r="C1304" t="s">
        <v>2606</v>
      </c>
      <c r="D1304" s="26">
        <v>0</v>
      </c>
      <c r="E1304" s="26">
        <v>0</v>
      </c>
      <c r="F1304" s="26">
        <v>0</v>
      </c>
      <c r="G1304" s="26">
        <v>0</v>
      </c>
      <c r="H1304" s="27">
        <v>0</v>
      </c>
      <c r="I1304">
        <v>2</v>
      </c>
      <c r="J1304" s="28">
        <v>0</v>
      </c>
      <c r="K1304" s="28">
        <v>0</v>
      </c>
      <c r="L1304" s="28">
        <v>0</v>
      </c>
      <c r="M1304">
        <v>2</v>
      </c>
      <c r="N1304">
        <v>0</v>
      </c>
      <c r="O1304">
        <v>2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3</v>
      </c>
      <c r="AL1304">
        <v>3</v>
      </c>
      <c r="AM1304">
        <v>3</v>
      </c>
      <c r="AN1304" s="17" t="s">
        <v>54</v>
      </c>
      <c r="AO1304" s="17">
        <v>0</v>
      </c>
      <c r="AP1304" s="17">
        <v>0</v>
      </c>
      <c r="AQ1304" s="17">
        <v>0</v>
      </c>
      <c r="AR1304" s="31">
        <v>0</v>
      </c>
      <c r="AS1304" s="31">
        <v>0</v>
      </c>
      <c r="AT1304" s="31">
        <v>2</v>
      </c>
      <c r="AU1304" s="26" t="str">
        <f t="shared" si="23"/>
        <v>库存为2</v>
      </c>
      <c r="AV1304" s="32" t="str">
        <f>IFERROR(时间!$B$4+AU1304,"上周无销量")</f>
        <v>上周无销量</v>
      </c>
    </row>
    <row r="1305" spans="1:48">
      <c r="A1305" s="15" t="s">
        <v>2615</v>
      </c>
      <c r="B1305" t="s">
        <v>2616</v>
      </c>
      <c r="C1305" t="s">
        <v>2606</v>
      </c>
      <c r="D1305" s="26">
        <v>0</v>
      </c>
      <c r="E1305" s="26">
        <v>0</v>
      </c>
      <c r="F1305" s="26">
        <v>0</v>
      </c>
      <c r="G1305" s="26">
        <v>0</v>
      </c>
      <c r="H1305" s="27">
        <v>0</v>
      </c>
      <c r="I1305">
        <v>11</v>
      </c>
      <c r="J1305" s="28">
        <v>0</v>
      </c>
      <c r="K1305" s="28">
        <v>0</v>
      </c>
      <c r="L1305" s="28">
        <v>0</v>
      </c>
      <c r="M1305">
        <v>11</v>
      </c>
      <c r="N1305">
        <v>0</v>
      </c>
      <c r="O1305">
        <v>11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0</v>
      </c>
      <c r="AK1305">
        <v>3</v>
      </c>
      <c r="AL1305">
        <v>1</v>
      </c>
      <c r="AM1305">
        <v>1</v>
      </c>
      <c r="AN1305" s="17" t="s">
        <v>54</v>
      </c>
      <c r="AO1305" s="17">
        <v>0</v>
      </c>
      <c r="AP1305" s="17">
        <v>0</v>
      </c>
      <c r="AQ1305" s="17">
        <v>0</v>
      </c>
      <c r="AR1305" s="31">
        <v>0</v>
      </c>
      <c r="AS1305" s="31">
        <v>0</v>
      </c>
      <c r="AT1305" s="31">
        <v>11</v>
      </c>
      <c r="AU1305" s="26" t="str">
        <f t="shared" si="23"/>
        <v>库存为11</v>
      </c>
      <c r="AV1305" s="32" t="str">
        <f>IFERROR(时间!$B$4+AU1305,"上周无销量")</f>
        <v>上周无销量</v>
      </c>
    </row>
    <row r="1306" spans="1:48">
      <c r="A1306" s="15" t="s">
        <v>2617</v>
      </c>
      <c r="B1306" t="s">
        <v>2618</v>
      </c>
      <c r="C1306" t="s">
        <v>2606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2</v>
      </c>
      <c r="J1306" s="28">
        <v>0</v>
      </c>
      <c r="K1306" s="28">
        <v>0</v>
      </c>
      <c r="L1306" s="28">
        <v>0</v>
      </c>
      <c r="M1306">
        <v>2</v>
      </c>
      <c r="N1306">
        <v>0</v>
      </c>
      <c r="O1306">
        <v>2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0</v>
      </c>
      <c r="AK1306">
        <v>0</v>
      </c>
      <c r="AL1306">
        <v>0</v>
      </c>
      <c r="AM1306">
        <v>0</v>
      </c>
      <c r="AN1306" s="17" t="s">
        <v>54</v>
      </c>
      <c r="AO1306" s="17" t="s">
        <v>54</v>
      </c>
      <c r="AP1306" s="17" t="s">
        <v>54</v>
      </c>
      <c r="AQ1306" s="17" t="s">
        <v>54</v>
      </c>
      <c r="AR1306" s="31">
        <v>0</v>
      </c>
      <c r="AS1306" s="31">
        <v>0</v>
      </c>
      <c r="AT1306" s="31">
        <v>2</v>
      </c>
      <c r="AU1306" s="26" t="str">
        <f t="shared" si="23"/>
        <v>库存为2</v>
      </c>
      <c r="AV1306" s="32" t="str">
        <f>IFERROR(时间!$B$4+AU1306,"上周无销量")</f>
        <v>上周无销量</v>
      </c>
    </row>
    <row r="1307" spans="1:48">
      <c r="A1307" s="15" t="s">
        <v>2619</v>
      </c>
      <c r="B1307" t="s">
        <v>2620</v>
      </c>
      <c r="C1307" t="s">
        <v>2621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3</v>
      </c>
      <c r="J1307" s="28">
        <v>0</v>
      </c>
      <c r="K1307" s="28">
        <v>0</v>
      </c>
      <c r="L1307" s="28">
        <v>0</v>
      </c>
      <c r="M1307">
        <v>3</v>
      </c>
      <c r="N1307">
        <v>0</v>
      </c>
      <c r="O1307">
        <v>3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0</v>
      </c>
      <c r="AK1307">
        <v>4</v>
      </c>
      <c r="AL1307">
        <v>2</v>
      </c>
      <c r="AM1307">
        <v>2</v>
      </c>
      <c r="AN1307" s="17" t="s">
        <v>54</v>
      </c>
      <c r="AO1307" s="17">
        <v>0</v>
      </c>
      <c r="AP1307" s="17">
        <v>0</v>
      </c>
      <c r="AQ1307" s="17">
        <v>0</v>
      </c>
      <c r="AR1307" s="31">
        <v>0</v>
      </c>
      <c r="AS1307" s="31">
        <v>0</v>
      </c>
      <c r="AT1307" s="31">
        <v>3</v>
      </c>
      <c r="AU1307" s="26" t="str">
        <f t="shared" si="23"/>
        <v>库存为3</v>
      </c>
      <c r="AV1307" s="32" t="str">
        <f>IFERROR(时间!$B$4+AU1307,"上周无销量")</f>
        <v>上周无销量</v>
      </c>
    </row>
    <row r="1308" spans="1:48">
      <c r="A1308" s="15" t="s">
        <v>2622</v>
      </c>
      <c r="B1308" t="s">
        <v>2623</v>
      </c>
      <c r="C1308" t="s">
        <v>2621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5</v>
      </c>
      <c r="J1308" s="28">
        <v>0</v>
      </c>
      <c r="K1308" s="28">
        <v>0</v>
      </c>
      <c r="L1308" s="28">
        <v>0</v>
      </c>
      <c r="M1308">
        <v>5</v>
      </c>
      <c r="N1308">
        <v>0</v>
      </c>
      <c r="O1308">
        <v>5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4</v>
      </c>
      <c r="AL1308">
        <v>3</v>
      </c>
      <c r="AM1308">
        <v>3</v>
      </c>
      <c r="AN1308" s="17" t="s">
        <v>54</v>
      </c>
      <c r="AO1308" s="17">
        <v>0</v>
      </c>
      <c r="AP1308" s="17">
        <v>0</v>
      </c>
      <c r="AQ1308" s="17">
        <v>0</v>
      </c>
      <c r="AR1308" s="31">
        <v>0</v>
      </c>
      <c r="AS1308" s="31">
        <v>0</v>
      </c>
      <c r="AT1308" s="31">
        <v>5</v>
      </c>
      <c r="AU1308" s="26" t="str">
        <f t="shared" si="23"/>
        <v>库存为5</v>
      </c>
      <c r="AV1308" s="32" t="str">
        <f>IFERROR(时间!$B$4+AU1308,"上周无销量")</f>
        <v>上周无销量</v>
      </c>
    </row>
    <row r="1309" spans="1:48">
      <c r="A1309" s="15" t="s">
        <v>2624</v>
      </c>
      <c r="B1309" t="s">
        <v>2625</v>
      </c>
      <c r="C1309" t="s">
        <v>2621</v>
      </c>
      <c r="D1309" s="26">
        <v>0</v>
      </c>
      <c r="E1309" s="26">
        <v>0</v>
      </c>
      <c r="F1309" s="26">
        <v>0</v>
      </c>
      <c r="G1309" s="26">
        <v>0</v>
      </c>
      <c r="H1309" s="27">
        <v>0</v>
      </c>
      <c r="I1309">
        <v>5</v>
      </c>
      <c r="J1309" s="28">
        <v>0</v>
      </c>
      <c r="K1309" s="28">
        <v>0</v>
      </c>
      <c r="L1309" s="28">
        <v>0</v>
      </c>
      <c r="M1309">
        <v>5</v>
      </c>
      <c r="N1309">
        <v>0</v>
      </c>
      <c r="O1309">
        <v>5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0</v>
      </c>
      <c r="AK1309">
        <v>4</v>
      </c>
      <c r="AL1309">
        <v>3</v>
      </c>
      <c r="AM1309">
        <v>3</v>
      </c>
      <c r="AN1309" s="17" t="s">
        <v>54</v>
      </c>
      <c r="AO1309" s="17">
        <v>0</v>
      </c>
      <c r="AP1309" s="17">
        <v>0</v>
      </c>
      <c r="AQ1309" s="17">
        <v>0</v>
      </c>
      <c r="AR1309" s="31">
        <v>0</v>
      </c>
      <c r="AS1309" s="31">
        <v>0</v>
      </c>
      <c r="AT1309" s="31">
        <v>5</v>
      </c>
      <c r="AU1309" s="26" t="str">
        <f t="shared" si="23"/>
        <v>库存为5</v>
      </c>
      <c r="AV1309" s="32" t="str">
        <f>IFERROR(时间!$B$4+AU1309,"上周无销量")</f>
        <v>上周无销量</v>
      </c>
    </row>
    <row r="1310" spans="1:48">
      <c r="A1310" s="15" t="s">
        <v>2626</v>
      </c>
      <c r="B1310" t="s">
        <v>2627</v>
      </c>
      <c r="C1310" t="s">
        <v>2621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2</v>
      </c>
      <c r="J1310" s="28">
        <v>0</v>
      </c>
      <c r="K1310" s="28">
        <v>0</v>
      </c>
      <c r="L1310" s="28">
        <v>0</v>
      </c>
      <c r="M1310">
        <v>2</v>
      </c>
      <c r="N1310">
        <v>0</v>
      </c>
      <c r="O1310">
        <v>2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0</v>
      </c>
      <c r="AK1310">
        <v>2</v>
      </c>
      <c r="AL1310">
        <v>1</v>
      </c>
      <c r="AM1310">
        <v>1</v>
      </c>
      <c r="AN1310" s="17" t="s">
        <v>54</v>
      </c>
      <c r="AO1310" s="17">
        <v>0</v>
      </c>
      <c r="AP1310" s="17">
        <v>0</v>
      </c>
      <c r="AQ1310" s="17">
        <v>0</v>
      </c>
      <c r="AR1310" s="31">
        <v>0</v>
      </c>
      <c r="AS1310" s="31">
        <v>0</v>
      </c>
      <c r="AT1310" s="31">
        <v>2</v>
      </c>
      <c r="AU1310" s="26" t="str">
        <f t="shared" si="23"/>
        <v>库存为2</v>
      </c>
      <c r="AV1310" s="32" t="str">
        <f>IFERROR(时间!$B$4+AU1310,"上周无销量")</f>
        <v>上周无销量</v>
      </c>
    </row>
    <row r="1311" spans="1:48">
      <c r="A1311" s="15" t="s">
        <v>2628</v>
      </c>
      <c r="B1311" t="s">
        <v>2629</v>
      </c>
      <c r="C1311" t="s">
        <v>2621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0</v>
      </c>
      <c r="AL1311">
        <v>0</v>
      </c>
      <c r="AM1311">
        <v>0</v>
      </c>
      <c r="AN1311" s="17" t="s">
        <v>54</v>
      </c>
      <c r="AO1311" s="17" t="s">
        <v>54</v>
      </c>
      <c r="AP1311" s="17" t="s">
        <v>54</v>
      </c>
      <c r="AQ1311" s="17" t="s">
        <v>54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2630</v>
      </c>
      <c r="B1312" t="s">
        <v>2631</v>
      </c>
      <c r="C1312" t="s">
        <v>2621</v>
      </c>
      <c r="D1312" s="26">
        <v>0</v>
      </c>
      <c r="E1312" s="26">
        <v>0</v>
      </c>
      <c r="F1312" s="26">
        <v>0</v>
      </c>
      <c r="G1312" s="26">
        <v>0</v>
      </c>
      <c r="H1312" s="27">
        <v>0</v>
      </c>
      <c r="I1312">
        <v>3</v>
      </c>
      <c r="J1312" s="28">
        <v>0</v>
      </c>
      <c r="K1312" s="28">
        <v>0</v>
      </c>
      <c r="L1312" s="28">
        <v>0</v>
      </c>
      <c r="M1312">
        <v>3</v>
      </c>
      <c r="N1312">
        <v>0</v>
      </c>
      <c r="O1312">
        <v>3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5</v>
      </c>
      <c r="AL1312">
        <v>2</v>
      </c>
      <c r="AM1312">
        <v>2</v>
      </c>
      <c r="AN1312" s="17" t="s">
        <v>54</v>
      </c>
      <c r="AO1312" s="17">
        <v>0</v>
      </c>
      <c r="AP1312" s="17">
        <v>0</v>
      </c>
      <c r="AQ1312" s="17">
        <v>0</v>
      </c>
      <c r="AR1312" s="31">
        <v>0</v>
      </c>
      <c r="AS1312" s="31">
        <v>0</v>
      </c>
      <c r="AT1312" s="31">
        <v>3</v>
      </c>
      <c r="AU1312" s="26" t="str">
        <f t="shared" si="23"/>
        <v>库存为3</v>
      </c>
      <c r="AV1312" s="32" t="str">
        <f>IFERROR(时间!$B$4+AU1312,"上周无销量")</f>
        <v>上周无销量</v>
      </c>
    </row>
    <row r="1313" spans="1:48">
      <c r="A1313" s="15" t="s">
        <v>2632</v>
      </c>
      <c r="B1313" t="s">
        <v>2633</v>
      </c>
      <c r="C1313" t="s">
        <v>2621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2</v>
      </c>
      <c r="J1313" s="28">
        <v>0</v>
      </c>
      <c r="K1313" s="28">
        <v>0</v>
      </c>
      <c r="L1313" s="28">
        <v>0</v>
      </c>
      <c r="M1313">
        <v>2</v>
      </c>
      <c r="N1313">
        <v>0</v>
      </c>
      <c r="O1313">
        <v>2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0</v>
      </c>
      <c r="AK1313">
        <v>2</v>
      </c>
      <c r="AL1313">
        <v>0</v>
      </c>
      <c r="AM1313">
        <v>0</v>
      </c>
      <c r="AN1313" s="17" t="s">
        <v>54</v>
      </c>
      <c r="AO1313" s="17">
        <v>0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2</v>
      </c>
      <c r="AU1313" s="26" t="str">
        <f t="shared" si="23"/>
        <v>库存为2</v>
      </c>
      <c r="AV1313" s="32" t="str">
        <f>IFERROR(时间!$B$4+AU1313,"上周无销量")</f>
        <v>上周无销量</v>
      </c>
    </row>
    <row r="1314" spans="1:48">
      <c r="A1314" s="15" t="s">
        <v>2634</v>
      </c>
      <c r="B1314" t="s">
        <v>2635</v>
      </c>
      <c r="C1314" t="s">
        <v>2621</v>
      </c>
      <c r="D1314" s="26">
        <v>0</v>
      </c>
      <c r="E1314" s="26">
        <v>0</v>
      </c>
      <c r="F1314" s="26">
        <v>0</v>
      </c>
      <c r="G1314" s="26">
        <v>0</v>
      </c>
      <c r="H1314" s="27">
        <v>0</v>
      </c>
      <c r="I1314">
        <v>3</v>
      </c>
      <c r="J1314" s="28">
        <v>0</v>
      </c>
      <c r="K1314" s="28">
        <v>0</v>
      </c>
      <c r="L1314" s="28">
        <v>0</v>
      </c>
      <c r="M1314">
        <v>3</v>
      </c>
      <c r="N1314">
        <v>0</v>
      </c>
      <c r="O1314">
        <v>3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0</v>
      </c>
      <c r="AK1314">
        <v>4</v>
      </c>
      <c r="AL1314">
        <v>0</v>
      </c>
      <c r="AM1314">
        <v>0</v>
      </c>
      <c r="AN1314" s="17" t="s">
        <v>54</v>
      </c>
      <c r="AO1314" s="17">
        <v>0</v>
      </c>
      <c r="AP1314" s="17" t="s">
        <v>54</v>
      </c>
      <c r="AQ1314" s="17" t="s">
        <v>54</v>
      </c>
      <c r="AR1314" s="31">
        <v>0</v>
      </c>
      <c r="AS1314" s="31">
        <v>0</v>
      </c>
      <c r="AT1314" s="31">
        <v>3</v>
      </c>
      <c r="AU1314" s="26" t="str">
        <f t="shared" si="23"/>
        <v>库存为3</v>
      </c>
      <c r="AV1314" s="32" t="str">
        <f>IFERROR(时间!$B$4+AU1314,"上周无销量")</f>
        <v>上周无销量</v>
      </c>
    </row>
    <row r="1315" spans="1:48">
      <c r="A1315" s="15" t="s">
        <v>2636</v>
      </c>
      <c r="B1315" t="s">
        <v>2637</v>
      </c>
      <c r="C1315" t="s">
        <v>2621</v>
      </c>
      <c r="D1315" s="26">
        <v>0</v>
      </c>
      <c r="E1315" s="26">
        <v>0</v>
      </c>
      <c r="F1315" s="26">
        <v>0</v>
      </c>
      <c r="G1315" s="26">
        <v>0</v>
      </c>
      <c r="H1315" s="27">
        <v>0</v>
      </c>
      <c r="I1315">
        <v>4</v>
      </c>
      <c r="J1315" s="28">
        <v>0</v>
      </c>
      <c r="K1315" s="28">
        <v>0</v>
      </c>
      <c r="L1315" s="28">
        <v>0</v>
      </c>
      <c r="M1315">
        <v>4</v>
      </c>
      <c r="N1315">
        <v>0</v>
      </c>
      <c r="O1315">
        <v>4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0</v>
      </c>
      <c r="AK1315">
        <v>5</v>
      </c>
      <c r="AL1315">
        <v>3</v>
      </c>
      <c r="AM1315">
        <v>3</v>
      </c>
      <c r="AN1315" s="17" t="s">
        <v>54</v>
      </c>
      <c r="AO1315" s="17">
        <v>0</v>
      </c>
      <c r="AP1315" s="17">
        <v>0</v>
      </c>
      <c r="AQ1315" s="17">
        <v>0</v>
      </c>
      <c r="AR1315" s="31">
        <v>0</v>
      </c>
      <c r="AS1315" s="31">
        <v>0</v>
      </c>
      <c r="AT1315" s="31">
        <v>4</v>
      </c>
      <c r="AU1315" s="26" t="str">
        <f t="shared" si="23"/>
        <v>库存为4</v>
      </c>
      <c r="AV1315" s="32" t="str">
        <f>IFERROR(时间!$B$4+AU1315,"上周无销量")</f>
        <v>上周无销量</v>
      </c>
    </row>
    <row r="1316" spans="1:48">
      <c r="A1316" s="15" t="s">
        <v>2638</v>
      </c>
      <c r="B1316" t="s">
        <v>2639</v>
      </c>
      <c r="C1316" t="s">
        <v>2621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3</v>
      </c>
      <c r="J1316" s="28">
        <v>0</v>
      </c>
      <c r="K1316" s="28">
        <v>0</v>
      </c>
      <c r="L1316" s="28">
        <v>0</v>
      </c>
      <c r="M1316">
        <v>3</v>
      </c>
      <c r="N1316">
        <v>0</v>
      </c>
      <c r="O1316">
        <v>3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0</v>
      </c>
      <c r="AK1316">
        <v>3</v>
      </c>
      <c r="AL1316">
        <v>2</v>
      </c>
      <c r="AM1316">
        <v>2</v>
      </c>
      <c r="AN1316" s="17" t="s">
        <v>54</v>
      </c>
      <c r="AO1316" s="17">
        <v>0</v>
      </c>
      <c r="AP1316" s="17">
        <v>0</v>
      </c>
      <c r="AQ1316" s="17">
        <v>0</v>
      </c>
      <c r="AR1316" s="31">
        <v>0</v>
      </c>
      <c r="AS1316" s="31">
        <v>0</v>
      </c>
      <c r="AT1316" s="31">
        <v>3</v>
      </c>
      <c r="AU1316" s="26" t="str">
        <f t="shared" si="23"/>
        <v>库存为3</v>
      </c>
      <c r="AV1316" s="32" t="str">
        <f>IFERROR(时间!$B$4+AU1316,"上周无销量")</f>
        <v>上周无销量</v>
      </c>
    </row>
    <row r="1317" spans="1:48">
      <c r="A1317" s="15" t="s">
        <v>2640</v>
      </c>
      <c r="B1317" t="s">
        <v>2641</v>
      </c>
      <c r="C1317" t="s">
        <v>2621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8</v>
      </c>
      <c r="J1317" s="28">
        <v>0</v>
      </c>
      <c r="K1317" s="28">
        <v>0</v>
      </c>
      <c r="L1317" s="28">
        <v>0</v>
      </c>
      <c r="M1317">
        <v>8</v>
      </c>
      <c r="N1317">
        <v>0</v>
      </c>
      <c r="O1317">
        <v>8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0</v>
      </c>
      <c r="AK1317">
        <v>3</v>
      </c>
      <c r="AL1317">
        <v>1</v>
      </c>
      <c r="AM1317">
        <v>1</v>
      </c>
      <c r="AN1317" s="17" t="s">
        <v>54</v>
      </c>
      <c r="AO1317" s="17">
        <v>0</v>
      </c>
      <c r="AP1317" s="17">
        <v>0</v>
      </c>
      <c r="AQ1317" s="17">
        <v>0</v>
      </c>
      <c r="AR1317" s="31">
        <v>0</v>
      </c>
      <c r="AS1317" s="31">
        <v>0</v>
      </c>
      <c r="AT1317" s="31">
        <v>8</v>
      </c>
      <c r="AU1317" s="26" t="str">
        <f t="shared" si="23"/>
        <v>库存为8</v>
      </c>
      <c r="AV1317" s="32" t="str">
        <f>IFERROR(时间!$B$4+AU1317,"上周无销量")</f>
        <v>上周无销量</v>
      </c>
    </row>
    <row r="1318" spans="1:48">
      <c r="A1318" s="15" t="s">
        <v>2642</v>
      </c>
      <c r="B1318" t="s">
        <v>2643</v>
      </c>
      <c r="C1318" t="s">
        <v>2621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4</v>
      </c>
      <c r="J1318" s="28">
        <v>0</v>
      </c>
      <c r="K1318" s="28">
        <v>0</v>
      </c>
      <c r="L1318" s="28">
        <v>0</v>
      </c>
      <c r="M1318">
        <v>4</v>
      </c>
      <c r="N1318">
        <v>0</v>
      </c>
      <c r="O1318">
        <v>4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0</v>
      </c>
      <c r="AK1318">
        <v>3</v>
      </c>
      <c r="AL1318">
        <v>3</v>
      </c>
      <c r="AM1318">
        <v>3</v>
      </c>
      <c r="AN1318" s="17" t="s">
        <v>54</v>
      </c>
      <c r="AO1318" s="17">
        <v>0</v>
      </c>
      <c r="AP1318" s="17">
        <v>0</v>
      </c>
      <c r="AQ1318" s="17">
        <v>0</v>
      </c>
      <c r="AR1318" s="31">
        <v>0</v>
      </c>
      <c r="AS1318" s="31">
        <v>0</v>
      </c>
      <c r="AT1318" s="31">
        <v>4</v>
      </c>
      <c r="AU1318" s="26" t="str">
        <f t="shared" si="23"/>
        <v>库存为4</v>
      </c>
      <c r="AV1318" s="32" t="str">
        <f>IFERROR(时间!$B$4+AU1318,"上周无销量")</f>
        <v>上周无销量</v>
      </c>
    </row>
    <row r="1319" spans="1:48">
      <c r="A1319" s="15" t="s">
        <v>2644</v>
      </c>
      <c r="B1319" t="s">
        <v>2645</v>
      </c>
      <c r="C1319" t="s">
        <v>2621</v>
      </c>
      <c r="D1319" s="26">
        <v>0</v>
      </c>
      <c r="E1319" s="26">
        <v>1</v>
      </c>
      <c r="F1319" s="26">
        <v>0</v>
      </c>
      <c r="G1319" s="26">
        <v>0</v>
      </c>
      <c r="H1319" s="27">
        <v>18.99</v>
      </c>
      <c r="I1319">
        <v>1</v>
      </c>
      <c r="J1319" s="28">
        <v>0</v>
      </c>
      <c r="K1319" s="28">
        <v>0</v>
      </c>
      <c r="L1319" s="28">
        <v>0</v>
      </c>
      <c r="M1319">
        <v>1</v>
      </c>
      <c r="N1319">
        <v>0</v>
      </c>
      <c r="O1319">
        <v>1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4</v>
      </c>
      <c r="AL1319">
        <v>4</v>
      </c>
      <c r="AM1319">
        <v>4</v>
      </c>
      <c r="AN1319" s="17" t="s">
        <v>54</v>
      </c>
      <c r="AO1319" s="17">
        <v>0.25</v>
      </c>
      <c r="AP1319" s="17">
        <v>0</v>
      </c>
      <c r="AQ1319" s="17">
        <v>0</v>
      </c>
      <c r="AR1319" s="31">
        <v>0</v>
      </c>
      <c r="AS1319" s="31">
        <v>0</v>
      </c>
      <c r="AT1319" s="31">
        <v>1</v>
      </c>
      <c r="AU1319" s="26" t="str">
        <f t="shared" si="23"/>
        <v>库存为1</v>
      </c>
      <c r="AV1319" s="32" t="str">
        <f>IFERROR(时间!$B$4+AU1319,"上周无销量")</f>
        <v>上周无销量</v>
      </c>
    </row>
    <row r="1320" spans="1:48">
      <c r="A1320" s="15" t="s">
        <v>2646</v>
      </c>
      <c r="B1320" t="s">
        <v>2647</v>
      </c>
      <c r="C1320" t="s">
        <v>2648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2</v>
      </c>
      <c r="J1320" s="28">
        <v>0</v>
      </c>
      <c r="K1320" s="28">
        <v>0</v>
      </c>
      <c r="L1320" s="28">
        <v>0</v>
      </c>
      <c r="M1320">
        <v>2</v>
      </c>
      <c r="N1320">
        <v>0</v>
      </c>
      <c r="O1320">
        <v>2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0</v>
      </c>
      <c r="AK1320">
        <v>2</v>
      </c>
      <c r="AL1320">
        <v>2</v>
      </c>
      <c r="AM1320">
        <v>2</v>
      </c>
      <c r="AN1320" s="17" t="s">
        <v>54</v>
      </c>
      <c r="AO1320" s="17">
        <v>0</v>
      </c>
      <c r="AP1320" s="17">
        <v>0</v>
      </c>
      <c r="AQ1320" s="17">
        <v>0</v>
      </c>
      <c r="AR1320" s="31">
        <v>0</v>
      </c>
      <c r="AS1320" s="31">
        <v>0</v>
      </c>
      <c r="AT1320" s="31">
        <v>2</v>
      </c>
      <c r="AU1320" s="26" t="str">
        <f t="shared" si="23"/>
        <v>库存为2</v>
      </c>
      <c r="AV1320" s="32" t="str">
        <f>IFERROR(时间!$B$4+AU1320,"上周无销量")</f>
        <v>上周无销量</v>
      </c>
    </row>
    <row r="1321" spans="1:48">
      <c r="A1321" s="15" t="s">
        <v>2649</v>
      </c>
      <c r="B1321" t="s">
        <v>2650</v>
      </c>
      <c r="C1321" t="s">
        <v>2648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1</v>
      </c>
      <c r="J1321" s="28">
        <v>0</v>
      </c>
      <c r="K1321" s="28">
        <v>0</v>
      </c>
      <c r="L1321" s="28">
        <v>0</v>
      </c>
      <c r="M1321">
        <v>1</v>
      </c>
      <c r="N1321">
        <v>0</v>
      </c>
      <c r="O1321">
        <v>1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0</v>
      </c>
      <c r="AK1321">
        <v>2</v>
      </c>
      <c r="AL1321">
        <v>2</v>
      </c>
      <c r="AM1321">
        <v>2</v>
      </c>
      <c r="AN1321" s="17" t="s">
        <v>54</v>
      </c>
      <c r="AO1321" s="17">
        <v>0</v>
      </c>
      <c r="AP1321" s="17">
        <v>0</v>
      </c>
      <c r="AQ1321" s="17">
        <v>0</v>
      </c>
      <c r="AR1321" s="31">
        <v>0</v>
      </c>
      <c r="AS1321" s="31">
        <v>0</v>
      </c>
      <c r="AT1321" s="31">
        <v>1</v>
      </c>
      <c r="AU1321" s="26" t="str">
        <f t="shared" si="23"/>
        <v>库存为1</v>
      </c>
      <c r="AV1321" s="32" t="str">
        <f>IFERROR(时间!$B$4+AU1321,"上周无销量")</f>
        <v>上周无销量</v>
      </c>
    </row>
    <row r="1322" spans="1:48">
      <c r="A1322" s="15" t="s">
        <v>2651</v>
      </c>
      <c r="B1322" t="s">
        <v>2652</v>
      </c>
      <c r="C1322" t="s">
        <v>2648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0</v>
      </c>
      <c r="J1322" s="28">
        <v>0</v>
      </c>
      <c r="K1322" s="28">
        <v>0</v>
      </c>
      <c r="L1322" s="28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0</v>
      </c>
      <c r="AK1322">
        <v>0</v>
      </c>
      <c r="AL1322">
        <v>0</v>
      </c>
      <c r="AM1322">
        <v>0</v>
      </c>
      <c r="AN1322" s="17" t="s">
        <v>54</v>
      </c>
      <c r="AO1322" s="17" t="s">
        <v>54</v>
      </c>
      <c r="AP1322" s="17" t="s">
        <v>54</v>
      </c>
      <c r="AQ1322" s="17" t="s">
        <v>54</v>
      </c>
      <c r="AR1322" s="31">
        <v>0</v>
      </c>
      <c r="AS1322" s="31">
        <v>0</v>
      </c>
      <c r="AT1322" s="31">
        <v>0</v>
      </c>
      <c r="AU1322" s="26" t="str">
        <f t="shared" si="23"/>
        <v>库存为0</v>
      </c>
      <c r="AV1322" s="32" t="str">
        <f>IFERROR(时间!$B$4+AU1322,"上周无销量")</f>
        <v>上周无销量</v>
      </c>
    </row>
    <row r="1323" spans="1:48">
      <c r="A1323" s="15" t="s">
        <v>2653</v>
      </c>
      <c r="B1323" t="s">
        <v>2654</v>
      </c>
      <c r="C1323" t="s">
        <v>2648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2</v>
      </c>
      <c r="J1323" s="28">
        <v>0</v>
      </c>
      <c r="K1323" s="28">
        <v>0</v>
      </c>
      <c r="L1323" s="28">
        <v>0</v>
      </c>
      <c r="M1323">
        <v>2</v>
      </c>
      <c r="N1323">
        <v>0</v>
      </c>
      <c r="O1323">
        <v>2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0</v>
      </c>
      <c r="AK1323">
        <v>2</v>
      </c>
      <c r="AL1323">
        <v>4</v>
      </c>
      <c r="AM1323">
        <v>4</v>
      </c>
      <c r="AN1323" s="17" t="s">
        <v>54</v>
      </c>
      <c r="AO1323" s="17">
        <v>0</v>
      </c>
      <c r="AP1323" s="17">
        <v>0</v>
      </c>
      <c r="AQ1323" s="17">
        <v>0</v>
      </c>
      <c r="AR1323" s="31">
        <v>0</v>
      </c>
      <c r="AS1323" s="31">
        <v>0</v>
      </c>
      <c r="AT1323" s="31">
        <v>2</v>
      </c>
      <c r="AU1323" s="26" t="str">
        <f t="shared" si="23"/>
        <v>库存为2</v>
      </c>
      <c r="AV1323" s="32" t="str">
        <f>IFERROR(时间!$B$4+AU1323,"上周无销量")</f>
        <v>上周无销量</v>
      </c>
    </row>
    <row r="1324" spans="1:48">
      <c r="A1324" s="15" t="s">
        <v>2655</v>
      </c>
      <c r="B1324" t="s">
        <v>2656</v>
      </c>
      <c r="C1324" t="s">
        <v>2648</v>
      </c>
      <c r="D1324" s="26">
        <v>0</v>
      </c>
      <c r="E1324" s="26">
        <v>0</v>
      </c>
      <c r="F1324" s="26">
        <v>1</v>
      </c>
      <c r="G1324" s="26">
        <v>0</v>
      </c>
      <c r="H1324" s="27">
        <v>9.99</v>
      </c>
      <c r="I1324">
        <v>0</v>
      </c>
      <c r="J1324" s="28">
        <v>0</v>
      </c>
      <c r="K1324" s="28">
        <v>0</v>
      </c>
      <c r="L1324" s="28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0</v>
      </c>
      <c r="AK1324">
        <v>0</v>
      </c>
      <c r="AL1324">
        <v>4</v>
      </c>
      <c r="AM1324">
        <v>4</v>
      </c>
      <c r="AN1324" s="17" t="s">
        <v>54</v>
      </c>
      <c r="AO1324" s="17" t="s">
        <v>54</v>
      </c>
      <c r="AP1324" s="17">
        <v>0.25</v>
      </c>
      <c r="AQ1324" s="17">
        <v>0</v>
      </c>
      <c r="AR1324" s="31">
        <v>0</v>
      </c>
      <c r="AS1324" s="31">
        <v>0</v>
      </c>
      <c r="AT1324" s="31">
        <v>0</v>
      </c>
      <c r="AU1324" s="26" t="str">
        <f t="shared" si="23"/>
        <v>库存为0</v>
      </c>
      <c r="AV1324" s="32" t="str">
        <f>IFERROR(时间!$B$4+AU1324,"上周无销量")</f>
        <v>上周无销量</v>
      </c>
    </row>
    <row r="1325" spans="1:48">
      <c r="A1325" s="15" t="s">
        <v>2657</v>
      </c>
      <c r="B1325" t="s">
        <v>2658</v>
      </c>
      <c r="C1325" t="s">
        <v>2659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2</v>
      </c>
      <c r="J1325" s="28">
        <v>0</v>
      </c>
      <c r="K1325" s="28">
        <v>0</v>
      </c>
      <c r="L1325" s="28">
        <v>0</v>
      </c>
      <c r="M1325">
        <v>2</v>
      </c>
      <c r="N1325">
        <v>0</v>
      </c>
      <c r="O1325">
        <v>2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3</v>
      </c>
      <c r="AL1325">
        <v>3</v>
      </c>
      <c r="AM1325">
        <v>3</v>
      </c>
      <c r="AN1325" s="17" t="s">
        <v>54</v>
      </c>
      <c r="AO1325" s="17">
        <v>0</v>
      </c>
      <c r="AP1325" s="17">
        <v>0</v>
      </c>
      <c r="AQ1325" s="17">
        <v>0</v>
      </c>
      <c r="AR1325" s="31">
        <v>0</v>
      </c>
      <c r="AS1325" s="31">
        <v>0</v>
      </c>
      <c r="AT1325" s="31">
        <v>2</v>
      </c>
      <c r="AU1325" s="26" t="str">
        <f t="shared" si="23"/>
        <v>库存为2</v>
      </c>
      <c r="AV1325" s="32" t="str">
        <f>IFERROR(时间!$B$4+AU1325,"上周无销量")</f>
        <v>上周无销量</v>
      </c>
    </row>
    <row r="1326" spans="1:48">
      <c r="A1326" s="15" t="s">
        <v>2660</v>
      </c>
      <c r="B1326" t="s">
        <v>2661</v>
      </c>
      <c r="C1326" t="s">
        <v>2659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7</v>
      </c>
      <c r="J1326" s="28">
        <v>0</v>
      </c>
      <c r="K1326" s="28">
        <v>0</v>
      </c>
      <c r="L1326" s="28">
        <v>0</v>
      </c>
      <c r="M1326">
        <v>7</v>
      </c>
      <c r="N1326">
        <v>0</v>
      </c>
      <c r="O1326">
        <v>7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0</v>
      </c>
      <c r="AK1326">
        <v>3</v>
      </c>
      <c r="AL1326">
        <v>0</v>
      </c>
      <c r="AM1326">
        <v>0</v>
      </c>
      <c r="AN1326" s="17" t="s">
        <v>54</v>
      </c>
      <c r="AO1326" s="17">
        <v>0</v>
      </c>
      <c r="AP1326" s="17" t="s">
        <v>54</v>
      </c>
      <c r="AQ1326" s="17" t="s">
        <v>54</v>
      </c>
      <c r="AR1326" s="31">
        <v>0</v>
      </c>
      <c r="AS1326" s="31">
        <v>0</v>
      </c>
      <c r="AT1326" s="31">
        <v>7</v>
      </c>
      <c r="AU1326" s="26" t="str">
        <f t="shared" si="23"/>
        <v>库存为7</v>
      </c>
      <c r="AV1326" s="32" t="str">
        <f>IFERROR(时间!$B$4+AU1326,"上周无销量")</f>
        <v>上周无销量</v>
      </c>
    </row>
    <row r="1327" spans="1:48">
      <c r="A1327" s="15" t="s">
        <v>2662</v>
      </c>
      <c r="B1327" t="s">
        <v>2663</v>
      </c>
      <c r="C1327" t="s">
        <v>2659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9</v>
      </c>
      <c r="J1327" s="28">
        <v>0</v>
      </c>
      <c r="K1327" s="28">
        <v>0</v>
      </c>
      <c r="L1327" s="28">
        <v>0</v>
      </c>
      <c r="M1327">
        <v>9</v>
      </c>
      <c r="N1327">
        <v>0</v>
      </c>
      <c r="O1327">
        <v>9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0</v>
      </c>
      <c r="AK1327">
        <v>4</v>
      </c>
      <c r="AL1327">
        <v>2</v>
      </c>
      <c r="AM1327">
        <v>2</v>
      </c>
      <c r="AN1327" s="17" t="s">
        <v>54</v>
      </c>
      <c r="AO1327" s="17">
        <v>0</v>
      </c>
      <c r="AP1327" s="17">
        <v>0</v>
      </c>
      <c r="AQ1327" s="17">
        <v>0</v>
      </c>
      <c r="AR1327" s="31">
        <v>0</v>
      </c>
      <c r="AS1327" s="31">
        <v>0</v>
      </c>
      <c r="AT1327" s="31">
        <v>9</v>
      </c>
      <c r="AU1327" s="26" t="str">
        <f t="shared" si="23"/>
        <v>库存为9</v>
      </c>
      <c r="AV1327" s="32" t="str">
        <f>IFERROR(时间!$B$4+AU1327,"上周无销量")</f>
        <v>上周无销量</v>
      </c>
    </row>
    <row r="1328" spans="1:48">
      <c r="A1328" s="15" t="s">
        <v>2664</v>
      </c>
      <c r="B1328" t="s">
        <v>2665</v>
      </c>
      <c r="C1328" t="s">
        <v>2659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4</v>
      </c>
      <c r="J1328" s="28">
        <v>0</v>
      </c>
      <c r="K1328" s="28">
        <v>0</v>
      </c>
      <c r="L1328" s="28">
        <v>0</v>
      </c>
      <c r="M1328">
        <v>4</v>
      </c>
      <c r="N1328">
        <v>0</v>
      </c>
      <c r="O1328">
        <v>4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0</v>
      </c>
      <c r="AK1328">
        <v>4</v>
      </c>
      <c r="AL1328">
        <v>3</v>
      </c>
      <c r="AM1328">
        <v>3</v>
      </c>
      <c r="AN1328" s="17" t="s">
        <v>54</v>
      </c>
      <c r="AO1328" s="17">
        <v>0</v>
      </c>
      <c r="AP1328" s="17">
        <v>0</v>
      </c>
      <c r="AQ1328" s="17">
        <v>0</v>
      </c>
      <c r="AR1328" s="31">
        <v>0</v>
      </c>
      <c r="AS1328" s="31">
        <v>0</v>
      </c>
      <c r="AT1328" s="31">
        <v>4</v>
      </c>
      <c r="AU1328" s="26" t="str">
        <f t="shared" si="23"/>
        <v>库存为4</v>
      </c>
      <c r="AV1328" s="32" t="str">
        <f>IFERROR(时间!$B$4+AU1328,"上周无销量")</f>
        <v>上周无销量</v>
      </c>
    </row>
    <row r="1329" spans="1:48">
      <c r="A1329" s="15" t="s">
        <v>2666</v>
      </c>
      <c r="B1329" t="s">
        <v>2667</v>
      </c>
      <c r="C1329" t="s">
        <v>2668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14</v>
      </c>
      <c r="J1329" s="28">
        <v>0</v>
      </c>
      <c r="K1329" s="28">
        <v>0</v>
      </c>
      <c r="L1329" s="28">
        <v>0</v>
      </c>
      <c r="M1329">
        <v>14</v>
      </c>
      <c r="N1329">
        <v>0</v>
      </c>
      <c r="O1329">
        <v>14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0</v>
      </c>
      <c r="AK1329">
        <v>3</v>
      </c>
      <c r="AL1329">
        <v>8</v>
      </c>
      <c r="AM1329">
        <v>8</v>
      </c>
      <c r="AN1329" s="17" t="s">
        <v>54</v>
      </c>
      <c r="AO1329" s="17">
        <v>0</v>
      </c>
      <c r="AP1329" s="17">
        <v>0</v>
      </c>
      <c r="AQ1329" s="17">
        <v>0</v>
      </c>
      <c r="AR1329" s="31">
        <v>0</v>
      </c>
      <c r="AS1329" s="31">
        <v>0</v>
      </c>
      <c r="AT1329" s="31">
        <v>14</v>
      </c>
      <c r="AU1329" s="26" t="str">
        <f t="shared" si="23"/>
        <v>库存为14</v>
      </c>
      <c r="AV1329" s="32" t="str">
        <f>IFERROR(时间!$B$4+AU1329,"上周无销量")</f>
        <v>上周无销量</v>
      </c>
    </row>
    <row r="1330" spans="1:48">
      <c r="A1330" s="15" t="s">
        <v>2669</v>
      </c>
      <c r="B1330" t="s">
        <v>2670</v>
      </c>
      <c r="C1330" t="s">
        <v>2668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21</v>
      </c>
      <c r="J1330" s="28">
        <v>0</v>
      </c>
      <c r="K1330" s="28">
        <v>0</v>
      </c>
      <c r="L1330" s="28">
        <v>0</v>
      </c>
      <c r="M1330">
        <v>21</v>
      </c>
      <c r="N1330">
        <v>0</v>
      </c>
      <c r="O1330">
        <v>21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0</v>
      </c>
      <c r="AK1330">
        <v>2</v>
      </c>
      <c r="AL1330">
        <v>6</v>
      </c>
      <c r="AM1330">
        <v>6</v>
      </c>
      <c r="AN1330" s="17" t="s">
        <v>54</v>
      </c>
      <c r="AO1330" s="17">
        <v>0</v>
      </c>
      <c r="AP1330" s="17">
        <v>0</v>
      </c>
      <c r="AQ1330" s="17">
        <v>0</v>
      </c>
      <c r="AR1330" s="31">
        <v>0</v>
      </c>
      <c r="AS1330" s="31">
        <v>0</v>
      </c>
      <c r="AT1330" s="31">
        <v>21</v>
      </c>
      <c r="AU1330" s="26" t="str">
        <f t="shared" si="23"/>
        <v>库存为21</v>
      </c>
      <c r="AV1330" s="32" t="str">
        <f>IFERROR(时间!$B$4+AU1330,"上周无销量")</f>
        <v>上周无销量</v>
      </c>
    </row>
    <row r="1331" spans="1:48">
      <c r="A1331" s="15" t="s">
        <v>2671</v>
      </c>
      <c r="B1331" t="s">
        <v>2672</v>
      </c>
      <c r="C1331" t="s">
        <v>2668</v>
      </c>
      <c r="D1331" s="26">
        <v>0</v>
      </c>
      <c r="E1331" s="26">
        <v>0</v>
      </c>
      <c r="F1331" s="26">
        <v>0</v>
      </c>
      <c r="G1331" s="26">
        <v>0</v>
      </c>
      <c r="H1331" s="27">
        <v>0</v>
      </c>
      <c r="I1331">
        <v>12</v>
      </c>
      <c r="J1331" s="28">
        <v>0</v>
      </c>
      <c r="K1331" s="28">
        <v>0</v>
      </c>
      <c r="L1331" s="28">
        <v>0</v>
      </c>
      <c r="M1331">
        <v>12</v>
      </c>
      <c r="N1331">
        <v>0</v>
      </c>
      <c r="O1331">
        <v>12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0</v>
      </c>
      <c r="AK1331">
        <v>2</v>
      </c>
      <c r="AL1331">
        <v>3</v>
      </c>
      <c r="AM1331">
        <v>3</v>
      </c>
      <c r="AN1331" s="17" t="s">
        <v>54</v>
      </c>
      <c r="AO1331" s="17">
        <v>0</v>
      </c>
      <c r="AP1331" s="17">
        <v>0</v>
      </c>
      <c r="AQ1331" s="17">
        <v>0</v>
      </c>
      <c r="AR1331" s="31">
        <v>0</v>
      </c>
      <c r="AS1331" s="31">
        <v>0</v>
      </c>
      <c r="AT1331" s="31">
        <v>12</v>
      </c>
      <c r="AU1331" s="26" t="str">
        <f t="shared" si="23"/>
        <v>库存为12</v>
      </c>
      <c r="AV1331" s="32" t="str">
        <f>IFERROR(时间!$B$4+AU1331,"上周无销量")</f>
        <v>上周无销量</v>
      </c>
    </row>
    <row r="1332" spans="1:48">
      <c r="A1332" s="15" t="s">
        <v>2673</v>
      </c>
      <c r="B1332" t="s">
        <v>2674</v>
      </c>
      <c r="C1332" t="s">
        <v>2668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4</v>
      </c>
      <c r="J1332" s="28">
        <v>0</v>
      </c>
      <c r="K1332" s="28">
        <v>0</v>
      </c>
      <c r="L1332" s="28">
        <v>0</v>
      </c>
      <c r="M1332">
        <v>4</v>
      </c>
      <c r="N1332">
        <v>0</v>
      </c>
      <c r="O1332">
        <v>4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0</v>
      </c>
      <c r="AK1332">
        <v>4</v>
      </c>
      <c r="AL1332">
        <v>7</v>
      </c>
      <c r="AM1332">
        <v>7</v>
      </c>
      <c r="AN1332" s="17" t="s">
        <v>54</v>
      </c>
      <c r="AO1332" s="17">
        <v>0</v>
      </c>
      <c r="AP1332" s="17">
        <v>0</v>
      </c>
      <c r="AQ1332" s="17">
        <v>0</v>
      </c>
      <c r="AR1332" s="31">
        <v>0</v>
      </c>
      <c r="AS1332" s="31">
        <v>0</v>
      </c>
      <c r="AT1332" s="31">
        <v>4</v>
      </c>
      <c r="AU1332" s="26" t="str">
        <f t="shared" si="23"/>
        <v>库存为4</v>
      </c>
      <c r="AV1332" s="32" t="str">
        <f>IFERROR(时间!$B$4+AU1332,"上周无销量")</f>
        <v>上周无销量</v>
      </c>
    </row>
    <row r="1333" spans="1:48">
      <c r="A1333" s="15" t="s">
        <v>2675</v>
      </c>
      <c r="B1333" t="s">
        <v>2676</v>
      </c>
      <c r="C1333" t="s">
        <v>2668</v>
      </c>
      <c r="D1333" s="26">
        <v>1</v>
      </c>
      <c r="E1333" s="26">
        <v>0</v>
      </c>
      <c r="F1333" s="26">
        <v>0</v>
      </c>
      <c r="G1333" s="26">
        <v>0</v>
      </c>
      <c r="H1333" s="27">
        <v>18.99</v>
      </c>
      <c r="I1333">
        <v>1</v>
      </c>
      <c r="J1333" s="28">
        <v>0</v>
      </c>
      <c r="K1333" s="28">
        <v>0</v>
      </c>
      <c r="L1333" s="28">
        <v>0</v>
      </c>
      <c r="M1333">
        <v>1</v>
      </c>
      <c r="N1333">
        <v>0</v>
      </c>
      <c r="O1333">
        <v>1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0</v>
      </c>
      <c r="AK1333">
        <v>2</v>
      </c>
      <c r="AL1333">
        <v>3</v>
      </c>
      <c r="AM1333">
        <v>3</v>
      </c>
      <c r="AN1333" s="17" t="s">
        <v>54</v>
      </c>
      <c r="AO1333" s="17">
        <v>0</v>
      </c>
      <c r="AP1333" s="17">
        <v>0</v>
      </c>
      <c r="AQ1333" s="17">
        <v>0</v>
      </c>
      <c r="AR1333" s="31">
        <v>0.142857142857143</v>
      </c>
      <c r="AS1333" s="31">
        <v>8.57142857142857</v>
      </c>
      <c r="AT1333" s="31">
        <v>-7.57142857142857</v>
      </c>
      <c r="AU1333" s="26">
        <f t="shared" si="23"/>
        <v>7</v>
      </c>
      <c r="AV1333" s="32">
        <f>IFERROR(时间!$B$4+AU1333,"上周无销量")</f>
        <v>43332</v>
      </c>
    </row>
    <row r="1334" spans="1:48">
      <c r="A1334" s="15" t="s">
        <v>2677</v>
      </c>
      <c r="B1334" t="s">
        <v>2678</v>
      </c>
      <c r="C1334" t="s">
        <v>2679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0</v>
      </c>
      <c r="AN1334" s="17" t="s">
        <v>54</v>
      </c>
      <c r="AO1334" s="17" t="s">
        <v>54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2680</v>
      </c>
      <c r="B1335" t="s">
        <v>2681</v>
      </c>
      <c r="C1335" t="s">
        <v>2679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0</v>
      </c>
      <c r="J1335" s="28">
        <v>0</v>
      </c>
      <c r="K1335" s="28">
        <v>0</v>
      </c>
      <c r="L1335" s="28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0</v>
      </c>
      <c r="AK1335">
        <v>0</v>
      </c>
      <c r="AL1335">
        <v>0</v>
      </c>
      <c r="AM1335">
        <v>0</v>
      </c>
      <c r="AN1335" s="17" t="s">
        <v>54</v>
      </c>
      <c r="AO1335" s="17" t="s">
        <v>54</v>
      </c>
      <c r="AP1335" s="17" t="s">
        <v>54</v>
      </c>
      <c r="AQ1335" s="17" t="s">
        <v>54</v>
      </c>
      <c r="AR1335" s="31">
        <v>0</v>
      </c>
      <c r="AS1335" s="31">
        <v>0</v>
      </c>
      <c r="AT1335" s="31">
        <v>0</v>
      </c>
      <c r="AU1335" s="26" t="str">
        <f t="shared" si="23"/>
        <v>库存为0</v>
      </c>
      <c r="AV1335" s="32" t="str">
        <f>IFERROR(时间!$B$4+AU1335,"上周无销量")</f>
        <v>上周无销量</v>
      </c>
    </row>
    <row r="1336" spans="1:48">
      <c r="A1336" s="15" t="s">
        <v>2682</v>
      </c>
      <c r="B1336" t="s">
        <v>2683</v>
      </c>
      <c r="C1336" t="s">
        <v>2679</v>
      </c>
      <c r="D1336" s="26">
        <v>0</v>
      </c>
      <c r="E1336" s="26">
        <v>0</v>
      </c>
      <c r="F1336" s="26">
        <v>0</v>
      </c>
      <c r="G1336" s="26">
        <v>1</v>
      </c>
      <c r="H1336" s="27">
        <v>0</v>
      </c>
      <c r="I1336">
        <v>0</v>
      </c>
      <c r="J1336" s="28">
        <v>0</v>
      </c>
      <c r="K1336" s="28">
        <v>0</v>
      </c>
      <c r="L1336" s="28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0</v>
      </c>
      <c r="AK1336">
        <v>0</v>
      </c>
      <c r="AL1336">
        <v>2</v>
      </c>
      <c r="AM1336">
        <v>2</v>
      </c>
      <c r="AN1336" s="17" t="s">
        <v>54</v>
      </c>
      <c r="AO1336" s="17" t="s">
        <v>54</v>
      </c>
      <c r="AP1336" s="17">
        <v>0</v>
      </c>
      <c r="AQ1336" s="17">
        <v>0.5</v>
      </c>
      <c r="AR1336" s="31">
        <v>0</v>
      </c>
      <c r="AS1336" s="31">
        <v>0</v>
      </c>
      <c r="AT1336" s="31">
        <v>0</v>
      </c>
      <c r="AU1336" s="26" t="str">
        <f t="shared" si="23"/>
        <v>库存为0</v>
      </c>
      <c r="AV1336" s="32" t="str">
        <f>IFERROR(时间!$B$4+AU1336,"上周无销量")</f>
        <v>上周无销量</v>
      </c>
    </row>
    <row r="1337" spans="1:48">
      <c r="A1337" s="15" t="s">
        <v>2684</v>
      </c>
      <c r="B1337" t="s">
        <v>2685</v>
      </c>
      <c r="C1337" t="s">
        <v>2686</v>
      </c>
      <c r="D1337" s="26">
        <v>0</v>
      </c>
      <c r="E1337" s="26">
        <v>0</v>
      </c>
      <c r="F1337" s="26">
        <v>0</v>
      </c>
      <c r="G1337" s="26">
        <v>0</v>
      </c>
      <c r="H1337" s="27">
        <v>0</v>
      </c>
      <c r="I1337">
        <v>0</v>
      </c>
      <c r="J1337" s="28">
        <v>0</v>
      </c>
      <c r="K1337" s="28">
        <v>0</v>
      </c>
      <c r="L1337" s="28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0</v>
      </c>
      <c r="AK1337">
        <v>0</v>
      </c>
      <c r="AL1337">
        <v>0</v>
      </c>
      <c r="AM1337">
        <v>0</v>
      </c>
      <c r="AN1337" s="17" t="s">
        <v>54</v>
      </c>
      <c r="AO1337" s="17" t="s">
        <v>54</v>
      </c>
      <c r="AP1337" s="17" t="s">
        <v>54</v>
      </c>
      <c r="AQ1337" s="17" t="s">
        <v>54</v>
      </c>
      <c r="AR1337" s="31">
        <v>0</v>
      </c>
      <c r="AS1337" s="31">
        <v>0</v>
      </c>
      <c r="AT1337" s="31">
        <v>0</v>
      </c>
      <c r="AU1337" s="26" t="str">
        <f t="shared" si="23"/>
        <v>库存为0</v>
      </c>
      <c r="AV1337" s="32" t="str">
        <f>IFERROR(时间!$B$4+AU1337,"上周无销量")</f>
        <v>上周无销量</v>
      </c>
    </row>
    <row r="1338" spans="1:48">
      <c r="A1338" s="15" t="s">
        <v>2687</v>
      </c>
      <c r="B1338" t="s">
        <v>2688</v>
      </c>
      <c r="C1338" t="s">
        <v>2689</v>
      </c>
      <c r="D1338" s="26">
        <v>0</v>
      </c>
      <c r="E1338" s="26">
        <v>0</v>
      </c>
      <c r="F1338" s="26">
        <v>0</v>
      </c>
      <c r="G1338" s="26">
        <v>0</v>
      </c>
      <c r="H1338" s="27">
        <v>0</v>
      </c>
      <c r="I1338">
        <v>0</v>
      </c>
      <c r="J1338" s="28">
        <v>0</v>
      </c>
      <c r="K1338" s="28">
        <v>0</v>
      </c>
      <c r="L1338" s="28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0</v>
      </c>
      <c r="AK1338">
        <v>0</v>
      </c>
      <c r="AL1338">
        <v>0</v>
      </c>
      <c r="AM1338">
        <v>0</v>
      </c>
      <c r="AN1338" s="17" t="s">
        <v>54</v>
      </c>
      <c r="AO1338" s="17" t="s">
        <v>54</v>
      </c>
      <c r="AP1338" s="17" t="s">
        <v>54</v>
      </c>
      <c r="AQ1338" s="17" t="s">
        <v>54</v>
      </c>
      <c r="AR1338" s="31">
        <v>0</v>
      </c>
      <c r="AS1338" s="31">
        <v>0</v>
      </c>
      <c r="AT1338" s="31">
        <v>0</v>
      </c>
      <c r="AU1338" s="26" t="str">
        <f t="shared" si="23"/>
        <v>库存为0</v>
      </c>
      <c r="AV1338" s="32" t="str">
        <f>IFERROR(时间!$B$4+AU1338,"上周无销量")</f>
        <v>上周无销量</v>
      </c>
    </row>
    <row r="1339" spans="1:48">
      <c r="A1339" s="15" t="s">
        <v>2690</v>
      </c>
      <c r="B1339" t="s">
        <v>2691</v>
      </c>
      <c r="C1339" t="s">
        <v>2692</v>
      </c>
      <c r="D1339" s="26">
        <v>0</v>
      </c>
      <c r="E1339" s="26">
        <v>0</v>
      </c>
      <c r="F1339" s="26">
        <v>1</v>
      </c>
      <c r="G1339" s="26">
        <v>3</v>
      </c>
      <c r="H1339" s="27">
        <v>4.9975</v>
      </c>
      <c r="I1339">
        <v>6</v>
      </c>
      <c r="J1339" s="28">
        <v>0</v>
      </c>
      <c r="K1339" s="28">
        <v>0</v>
      </c>
      <c r="L1339" s="28">
        <v>0</v>
      </c>
      <c r="M1339">
        <v>6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11</v>
      </c>
      <c r="AL1339">
        <v>24</v>
      </c>
      <c r="AM1339">
        <v>24</v>
      </c>
      <c r="AN1339" s="17" t="s">
        <v>54</v>
      </c>
      <c r="AO1339" s="17">
        <v>0</v>
      </c>
      <c r="AP1339" s="17">
        <v>0.0416666666666667</v>
      </c>
      <c r="AQ1339" s="17">
        <v>0.125</v>
      </c>
      <c r="AR1339" s="31">
        <v>0</v>
      </c>
      <c r="AS1339" s="31">
        <v>0</v>
      </c>
      <c r="AT1339" s="31">
        <v>6</v>
      </c>
      <c r="AU1339" s="26" t="str">
        <f t="shared" si="23"/>
        <v>库存为6</v>
      </c>
      <c r="AV1339" s="32" t="str">
        <f>IFERROR(时间!$B$4+AU1339,"上周无销量")</f>
        <v>上周无销量</v>
      </c>
    </row>
    <row r="1340" spans="1:48">
      <c r="A1340" s="15" t="s">
        <v>2693</v>
      </c>
      <c r="B1340" t="s">
        <v>2694</v>
      </c>
      <c r="C1340" t="s">
        <v>2692</v>
      </c>
      <c r="D1340" s="26">
        <v>0</v>
      </c>
      <c r="E1340" s="26">
        <v>3</v>
      </c>
      <c r="F1340" s="26">
        <v>0</v>
      </c>
      <c r="G1340" s="26">
        <v>3</v>
      </c>
      <c r="H1340" s="27">
        <v>9.995</v>
      </c>
      <c r="I1340">
        <v>0</v>
      </c>
      <c r="J1340" s="28">
        <v>0</v>
      </c>
      <c r="K1340" s="28">
        <v>0</v>
      </c>
      <c r="L1340" s="28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46</v>
      </c>
      <c r="S1340">
        <v>143</v>
      </c>
      <c r="T1340">
        <v>0</v>
      </c>
      <c r="U1340">
        <v>0</v>
      </c>
      <c r="V1340">
        <v>0</v>
      </c>
      <c r="W1340">
        <v>0</v>
      </c>
      <c r="X1340" s="17" t="s">
        <v>54</v>
      </c>
      <c r="Y1340" s="17" t="s">
        <v>54</v>
      </c>
      <c r="Z1340" s="17">
        <v>0</v>
      </c>
      <c r="AA1340" s="17">
        <v>0</v>
      </c>
      <c r="AB1340">
        <v>0</v>
      </c>
      <c r="AC1340">
        <v>0</v>
      </c>
      <c r="AD1340">
        <v>0</v>
      </c>
      <c r="AE1340">
        <v>0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0</v>
      </c>
      <c r="AK1340">
        <v>11</v>
      </c>
      <c r="AL1340">
        <v>35</v>
      </c>
      <c r="AM1340">
        <v>35</v>
      </c>
      <c r="AN1340" s="17" t="s">
        <v>54</v>
      </c>
      <c r="AO1340" s="17">
        <v>0.272727272727273</v>
      </c>
      <c r="AP1340" s="17">
        <v>0</v>
      </c>
      <c r="AQ1340" s="17">
        <v>0.0857142857142857</v>
      </c>
      <c r="AR1340" s="31">
        <v>0</v>
      </c>
      <c r="AS1340" s="31">
        <v>0</v>
      </c>
      <c r="AT1340" s="31">
        <v>0</v>
      </c>
      <c r="AU1340" s="26" t="str">
        <f t="shared" si="23"/>
        <v>库存为0</v>
      </c>
      <c r="AV1340" s="32" t="str">
        <f>IFERROR(时间!$B$4+AU1340,"上周无销量")</f>
        <v>上周无销量</v>
      </c>
    </row>
    <row r="1341" spans="1:48">
      <c r="A1341" s="15" t="s">
        <v>2695</v>
      </c>
      <c r="B1341" t="s">
        <v>260</v>
      </c>
      <c r="C1341" t="s">
        <v>2696</v>
      </c>
      <c r="D1341" s="26">
        <v>9</v>
      </c>
      <c r="E1341" s="26">
        <v>12</v>
      </c>
      <c r="F1341" s="26">
        <v>10</v>
      </c>
      <c r="G1341" s="26">
        <v>21</v>
      </c>
      <c r="H1341" s="27">
        <v>11.9171153846154</v>
      </c>
      <c r="I1341">
        <v>140</v>
      </c>
      <c r="J1341" s="28">
        <v>0</v>
      </c>
      <c r="K1341" s="28">
        <v>0</v>
      </c>
      <c r="L1341" s="28">
        <v>0</v>
      </c>
      <c r="M1341">
        <v>140</v>
      </c>
      <c r="N1341">
        <v>1</v>
      </c>
      <c r="O1341">
        <v>0</v>
      </c>
      <c r="P1341">
        <v>78</v>
      </c>
      <c r="Q1341">
        <v>0</v>
      </c>
      <c r="R1341">
        <v>931</v>
      </c>
      <c r="S1341">
        <v>16146</v>
      </c>
      <c r="T1341">
        <v>0</v>
      </c>
      <c r="U1341">
        <v>0</v>
      </c>
      <c r="V1341">
        <v>5</v>
      </c>
      <c r="W1341">
        <v>45</v>
      </c>
      <c r="X1341" s="17">
        <v>0</v>
      </c>
      <c r="Y1341" s="17" t="s">
        <v>54</v>
      </c>
      <c r="Z1341" s="17">
        <v>0.00537056928034372</v>
      </c>
      <c r="AA1341" s="17">
        <v>0.00278706800445931</v>
      </c>
      <c r="AB1341">
        <v>0</v>
      </c>
      <c r="AC1341">
        <v>0</v>
      </c>
      <c r="AD1341">
        <v>2.11</v>
      </c>
      <c r="AE1341">
        <v>16.87</v>
      </c>
      <c r="AF1341" s="17" t="s">
        <v>54</v>
      </c>
      <c r="AG1341" s="17" t="s">
        <v>54</v>
      </c>
      <c r="AH1341" s="17">
        <v>0.0177056270070519</v>
      </c>
      <c r="AI1341" s="17">
        <v>0.0674100491105767</v>
      </c>
      <c r="AJ1341">
        <v>0</v>
      </c>
      <c r="AK1341">
        <v>45</v>
      </c>
      <c r="AL1341">
        <v>74</v>
      </c>
      <c r="AM1341">
        <v>74</v>
      </c>
      <c r="AN1341" s="17" t="s">
        <v>54</v>
      </c>
      <c r="AO1341" s="17">
        <v>0.266666666666667</v>
      </c>
      <c r="AP1341" s="17">
        <v>0.135135135135135</v>
      </c>
      <c r="AQ1341" s="17">
        <v>0.283783783783784</v>
      </c>
      <c r="AR1341" s="31">
        <v>1.28571428571429</v>
      </c>
      <c r="AS1341" s="31">
        <v>77.1428571428572</v>
      </c>
      <c r="AT1341" s="31">
        <v>62.8571428571428</v>
      </c>
      <c r="AU1341" s="26">
        <f t="shared" si="23"/>
        <v>108</v>
      </c>
      <c r="AV1341" s="32">
        <f>IFERROR(时间!$B$4+AU1341,"上周无销量")</f>
        <v>43433</v>
      </c>
    </row>
    <row r="1342" spans="1:48">
      <c r="A1342" s="15" t="s">
        <v>2697</v>
      </c>
      <c r="B1342" t="s">
        <v>263</v>
      </c>
      <c r="C1342" t="s">
        <v>2696</v>
      </c>
      <c r="D1342" s="26">
        <v>22</v>
      </c>
      <c r="E1342" s="26">
        <v>34</v>
      </c>
      <c r="F1342" s="26">
        <v>24</v>
      </c>
      <c r="G1342" s="26">
        <v>48</v>
      </c>
      <c r="H1342" s="27">
        <v>12.49375</v>
      </c>
      <c r="I1342">
        <v>30</v>
      </c>
      <c r="J1342" s="28">
        <v>90</v>
      </c>
      <c r="K1342" s="28">
        <v>0</v>
      </c>
      <c r="L1342" s="28">
        <v>3</v>
      </c>
      <c r="M1342">
        <v>123</v>
      </c>
      <c r="N1342">
        <v>1</v>
      </c>
      <c r="O1342">
        <v>0</v>
      </c>
      <c r="P1342">
        <v>201</v>
      </c>
      <c r="Q1342">
        <v>0</v>
      </c>
      <c r="R1342">
        <v>3374</v>
      </c>
      <c r="S1342">
        <v>26535</v>
      </c>
      <c r="T1342">
        <v>0</v>
      </c>
      <c r="U1342">
        <v>0</v>
      </c>
      <c r="V1342">
        <v>11</v>
      </c>
      <c r="W1342">
        <v>85</v>
      </c>
      <c r="X1342" s="17">
        <v>0</v>
      </c>
      <c r="Y1342" s="17" t="s">
        <v>54</v>
      </c>
      <c r="Z1342" s="17">
        <v>0.0032602252519265</v>
      </c>
      <c r="AA1342" s="17">
        <v>0.00320331637459959</v>
      </c>
      <c r="AB1342">
        <v>0</v>
      </c>
      <c r="AC1342">
        <v>0</v>
      </c>
      <c r="AD1342">
        <v>4.03</v>
      </c>
      <c r="AE1342">
        <v>30.26</v>
      </c>
      <c r="AF1342" s="17" t="s">
        <v>54</v>
      </c>
      <c r="AG1342" s="17" t="s">
        <v>54</v>
      </c>
      <c r="AH1342" s="17">
        <v>0.0134400533600133</v>
      </c>
      <c r="AI1342" s="17">
        <v>0.0504585626146406</v>
      </c>
      <c r="AJ1342">
        <v>0</v>
      </c>
      <c r="AK1342">
        <v>78</v>
      </c>
      <c r="AL1342">
        <v>158</v>
      </c>
      <c r="AM1342">
        <v>158</v>
      </c>
      <c r="AN1342" s="17" t="s">
        <v>54</v>
      </c>
      <c r="AO1342" s="17">
        <v>0.435897435897436</v>
      </c>
      <c r="AP1342" s="17">
        <v>0.151898734177215</v>
      </c>
      <c r="AQ1342" s="17">
        <v>0.30379746835443</v>
      </c>
      <c r="AR1342" s="31">
        <v>3.14285714285714</v>
      </c>
      <c r="AS1342" s="31">
        <v>188.571428571429</v>
      </c>
      <c r="AT1342" s="31">
        <v>-65.5714285714286</v>
      </c>
      <c r="AU1342" s="26">
        <f t="shared" si="23"/>
        <v>39</v>
      </c>
      <c r="AV1342" s="32">
        <f>IFERROR(时间!$B$4+AU1342,"上周无销量")</f>
        <v>43364</v>
      </c>
    </row>
    <row r="1343" spans="1:48">
      <c r="A1343" s="15" t="s">
        <v>2698</v>
      </c>
      <c r="B1343" t="s">
        <v>2699</v>
      </c>
      <c r="C1343" t="s">
        <v>2696</v>
      </c>
      <c r="D1343" s="26">
        <v>9</v>
      </c>
      <c r="E1343" s="26">
        <v>14</v>
      </c>
      <c r="F1343" s="26">
        <v>9</v>
      </c>
      <c r="G1343" s="26">
        <v>30</v>
      </c>
      <c r="H1343" s="27">
        <v>10.3174193548387</v>
      </c>
      <c r="I1343">
        <v>75</v>
      </c>
      <c r="J1343" s="28">
        <v>0</v>
      </c>
      <c r="K1343" s="28">
        <v>3</v>
      </c>
      <c r="L1343" s="28">
        <v>1</v>
      </c>
      <c r="M1343">
        <v>79</v>
      </c>
      <c r="N1343">
        <v>0</v>
      </c>
      <c r="O1343">
        <v>0</v>
      </c>
      <c r="P1343">
        <v>17942</v>
      </c>
      <c r="Q1343">
        <v>0</v>
      </c>
      <c r="R1343">
        <v>485</v>
      </c>
      <c r="S1343">
        <v>6624</v>
      </c>
      <c r="T1343">
        <v>50</v>
      </c>
      <c r="U1343">
        <v>0</v>
      </c>
      <c r="V1343">
        <v>1</v>
      </c>
      <c r="W1343">
        <v>24</v>
      </c>
      <c r="X1343" s="17">
        <v>0.00278675732917178</v>
      </c>
      <c r="Y1343" s="17" t="s">
        <v>54</v>
      </c>
      <c r="Z1343" s="17">
        <v>0.00206185567010309</v>
      </c>
      <c r="AA1343" s="17">
        <v>0.0036231884057971</v>
      </c>
      <c r="AB1343">
        <v>15.74</v>
      </c>
      <c r="AC1343">
        <v>0</v>
      </c>
      <c r="AD1343">
        <v>0.29</v>
      </c>
      <c r="AE1343">
        <v>7.3</v>
      </c>
      <c r="AF1343" s="17">
        <v>0.169508365293758</v>
      </c>
      <c r="AG1343" s="17" t="s">
        <v>54</v>
      </c>
      <c r="AH1343" s="17">
        <v>0.003123089322439</v>
      </c>
      <c r="AI1343" s="17">
        <v>0.0235847090211773</v>
      </c>
      <c r="AJ1343">
        <v>0</v>
      </c>
      <c r="AK1343">
        <v>45</v>
      </c>
      <c r="AL1343">
        <v>125</v>
      </c>
      <c r="AM1343">
        <v>125</v>
      </c>
      <c r="AN1343" s="17" t="s">
        <v>54</v>
      </c>
      <c r="AO1343" s="17">
        <v>0.311111111111111</v>
      </c>
      <c r="AP1343" s="17">
        <v>0.072</v>
      </c>
      <c r="AQ1343" s="17">
        <v>0.24</v>
      </c>
      <c r="AR1343" s="31">
        <v>1.28571428571429</v>
      </c>
      <c r="AS1343" s="31">
        <v>77.1428571428572</v>
      </c>
      <c r="AT1343" s="31">
        <v>1.85714285714285</v>
      </c>
      <c r="AU1343" s="26">
        <f t="shared" si="23"/>
        <v>61</v>
      </c>
      <c r="AV1343" s="32">
        <f>IFERROR(时间!$B$4+AU1343,"上周无销量")</f>
        <v>43386</v>
      </c>
    </row>
    <row r="1344" spans="1:48">
      <c r="A1344" s="15" t="s">
        <v>2700</v>
      </c>
      <c r="B1344" t="s">
        <v>265</v>
      </c>
      <c r="C1344" t="s">
        <v>2701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1</v>
      </c>
      <c r="J1344" s="28">
        <v>0</v>
      </c>
      <c r="K1344" s="28">
        <v>0</v>
      </c>
      <c r="L1344" s="28">
        <v>0</v>
      </c>
      <c r="M1344">
        <v>1</v>
      </c>
      <c r="N1344">
        <v>0</v>
      </c>
      <c r="O1344">
        <v>1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0</v>
      </c>
      <c r="AK1344">
        <v>1</v>
      </c>
      <c r="AL1344">
        <v>6</v>
      </c>
      <c r="AM1344">
        <v>6</v>
      </c>
      <c r="AN1344" s="17" t="s">
        <v>54</v>
      </c>
      <c r="AO1344" s="17">
        <v>0</v>
      </c>
      <c r="AP1344" s="17">
        <v>0</v>
      </c>
      <c r="AQ1344" s="17">
        <v>0</v>
      </c>
      <c r="AR1344" s="31">
        <v>0</v>
      </c>
      <c r="AS1344" s="31">
        <v>0</v>
      </c>
      <c r="AT1344" s="31">
        <v>1</v>
      </c>
      <c r="AU1344" s="26" t="str">
        <f t="shared" si="23"/>
        <v>库存为1</v>
      </c>
      <c r="AV1344" s="32" t="str">
        <f>IFERROR(时间!$B$4+AU1344,"上周无销量")</f>
        <v>上周无销量</v>
      </c>
    </row>
    <row r="1345" spans="1:48">
      <c r="A1345" s="15" t="s">
        <v>2702</v>
      </c>
      <c r="B1345" t="s">
        <v>270</v>
      </c>
      <c r="C1345" t="s">
        <v>2701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2</v>
      </c>
      <c r="J1345" s="28">
        <v>0</v>
      </c>
      <c r="K1345" s="28">
        <v>0</v>
      </c>
      <c r="L1345" s="28">
        <v>0</v>
      </c>
      <c r="M1345">
        <v>2</v>
      </c>
      <c r="N1345">
        <v>0</v>
      </c>
      <c r="O1345">
        <v>2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0</v>
      </c>
      <c r="AK1345">
        <v>1</v>
      </c>
      <c r="AL1345">
        <v>2</v>
      </c>
      <c r="AM1345">
        <v>2</v>
      </c>
      <c r="AN1345" s="17" t="s">
        <v>54</v>
      </c>
      <c r="AO1345" s="17">
        <v>0</v>
      </c>
      <c r="AP1345" s="17">
        <v>0</v>
      </c>
      <c r="AQ1345" s="17">
        <v>0</v>
      </c>
      <c r="AR1345" s="31">
        <v>0</v>
      </c>
      <c r="AS1345" s="31">
        <v>0</v>
      </c>
      <c r="AT1345" s="31">
        <v>2</v>
      </c>
      <c r="AU1345" s="26" t="str">
        <f t="shared" si="23"/>
        <v>库存为2</v>
      </c>
      <c r="AV1345" s="32" t="str">
        <f>IFERROR(时间!$B$4+AU1345,"上周无销量")</f>
        <v>上周无销量</v>
      </c>
    </row>
    <row r="1346" spans="1:48">
      <c r="A1346" s="15" t="s">
        <v>2703</v>
      </c>
      <c r="B1346" t="s">
        <v>2704</v>
      </c>
      <c r="C1346" t="s">
        <v>2701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1</v>
      </c>
      <c r="J1346" s="28">
        <v>0</v>
      </c>
      <c r="K1346" s="28">
        <v>0</v>
      </c>
      <c r="L1346" s="28">
        <v>0</v>
      </c>
      <c r="M1346">
        <v>1</v>
      </c>
      <c r="N1346">
        <v>0</v>
      </c>
      <c r="O1346">
        <v>1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1</v>
      </c>
      <c r="AL1346">
        <v>1</v>
      </c>
      <c r="AM1346">
        <v>1</v>
      </c>
      <c r="AN1346" s="17" t="s">
        <v>54</v>
      </c>
      <c r="AO1346" s="17">
        <v>0</v>
      </c>
      <c r="AP1346" s="17">
        <v>0</v>
      </c>
      <c r="AQ1346" s="17">
        <v>0</v>
      </c>
      <c r="AR1346" s="31">
        <v>0</v>
      </c>
      <c r="AS1346" s="31">
        <v>0</v>
      </c>
      <c r="AT1346" s="31">
        <v>1</v>
      </c>
      <c r="AU1346" s="26" t="str">
        <f t="shared" si="23"/>
        <v>库存为1</v>
      </c>
      <c r="AV1346" s="32" t="str">
        <f>IFERROR(时间!$B$4+AU1346,"上周无销量")</f>
        <v>上周无销量</v>
      </c>
    </row>
    <row r="1347" spans="1:48">
      <c r="A1347" s="15" t="s">
        <v>2705</v>
      </c>
      <c r="B1347" t="s">
        <v>284</v>
      </c>
      <c r="C1347" t="s">
        <v>2701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0</v>
      </c>
      <c r="J1347" s="28">
        <v>0</v>
      </c>
      <c r="K1347" s="28">
        <v>0</v>
      </c>
      <c r="L1347" s="28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0</v>
      </c>
      <c r="AK1347">
        <v>0</v>
      </c>
      <c r="AL1347">
        <v>0</v>
      </c>
      <c r="AM1347">
        <v>0</v>
      </c>
      <c r="AN1347" s="17" t="s">
        <v>54</v>
      </c>
      <c r="AO1347" s="17" t="s">
        <v>54</v>
      </c>
      <c r="AP1347" s="17" t="s">
        <v>54</v>
      </c>
      <c r="AQ1347" s="17" t="s">
        <v>54</v>
      </c>
      <c r="AR1347" s="31">
        <v>0</v>
      </c>
      <c r="AS1347" s="31">
        <v>0</v>
      </c>
      <c r="AT1347" s="31">
        <v>0</v>
      </c>
      <c r="AU1347" s="26" t="str">
        <f t="shared" si="23"/>
        <v>库存为0</v>
      </c>
      <c r="AV1347" s="32" t="str">
        <f>IFERROR(时间!$B$4+AU1347,"上周无销量")</f>
        <v>上周无销量</v>
      </c>
    </row>
    <row r="1348" spans="1:48">
      <c r="A1348" s="15" t="s">
        <v>2706</v>
      </c>
      <c r="B1348" t="s">
        <v>286</v>
      </c>
      <c r="C1348" t="s">
        <v>2701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5</v>
      </c>
      <c r="J1348" s="28">
        <v>0</v>
      </c>
      <c r="K1348" s="28">
        <v>0</v>
      </c>
      <c r="L1348" s="28">
        <v>0</v>
      </c>
      <c r="M1348">
        <v>5</v>
      </c>
      <c r="N1348">
        <v>0</v>
      </c>
      <c r="O1348">
        <v>5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0</v>
      </c>
      <c r="AK1348">
        <v>3</v>
      </c>
      <c r="AL1348">
        <v>9</v>
      </c>
      <c r="AM1348">
        <v>9</v>
      </c>
      <c r="AN1348" s="17" t="s">
        <v>54</v>
      </c>
      <c r="AO1348" s="17">
        <v>0</v>
      </c>
      <c r="AP1348" s="17">
        <v>0</v>
      </c>
      <c r="AQ1348" s="17">
        <v>0</v>
      </c>
      <c r="AR1348" s="31">
        <v>0</v>
      </c>
      <c r="AS1348" s="31">
        <v>0</v>
      </c>
      <c r="AT1348" s="31">
        <v>5</v>
      </c>
      <c r="AU1348" s="26" t="str">
        <f t="shared" si="23"/>
        <v>库存为5</v>
      </c>
      <c r="AV1348" s="32" t="str">
        <f>IFERROR(时间!$B$4+AU1348,"上周无销量")</f>
        <v>上周无销量</v>
      </c>
    </row>
    <row r="1349" spans="1:48">
      <c r="A1349" s="15" t="s">
        <v>2707</v>
      </c>
      <c r="B1349" t="s">
        <v>290</v>
      </c>
      <c r="C1349" t="s">
        <v>2701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0</v>
      </c>
      <c r="J1349" s="28">
        <v>0</v>
      </c>
      <c r="K1349" s="28">
        <v>0</v>
      </c>
      <c r="L1349" s="28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0</v>
      </c>
      <c r="AK1349">
        <v>0</v>
      </c>
      <c r="AL1349">
        <v>0</v>
      </c>
      <c r="AM1349">
        <v>0</v>
      </c>
      <c r="AN1349" s="17" t="s">
        <v>54</v>
      </c>
      <c r="AO1349" s="17" t="s">
        <v>54</v>
      </c>
      <c r="AP1349" s="17" t="s">
        <v>54</v>
      </c>
      <c r="AQ1349" s="17" t="s">
        <v>54</v>
      </c>
      <c r="AR1349" s="31">
        <v>0</v>
      </c>
      <c r="AS1349" s="31">
        <v>0</v>
      </c>
      <c r="AT1349" s="31">
        <v>0</v>
      </c>
      <c r="AU1349" s="26" t="str">
        <f t="shared" ref="AU1349:AU1412" si="24">IF(AR1349="","库存为"&amp;M1349,IF(AS1349=0,"库存为"&amp;M1349,INT(M1349/AR1349)))</f>
        <v>库存为0</v>
      </c>
      <c r="AV1349" s="32" t="str">
        <f>IFERROR(时间!$B$4+AU1349,"上周无销量")</f>
        <v>上周无销量</v>
      </c>
    </row>
    <row r="1350" spans="1:48">
      <c r="A1350" s="15" t="s">
        <v>2708</v>
      </c>
      <c r="B1350" t="s">
        <v>292</v>
      </c>
      <c r="C1350" t="s">
        <v>2701</v>
      </c>
      <c r="D1350" s="26">
        <v>0</v>
      </c>
      <c r="E1350" s="26">
        <v>0</v>
      </c>
      <c r="F1350" s="26">
        <v>0</v>
      </c>
      <c r="G1350" s="26">
        <v>1</v>
      </c>
      <c r="H1350" s="27">
        <v>0</v>
      </c>
      <c r="I1350">
        <v>0</v>
      </c>
      <c r="J1350" s="28">
        <v>0</v>
      </c>
      <c r="K1350" s="28">
        <v>0</v>
      </c>
      <c r="L1350" s="28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0</v>
      </c>
      <c r="AK1350">
        <v>0</v>
      </c>
      <c r="AL1350">
        <v>6</v>
      </c>
      <c r="AM1350">
        <v>6</v>
      </c>
      <c r="AN1350" s="17" t="s">
        <v>54</v>
      </c>
      <c r="AO1350" s="17" t="s">
        <v>54</v>
      </c>
      <c r="AP1350" s="17">
        <v>0</v>
      </c>
      <c r="AQ1350" s="17">
        <v>0.166666666666667</v>
      </c>
      <c r="AR1350" s="31">
        <v>0</v>
      </c>
      <c r="AS1350" s="31">
        <v>0</v>
      </c>
      <c r="AT1350" s="31">
        <v>0</v>
      </c>
      <c r="AU1350" s="26" t="str">
        <f t="shared" si="24"/>
        <v>库存为0</v>
      </c>
      <c r="AV1350" s="32" t="str">
        <f>IFERROR(时间!$B$4+AU1350,"上周无销量")</f>
        <v>上周无销量</v>
      </c>
    </row>
    <row r="1351" spans="1:48">
      <c r="A1351" s="15" t="s">
        <v>2709</v>
      </c>
      <c r="B1351" t="s">
        <v>2710</v>
      </c>
      <c r="C1351" t="s">
        <v>2711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0</v>
      </c>
      <c r="J1351" s="28">
        <v>0</v>
      </c>
      <c r="K1351" s="28">
        <v>0</v>
      </c>
      <c r="L1351" s="28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0</v>
      </c>
      <c r="AK1351">
        <v>0</v>
      </c>
      <c r="AL1351">
        <v>0</v>
      </c>
      <c r="AM1351">
        <v>0</v>
      </c>
      <c r="AN1351" s="17" t="s">
        <v>54</v>
      </c>
      <c r="AO1351" s="17" t="s">
        <v>54</v>
      </c>
      <c r="AP1351" s="17" t="s">
        <v>54</v>
      </c>
      <c r="AQ1351" s="17" t="s">
        <v>54</v>
      </c>
      <c r="AR1351" s="31">
        <v>0</v>
      </c>
      <c r="AS1351" s="31">
        <v>0</v>
      </c>
      <c r="AT1351" s="31">
        <v>0</v>
      </c>
      <c r="AU1351" s="26" t="str">
        <f t="shared" si="24"/>
        <v>库存为0</v>
      </c>
      <c r="AV1351" s="32" t="str">
        <f>IFERROR(时间!$B$4+AU1351,"上周无销量")</f>
        <v>上周无销量</v>
      </c>
    </row>
    <row r="1352" spans="1:48">
      <c r="A1352" s="15" t="s">
        <v>2712</v>
      </c>
      <c r="B1352" t="s">
        <v>2713</v>
      </c>
      <c r="C1352" t="s">
        <v>2711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0</v>
      </c>
      <c r="J1352" s="28">
        <v>0</v>
      </c>
      <c r="K1352" s="28">
        <v>0</v>
      </c>
      <c r="L1352" s="28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0</v>
      </c>
      <c r="AM1352">
        <v>0</v>
      </c>
      <c r="AN1352" s="17" t="s">
        <v>54</v>
      </c>
      <c r="AO1352" s="17" t="s">
        <v>54</v>
      </c>
      <c r="AP1352" s="17" t="s">
        <v>54</v>
      </c>
      <c r="AQ1352" s="17" t="s">
        <v>54</v>
      </c>
      <c r="AR1352" s="31">
        <v>0</v>
      </c>
      <c r="AS1352" s="31">
        <v>0</v>
      </c>
      <c r="AT1352" s="31">
        <v>0</v>
      </c>
      <c r="AU1352" s="26" t="str">
        <f t="shared" si="24"/>
        <v>库存为0</v>
      </c>
      <c r="AV1352" s="32" t="str">
        <f>IFERROR(时间!$B$4+AU1352,"上周无销量")</f>
        <v>上周无销量</v>
      </c>
    </row>
    <row r="1353" spans="1:48">
      <c r="A1353" s="15" t="s">
        <v>2714</v>
      </c>
      <c r="B1353" t="s">
        <v>2715</v>
      </c>
      <c r="C1353" t="s">
        <v>2711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0</v>
      </c>
      <c r="J1353" s="28">
        <v>0</v>
      </c>
      <c r="K1353" s="28">
        <v>0</v>
      </c>
      <c r="L1353" s="28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0</v>
      </c>
      <c r="AK1353">
        <v>0</v>
      </c>
      <c r="AL1353">
        <v>0</v>
      </c>
      <c r="AM1353">
        <v>0</v>
      </c>
      <c r="AN1353" s="17" t="s">
        <v>54</v>
      </c>
      <c r="AO1353" s="17" t="s">
        <v>54</v>
      </c>
      <c r="AP1353" s="17" t="s">
        <v>54</v>
      </c>
      <c r="AQ1353" s="17" t="s">
        <v>54</v>
      </c>
      <c r="AR1353" s="31">
        <v>0</v>
      </c>
      <c r="AS1353" s="31">
        <v>0</v>
      </c>
      <c r="AT1353" s="31">
        <v>0</v>
      </c>
      <c r="AU1353" s="26" t="str">
        <f t="shared" si="24"/>
        <v>库存为0</v>
      </c>
      <c r="AV1353" s="32" t="str">
        <f>IFERROR(时间!$B$4+AU1353,"上周无销量")</f>
        <v>上周无销量</v>
      </c>
    </row>
    <row r="1354" spans="1:48">
      <c r="A1354" s="15" t="s">
        <v>2716</v>
      </c>
      <c r="B1354" t="s">
        <v>2717</v>
      </c>
      <c r="C1354" t="s">
        <v>2711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0</v>
      </c>
      <c r="J1354" s="28">
        <v>0</v>
      </c>
      <c r="K1354" s="28">
        <v>0</v>
      </c>
      <c r="L1354" s="28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0</v>
      </c>
      <c r="AK1354">
        <v>0</v>
      </c>
      <c r="AL1354">
        <v>0</v>
      </c>
      <c r="AM1354">
        <v>0</v>
      </c>
      <c r="AN1354" s="17" t="s">
        <v>54</v>
      </c>
      <c r="AO1354" s="17" t="s">
        <v>54</v>
      </c>
      <c r="AP1354" s="17" t="s">
        <v>54</v>
      </c>
      <c r="AQ1354" s="17" t="s">
        <v>54</v>
      </c>
      <c r="AR1354" s="31">
        <v>0</v>
      </c>
      <c r="AS1354" s="31">
        <v>0</v>
      </c>
      <c r="AT1354" s="31">
        <v>0</v>
      </c>
      <c r="AU1354" s="26" t="str">
        <f t="shared" si="24"/>
        <v>库存为0</v>
      </c>
      <c r="AV1354" s="32" t="str">
        <f>IFERROR(时间!$B$4+AU1354,"上周无销量")</f>
        <v>上周无销量</v>
      </c>
    </row>
    <row r="1355" spans="1:48">
      <c r="A1355" s="15" t="s">
        <v>2718</v>
      </c>
      <c r="B1355" t="s">
        <v>2719</v>
      </c>
      <c r="C1355" t="s">
        <v>2711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0</v>
      </c>
      <c r="J1355" s="28">
        <v>0</v>
      </c>
      <c r="K1355" s="28">
        <v>0</v>
      </c>
      <c r="L1355" s="28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0</v>
      </c>
      <c r="AK1355">
        <v>0</v>
      </c>
      <c r="AL1355">
        <v>0</v>
      </c>
      <c r="AM1355">
        <v>0</v>
      </c>
      <c r="AN1355" s="17" t="s">
        <v>54</v>
      </c>
      <c r="AO1355" s="17" t="s">
        <v>54</v>
      </c>
      <c r="AP1355" s="17" t="s">
        <v>54</v>
      </c>
      <c r="AQ1355" s="17" t="s">
        <v>54</v>
      </c>
      <c r="AR1355" s="31">
        <v>0</v>
      </c>
      <c r="AS1355" s="31">
        <v>0</v>
      </c>
      <c r="AT1355" s="31">
        <v>0</v>
      </c>
      <c r="AU1355" s="26" t="str">
        <f t="shared" si="24"/>
        <v>库存为0</v>
      </c>
      <c r="AV1355" s="32" t="str">
        <f>IFERROR(时间!$B$4+AU1355,"上周无销量")</f>
        <v>上周无销量</v>
      </c>
    </row>
    <row r="1356" spans="1:48">
      <c r="A1356" s="15" t="s">
        <v>2720</v>
      </c>
      <c r="B1356" t="s">
        <v>2721</v>
      </c>
      <c r="C1356" t="s">
        <v>2711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0</v>
      </c>
      <c r="J1356" s="28">
        <v>0</v>
      </c>
      <c r="K1356" s="28">
        <v>0</v>
      </c>
      <c r="L1356" s="28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0</v>
      </c>
      <c r="AK1356">
        <v>0</v>
      </c>
      <c r="AL1356">
        <v>0</v>
      </c>
      <c r="AM1356">
        <v>0</v>
      </c>
      <c r="AN1356" s="17" t="s">
        <v>54</v>
      </c>
      <c r="AO1356" s="17" t="s">
        <v>54</v>
      </c>
      <c r="AP1356" s="17" t="s">
        <v>54</v>
      </c>
      <c r="AQ1356" s="17" t="s">
        <v>54</v>
      </c>
      <c r="AR1356" s="31">
        <v>0</v>
      </c>
      <c r="AS1356" s="31">
        <v>0</v>
      </c>
      <c r="AT1356" s="31">
        <v>0</v>
      </c>
      <c r="AU1356" s="26" t="str">
        <f t="shared" si="24"/>
        <v>库存为0</v>
      </c>
      <c r="AV1356" s="32" t="str">
        <f>IFERROR(时间!$B$4+AU1356,"上周无销量")</f>
        <v>上周无销量</v>
      </c>
    </row>
    <row r="1357" spans="1:48">
      <c r="A1357" s="15" t="s">
        <v>2722</v>
      </c>
      <c r="B1357" t="s">
        <v>2723</v>
      </c>
      <c r="C1357" t="s">
        <v>2711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0</v>
      </c>
      <c r="J1357" s="28">
        <v>0</v>
      </c>
      <c r="K1357" s="28">
        <v>0</v>
      </c>
      <c r="L1357" s="28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0</v>
      </c>
      <c r="AK1357">
        <v>0</v>
      </c>
      <c r="AL1357">
        <v>0</v>
      </c>
      <c r="AM1357">
        <v>0</v>
      </c>
      <c r="AN1357" s="17" t="s">
        <v>54</v>
      </c>
      <c r="AO1357" s="17" t="s">
        <v>54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0</v>
      </c>
      <c r="AU1357" s="26" t="str">
        <f t="shared" si="24"/>
        <v>库存为0</v>
      </c>
      <c r="AV1357" s="32" t="str">
        <f>IFERROR(时间!$B$4+AU1357,"上周无销量")</f>
        <v>上周无销量</v>
      </c>
    </row>
    <row r="1358" spans="1:48">
      <c r="A1358" s="15" t="s">
        <v>2724</v>
      </c>
      <c r="B1358" t="s">
        <v>2725</v>
      </c>
      <c r="C1358" t="s">
        <v>2711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0</v>
      </c>
      <c r="J1358" s="28">
        <v>0</v>
      </c>
      <c r="K1358" s="28">
        <v>0</v>
      </c>
      <c r="L1358" s="28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0</v>
      </c>
      <c r="AK1358">
        <v>0</v>
      </c>
      <c r="AL1358">
        <v>0</v>
      </c>
      <c r="AM1358">
        <v>0</v>
      </c>
      <c r="AN1358" s="17" t="s">
        <v>54</v>
      </c>
      <c r="AO1358" s="17" t="s">
        <v>54</v>
      </c>
      <c r="AP1358" s="17" t="s">
        <v>54</v>
      </c>
      <c r="AQ1358" s="17" t="s">
        <v>54</v>
      </c>
      <c r="AR1358" s="31">
        <v>0</v>
      </c>
      <c r="AS1358" s="31">
        <v>0</v>
      </c>
      <c r="AT1358" s="31">
        <v>0</v>
      </c>
      <c r="AU1358" s="26" t="str">
        <f t="shared" si="24"/>
        <v>库存为0</v>
      </c>
      <c r="AV1358" s="32" t="str">
        <f>IFERROR(时间!$B$4+AU1358,"上周无销量")</f>
        <v>上周无销量</v>
      </c>
    </row>
    <row r="1359" spans="1:48">
      <c r="A1359" s="15" t="s">
        <v>2726</v>
      </c>
      <c r="B1359" t="s">
        <v>2727</v>
      </c>
      <c r="C1359" t="s">
        <v>2711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0</v>
      </c>
      <c r="J1359" s="28">
        <v>0</v>
      </c>
      <c r="K1359" s="28">
        <v>0</v>
      </c>
      <c r="L1359" s="28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0</v>
      </c>
      <c r="AK1359">
        <v>0</v>
      </c>
      <c r="AL1359">
        <v>0</v>
      </c>
      <c r="AM1359">
        <v>0</v>
      </c>
      <c r="AN1359" s="17" t="s">
        <v>54</v>
      </c>
      <c r="AO1359" s="17" t="s">
        <v>54</v>
      </c>
      <c r="AP1359" s="17" t="s">
        <v>54</v>
      </c>
      <c r="AQ1359" s="17" t="s">
        <v>54</v>
      </c>
      <c r="AR1359" s="31">
        <v>0</v>
      </c>
      <c r="AS1359" s="31">
        <v>0</v>
      </c>
      <c r="AT1359" s="31">
        <v>0</v>
      </c>
      <c r="AU1359" s="26" t="str">
        <f t="shared" si="24"/>
        <v>库存为0</v>
      </c>
      <c r="AV1359" s="32" t="str">
        <f>IFERROR(时间!$B$4+AU1359,"上周无销量")</f>
        <v>上周无销量</v>
      </c>
    </row>
    <row r="1360" spans="1:48">
      <c r="A1360" s="15" t="s">
        <v>2728</v>
      </c>
      <c r="B1360" t="s">
        <v>2729</v>
      </c>
      <c r="C1360" t="s">
        <v>2711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0</v>
      </c>
      <c r="J1360" s="28">
        <v>0</v>
      </c>
      <c r="K1360" s="28">
        <v>0</v>
      </c>
      <c r="L1360" s="28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0</v>
      </c>
      <c r="AK1360">
        <v>0</v>
      </c>
      <c r="AL1360">
        <v>0</v>
      </c>
      <c r="AM1360">
        <v>0</v>
      </c>
      <c r="AN1360" s="17" t="s">
        <v>54</v>
      </c>
      <c r="AO1360" s="17" t="s">
        <v>54</v>
      </c>
      <c r="AP1360" s="17" t="s">
        <v>54</v>
      </c>
      <c r="AQ1360" s="17" t="s">
        <v>54</v>
      </c>
      <c r="AR1360" s="31">
        <v>0</v>
      </c>
      <c r="AS1360" s="31">
        <v>0</v>
      </c>
      <c r="AT1360" s="31">
        <v>0</v>
      </c>
      <c r="AU1360" s="26" t="str">
        <f t="shared" si="24"/>
        <v>库存为0</v>
      </c>
      <c r="AV1360" s="32" t="str">
        <f>IFERROR(时间!$B$4+AU1360,"上周无销量")</f>
        <v>上周无销量</v>
      </c>
    </row>
    <row r="1361" spans="1:48">
      <c r="A1361" s="15" t="s">
        <v>2730</v>
      </c>
      <c r="B1361" t="s">
        <v>2731</v>
      </c>
      <c r="C1361" t="s">
        <v>2711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0</v>
      </c>
      <c r="J1361" s="28">
        <v>0</v>
      </c>
      <c r="K1361" s="28">
        <v>0</v>
      </c>
      <c r="L1361" s="28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17" t="s">
        <v>54</v>
      </c>
      <c r="Y1361" s="17" t="s">
        <v>54</v>
      </c>
      <c r="Z1361" s="17" t="s">
        <v>54</v>
      </c>
      <c r="AA1361" s="17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0</v>
      </c>
      <c r="AK1361">
        <v>0</v>
      </c>
      <c r="AL1361">
        <v>0</v>
      </c>
      <c r="AM1361">
        <v>0</v>
      </c>
      <c r="AN1361" s="17" t="s">
        <v>54</v>
      </c>
      <c r="AO1361" s="17" t="s">
        <v>54</v>
      </c>
      <c r="AP1361" s="17" t="s">
        <v>54</v>
      </c>
      <c r="AQ1361" s="17" t="s">
        <v>54</v>
      </c>
      <c r="AR1361" s="31">
        <v>0</v>
      </c>
      <c r="AS1361" s="31">
        <v>0</v>
      </c>
      <c r="AT1361" s="31">
        <v>0</v>
      </c>
      <c r="AU1361" s="26" t="str">
        <f t="shared" si="24"/>
        <v>库存为0</v>
      </c>
      <c r="AV1361" s="32" t="str">
        <f>IFERROR(时间!$B$4+AU1361,"上周无销量")</f>
        <v>上周无销量</v>
      </c>
    </row>
    <row r="1362" spans="1:48">
      <c r="A1362" s="15" t="s">
        <v>2732</v>
      </c>
      <c r="B1362" t="s">
        <v>2733</v>
      </c>
      <c r="C1362" t="s">
        <v>2711</v>
      </c>
      <c r="D1362" s="26">
        <v>0</v>
      </c>
      <c r="E1362" s="26">
        <v>0</v>
      </c>
      <c r="F1362" s="26">
        <v>0</v>
      </c>
      <c r="G1362" s="26">
        <v>0</v>
      </c>
      <c r="H1362" s="27">
        <v>0</v>
      </c>
      <c r="I1362">
        <v>0</v>
      </c>
      <c r="J1362" s="28">
        <v>0</v>
      </c>
      <c r="K1362" s="28">
        <v>0</v>
      </c>
      <c r="L1362" s="28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17" t="s">
        <v>54</v>
      </c>
      <c r="Y1362" s="17" t="s">
        <v>54</v>
      </c>
      <c r="Z1362" s="17" t="s">
        <v>54</v>
      </c>
      <c r="AA1362" s="17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17" t="s">
        <v>54</v>
      </c>
      <c r="AG1362" s="17" t="s">
        <v>54</v>
      </c>
      <c r="AH1362" s="17" t="s">
        <v>54</v>
      </c>
      <c r="AI1362" s="17" t="s">
        <v>54</v>
      </c>
      <c r="AJ1362">
        <v>0</v>
      </c>
      <c r="AK1362">
        <v>0</v>
      </c>
      <c r="AL1362">
        <v>0</v>
      </c>
      <c r="AM1362">
        <v>0</v>
      </c>
      <c r="AN1362" s="17" t="s">
        <v>54</v>
      </c>
      <c r="AO1362" s="17" t="s">
        <v>54</v>
      </c>
      <c r="AP1362" s="17" t="s">
        <v>54</v>
      </c>
      <c r="AQ1362" s="17" t="s">
        <v>54</v>
      </c>
      <c r="AR1362" s="31">
        <v>0</v>
      </c>
      <c r="AS1362" s="31">
        <v>0</v>
      </c>
      <c r="AT1362" s="31">
        <v>0</v>
      </c>
      <c r="AU1362" s="26" t="str">
        <f t="shared" si="24"/>
        <v>库存为0</v>
      </c>
      <c r="AV1362" s="32" t="str">
        <f>IFERROR(时间!$B$4+AU1362,"上周无销量")</f>
        <v>上周无销量</v>
      </c>
    </row>
    <row r="1363" spans="1:48">
      <c r="A1363" s="15" t="s">
        <v>2734</v>
      </c>
      <c r="B1363" t="s">
        <v>2735</v>
      </c>
      <c r="C1363" t="s">
        <v>2711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0</v>
      </c>
      <c r="J1363" s="28">
        <v>0</v>
      </c>
      <c r="K1363" s="28">
        <v>0</v>
      </c>
      <c r="L1363" s="28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17" t="s">
        <v>54</v>
      </c>
      <c r="Y1363" s="17" t="s">
        <v>54</v>
      </c>
      <c r="Z1363" s="17" t="s">
        <v>54</v>
      </c>
      <c r="AA1363" s="17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0</v>
      </c>
      <c r="AK1363">
        <v>0</v>
      </c>
      <c r="AL1363">
        <v>0</v>
      </c>
      <c r="AM1363">
        <v>0</v>
      </c>
      <c r="AN1363" s="17" t="s">
        <v>54</v>
      </c>
      <c r="AO1363" s="17" t="s">
        <v>54</v>
      </c>
      <c r="AP1363" s="17" t="s">
        <v>54</v>
      </c>
      <c r="AQ1363" s="17" t="s">
        <v>54</v>
      </c>
      <c r="AR1363" s="31">
        <v>0</v>
      </c>
      <c r="AS1363" s="31">
        <v>0</v>
      </c>
      <c r="AT1363" s="31">
        <v>0</v>
      </c>
      <c r="AU1363" s="26" t="str">
        <f t="shared" si="24"/>
        <v>库存为0</v>
      </c>
      <c r="AV1363" s="32" t="str">
        <f>IFERROR(时间!$B$4+AU1363,"上周无销量")</f>
        <v>上周无销量</v>
      </c>
    </row>
    <row r="1364" spans="1:48">
      <c r="A1364" s="15" t="s">
        <v>2736</v>
      </c>
      <c r="B1364" t="s">
        <v>2737</v>
      </c>
      <c r="C1364" t="s">
        <v>2711</v>
      </c>
      <c r="D1364" s="26">
        <v>0</v>
      </c>
      <c r="E1364" s="26">
        <v>0</v>
      </c>
      <c r="F1364" s="26">
        <v>0</v>
      </c>
      <c r="G1364" s="26">
        <v>0</v>
      </c>
      <c r="H1364" s="27">
        <v>0</v>
      </c>
      <c r="I1364">
        <v>0</v>
      </c>
      <c r="J1364" s="28">
        <v>0</v>
      </c>
      <c r="K1364" s="28">
        <v>0</v>
      </c>
      <c r="L1364" s="28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17" t="s">
        <v>54</v>
      </c>
      <c r="Y1364" s="17" t="s">
        <v>54</v>
      </c>
      <c r="Z1364" s="17" t="s">
        <v>54</v>
      </c>
      <c r="AA1364" s="17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0</v>
      </c>
      <c r="AK1364">
        <v>0</v>
      </c>
      <c r="AL1364">
        <v>0</v>
      </c>
      <c r="AM1364">
        <v>0</v>
      </c>
      <c r="AN1364" s="17" t="s">
        <v>54</v>
      </c>
      <c r="AO1364" s="17" t="s">
        <v>54</v>
      </c>
      <c r="AP1364" s="17" t="s">
        <v>54</v>
      </c>
      <c r="AQ1364" s="17" t="s">
        <v>54</v>
      </c>
      <c r="AR1364" s="31">
        <v>0</v>
      </c>
      <c r="AS1364" s="31">
        <v>0</v>
      </c>
      <c r="AT1364" s="31">
        <v>0</v>
      </c>
      <c r="AU1364" s="26" t="str">
        <f t="shared" si="24"/>
        <v>库存为0</v>
      </c>
      <c r="AV1364" s="32" t="str">
        <f>IFERROR(时间!$B$4+AU1364,"上周无销量")</f>
        <v>上周无销量</v>
      </c>
    </row>
    <row r="1365" spans="1:48">
      <c r="A1365" s="15" t="s">
        <v>2738</v>
      </c>
      <c r="B1365" t="s">
        <v>2739</v>
      </c>
      <c r="C1365" t="s">
        <v>2740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0</v>
      </c>
      <c r="J1365" s="28">
        <v>0</v>
      </c>
      <c r="K1365" s="28">
        <v>0</v>
      </c>
      <c r="L1365" s="28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17" t="s">
        <v>54</v>
      </c>
      <c r="Y1365" s="17" t="s">
        <v>54</v>
      </c>
      <c r="Z1365" s="17" t="s">
        <v>54</v>
      </c>
      <c r="AA1365" s="17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0</v>
      </c>
      <c r="AK1365">
        <v>0</v>
      </c>
      <c r="AL1365">
        <v>0</v>
      </c>
      <c r="AM1365">
        <v>0</v>
      </c>
      <c r="AN1365" s="17" t="s">
        <v>54</v>
      </c>
      <c r="AO1365" s="17" t="s">
        <v>54</v>
      </c>
      <c r="AP1365" s="17" t="s">
        <v>54</v>
      </c>
      <c r="AQ1365" s="17" t="s">
        <v>54</v>
      </c>
      <c r="AR1365" s="31">
        <v>0</v>
      </c>
      <c r="AS1365" s="31">
        <v>0</v>
      </c>
      <c r="AT1365" s="31">
        <v>0</v>
      </c>
      <c r="AU1365" s="26" t="str">
        <f t="shared" si="24"/>
        <v>库存为0</v>
      </c>
      <c r="AV1365" s="32" t="str">
        <f>IFERROR(时间!$B$4+AU1365,"上周无销量")</f>
        <v>上周无销量</v>
      </c>
    </row>
    <row r="1366" spans="1:48">
      <c r="A1366" s="15" t="s">
        <v>2741</v>
      </c>
      <c r="B1366" t="s">
        <v>2742</v>
      </c>
      <c r="C1366" t="s">
        <v>2740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0</v>
      </c>
      <c r="J1366" s="28">
        <v>0</v>
      </c>
      <c r="K1366" s="28">
        <v>0</v>
      </c>
      <c r="L1366" s="28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0</v>
      </c>
      <c r="AK1366">
        <v>0</v>
      </c>
      <c r="AL1366">
        <v>0</v>
      </c>
      <c r="AM1366">
        <v>0</v>
      </c>
      <c r="AN1366" s="17" t="s">
        <v>54</v>
      </c>
      <c r="AO1366" s="17" t="s">
        <v>54</v>
      </c>
      <c r="AP1366" s="17" t="s">
        <v>54</v>
      </c>
      <c r="AQ1366" s="17" t="s">
        <v>54</v>
      </c>
      <c r="AR1366" s="31">
        <v>0</v>
      </c>
      <c r="AS1366" s="31">
        <v>0</v>
      </c>
      <c r="AT1366" s="31">
        <v>0</v>
      </c>
      <c r="AU1366" s="26" t="str">
        <f t="shared" si="24"/>
        <v>库存为0</v>
      </c>
      <c r="AV1366" s="32" t="str">
        <f>IFERROR(时间!$B$4+AU1366,"上周无销量")</f>
        <v>上周无销量</v>
      </c>
    </row>
    <row r="1367" spans="1:48">
      <c r="A1367" s="15" t="s">
        <v>2743</v>
      </c>
      <c r="B1367" t="s">
        <v>2744</v>
      </c>
      <c r="C1367" t="s">
        <v>2740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0</v>
      </c>
      <c r="J1367" s="28">
        <v>0</v>
      </c>
      <c r="K1367" s="28">
        <v>0</v>
      </c>
      <c r="L1367" s="28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0</v>
      </c>
      <c r="AK1367">
        <v>0</v>
      </c>
      <c r="AL1367">
        <v>0</v>
      </c>
      <c r="AM1367">
        <v>0</v>
      </c>
      <c r="AN1367" s="17" t="s">
        <v>54</v>
      </c>
      <c r="AO1367" s="17" t="s">
        <v>54</v>
      </c>
      <c r="AP1367" s="17" t="s">
        <v>54</v>
      </c>
      <c r="AQ1367" s="17" t="s">
        <v>54</v>
      </c>
      <c r="AR1367" s="31">
        <v>0</v>
      </c>
      <c r="AS1367" s="31">
        <v>0</v>
      </c>
      <c r="AT1367" s="31">
        <v>0</v>
      </c>
      <c r="AU1367" s="26" t="str">
        <f t="shared" si="24"/>
        <v>库存为0</v>
      </c>
      <c r="AV1367" s="32" t="str">
        <f>IFERROR(时间!$B$4+AU1367,"上周无销量")</f>
        <v>上周无销量</v>
      </c>
    </row>
    <row r="1368" spans="1:48">
      <c r="A1368" s="15" t="s">
        <v>2745</v>
      </c>
      <c r="B1368" t="s">
        <v>2746</v>
      </c>
      <c r="C1368" t="s">
        <v>2740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0</v>
      </c>
      <c r="J1368" s="28">
        <v>0</v>
      </c>
      <c r="K1368" s="28">
        <v>0</v>
      </c>
      <c r="L1368" s="28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0</v>
      </c>
      <c r="AK1368">
        <v>0</v>
      </c>
      <c r="AL1368">
        <v>0</v>
      </c>
      <c r="AM1368">
        <v>0</v>
      </c>
      <c r="AN1368" s="17" t="s">
        <v>54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0</v>
      </c>
      <c r="AU1368" s="26" t="str">
        <f t="shared" si="24"/>
        <v>库存为0</v>
      </c>
      <c r="AV1368" s="32" t="str">
        <f>IFERROR(时间!$B$4+AU1368,"上周无销量")</f>
        <v>上周无销量</v>
      </c>
    </row>
    <row r="1369" spans="1:48">
      <c r="A1369" s="15" t="s">
        <v>2747</v>
      </c>
      <c r="B1369" t="s">
        <v>2748</v>
      </c>
      <c r="C1369" t="s">
        <v>2740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0</v>
      </c>
      <c r="J1369" s="28">
        <v>0</v>
      </c>
      <c r="K1369" s="28">
        <v>0</v>
      </c>
      <c r="L1369" s="28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0</v>
      </c>
      <c r="AK1369">
        <v>0</v>
      </c>
      <c r="AL1369">
        <v>0</v>
      </c>
      <c r="AM1369">
        <v>0</v>
      </c>
      <c r="AN1369" s="17" t="s">
        <v>54</v>
      </c>
      <c r="AO1369" s="17" t="s">
        <v>54</v>
      </c>
      <c r="AP1369" s="17" t="s">
        <v>54</v>
      </c>
      <c r="AQ1369" s="17" t="s">
        <v>54</v>
      </c>
      <c r="AR1369" s="31">
        <v>0</v>
      </c>
      <c r="AS1369" s="31">
        <v>0</v>
      </c>
      <c r="AT1369" s="31">
        <v>0</v>
      </c>
      <c r="AU1369" s="26" t="str">
        <f t="shared" si="24"/>
        <v>库存为0</v>
      </c>
      <c r="AV1369" s="32" t="str">
        <f>IFERROR(时间!$B$4+AU1369,"上周无销量")</f>
        <v>上周无销量</v>
      </c>
    </row>
    <row r="1370" spans="1:48">
      <c r="A1370" s="15" t="s">
        <v>2749</v>
      </c>
      <c r="B1370" t="s">
        <v>2750</v>
      </c>
      <c r="C1370" t="s">
        <v>2740</v>
      </c>
      <c r="D1370" s="26">
        <v>0</v>
      </c>
      <c r="E1370" s="26">
        <v>0</v>
      </c>
      <c r="F1370" s="26">
        <v>0</v>
      </c>
      <c r="G1370" s="26">
        <v>0</v>
      </c>
      <c r="H1370" s="27">
        <v>0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0</v>
      </c>
      <c r="AK1370">
        <v>0</v>
      </c>
      <c r="AL1370">
        <v>0</v>
      </c>
      <c r="AM1370">
        <v>0</v>
      </c>
      <c r="AN1370" s="17" t="s">
        <v>54</v>
      </c>
      <c r="AO1370" s="17" t="s">
        <v>54</v>
      </c>
      <c r="AP1370" s="17" t="s">
        <v>54</v>
      </c>
      <c r="AQ1370" s="17" t="s">
        <v>54</v>
      </c>
      <c r="AR1370" s="31">
        <v>0</v>
      </c>
      <c r="AS1370" s="31">
        <v>0</v>
      </c>
      <c r="AT1370" s="31">
        <v>0</v>
      </c>
      <c r="AU1370" s="26" t="str">
        <f t="shared" si="24"/>
        <v>库存为0</v>
      </c>
      <c r="AV1370" s="32" t="str">
        <f>IFERROR(时间!$B$4+AU1370,"上周无销量")</f>
        <v>上周无销量</v>
      </c>
    </row>
    <row r="1371" spans="1:48">
      <c r="A1371" s="15" t="s">
        <v>2751</v>
      </c>
      <c r="B1371" t="s">
        <v>2752</v>
      </c>
      <c r="C1371" t="s">
        <v>2753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0</v>
      </c>
      <c r="J1371" s="28">
        <v>0</v>
      </c>
      <c r="K1371" s="28">
        <v>0</v>
      </c>
      <c r="L1371" s="28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0</v>
      </c>
      <c r="AK1371">
        <v>0</v>
      </c>
      <c r="AL1371">
        <v>0</v>
      </c>
      <c r="AM1371">
        <v>0</v>
      </c>
      <c r="AN1371" s="17" t="s">
        <v>54</v>
      </c>
      <c r="AO1371" s="17" t="s">
        <v>54</v>
      </c>
      <c r="AP1371" s="17" t="s">
        <v>54</v>
      </c>
      <c r="AQ1371" s="17" t="s">
        <v>54</v>
      </c>
      <c r="AR1371" s="31">
        <v>0</v>
      </c>
      <c r="AS1371" s="31">
        <v>0</v>
      </c>
      <c r="AT1371" s="31">
        <v>0</v>
      </c>
      <c r="AU1371" s="26" t="str">
        <f t="shared" si="24"/>
        <v>库存为0</v>
      </c>
      <c r="AV1371" s="32" t="str">
        <f>IFERROR(时间!$B$4+AU1371,"上周无销量")</f>
        <v>上周无销量</v>
      </c>
    </row>
    <row r="1372" spans="1:48">
      <c r="A1372" s="15" t="s">
        <v>2754</v>
      </c>
      <c r="B1372" t="s">
        <v>2755</v>
      </c>
      <c r="C1372" t="s">
        <v>2753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0</v>
      </c>
      <c r="J1372" s="28">
        <v>0</v>
      </c>
      <c r="K1372" s="28">
        <v>0</v>
      </c>
      <c r="L1372" s="28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0</v>
      </c>
      <c r="AK1372">
        <v>0</v>
      </c>
      <c r="AL1372">
        <v>0</v>
      </c>
      <c r="AM1372">
        <v>0</v>
      </c>
      <c r="AN1372" s="17" t="s">
        <v>54</v>
      </c>
      <c r="AO1372" s="17" t="s">
        <v>54</v>
      </c>
      <c r="AP1372" s="17" t="s">
        <v>54</v>
      </c>
      <c r="AQ1372" s="17" t="s">
        <v>54</v>
      </c>
      <c r="AR1372" s="31">
        <v>0</v>
      </c>
      <c r="AS1372" s="31">
        <v>0</v>
      </c>
      <c r="AT1372" s="31">
        <v>0</v>
      </c>
      <c r="AU1372" s="26" t="str">
        <f t="shared" si="24"/>
        <v>库存为0</v>
      </c>
      <c r="AV1372" s="32" t="str">
        <f>IFERROR(时间!$B$4+AU1372,"上周无销量")</f>
        <v>上周无销量</v>
      </c>
    </row>
    <row r="1373" spans="1:48">
      <c r="A1373" s="15" t="s">
        <v>2756</v>
      </c>
      <c r="B1373" t="s">
        <v>2757</v>
      </c>
      <c r="C1373" t="s">
        <v>2753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0</v>
      </c>
      <c r="J1373" s="28">
        <v>0</v>
      </c>
      <c r="K1373" s="28">
        <v>0</v>
      </c>
      <c r="L1373" s="28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17" t="s">
        <v>54</v>
      </c>
      <c r="Y1373" s="17" t="s">
        <v>54</v>
      </c>
      <c r="Z1373" s="17" t="s">
        <v>54</v>
      </c>
      <c r="AA1373" s="17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0</v>
      </c>
      <c r="AK1373">
        <v>0</v>
      </c>
      <c r="AL1373">
        <v>0</v>
      </c>
      <c r="AM1373">
        <v>0</v>
      </c>
      <c r="AN1373" s="17" t="s">
        <v>54</v>
      </c>
      <c r="AO1373" s="17" t="s">
        <v>54</v>
      </c>
      <c r="AP1373" s="17" t="s">
        <v>54</v>
      </c>
      <c r="AQ1373" s="17" t="s">
        <v>54</v>
      </c>
      <c r="AR1373" s="31">
        <v>0</v>
      </c>
      <c r="AS1373" s="31">
        <v>0</v>
      </c>
      <c r="AT1373" s="31">
        <v>0</v>
      </c>
      <c r="AU1373" s="26" t="str">
        <f t="shared" si="24"/>
        <v>库存为0</v>
      </c>
      <c r="AV1373" s="32" t="str">
        <f>IFERROR(时间!$B$4+AU1373,"上周无销量")</f>
        <v>上周无销量</v>
      </c>
    </row>
    <row r="1374" spans="1:48">
      <c r="A1374" s="15" t="s">
        <v>2758</v>
      </c>
      <c r="B1374" t="s">
        <v>2759</v>
      </c>
      <c r="C1374" t="s">
        <v>2760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0</v>
      </c>
      <c r="J1374" s="28">
        <v>0</v>
      </c>
      <c r="K1374" s="28">
        <v>0</v>
      </c>
      <c r="L1374" s="28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0</v>
      </c>
      <c r="AK1374">
        <v>0</v>
      </c>
      <c r="AL1374">
        <v>0</v>
      </c>
      <c r="AM1374">
        <v>0</v>
      </c>
      <c r="AN1374" s="17" t="s">
        <v>54</v>
      </c>
      <c r="AO1374" s="17" t="s">
        <v>54</v>
      </c>
      <c r="AP1374" s="17" t="s">
        <v>54</v>
      </c>
      <c r="AQ1374" s="17" t="s">
        <v>54</v>
      </c>
      <c r="AR1374" s="31">
        <v>0</v>
      </c>
      <c r="AS1374" s="31">
        <v>0</v>
      </c>
      <c r="AT1374" s="31">
        <v>0</v>
      </c>
      <c r="AU1374" s="26" t="str">
        <f t="shared" si="24"/>
        <v>库存为0</v>
      </c>
      <c r="AV1374" s="32" t="str">
        <f>IFERROR(时间!$B$4+AU1374,"上周无销量")</f>
        <v>上周无销量</v>
      </c>
    </row>
    <row r="1375" spans="1:48">
      <c r="A1375" s="15" t="s">
        <v>2761</v>
      </c>
      <c r="B1375" t="s">
        <v>2762</v>
      </c>
      <c r="C1375" t="s">
        <v>2760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0</v>
      </c>
      <c r="J1375" s="28">
        <v>0</v>
      </c>
      <c r="K1375" s="28">
        <v>0</v>
      </c>
      <c r="L1375" s="28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0</v>
      </c>
      <c r="AK1375">
        <v>0</v>
      </c>
      <c r="AL1375">
        <v>0</v>
      </c>
      <c r="AM1375">
        <v>0</v>
      </c>
      <c r="AN1375" s="17" t="s">
        <v>54</v>
      </c>
      <c r="AO1375" s="17" t="s">
        <v>54</v>
      </c>
      <c r="AP1375" s="17" t="s">
        <v>54</v>
      </c>
      <c r="AQ1375" s="17" t="s">
        <v>54</v>
      </c>
      <c r="AR1375" s="31">
        <v>0</v>
      </c>
      <c r="AS1375" s="31">
        <v>0</v>
      </c>
      <c r="AT1375" s="31">
        <v>0</v>
      </c>
      <c r="AU1375" s="26" t="str">
        <f t="shared" si="24"/>
        <v>库存为0</v>
      </c>
      <c r="AV1375" s="32" t="str">
        <f>IFERROR(时间!$B$4+AU1375,"上周无销量")</f>
        <v>上周无销量</v>
      </c>
    </row>
    <row r="1376" spans="1:48">
      <c r="A1376" s="15" t="s">
        <v>2763</v>
      </c>
      <c r="B1376" t="s">
        <v>2764</v>
      </c>
      <c r="C1376" t="s">
        <v>2760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0</v>
      </c>
      <c r="J1376" s="28">
        <v>0</v>
      </c>
      <c r="K1376" s="28">
        <v>0</v>
      </c>
      <c r="L1376" s="28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0</v>
      </c>
      <c r="AK1376">
        <v>0</v>
      </c>
      <c r="AL1376">
        <v>0</v>
      </c>
      <c r="AM1376">
        <v>0</v>
      </c>
      <c r="AN1376" s="17" t="s">
        <v>54</v>
      </c>
      <c r="AO1376" s="17" t="s">
        <v>54</v>
      </c>
      <c r="AP1376" s="17" t="s">
        <v>54</v>
      </c>
      <c r="AQ1376" s="17" t="s">
        <v>54</v>
      </c>
      <c r="AR1376" s="31">
        <v>0</v>
      </c>
      <c r="AS1376" s="31">
        <v>0</v>
      </c>
      <c r="AT1376" s="31">
        <v>0</v>
      </c>
      <c r="AU1376" s="26" t="str">
        <f t="shared" si="24"/>
        <v>库存为0</v>
      </c>
      <c r="AV1376" s="32" t="str">
        <f>IFERROR(时间!$B$4+AU1376,"上周无销量")</f>
        <v>上周无销量</v>
      </c>
    </row>
    <row r="1377" spans="1:48">
      <c r="A1377" s="15" t="s">
        <v>2765</v>
      </c>
      <c r="B1377" t="s">
        <v>2766</v>
      </c>
      <c r="C1377" t="s">
        <v>2760</v>
      </c>
      <c r="D1377" s="26">
        <v>0</v>
      </c>
      <c r="E1377" s="26">
        <v>0</v>
      </c>
      <c r="F1377" s="26">
        <v>0</v>
      </c>
      <c r="G1377" s="26">
        <v>0</v>
      </c>
      <c r="H1377" s="27">
        <v>0</v>
      </c>
      <c r="I1377">
        <v>0</v>
      </c>
      <c r="J1377" s="28">
        <v>0</v>
      </c>
      <c r="K1377" s="28">
        <v>0</v>
      </c>
      <c r="L1377" s="28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0</v>
      </c>
      <c r="AK1377">
        <v>0</v>
      </c>
      <c r="AL1377">
        <v>0</v>
      </c>
      <c r="AM1377">
        <v>0</v>
      </c>
      <c r="AN1377" s="17" t="s">
        <v>54</v>
      </c>
      <c r="AO1377" s="17" t="s">
        <v>54</v>
      </c>
      <c r="AP1377" s="17" t="s">
        <v>54</v>
      </c>
      <c r="AQ1377" s="17" t="s">
        <v>54</v>
      </c>
      <c r="AR1377" s="31">
        <v>0</v>
      </c>
      <c r="AS1377" s="31">
        <v>0</v>
      </c>
      <c r="AT1377" s="31">
        <v>0</v>
      </c>
      <c r="AU1377" s="26" t="str">
        <f t="shared" si="24"/>
        <v>库存为0</v>
      </c>
      <c r="AV1377" s="32" t="str">
        <f>IFERROR(时间!$B$4+AU1377,"上周无销量")</f>
        <v>上周无销量</v>
      </c>
    </row>
    <row r="1378" spans="1:48">
      <c r="A1378" s="15" t="s">
        <v>2767</v>
      </c>
      <c r="B1378" t="s">
        <v>2768</v>
      </c>
      <c r="C1378" t="s">
        <v>2760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0</v>
      </c>
      <c r="J1378" s="28">
        <v>0</v>
      </c>
      <c r="K1378" s="28">
        <v>0</v>
      </c>
      <c r="L1378" s="28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0</v>
      </c>
      <c r="AK1378">
        <v>0</v>
      </c>
      <c r="AL1378">
        <v>0</v>
      </c>
      <c r="AM1378">
        <v>0</v>
      </c>
      <c r="AN1378" s="17" t="s">
        <v>54</v>
      </c>
      <c r="AO1378" s="17" t="s">
        <v>54</v>
      </c>
      <c r="AP1378" s="17" t="s">
        <v>54</v>
      </c>
      <c r="AQ1378" s="17" t="s">
        <v>54</v>
      </c>
      <c r="AR1378" s="31">
        <v>0</v>
      </c>
      <c r="AS1378" s="31">
        <v>0</v>
      </c>
      <c r="AT1378" s="31">
        <v>0</v>
      </c>
      <c r="AU1378" s="26" t="str">
        <f t="shared" si="24"/>
        <v>库存为0</v>
      </c>
      <c r="AV1378" s="32" t="str">
        <f>IFERROR(时间!$B$4+AU1378,"上周无销量")</f>
        <v>上周无销量</v>
      </c>
    </row>
    <row r="1379" spans="1:48">
      <c r="A1379" s="15" t="s">
        <v>2769</v>
      </c>
      <c r="B1379" t="s">
        <v>2770</v>
      </c>
      <c r="C1379" t="s">
        <v>2760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0</v>
      </c>
      <c r="AK1379">
        <v>0</v>
      </c>
      <c r="AL1379">
        <v>0</v>
      </c>
      <c r="AM1379">
        <v>0</v>
      </c>
      <c r="AN1379" s="17" t="s">
        <v>54</v>
      </c>
      <c r="AO1379" s="17" t="s">
        <v>54</v>
      </c>
      <c r="AP1379" s="17" t="s">
        <v>54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2771</v>
      </c>
      <c r="B1380" t="s">
        <v>2772</v>
      </c>
      <c r="C1380" t="s">
        <v>2773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15</v>
      </c>
      <c r="K1380" s="28">
        <v>0</v>
      </c>
      <c r="L1380" s="28">
        <v>0</v>
      </c>
      <c r="M1380">
        <v>15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15</v>
      </c>
      <c r="AU1380" s="26" t="str">
        <f t="shared" si="24"/>
        <v>库存为15</v>
      </c>
      <c r="AV1380" s="32" t="str">
        <f>IFERROR(时间!$B$4+AU1380,"上周无销量")</f>
        <v>上周无销量</v>
      </c>
    </row>
    <row r="1381" spans="1:48">
      <c r="A1381" s="15" t="s">
        <v>2774</v>
      </c>
      <c r="B1381" t="s">
        <v>2775</v>
      </c>
      <c r="C1381" t="s">
        <v>2773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0</v>
      </c>
      <c r="J1381" s="28">
        <v>20</v>
      </c>
      <c r="K1381" s="28">
        <v>0</v>
      </c>
      <c r="L1381" s="28">
        <v>0</v>
      </c>
      <c r="M1381">
        <v>20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0</v>
      </c>
      <c r="AK1381">
        <v>0</v>
      </c>
      <c r="AL1381">
        <v>0</v>
      </c>
      <c r="AM1381">
        <v>0</v>
      </c>
      <c r="AN1381" s="17" t="s">
        <v>54</v>
      </c>
      <c r="AO1381" s="17" t="s">
        <v>54</v>
      </c>
      <c r="AP1381" s="17" t="s">
        <v>54</v>
      </c>
      <c r="AQ1381" s="17" t="s">
        <v>54</v>
      </c>
      <c r="AR1381" s="31">
        <v>0</v>
      </c>
      <c r="AS1381" s="31">
        <v>0</v>
      </c>
      <c r="AT1381" s="31">
        <v>20</v>
      </c>
      <c r="AU1381" s="26" t="str">
        <f t="shared" si="24"/>
        <v>库存为20</v>
      </c>
      <c r="AV1381" s="32" t="str">
        <f>IFERROR(时间!$B$4+AU1381,"上周无销量")</f>
        <v>上周无销量</v>
      </c>
    </row>
    <row r="1382" spans="1:48">
      <c r="A1382" s="15" t="s">
        <v>2776</v>
      </c>
      <c r="B1382" t="s">
        <v>2777</v>
      </c>
      <c r="C1382" t="s">
        <v>2773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20</v>
      </c>
      <c r="K1382" s="28">
        <v>0</v>
      </c>
      <c r="L1382" s="28">
        <v>0</v>
      </c>
      <c r="M1382">
        <v>20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20</v>
      </c>
      <c r="AU1382" s="26" t="str">
        <f t="shared" si="24"/>
        <v>库存为20</v>
      </c>
      <c r="AV1382" s="32" t="str">
        <f>IFERROR(时间!$B$4+AU1382,"上周无销量")</f>
        <v>上周无销量</v>
      </c>
    </row>
    <row r="1383" spans="1:48">
      <c r="A1383" s="15" t="s">
        <v>2778</v>
      </c>
      <c r="B1383" t="s">
        <v>2779</v>
      </c>
      <c r="C1383" t="s">
        <v>2773</v>
      </c>
      <c r="D1383" s="26">
        <v>0</v>
      </c>
      <c r="E1383" s="26">
        <v>0</v>
      </c>
      <c r="F1383" s="26">
        <v>0</v>
      </c>
      <c r="G1383" s="26">
        <v>0</v>
      </c>
      <c r="H1383" s="27">
        <v>0</v>
      </c>
      <c r="I1383">
        <v>0</v>
      </c>
      <c r="J1383" s="28">
        <v>15</v>
      </c>
      <c r="K1383" s="28">
        <v>0</v>
      </c>
      <c r="L1383" s="28">
        <v>0</v>
      </c>
      <c r="M1383">
        <v>15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0</v>
      </c>
      <c r="AM1383">
        <v>0</v>
      </c>
      <c r="AN1383" s="17" t="s">
        <v>54</v>
      </c>
      <c r="AO1383" s="17" t="s">
        <v>54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15</v>
      </c>
      <c r="AU1383" s="26" t="str">
        <f t="shared" si="24"/>
        <v>库存为15</v>
      </c>
      <c r="AV1383" s="32" t="str">
        <f>IFERROR(时间!$B$4+AU1383,"上周无销量")</f>
        <v>上周无销量</v>
      </c>
    </row>
    <row r="1384" spans="1:48">
      <c r="A1384" s="15" t="s">
        <v>2780</v>
      </c>
      <c r="B1384" t="s">
        <v>2781</v>
      </c>
      <c r="C1384" t="s">
        <v>2773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20</v>
      </c>
      <c r="K1384" s="28">
        <v>0</v>
      </c>
      <c r="L1384" s="28">
        <v>0</v>
      </c>
      <c r="M1384">
        <v>20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20</v>
      </c>
      <c r="AU1384" s="26" t="str">
        <f t="shared" si="24"/>
        <v>库存为20</v>
      </c>
      <c r="AV1384" s="32" t="str">
        <f>IFERROR(时间!$B$4+AU1384,"上周无销量")</f>
        <v>上周无销量</v>
      </c>
    </row>
    <row r="1385" spans="1:48">
      <c r="A1385" s="15" t="s">
        <v>2782</v>
      </c>
      <c r="B1385" t="s">
        <v>2783</v>
      </c>
      <c r="C1385" t="s">
        <v>2773</v>
      </c>
      <c r="D1385" s="26">
        <v>0</v>
      </c>
      <c r="E1385" s="26">
        <v>0</v>
      </c>
      <c r="F1385" s="26">
        <v>0</v>
      </c>
      <c r="G1385" s="26">
        <v>0</v>
      </c>
      <c r="H1385" s="27">
        <v>0</v>
      </c>
      <c r="I1385">
        <v>0</v>
      </c>
      <c r="J1385" s="28">
        <v>15</v>
      </c>
      <c r="K1385" s="28">
        <v>0</v>
      </c>
      <c r="L1385" s="28">
        <v>0</v>
      </c>
      <c r="M1385">
        <v>15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0</v>
      </c>
      <c r="AL1385">
        <v>0</v>
      </c>
      <c r="AM1385">
        <v>0</v>
      </c>
      <c r="AN1385" s="17" t="s">
        <v>54</v>
      </c>
      <c r="AO1385" s="17" t="s">
        <v>54</v>
      </c>
      <c r="AP1385" s="17" t="s">
        <v>54</v>
      </c>
      <c r="AQ1385" s="17" t="s">
        <v>54</v>
      </c>
      <c r="AR1385" s="31">
        <v>0</v>
      </c>
      <c r="AS1385" s="31">
        <v>0</v>
      </c>
      <c r="AT1385" s="31">
        <v>15</v>
      </c>
      <c r="AU1385" s="26" t="str">
        <f t="shared" si="24"/>
        <v>库存为15</v>
      </c>
      <c r="AV1385" s="32" t="str">
        <f>IFERROR(时间!$B$4+AU1385,"上周无销量")</f>
        <v>上周无销量</v>
      </c>
    </row>
    <row r="1386" spans="1:48">
      <c r="A1386" s="15" t="s">
        <v>2784</v>
      </c>
      <c r="B1386" t="s">
        <v>2785</v>
      </c>
      <c r="C1386" t="s">
        <v>2786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2787</v>
      </c>
      <c r="B1387" t="s">
        <v>2788</v>
      </c>
      <c r="C1387" t="s">
        <v>2786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2789</v>
      </c>
      <c r="B1388" t="s">
        <v>2790</v>
      </c>
      <c r="C1388" t="s">
        <v>2786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2791</v>
      </c>
      <c r="B1389" t="s">
        <v>2792</v>
      </c>
      <c r="C1389" t="s">
        <v>2786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2793</v>
      </c>
      <c r="B1390" t="s">
        <v>2794</v>
      </c>
      <c r="C1390" t="s">
        <v>2786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2795</v>
      </c>
      <c r="B1391" t="s">
        <v>2796</v>
      </c>
      <c r="C1391" t="s">
        <v>2786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2797</v>
      </c>
      <c r="B1392" t="s">
        <v>2798</v>
      </c>
      <c r="C1392" t="s">
        <v>2786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2799</v>
      </c>
      <c r="B1393" t="s">
        <v>2800</v>
      </c>
      <c r="C1393" t="s">
        <v>2786</v>
      </c>
      <c r="D1393" s="26">
        <v>0</v>
      </c>
      <c r="E1393" s="26">
        <v>0</v>
      </c>
      <c r="F1393" s="26">
        <v>0</v>
      </c>
      <c r="G1393" s="26">
        <v>0</v>
      </c>
      <c r="H1393" s="27">
        <v>0</v>
      </c>
      <c r="I1393">
        <v>0</v>
      </c>
      <c r="J1393" s="28">
        <v>0</v>
      </c>
      <c r="K1393" s="28">
        <v>0</v>
      </c>
      <c r="L1393" s="28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0</v>
      </c>
      <c r="AK1393">
        <v>0</v>
      </c>
      <c r="AL1393">
        <v>0</v>
      </c>
      <c r="AM1393">
        <v>0</v>
      </c>
      <c r="AN1393" s="17" t="s">
        <v>54</v>
      </c>
      <c r="AO1393" s="17" t="s">
        <v>54</v>
      </c>
      <c r="AP1393" s="17" t="s">
        <v>54</v>
      </c>
      <c r="AQ1393" s="17" t="s">
        <v>54</v>
      </c>
      <c r="AR1393" s="31">
        <v>0</v>
      </c>
      <c r="AS1393" s="31">
        <v>0</v>
      </c>
      <c r="AT1393" s="31">
        <v>0</v>
      </c>
      <c r="AU1393" s="26" t="str">
        <f t="shared" si="24"/>
        <v>库存为0</v>
      </c>
      <c r="AV1393" s="32" t="str">
        <f>IFERROR(时间!$B$4+AU1393,"上周无销量")</f>
        <v>上周无销量</v>
      </c>
    </row>
    <row r="1394" spans="1:48">
      <c r="A1394" s="15" t="s">
        <v>2801</v>
      </c>
      <c r="B1394" t="s">
        <v>2802</v>
      </c>
      <c r="C1394" t="s">
        <v>2786</v>
      </c>
      <c r="D1394" s="26">
        <v>0</v>
      </c>
      <c r="E1394" s="26">
        <v>0</v>
      </c>
      <c r="F1394" s="26">
        <v>0</v>
      </c>
      <c r="G1394" s="26">
        <v>0</v>
      </c>
      <c r="H1394" s="27">
        <v>0</v>
      </c>
      <c r="I1394">
        <v>0</v>
      </c>
      <c r="J1394" s="28">
        <v>0</v>
      </c>
      <c r="K1394" s="28">
        <v>0</v>
      </c>
      <c r="L1394" s="28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17" t="s">
        <v>54</v>
      </c>
      <c r="Y1394" s="17" t="s">
        <v>54</v>
      </c>
      <c r="Z1394" s="17" t="s">
        <v>54</v>
      </c>
      <c r="AA1394" s="17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0</v>
      </c>
      <c r="AK1394">
        <v>0</v>
      </c>
      <c r="AL1394">
        <v>0</v>
      </c>
      <c r="AM1394">
        <v>0</v>
      </c>
      <c r="AN1394" s="17" t="s">
        <v>54</v>
      </c>
      <c r="AO1394" s="17" t="s">
        <v>54</v>
      </c>
      <c r="AP1394" s="17" t="s">
        <v>54</v>
      </c>
      <c r="AQ1394" s="17" t="s">
        <v>54</v>
      </c>
      <c r="AR1394" s="31">
        <v>0</v>
      </c>
      <c r="AS1394" s="31">
        <v>0</v>
      </c>
      <c r="AT1394" s="31">
        <v>0</v>
      </c>
      <c r="AU1394" s="26" t="str">
        <f t="shared" si="24"/>
        <v>库存为0</v>
      </c>
      <c r="AV1394" s="32" t="str">
        <f>IFERROR(时间!$B$4+AU1394,"上周无销量")</f>
        <v>上周无销量</v>
      </c>
    </row>
    <row r="1395" spans="1:48">
      <c r="A1395" s="15" t="s">
        <v>2803</v>
      </c>
      <c r="B1395" t="s">
        <v>2804</v>
      </c>
      <c r="C1395" t="s">
        <v>2786</v>
      </c>
      <c r="D1395" s="26">
        <v>0</v>
      </c>
      <c r="E1395" s="26">
        <v>0</v>
      </c>
      <c r="F1395" s="26">
        <v>0</v>
      </c>
      <c r="G1395" s="26">
        <v>0</v>
      </c>
      <c r="H1395" s="27">
        <v>0</v>
      </c>
      <c r="I1395">
        <v>0</v>
      </c>
      <c r="J1395" s="28">
        <v>0</v>
      </c>
      <c r="K1395" s="28">
        <v>0</v>
      </c>
      <c r="L1395" s="28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17" t="s">
        <v>54</v>
      </c>
      <c r="Y1395" s="17" t="s">
        <v>54</v>
      </c>
      <c r="Z1395" s="17" t="s">
        <v>54</v>
      </c>
      <c r="AA1395" s="17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17" t="s">
        <v>54</v>
      </c>
      <c r="AG1395" s="17" t="s">
        <v>54</v>
      </c>
      <c r="AH1395" s="17" t="s">
        <v>54</v>
      </c>
      <c r="AI1395" s="17" t="s">
        <v>54</v>
      </c>
      <c r="AJ1395">
        <v>0</v>
      </c>
      <c r="AK1395">
        <v>0</v>
      </c>
      <c r="AL1395">
        <v>0</v>
      </c>
      <c r="AM1395">
        <v>0</v>
      </c>
      <c r="AN1395" s="17" t="s">
        <v>54</v>
      </c>
      <c r="AO1395" s="17" t="s">
        <v>54</v>
      </c>
      <c r="AP1395" s="17" t="s">
        <v>54</v>
      </c>
      <c r="AQ1395" s="17" t="s">
        <v>54</v>
      </c>
      <c r="AR1395" s="31">
        <v>0</v>
      </c>
      <c r="AS1395" s="31">
        <v>0</v>
      </c>
      <c r="AT1395" s="31">
        <v>0</v>
      </c>
      <c r="AU1395" s="26" t="str">
        <f t="shared" si="24"/>
        <v>库存为0</v>
      </c>
      <c r="AV1395" s="32" t="str">
        <f>IFERROR(时间!$B$4+AU1395,"上周无销量")</f>
        <v>上周无销量</v>
      </c>
    </row>
    <row r="1396" spans="1:48">
      <c r="A1396" s="15" t="s">
        <v>2805</v>
      </c>
      <c r="B1396" t="s">
        <v>2806</v>
      </c>
      <c r="C1396" t="s">
        <v>2786</v>
      </c>
      <c r="D1396" s="26">
        <v>0</v>
      </c>
      <c r="E1396" s="26">
        <v>0</v>
      </c>
      <c r="F1396" s="26">
        <v>0</v>
      </c>
      <c r="G1396" s="26">
        <v>0</v>
      </c>
      <c r="H1396" s="27">
        <v>0</v>
      </c>
      <c r="I1396">
        <v>0</v>
      </c>
      <c r="J1396" s="28">
        <v>0</v>
      </c>
      <c r="K1396" s="28">
        <v>0</v>
      </c>
      <c r="L1396" s="28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17" t="s">
        <v>54</v>
      </c>
      <c r="Y1396" s="17" t="s">
        <v>54</v>
      </c>
      <c r="Z1396" s="17" t="s">
        <v>54</v>
      </c>
      <c r="AA1396" s="17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17" t="s">
        <v>54</v>
      </c>
      <c r="AG1396" s="17" t="s">
        <v>54</v>
      </c>
      <c r="AH1396" s="17" t="s">
        <v>54</v>
      </c>
      <c r="AI1396" s="17" t="s">
        <v>54</v>
      </c>
      <c r="AJ1396">
        <v>0</v>
      </c>
      <c r="AK1396">
        <v>0</v>
      </c>
      <c r="AL1396">
        <v>0</v>
      </c>
      <c r="AM1396">
        <v>0</v>
      </c>
      <c r="AN1396" s="17" t="s">
        <v>54</v>
      </c>
      <c r="AO1396" s="17" t="s">
        <v>54</v>
      </c>
      <c r="AP1396" s="17" t="s">
        <v>54</v>
      </c>
      <c r="AQ1396" s="17" t="s">
        <v>54</v>
      </c>
      <c r="AR1396" s="31">
        <v>0</v>
      </c>
      <c r="AS1396" s="31">
        <v>0</v>
      </c>
      <c r="AT1396" s="31">
        <v>0</v>
      </c>
      <c r="AU1396" s="26" t="str">
        <f t="shared" si="24"/>
        <v>库存为0</v>
      </c>
      <c r="AV1396" s="32" t="str">
        <f>IFERROR(时间!$B$4+AU1396,"上周无销量")</f>
        <v>上周无销量</v>
      </c>
    </row>
    <row r="1397" spans="1:48">
      <c r="A1397" s="15" t="s">
        <v>2807</v>
      </c>
      <c r="B1397" t="s">
        <v>2808</v>
      </c>
      <c r="C1397" t="s">
        <v>2786</v>
      </c>
      <c r="D1397" s="26">
        <v>0</v>
      </c>
      <c r="E1397" s="26">
        <v>0</v>
      </c>
      <c r="F1397" s="26">
        <v>0</v>
      </c>
      <c r="G1397" s="26">
        <v>0</v>
      </c>
      <c r="H1397" s="27">
        <v>0</v>
      </c>
      <c r="I1397">
        <v>0</v>
      </c>
      <c r="J1397" s="28">
        <v>0</v>
      </c>
      <c r="K1397" s="28">
        <v>0</v>
      </c>
      <c r="L1397" s="28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17" t="s">
        <v>54</v>
      </c>
      <c r="Y1397" s="17" t="s">
        <v>54</v>
      </c>
      <c r="Z1397" s="17" t="s">
        <v>54</v>
      </c>
      <c r="AA1397" s="17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17" t="s">
        <v>54</v>
      </c>
      <c r="AG1397" s="17" t="s">
        <v>54</v>
      </c>
      <c r="AH1397" s="17" t="s">
        <v>54</v>
      </c>
      <c r="AI1397" s="17" t="s">
        <v>54</v>
      </c>
      <c r="AJ1397">
        <v>0</v>
      </c>
      <c r="AK1397">
        <v>0</v>
      </c>
      <c r="AL1397">
        <v>0</v>
      </c>
      <c r="AM1397">
        <v>0</v>
      </c>
      <c r="AN1397" s="17" t="s">
        <v>54</v>
      </c>
      <c r="AO1397" s="17" t="s">
        <v>54</v>
      </c>
      <c r="AP1397" s="17" t="s">
        <v>54</v>
      </c>
      <c r="AQ1397" s="17" t="s">
        <v>54</v>
      </c>
      <c r="AR1397" s="31">
        <v>0</v>
      </c>
      <c r="AS1397" s="31">
        <v>0</v>
      </c>
      <c r="AT1397" s="31">
        <v>0</v>
      </c>
      <c r="AU1397" s="26" t="str">
        <f t="shared" si="24"/>
        <v>库存为0</v>
      </c>
      <c r="AV1397" s="32" t="str">
        <f>IFERROR(时间!$B$4+AU1397,"上周无销量")</f>
        <v>上周无销量</v>
      </c>
    </row>
    <row r="1398" spans="1:48">
      <c r="A1398" s="15" t="s">
        <v>2809</v>
      </c>
      <c r="B1398" t="s">
        <v>2810</v>
      </c>
      <c r="C1398" t="s">
        <v>2786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0</v>
      </c>
      <c r="J1398" s="28">
        <v>0</v>
      </c>
      <c r="K1398" s="28">
        <v>0</v>
      </c>
      <c r="L1398" s="28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0</v>
      </c>
      <c r="AK1398">
        <v>0</v>
      </c>
      <c r="AL1398">
        <v>0</v>
      </c>
      <c r="AM1398">
        <v>0</v>
      </c>
      <c r="AN1398" s="17" t="s">
        <v>54</v>
      </c>
      <c r="AO1398" s="17" t="s">
        <v>54</v>
      </c>
      <c r="AP1398" s="17" t="s">
        <v>54</v>
      </c>
      <c r="AQ1398" s="17" t="s">
        <v>54</v>
      </c>
      <c r="AR1398" s="31">
        <v>0</v>
      </c>
      <c r="AS1398" s="31">
        <v>0</v>
      </c>
      <c r="AT1398" s="31">
        <v>0</v>
      </c>
      <c r="AU1398" s="26" t="str">
        <f t="shared" si="24"/>
        <v>库存为0</v>
      </c>
      <c r="AV1398" s="32" t="str">
        <f>IFERROR(时间!$B$4+AU1398,"上周无销量")</f>
        <v>上周无销量</v>
      </c>
    </row>
    <row r="1399" spans="1:48">
      <c r="A1399" s="15" t="s">
        <v>2811</v>
      </c>
      <c r="B1399" t="s">
        <v>2812</v>
      </c>
      <c r="C1399" t="s">
        <v>2786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0</v>
      </c>
      <c r="J1399" s="28">
        <v>0</v>
      </c>
      <c r="K1399" s="28">
        <v>0</v>
      </c>
      <c r="L1399" s="28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0</v>
      </c>
      <c r="AK1399">
        <v>0</v>
      </c>
      <c r="AL1399">
        <v>0</v>
      </c>
      <c r="AM1399">
        <v>0</v>
      </c>
      <c r="AN1399" s="17" t="s">
        <v>54</v>
      </c>
      <c r="AO1399" s="17" t="s">
        <v>54</v>
      </c>
      <c r="AP1399" s="17" t="s">
        <v>54</v>
      </c>
      <c r="AQ1399" s="17" t="s">
        <v>54</v>
      </c>
      <c r="AR1399" s="31">
        <v>0</v>
      </c>
      <c r="AS1399" s="31">
        <v>0</v>
      </c>
      <c r="AT1399" s="31">
        <v>0</v>
      </c>
      <c r="AU1399" s="26" t="str">
        <f t="shared" si="24"/>
        <v>库存为0</v>
      </c>
      <c r="AV1399" s="32" t="str">
        <f>IFERROR(时间!$B$4+AU1399,"上周无销量")</f>
        <v>上周无销量</v>
      </c>
    </row>
    <row r="1400" spans="1:48">
      <c r="A1400" s="15" t="s">
        <v>2813</v>
      </c>
      <c r="B1400" t="s">
        <v>2814</v>
      </c>
      <c r="C1400" t="s">
        <v>2786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0</v>
      </c>
      <c r="J1400" s="28">
        <v>0</v>
      </c>
      <c r="K1400" s="28">
        <v>0</v>
      </c>
      <c r="L1400" s="28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0</v>
      </c>
      <c r="AK1400">
        <v>0</v>
      </c>
      <c r="AL1400">
        <v>0</v>
      </c>
      <c r="AM1400">
        <v>0</v>
      </c>
      <c r="AN1400" s="17" t="s">
        <v>54</v>
      </c>
      <c r="AO1400" s="17" t="s">
        <v>54</v>
      </c>
      <c r="AP1400" s="17" t="s">
        <v>54</v>
      </c>
      <c r="AQ1400" s="17" t="s">
        <v>54</v>
      </c>
      <c r="AR1400" s="31">
        <v>0</v>
      </c>
      <c r="AS1400" s="31">
        <v>0</v>
      </c>
      <c r="AT1400" s="31">
        <v>0</v>
      </c>
      <c r="AU1400" s="26" t="str">
        <f t="shared" si="24"/>
        <v>库存为0</v>
      </c>
      <c r="AV1400" s="32" t="str">
        <f>IFERROR(时间!$B$4+AU1400,"上周无销量")</f>
        <v>上周无销量</v>
      </c>
    </row>
    <row r="1401" spans="1:48">
      <c r="A1401" s="15" t="s">
        <v>2815</v>
      </c>
      <c r="B1401" t="s">
        <v>2816</v>
      </c>
      <c r="C1401" t="s">
        <v>2786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2817</v>
      </c>
      <c r="B1402" t="s">
        <v>2818</v>
      </c>
      <c r="C1402" t="s">
        <v>2786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0</v>
      </c>
      <c r="J1402" s="28">
        <v>0</v>
      </c>
      <c r="K1402" s="28">
        <v>0</v>
      </c>
      <c r="L1402" s="28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0</v>
      </c>
      <c r="AK1402">
        <v>0</v>
      </c>
      <c r="AL1402">
        <v>0</v>
      </c>
      <c r="AM1402">
        <v>0</v>
      </c>
      <c r="AN1402" s="17" t="s">
        <v>54</v>
      </c>
      <c r="AO1402" s="17" t="s">
        <v>54</v>
      </c>
      <c r="AP1402" s="17" t="s">
        <v>54</v>
      </c>
      <c r="AQ1402" s="17" t="s">
        <v>54</v>
      </c>
      <c r="AR1402" s="31">
        <v>0</v>
      </c>
      <c r="AS1402" s="31">
        <v>0</v>
      </c>
      <c r="AT1402" s="31">
        <v>0</v>
      </c>
      <c r="AU1402" s="26" t="str">
        <f t="shared" si="24"/>
        <v>库存为0</v>
      </c>
      <c r="AV1402" s="32" t="str">
        <f>IFERROR(时间!$B$4+AU1402,"上周无销量")</f>
        <v>上周无销量</v>
      </c>
    </row>
    <row r="1403" spans="1:48">
      <c r="A1403" s="15" t="s">
        <v>2819</v>
      </c>
      <c r="B1403" t="s">
        <v>2820</v>
      </c>
      <c r="C1403" t="s">
        <v>2821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2822</v>
      </c>
      <c r="B1404" t="s">
        <v>2823</v>
      </c>
      <c r="C1404" t="s">
        <v>2821</v>
      </c>
      <c r="D1404" s="26">
        <v>0</v>
      </c>
      <c r="E1404" s="26">
        <v>0</v>
      </c>
      <c r="F1404" s="26">
        <v>0</v>
      </c>
      <c r="G1404" s="26">
        <v>0</v>
      </c>
      <c r="H1404" s="27">
        <v>0</v>
      </c>
      <c r="I1404">
        <v>0</v>
      </c>
      <c r="J1404" s="28">
        <v>0</v>
      </c>
      <c r="K1404" s="28">
        <v>0</v>
      </c>
      <c r="L1404" s="28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0</v>
      </c>
      <c r="AL1404">
        <v>0</v>
      </c>
      <c r="AM1404">
        <v>0</v>
      </c>
      <c r="AN1404" s="17" t="s">
        <v>54</v>
      </c>
      <c r="AO1404" s="17" t="s">
        <v>54</v>
      </c>
      <c r="AP1404" s="17" t="s">
        <v>54</v>
      </c>
      <c r="AQ1404" s="17" t="s">
        <v>54</v>
      </c>
      <c r="AR1404" s="31">
        <v>0</v>
      </c>
      <c r="AS1404" s="31">
        <v>0</v>
      </c>
      <c r="AT1404" s="31">
        <v>0</v>
      </c>
      <c r="AU1404" s="26" t="str">
        <f t="shared" si="24"/>
        <v>库存为0</v>
      </c>
      <c r="AV1404" s="32" t="str">
        <f>IFERROR(时间!$B$4+AU1404,"上周无销量")</f>
        <v>上周无销量</v>
      </c>
    </row>
    <row r="1405" spans="1:48">
      <c r="A1405" s="15" t="s">
        <v>2824</v>
      </c>
      <c r="B1405" t="s">
        <v>2825</v>
      </c>
      <c r="C1405" t="s">
        <v>2821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2826</v>
      </c>
      <c r="B1406" t="s">
        <v>2827</v>
      </c>
      <c r="C1406" t="s">
        <v>2828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0</v>
      </c>
      <c r="K1406" s="28">
        <v>0</v>
      </c>
      <c r="L1406" s="28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0</v>
      </c>
      <c r="AU1406" s="26" t="str">
        <f t="shared" si="24"/>
        <v>库存为0</v>
      </c>
      <c r="AV1406" s="32" t="str">
        <f>IFERROR(时间!$B$4+AU1406,"上周无销量")</f>
        <v>上周无销量</v>
      </c>
    </row>
    <row r="1407" spans="1:48">
      <c r="A1407" s="15" t="s">
        <v>2829</v>
      </c>
      <c r="B1407" t="s">
        <v>2830</v>
      </c>
      <c r="C1407" t="s">
        <v>2828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2831</v>
      </c>
      <c r="B1408" t="s">
        <v>2832</v>
      </c>
      <c r="C1408" t="s">
        <v>2828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2833</v>
      </c>
      <c r="B1409" t="s">
        <v>2834</v>
      </c>
      <c r="C1409" t="s">
        <v>2835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5</v>
      </c>
      <c r="K1409" s="28">
        <v>0</v>
      </c>
      <c r="L1409" s="28">
        <v>0</v>
      </c>
      <c r="M1409">
        <v>5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5</v>
      </c>
      <c r="AU1409" s="26" t="str">
        <f t="shared" si="24"/>
        <v>库存为5</v>
      </c>
      <c r="AV1409" s="32" t="str">
        <f>IFERROR(时间!$B$4+AU1409,"上周无销量")</f>
        <v>上周无销量</v>
      </c>
    </row>
    <row r="1410" spans="1:48">
      <c r="A1410" s="15" t="s">
        <v>2836</v>
      </c>
      <c r="B1410" t="s">
        <v>2837</v>
      </c>
      <c r="C1410" t="s">
        <v>2835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5</v>
      </c>
      <c r="K1410" s="28">
        <v>0</v>
      </c>
      <c r="L1410" s="28">
        <v>0</v>
      </c>
      <c r="M1410">
        <v>5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5</v>
      </c>
      <c r="AU1410" s="26" t="str">
        <f t="shared" si="24"/>
        <v>库存为5</v>
      </c>
      <c r="AV1410" s="32" t="str">
        <f>IFERROR(时间!$B$4+AU1410,"上周无销量")</f>
        <v>上周无销量</v>
      </c>
    </row>
    <row r="1411" spans="1:48">
      <c r="A1411" s="15" t="s">
        <v>2838</v>
      </c>
      <c r="B1411" t="s">
        <v>2839</v>
      </c>
      <c r="C1411" t="s">
        <v>2835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5</v>
      </c>
      <c r="K1411" s="28">
        <v>0</v>
      </c>
      <c r="L1411" s="28">
        <v>0</v>
      </c>
      <c r="M1411">
        <v>5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5</v>
      </c>
      <c r="AU1411" s="26" t="str">
        <f t="shared" si="24"/>
        <v>库存为5</v>
      </c>
      <c r="AV1411" s="32" t="str">
        <f>IFERROR(时间!$B$4+AU1411,"上周无销量")</f>
        <v>上周无销量</v>
      </c>
    </row>
    <row r="1412" spans="1:48">
      <c r="A1412" s="15" t="s">
        <v>2840</v>
      </c>
      <c r="B1412" t="s">
        <v>2841</v>
      </c>
      <c r="C1412" t="s">
        <v>2835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0</v>
      </c>
      <c r="J1412" s="28">
        <v>5</v>
      </c>
      <c r="K1412" s="28">
        <v>0</v>
      </c>
      <c r="L1412" s="28">
        <v>0</v>
      </c>
      <c r="M1412">
        <v>5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0</v>
      </c>
      <c r="AK1412">
        <v>0</v>
      </c>
      <c r="AL1412">
        <v>0</v>
      </c>
      <c r="AM1412">
        <v>0</v>
      </c>
      <c r="AN1412" s="17" t="s">
        <v>54</v>
      </c>
      <c r="AO1412" s="17" t="s">
        <v>54</v>
      </c>
      <c r="AP1412" s="17" t="s">
        <v>54</v>
      </c>
      <c r="AQ1412" s="17" t="s">
        <v>54</v>
      </c>
      <c r="AR1412" s="31">
        <v>0</v>
      </c>
      <c r="AS1412" s="31">
        <v>0</v>
      </c>
      <c r="AT1412" s="31">
        <v>5</v>
      </c>
      <c r="AU1412" s="26" t="str">
        <f t="shared" si="24"/>
        <v>库存为5</v>
      </c>
      <c r="AV1412" s="32" t="str">
        <f>IFERROR(时间!$B$4+AU1412,"上周无销量")</f>
        <v>上周无销量</v>
      </c>
    </row>
    <row r="1413" spans="1:48">
      <c r="A1413" s="15" t="s">
        <v>2842</v>
      </c>
      <c r="B1413" t="s">
        <v>2843</v>
      </c>
      <c r="C1413" t="s">
        <v>2835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5</v>
      </c>
      <c r="K1413" s="28">
        <v>0</v>
      </c>
      <c r="L1413" s="28">
        <v>0</v>
      </c>
      <c r="M1413">
        <v>5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5</v>
      </c>
      <c r="AU1413" s="26" t="str">
        <f t="shared" ref="AU1413:AU1476" si="25">IF(AR1413="","库存为"&amp;M1413,IF(AS1413=0,"库存为"&amp;M1413,INT(M1413/AR1413)))</f>
        <v>库存为5</v>
      </c>
      <c r="AV1413" s="32" t="str">
        <f>IFERROR(时间!$B$4+AU1413,"上周无销量")</f>
        <v>上周无销量</v>
      </c>
    </row>
    <row r="1414" spans="1:48">
      <c r="A1414" s="15" t="s">
        <v>2844</v>
      </c>
      <c r="B1414" t="s">
        <v>2845</v>
      </c>
      <c r="C1414" t="s">
        <v>2835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5</v>
      </c>
      <c r="K1414" s="28">
        <v>0</v>
      </c>
      <c r="L1414" s="28">
        <v>0</v>
      </c>
      <c r="M1414">
        <v>5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5</v>
      </c>
      <c r="AU1414" s="26" t="str">
        <f t="shared" si="25"/>
        <v>库存为5</v>
      </c>
      <c r="AV1414" s="32" t="str">
        <f>IFERROR(时间!$B$4+AU1414,"上周无销量")</f>
        <v>上周无销量</v>
      </c>
    </row>
    <row r="1415" spans="1:48">
      <c r="A1415" s="15" t="s">
        <v>2846</v>
      </c>
      <c r="B1415" t="s">
        <v>2847</v>
      </c>
      <c r="C1415" t="s">
        <v>2848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2849</v>
      </c>
      <c r="B1416" t="s">
        <v>2850</v>
      </c>
      <c r="C1416" t="s">
        <v>2848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2851</v>
      </c>
      <c r="B1417" t="s">
        <v>2852</v>
      </c>
      <c r="C1417" t="s">
        <v>2848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0</v>
      </c>
      <c r="AM1417">
        <v>0</v>
      </c>
      <c r="AN1417" s="17" t="s">
        <v>54</v>
      </c>
      <c r="AO1417" s="17" t="s">
        <v>54</v>
      </c>
      <c r="AP1417" s="17" t="s">
        <v>54</v>
      </c>
      <c r="AQ1417" s="17" t="s">
        <v>54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2853</v>
      </c>
      <c r="B1418" t="s">
        <v>2854</v>
      </c>
      <c r="C1418" t="s">
        <v>2848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2855</v>
      </c>
      <c r="B1419" t="s">
        <v>2856</v>
      </c>
      <c r="C1419" t="s">
        <v>2848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2857</v>
      </c>
      <c r="B1420" t="s">
        <v>2858</v>
      </c>
      <c r="C1420" t="s">
        <v>2848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0</v>
      </c>
      <c r="K1420" s="28">
        <v>0</v>
      </c>
      <c r="L1420" s="28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0</v>
      </c>
      <c r="AU1420" s="26" t="str">
        <f t="shared" si="25"/>
        <v>库存为0</v>
      </c>
      <c r="AV1420" s="32" t="str">
        <f>IFERROR(时间!$B$4+AU1420,"上周无销量")</f>
        <v>上周无销量</v>
      </c>
    </row>
    <row r="1421" spans="1:48">
      <c r="A1421" s="15" t="s">
        <v>2859</v>
      </c>
      <c r="B1421" t="s">
        <v>2860</v>
      </c>
      <c r="C1421" t="s">
        <v>2848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0</v>
      </c>
      <c r="K1421" s="28">
        <v>0</v>
      </c>
      <c r="L1421" s="28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0</v>
      </c>
      <c r="AU1421" s="26" t="str">
        <f t="shared" si="25"/>
        <v>库存为0</v>
      </c>
      <c r="AV1421" s="32" t="str">
        <f>IFERROR(时间!$B$4+AU1421,"上周无销量")</f>
        <v>上周无销量</v>
      </c>
    </row>
    <row r="1422" spans="1:48">
      <c r="A1422" s="15" t="s">
        <v>2861</v>
      </c>
      <c r="B1422" t="s">
        <v>2862</v>
      </c>
      <c r="C1422" t="s">
        <v>2848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0</v>
      </c>
      <c r="J1422" s="28">
        <v>0</v>
      </c>
      <c r="K1422" s="28">
        <v>0</v>
      </c>
      <c r="L1422" s="28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0</v>
      </c>
      <c r="AL1422">
        <v>0</v>
      </c>
      <c r="AM1422">
        <v>0</v>
      </c>
      <c r="AN1422" s="17" t="s">
        <v>54</v>
      </c>
      <c r="AO1422" s="17" t="s">
        <v>54</v>
      </c>
      <c r="AP1422" s="17" t="s">
        <v>54</v>
      </c>
      <c r="AQ1422" s="17" t="s">
        <v>54</v>
      </c>
      <c r="AR1422" s="31">
        <v>0</v>
      </c>
      <c r="AS1422" s="31">
        <v>0</v>
      </c>
      <c r="AT1422" s="31">
        <v>0</v>
      </c>
      <c r="AU1422" s="26" t="str">
        <f t="shared" si="25"/>
        <v>库存为0</v>
      </c>
      <c r="AV1422" s="32" t="str">
        <f>IFERROR(时间!$B$4+AU1422,"上周无销量")</f>
        <v>上周无销量</v>
      </c>
    </row>
    <row r="1423" spans="1:48">
      <c r="A1423" s="15" t="s">
        <v>2863</v>
      </c>
      <c r="B1423" t="s">
        <v>2864</v>
      </c>
      <c r="C1423" t="s">
        <v>2848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2865</v>
      </c>
      <c r="B1424" t="s">
        <v>2866</v>
      </c>
      <c r="C1424" t="s">
        <v>2848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2867</v>
      </c>
      <c r="B1425" t="s">
        <v>2868</v>
      </c>
      <c r="C1425" t="s">
        <v>2848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2869</v>
      </c>
      <c r="B1426" t="s">
        <v>2870</v>
      </c>
      <c r="C1426" t="s">
        <v>2848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2871</v>
      </c>
      <c r="B1427" t="s">
        <v>2872</v>
      </c>
      <c r="C1427" t="s">
        <v>2848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0</v>
      </c>
      <c r="J1427" s="28">
        <v>0</v>
      </c>
      <c r="K1427" s="28">
        <v>0</v>
      </c>
      <c r="L1427" s="28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0</v>
      </c>
      <c r="AK1427">
        <v>0</v>
      </c>
      <c r="AL1427">
        <v>0</v>
      </c>
      <c r="AM1427">
        <v>0</v>
      </c>
      <c r="AN1427" s="17" t="s">
        <v>54</v>
      </c>
      <c r="AO1427" s="17" t="s">
        <v>54</v>
      </c>
      <c r="AP1427" s="17" t="s">
        <v>54</v>
      </c>
      <c r="AQ1427" s="17" t="s">
        <v>54</v>
      </c>
      <c r="AR1427" s="31">
        <v>0</v>
      </c>
      <c r="AS1427" s="31">
        <v>0</v>
      </c>
      <c r="AT1427" s="31">
        <v>0</v>
      </c>
      <c r="AU1427" s="26" t="str">
        <f t="shared" si="25"/>
        <v>库存为0</v>
      </c>
      <c r="AV1427" s="32" t="str">
        <f>IFERROR(时间!$B$4+AU1427,"上周无销量")</f>
        <v>上周无销量</v>
      </c>
    </row>
    <row r="1428" spans="1:48">
      <c r="A1428" s="15" t="s">
        <v>2873</v>
      </c>
      <c r="B1428" t="s">
        <v>2874</v>
      </c>
      <c r="C1428" t="s">
        <v>2848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0</v>
      </c>
      <c r="J1428" s="28">
        <v>0</v>
      </c>
      <c r="K1428" s="28">
        <v>0</v>
      </c>
      <c r="L1428" s="28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0</v>
      </c>
      <c r="AL1428">
        <v>0</v>
      </c>
      <c r="AM1428">
        <v>0</v>
      </c>
      <c r="AN1428" s="17" t="s">
        <v>54</v>
      </c>
      <c r="AO1428" s="17" t="s">
        <v>54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0</v>
      </c>
      <c r="AU1428" s="26" t="str">
        <f t="shared" si="25"/>
        <v>库存为0</v>
      </c>
      <c r="AV1428" s="32" t="str">
        <f>IFERROR(时间!$B$4+AU1428,"上周无销量")</f>
        <v>上周无销量</v>
      </c>
    </row>
    <row r="1429" spans="1:48">
      <c r="A1429" s="15" t="s">
        <v>2875</v>
      </c>
      <c r="B1429" t="s">
        <v>2876</v>
      </c>
      <c r="C1429" t="s">
        <v>2848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2877</v>
      </c>
      <c r="B1430" t="s">
        <v>2878</v>
      </c>
      <c r="C1430" t="s">
        <v>2879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2880</v>
      </c>
      <c r="B1431" t="s">
        <v>2881</v>
      </c>
      <c r="C1431" t="s">
        <v>2879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2882</v>
      </c>
      <c r="B1432" t="s">
        <v>2883</v>
      </c>
      <c r="C1432" t="s">
        <v>2879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2884</v>
      </c>
      <c r="B1433" t="s">
        <v>2885</v>
      </c>
      <c r="C1433" t="s">
        <v>2879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0</v>
      </c>
      <c r="AK1433">
        <v>0</v>
      </c>
      <c r="AL1433">
        <v>0</v>
      </c>
      <c r="AM1433">
        <v>0</v>
      </c>
      <c r="AN1433" s="17" t="s">
        <v>54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0</v>
      </c>
      <c r="AU1433" s="26" t="str">
        <f t="shared" si="25"/>
        <v>库存为0</v>
      </c>
      <c r="AV1433" s="32" t="str">
        <f>IFERROR(时间!$B$4+AU1433,"上周无销量")</f>
        <v>上周无销量</v>
      </c>
    </row>
    <row r="1434" spans="1:48">
      <c r="A1434" s="15" t="s">
        <v>2886</v>
      </c>
      <c r="B1434" t="s">
        <v>2887</v>
      </c>
      <c r="C1434" t="s">
        <v>2879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2888</v>
      </c>
      <c r="B1435" t="s">
        <v>2889</v>
      </c>
      <c r="C1435" t="s">
        <v>2879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0</v>
      </c>
      <c r="J1435" s="28">
        <v>0</v>
      </c>
      <c r="K1435" s="28">
        <v>0</v>
      </c>
      <c r="L1435" s="28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0</v>
      </c>
      <c r="AK1435">
        <v>0</v>
      </c>
      <c r="AL1435">
        <v>0</v>
      </c>
      <c r="AM1435">
        <v>0</v>
      </c>
      <c r="AN1435" s="17" t="s">
        <v>54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0</v>
      </c>
      <c r="AU1435" s="26" t="str">
        <f t="shared" si="25"/>
        <v>库存为0</v>
      </c>
      <c r="AV1435" s="32" t="str">
        <f>IFERROR(时间!$B$4+AU1435,"上周无销量")</f>
        <v>上周无销量</v>
      </c>
    </row>
    <row r="1436" spans="1:48">
      <c r="A1436" s="15" t="s">
        <v>2890</v>
      </c>
      <c r="B1436" t="s">
        <v>2891</v>
      </c>
      <c r="C1436" t="s">
        <v>2879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0</v>
      </c>
      <c r="J1436" s="28">
        <v>0</v>
      </c>
      <c r="K1436" s="28">
        <v>0</v>
      </c>
      <c r="L1436" s="28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0</v>
      </c>
      <c r="AK1436">
        <v>0</v>
      </c>
      <c r="AL1436">
        <v>0</v>
      </c>
      <c r="AM1436">
        <v>0</v>
      </c>
      <c r="AN1436" s="17" t="s">
        <v>54</v>
      </c>
      <c r="AO1436" s="17" t="s">
        <v>54</v>
      </c>
      <c r="AP1436" s="17" t="s">
        <v>54</v>
      </c>
      <c r="AQ1436" s="17" t="s">
        <v>54</v>
      </c>
      <c r="AR1436" s="31">
        <v>0</v>
      </c>
      <c r="AS1436" s="31">
        <v>0</v>
      </c>
      <c r="AT1436" s="31">
        <v>0</v>
      </c>
      <c r="AU1436" s="26" t="str">
        <f t="shared" si="25"/>
        <v>库存为0</v>
      </c>
      <c r="AV1436" s="32" t="str">
        <f>IFERROR(时间!$B$4+AU1436,"上周无销量")</f>
        <v>上周无销量</v>
      </c>
    </row>
    <row r="1437" spans="1:48">
      <c r="A1437" s="15" t="s">
        <v>2892</v>
      </c>
      <c r="B1437" t="s">
        <v>2893</v>
      </c>
      <c r="C1437" t="s">
        <v>2879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0</v>
      </c>
      <c r="J1437" s="28">
        <v>0</v>
      </c>
      <c r="K1437" s="28">
        <v>0</v>
      </c>
      <c r="L1437" s="28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0</v>
      </c>
      <c r="AK1437">
        <v>0</v>
      </c>
      <c r="AL1437">
        <v>0</v>
      </c>
      <c r="AM1437">
        <v>0</v>
      </c>
      <c r="AN1437" s="17" t="s">
        <v>54</v>
      </c>
      <c r="AO1437" s="17" t="s">
        <v>54</v>
      </c>
      <c r="AP1437" s="17" t="s">
        <v>54</v>
      </c>
      <c r="AQ1437" s="17" t="s">
        <v>54</v>
      </c>
      <c r="AR1437" s="31">
        <v>0</v>
      </c>
      <c r="AS1437" s="31">
        <v>0</v>
      </c>
      <c r="AT1437" s="31">
        <v>0</v>
      </c>
      <c r="AU1437" s="26" t="str">
        <f t="shared" si="25"/>
        <v>库存为0</v>
      </c>
      <c r="AV1437" s="32" t="str">
        <f>IFERROR(时间!$B$4+AU1437,"上周无销量")</f>
        <v>上周无销量</v>
      </c>
    </row>
    <row r="1438" spans="1:48">
      <c r="A1438" s="15" t="s">
        <v>2894</v>
      </c>
      <c r="B1438" t="s">
        <v>2895</v>
      </c>
      <c r="C1438" t="s">
        <v>2879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0</v>
      </c>
      <c r="J1438" s="28">
        <v>0</v>
      </c>
      <c r="K1438" s="28">
        <v>0</v>
      </c>
      <c r="L1438" s="28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0</v>
      </c>
      <c r="AM1438">
        <v>0</v>
      </c>
      <c r="AN1438" s="17" t="s">
        <v>54</v>
      </c>
      <c r="AO1438" s="17" t="s">
        <v>54</v>
      </c>
      <c r="AP1438" s="17" t="s">
        <v>54</v>
      </c>
      <c r="AQ1438" s="17" t="s">
        <v>54</v>
      </c>
      <c r="AR1438" s="31">
        <v>0</v>
      </c>
      <c r="AS1438" s="31">
        <v>0</v>
      </c>
      <c r="AT1438" s="31">
        <v>0</v>
      </c>
      <c r="AU1438" s="26" t="str">
        <f t="shared" si="25"/>
        <v>库存为0</v>
      </c>
      <c r="AV1438" s="32" t="str">
        <f>IFERROR(时间!$B$4+AU1438,"上周无销量")</f>
        <v>上周无销量</v>
      </c>
    </row>
    <row r="1439" spans="1:48">
      <c r="A1439" s="15" t="s">
        <v>2896</v>
      </c>
      <c r="B1439" t="s">
        <v>2897</v>
      </c>
      <c r="C1439" t="s">
        <v>2879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0</v>
      </c>
      <c r="AK1439">
        <v>0</v>
      </c>
      <c r="AL1439">
        <v>0</v>
      </c>
      <c r="AM1439">
        <v>0</v>
      </c>
      <c r="AN1439" s="17" t="s">
        <v>54</v>
      </c>
      <c r="AO1439" s="17" t="s">
        <v>54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2898</v>
      </c>
      <c r="B1440" t="s">
        <v>2899</v>
      </c>
      <c r="C1440" t="s">
        <v>2879</v>
      </c>
      <c r="D1440" s="26">
        <v>0</v>
      </c>
      <c r="E1440" s="26">
        <v>0</v>
      </c>
      <c r="F1440" s="26">
        <v>0</v>
      </c>
      <c r="G1440" s="26">
        <v>0</v>
      </c>
      <c r="H1440" s="27">
        <v>0</v>
      </c>
      <c r="I1440">
        <v>0</v>
      </c>
      <c r="J1440" s="28">
        <v>0</v>
      </c>
      <c r="K1440" s="28">
        <v>0</v>
      </c>
      <c r="L1440" s="28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0</v>
      </c>
      <c r="AK1440">
        <v>0</v>
      </c>
      <c r="AL1440">
        <v>0</v>
      </c>
      <c r="AM1440">
        <v>0</v>
      </c>
      <c r="AN1440" s="17" t="s">
        <v>54</v>
      </c>
      <c r="AO1440" s="17" t="s">
        <v>54</v>
      </c>
      <c r="AP1440" s="17" t="s">
        <v>54</v>
      </c>
      <c r="AQ1440" s="17" t="s">
        <v>54</v>
      </c>
      <c r="AR1440" s="31">
        <v>0</v>
      </c>
      <c r="AS1440" s="31">
        <v>0</v>
      </c>
      <c r="AT1440" s="31">
        <v>0</v>
      </c>
      <c r="AU1440" s="26" t="str">
        <f t="shared" si="25"/>
        <v>库存为0</v>
      </c>
      <c r="AV1440" s="32" t="str">
        <f>IFERROR(时间!$B$4+AU1440,"上周无销量")</f>
        <v>上周无销量</v>
      </c>
    </row>
    <row r="1441" spans="1:48">
      <c r="A1441" s="15" t="s">
        <v>2900</v>
      </c>
      <c r="B1441" t="s">
        <v>2901</v>
      </c>
      <c r="C1441" t="s">
        <v>2879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0</v>
      </c>
      <c r="AK1441">
        <v>0</v>
      </c>
      <c r="AL1441">
        <v>0</v>
      </c>
      <c r="AM1441">
        <v>0</v>
      </c>
      <c r="AN1441" s="17" t="s">
        <v>54</v>
      </c>
      <c r="AO1441" s="17" t="s">
        <v>54</v>
      </c>
      <c r="AP1441" s="17" t="s">
        <v>54</v>
      </c>
      <c r="AQ1441" s="17" t="s">
        <v>54</v>
      </c>
      <c r="AR1441" s="31">
        <v>0</v>
      </c>
      <c r="AS1441" s="31">
        <v>0</v>
      </c>
      <c r="AT1441" s="31">
        <v>0</v>
      </c>
      <c r="AU1441" s="26" t="str">
        <f t="shared" si="25"/>
        <v>库存为0</v>
      </c>
      <c r="AV1441" s="32" t="str">
        <f>IFERROR(时间!$B$4+AU1441,"上周无销量")</f>
        <v>上周无销量</v>
      </c>
    </row>
    <row r="1442" spans="1:48">
      <c r="A1442" s="15" t="s">
        <v>2902</v>
      </c>
      <c r="B1442" t="s">
        <v>2903</v>
      </c>
      <c r="C1442" t="s">
        <v>2879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2904</v>
      </c>
      <c r="B1443" t="s">
        <v>2905</v>
      </c>
      <c r="C1443" t="s">
        <v>2879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0</v>
      </c>
      <c r="J1443" s="28">
        <v>0</v>
      </c>
      <c r="K1443" s="28">
        <v>0</v>
      </c>
      <c r="L1443" s="28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0</v>
      </c>
      <c r="AK1443">
        <v>0</v>
      </c>
      <c r="AL1443">
        <v>0</v>
      </c>
      <c r="AM1443">
        <v>0</v>
      </c>
      <c r="AN1443" s="17" t="s">
        <v>54</v>
      </c>
      <c r="AO1443" s="17" t="s">
        <v>54</v>
      </c>
      <c r="AP1443" s="17" t="s">
        <v>54</v>
      </c>
      <c r="AQ1443" s="17" t="s">
        <v>54</v>
      </c>
      <c r="AR1443" s="31">
        <v>0</v>
      </c>
      <c r="AS1443" s="31">
        <v>0</v>
      </c>
      <c r="AT1443" s="31">
        <v>0</v>
      </c>
      <c r="AU1443" s="26" t="str">
        <f t="shared" si="25"/>
        <v>库存为0</v>
      </c>
      <c r="AV1443" s="32" t="str">
        <f>IFERROR(时间!$B$4+AU1443,"上周无销量")</f>
        <v>上周无销量</v>
      </c>
    </row>
    <row r="1444" spans="1:48">
      <c r="A1444" s="15" t="s">
        <v>2906</v>
      </c>
      <c r="B1444" t="s">
        <v>2907</v>
      </c>
      <c r="C1444" t="s">
        <v>2879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0</v>
      </c>
      <c r="J1444" s="28">
        <v>0</v>
      </c>
      <c r="K1444" s="28">
        <v>0</v>
      </c>
      <c r="L1444" s="28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0</v>
      </c>
      <c r="AK1444">
        <v>0</v>
      </c>
      <c r="AL1444">
        <v>0</v>
      </c>
      <c r="AM1444">
        <v>0</v>
      </c>
      <c r="AN1444" s="17" t="s">
        <v>54</v>
      </c>
      <c r="AO1444" s="17" t="s">
        <v>54</v>
      </c>
      <c r="AP1444" s="17" t="s">
        <v>54</v>
      </c>
      <c r="AQ1444" s="17" t="s">
        <v>54</v>
      </c>
      <c r="AR1444" s="31">
        <v>0</v>
      </c>
      <c r="AS1444" s="31">
        <v>0</v>
      </c>
      <c r="AT1444" s="31">
        <v>0</v>
      </c>
      <c r="AU1444" s="26" t="str">
        <f t="shared" si="25"/>
        <v>库存为0</v>
      </c>
      <c r="AV1444" s="32" t="str">
        <f>IFERROR(时间!$B$4+AU1444,"上周无销量")</f>
        <v>上周无销量</v>
      </c>
    </row>
    <row r="1445" spans="1:48">
      <c r="A1445" s="15" t="s">
        <v>2908</v>
      </c>
      <c r="B1445" t="s">
        <v>2909</v>
      </c>
      <c r="C1445" t="s">
        <v>2879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2910</v>
      </c>
      <c r="B1446" t="s">
        <v>2911</v>
      </c>
      <c r="C1446" t="s">
        <v>2879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2912</v>
      </c>
      <c r="B1447" t="s">
        <v>2913</v>
      </c>
      <c r="C1447" t="s">
        <v>2879</v>
      </c>
      <c r="D1447" s="26">
        <v>0</v>
      </c>
      <c r="E1447" s="26">
        <v>0</v>
      </c>
      <c r="F1447" s="26">
        <v>0</v>
      </c>
      <c r="G1447" s="26">
        <v>0</v>
      </c>
      <c r="H1447" s="27">
        <v>0</v>
      </c>
      <c r="I1447">
        <v>0</v>
      </c>
      <c r="J1447" s="28">
        <v>0</v>
      </c>
      <c r="K1447" s="28">
        <v>0</v>
      </c>
      <c r="L1447" s="28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17" t="s">
        <v>54</v>
      </c>
      <c r="Y1447" s="17" t="s">
        <v>54</v>
      </c>
      <c r="Z1447" s="17" t="s">
        <v>54</v>
      </c>
      <c r="AA1447" s="17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17" t="s">
        <v>54</v>
      </c>
      <c r="AG1447" s="17" t="s">
        <v>54</v>
      </c>
      <c r="AH1447" s="17" t="s">
        <v>54</v>
      </c>
      <c r="AI1447" s="17" t="s">
        <v>54</v>
      </c>
      <c r="AJ1447">
        <v>0</v>
      </c>
      <c r="AK1447">
        <v>0</v>
      </c>
      <c r="AL1447">
        <v>0</v>
      </c>
      <c r="AM1447">
        <v>0</v>
      </c>
      <c r="AN1447" s="17" t="s">
        <v>54</v>
      </c>
      <c r="AO1447" s="17" t="s">
        <v>54</v>
      </c>
      <c r="AP1447" s="17" t="s">
        <v>54</v>
      </c>
      <c r="AQ1447" s="17" t="s">
        <v>54</v>
      </c>
      <c r="AR1447" s="31">
        <v>0</v>
      </c>
      <c r="AS1447" s="31">
        <v>0</v>
      </c>
      <c r="AT1447" s="31">
        <v>0</v>
      </c>
      <c r="AU1447" s="26" t="str">
        <f t="shared" si="25"/>
        <v>库存为0</v>
      </c>
      <c r="AV1447" s="32" t="str">
        <f>IFERROR(时间!$B$4+AU1447,"上周无销量")</f>
        <v>上周无销量</v>
      </c>
    </row>
    <row r="1448" spans="1:48">
      <c r="A1448" s="15" t="s">
        <v>2914</v>
      </c>
      <c r="B1448" t="s">
        <v>2915</v>
      </c>
      <c r="C1448" t="s">
        <v>2879</v>
      </c>
      <c r="D1448" s="26">
        <v>0</v>
      </c>
      <c r="E1448" s="26">
        <v>0</v>
      </c>
      <c r="F1448" s="26">
        <v>0</v>
      </c>
      <c r="G1448" s="26">
        <v>0</v>
      </c>
      <c r="H1448" s="27">
        <v>0</v>
      </c>
      <c r="I1448">
        <v>0</v>
      </c>
      <c r="J1448" s="28">
        <v>0</v>
      </c>
      <c r="K1448" s="28">
        <v>0</v>
      </c>
      <c r="L1448" s="28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17" t="s">
        <v>54</v>
      </c>
      <c r="Y1448" s="17" t="s">
        <v>54</v>
      </c>
      <c r="Z1448" s="17" t="s">
        <v>54</v>
      </c>
      <c r="AA1448" s="17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17" t="s">
        <v>54</v>
      </c>
      <c r="AG1448" s="17" t="s">
        <v>54</v>
      </c>
      <c r="AH1448" s="17" t="s">
        <v>54</v>
      </c>
      <c r="AI1448" s="17" t="s">
        <v>54</v>
      </c>
      <c r="AJ1448">
        <v>0</v>
      </c>
      <c r="AK1448">
        <v>0</v>
      </c>
      <c r="AL1448">
        <v>0</v>
      </c>
      <c r="AM1448">
        <v>0</v>
      </c>
      <c r="AN1448" s="17" t="s">
        <v>54</v>
      </c>
      <c r="AO1448" s="17" t="s">
        <v>54</v>
      </c>
      <c r="AP1448" s="17" t="s">
        <v>54</v>
      </c>
      <c r="AQ1448" s="17" t="s">
        <v>54</v>
      </c>
      <c r="AR1448" s="31">
        <v>0</v>
      </c>
      <c r="AS1448" s="31">
        <v>0</v>
      </c>
      <c r="AT1448" s="31">
        <v>0</v>
      </c>
      <c r="AU1448" s="26" t="str">
        <f t="shared" si="25"/>
        <v>库存为0</v>
      </c>
      <c r="AV1448" s="32" t="str">
        <f>IFERROR(时间!$B$4+AU1448,"上周无销量")</f>
        <v>上周无销量</v>
      </c>
    </row>
    <row r="1449" spans="1:48">
      <c r="A1449" s="15" t="s">
        <v>2916</v>
      </c>
      <c r="B1449" t="s">
        <v>2917</v>
      </c>
      <c r="C1449" t="s">
        <v>2879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0</v>
      </c>
      <c r="J1449" s="28">
        <v>0</v>
      </c>
      <c r="K1449" s="28">
        <v>0</v>
      </c>
      <c r="L1449" s="28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17" t="s">
        <v>54</v>
      </c>
      <c r="Y1449" s="17" t="s">
        <v>54</v>
      </c>
      <c r="Z1449" s="17" t="s">
        <v>54</v>
      </c>
      <c r="AA1449" s="17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17" t="s">
        <v>54</v>
      </c>
      <c r="AG1449" s="17" t="s">
        <v>54</v>
      </c>
      <c r="AH1449" s="17" t="s">
        <v>54</v>
      </c>
      <c r="AI1449" s="17" t="s">
        <v>54</v>
      </c>
      <c r="AJ1449">
        <v>0</v>
      </c>
      <c r="AK1449">
        <v>0</v>
      </c>
      <c r="AL1449">
        <v>0</v>
      </c>
      <c r="AM1449">
        <v>0</v>
      </c>
      <c r="AN1449" s="17" t="s">
        <v>54</v>
      </c>
      <c r="AO1449" s="17" t="s">
        <v>54</v>
      </c>
      <c r="AP1449" s="17" t="s">
        <v>54</v>
      </c>
      <c r="AQ1449" s="17" t="s">
        <v>54</v>
      </c>
      <c r="AR1449" s="31">
        <v>0</v>
      </c>
      <c r="AS1449" s="31">
        <v>0</v>
      </c>
      <c r="AT1449" s="31">
        <v>0</v>
      </c>
      <c r="AU1449" s="26" t="str">
        <f t="shared" si="25"/>
        <v>库存为0</v>
      </c>
      <c r="AV1449" s="32" t="str">
        <f>IFERROR(时间!$B$4+AU1449,"上周无销量")</f>
        <v>上周无销量</v>
      </c>
    </row>
    <row r="1450" spans="1:48">
      <c r="A1450" s="15" t="s">
        <v>2918</v>
      </c>
      <c r="B1450" t="s">
        <v>2919</v>
      </c>
      <c r="C1450" t="s">
        <v>2879</v>
      </c>
      <c r="D1450" s="26">
        <v>0</v>
      </c>
      <c r="E1450" s="26">
        <v>0</v>
      </c>
      <c r="F1450" s="26">
        <v>0</v>
      </c>
      <c r="G1450" s="26">
        <v>0</v>
      </c>
      <c r="H1450" s="27">
        <v>0</v>
      </c>
      <c r="I1450">
        <v>0</v>
      </c>
      <c r="J1450" s="28">
        <v>0</v>
      </c>
      <c r="K1450" s="28">
        <v>0</v>
      </c>
      <c r="L1450" s="28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17" t="s">
        <v>54</v>
      </c>
      <c r="Y1450" s="17" t="s">
        <v>54</v>
      </c>
      <c r="Z1450" s="17" t="s">
        <v>54</v>
      </c>
      <c r="AA1450" s="17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17" t="s">
        <v>54</v>
      </c>
      <c r="AG1450" s="17" t="s">
        <v>54</v>
      </c>
      <c r="AH1450" s="17" t="s">
        <v>54</v>
      </c>
      <c r="AI1450" s="17" t="s">
        <v>54</v>
      </c>
      <c r="AJ1450">
        <v>0</v>
      </c>
      <c r="AK1450">
        <v>0</v>
      </c>
      <c r="AL1450">
        <v>0</v>
      </c>
      <c r="AM1450">
        <v>0</v>
      </c>
      <c r="AN1450" s="17" t="s">
        <v>54</v>
      </c>
      <c r="AO1450" s="17" t="s">
        <v>54</v>
      </c>
      <c r="AP1450" s="17" t="s">
        <v>54</v>
      </c>
      <c r="AQ1450" s="17" t="s">
        <v>54</v>
      </c>
      <c r="AR1450" s="31">
        <v>0</v>
      </c>
      <c r="AS1450" s="31">
        <v>0</v>
      </c>
      <c r="AT1450" s="31">
        <v>0</v>
      </c>
      <c r="AU1450" s="26" t="str">
        <f t="shared" si="25"/>
        <v>库存为0</v>
      </c>
      <c r="AV1450" s="32" t="str">
        <f>IFERROR(时间!$B$4+AU1450,"上周无销量")</f>
        <v>上周无销量</v>
      </c>
    </row>
    <row r="1451" spans="1:48">
      <c r="A1451" s="15" t="s">
        <v>2920</v>
      </c>
      <c r="B1451" t="s">
        <v>2921</v>
      </c>
      <c r="C1451" t="s">
        <v>2879</v>
      </c>
      <c r="D1451" s="26">
        <v>0</v>
      </c>
      <c r="E1451" s="26">
        <v>0</v>
      </c>
      <c r="F1451" s="26">
        <v>0</v>
      </c>
      <c r="G1451" s="26">
        <v>0</v>
      </c>
      <c r="H1451" s="27">
        <v>0</v>
      </c>
      <c r="I1451">
        <v>0</v>
      </c>
      <c r="J1451" s="28">
        <v>0</v>
      </c>
      <c r="K1451" s="28">
        <v>0</v>
      </c>
      <c r="L1451" s="28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17" t="s">
        <v>54</v>
      </c>
      <c r="Y1451" s="17" t="s">
        <v>54</v>
      </c>
      <c r="Z1451" s="17" t="s">
        <v>54</v>
      </c>
      <c r="AA1451" s="17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17" t="s">
        <v>54</v>
      </c>
      <c r="AG1451" s="17" t="s">
        <v>54</v>
      </c>
      <c r="AH1451" s="17" t="s">
        <v>54</v>
      </c>
      <c r="AI1451" s="17" t="s">
        <v>54</v>
      </c>
      <c r="AJ1451">
        <v>0</v>
      </c>
      <c r="AK1451">
        <v>0</v>
      </c>
      <c r="AL1451">
        <v>0</v>
      </c>
      <c r="AM1451">
        <v>0</v>
      </c>
      <c r="AN1451" s="17" t="s">
        <v>54</v>
      </c>
      <c r="AO1451" s="17" t="s">
        <v>54</v>
      </c>
      <c r="AP1451" s="17" t="s">
        <v>54</v>
      </c>
      <c r="AQ1451" s="17" t="s">
        <v>54</v>
      </c>
      <c r="AR1451" s="31">
        <v>0</v>
      </c>
      <c r="AS1451" s="31">
        <v>0</v>
      </c>
      <c r="AT1451" s="31">
        <v>0</v>
      </c>
      <c r="AU1451" s="26" t="str">
        <f t="shared" si="25"/>
        <v>库存为0</v>
      </c>
      <c r="AV1451" s="32" t="str">
        <f>IFERROR(时间!$B$4+AU1451,"上周无销量")</f>
        <v>上周无销量</v>
      </c>
    </row>
    <row r="1452" spans="1:48">
      <c r="A1452" s="15" t="s">
        <v>2922</v>
      </c>
      <c r="B1452" t="s">
        <v>2923</v>
      </c>
      <c r="C1452" t="s">
        <v>2879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0</v>
      </c>
      <c r="J1452" s="28">
        <v>0</v>
      </c>
      <c r="K1452" s="28">
        <v>0</v>
      </c>
      <c r="L1452" s="28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17" t="s">
        <v>54</v>
      </c>
      <c r="Y1452" s="17" t="s">
        <v>54</v>
      </c>
      <c r="Z1452" s="17" t="s">
        <v>54</v>
      </c>
      <c r="AA1452" s="17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17" t="s">
        <v>54</v>
      </c>
      <c r="AG1452" s="17" t="s">
        <v>54</v>
      </c>
      <c r="AH1452" s="17" t="s">
        <v>54</v>
      </c>
      <c r="AI1452" s="17" t="s">
        <v>54</v>
      </c>
      <c r="AJ1452">
        <v>0</v>
      </c>
      <c r="AK1452">
        <v>0</v>
      </c>
      <c r="AL1452">
        <v>0</v>
      </c>
      <c r="AM1452">
        <v>0</v>
      </c>
      <c r="AN1452" s="17" t="s">
        <v>54</v>
      </c>
      <c r="AO1452" s="17" t="s">
        <v>54</v>
      </c>
      <c r="AP1452" s="17" t="s">
        <v>54</v>
      </c>
      <c r="AQ1452" s="17" t="s">
        <v>54</v>
      </c>
      <c r="AR1452" s="31">
        <v>0</v>
      </c>
      <c r="AS1452" s="31">
        <v>0</v>
      </c>
      <c r="AT1452" s="31">
        <v>0</v>
      </c>
      <c r="AU1452" s="26" t="str">
        <f t="shared" si="25"/>
        <v>库存为0</v>
      </c>
      <c r="AV1452" s="32" t="str">
        <f>IFERROR(时间!$B$4+AU1452,"上周无销量")</f>
        <v>上周无销量</v>
      </c>
    </row>
    <row r="1453" spans="1:48">
      <c r="A1453" s="15" t="s">
        <v>2924</v>
      </c>
      <c r="B1453" t="s">
        <v>2925</v>
      </c>
      <c r="C1453" t="s">
        <v>2879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0</v>
      </c>
      <c r="J1453" s="28">
        <v>0</v>
      </c>
      <c r="K1453" s="28">
        <v>0</v>
      </c>
      <c r="L1453" s="28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17" t="s">
        <v>54</v>
      </c>
      <c r="Y1453" s="17" t="s">
        <v>54</v>
      </c>
      <c r="Z1453" s="17" t="s">
        <v>54</v>
      </c>
      <c r="AA1453" s="17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17" t="s">
        <v>54</v>
      </c>
      <c r="AG1453" s="17" t="s">
        <v>54</v>
      </c>
      <c r="AH1453" s="17" t="s">
        <v>54</v>
      </c>
      <c r="AI1453" s="17" t="s">
        <v>54</v>
      </c>
      <c r="AJ1453">
        <v>0</v>
      </c>
      <c r="AK1453">
        <v>0</v>
      </c>
      <c r="AL1453">
        <v>0</v>
      </c>
      <c r="AM1453">
        <v>0</v>
      </c>
      <c r="AN1453" s="17" t="s">
        <v>54</v>
      </c>
      <c r="AO1453" s="17" t="s">
        <v>54</v>
      </c>
      <c r="AP1453" s="17" t="s">
        <v>54</v>
      </c>
      <c r="AQ1453" s="17" t="s">
        <v>54</v>
      </c>
      <c r="AR1453" s="31">
        <v>0</v>
      </c>
      <c r="AS1453" s="31">
        <v>0</v>
      </c>
      <c r="AT1453" s="31">
        <v>0</v>
      </c>
      <c r="AU1453" s="26" t="str">
        <f t="shared" si="25"/>
        <v>库存为0</v>
      </c>
      <c r="AV1453" s="32" t="str">
        <f>IFERROR(时间!$B$4+AU1453,"上周无销量")</f>
        <v>上周无销量</v>
      </c>
    </row>
    <row r="1454" spans="1:48">
      <c r="A1454" s="15" t="s">
        <v>2926</v>
      </c>
      <c r="B1454" t="s">
        <v>2927</v>
      </c>
      <c r="C1454" t="s">
        <v>2879</v>
      </c>
      <c r="D1454" s="26">
        <v>0</v>
      </c>
      <c r="E1454" s="26">
        <v>0</v>
      </c>
      <c r="F1454" s="26">
        <v>0</v>
      </c>
      <c r="G1454" s="26">
        <v>0</v>
      </c>
      <c r="H1454" s="27">
        <v>0</v>
      </c>
      <c r="I1454">
        <v>0</v>
      </c>
      <c r="J1454" s="28">
        <v>0</v>
      </c>
      <c r="K1454" s="28">
        <v>0</v>
      </c>
      <c r="L1454" s="28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17" t="s">
        <v>54</v>
      </c>
      <c r="Y1454" s="17" t="s">
        <v>54</v>
      </c>
      <c r="Z1454" s="17" t="s">
        <v>54</v>
      </c>
      <c r="AA1454" s="17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17" t="s">
        <v>54</v>
      </c>
      <c r="AG1454" s="17" t="s">
        <v>54</v>
      </c>
      <c r="AH1454" s="17" t="s">
        <v>54</v>
      </c>
      <c r="AI1454" s="17" t="s">
        <v>54</v>
      </c>
      <c r="AJ1454">
        <v>0</v>
      </c>
      <c r="AK1454">
        <v>0</v>
      </c>
      <c r="AL1454">
        <v>0</v>
      </c>
      <c r="AM1454">
        <v>0</v>
      </c>
      <c r="AN1454" s="17" t="s">
        <v>54</v>
      </c>
      <c r="AO1454" s="17" t="s">
        <v>54</v>
      </c>
      <c r="AP1454" s="17" t="s">
        <v>54</v>
      </c>
      <c r="AQ1454" s="17" t="s">
        <v>54</v>
      </c>
      <c r="AR1454" s="31">
        <v>0</v>
      </c>
      <c r="AS1454" s="31">
        <v>0</v>
      </c>
      <c r="AT1454" s="31">
        <v>0</v>
      </c>
      <c r="AU1454" s="26" t="str">
        <f t="shared" si="25"/>
        <v>库存为0</v>
      </c>
      <c r="AV1454" s="32" t="str">
        <f>IFERROR(时间!$B$4+AU1454,"上周无销量")</f>
        <v>上周无销量</v>
      </c>
    </row>
    <row r="1455" spans="1:48">
      <c r="A1455" s="15" t="s">
        <v>2928</v>
      </c>
      <c r="B1455" t="s">
        <v>2929</v>
      </c>
      <c r="C1455" t="s">
        <v>2879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0</v>
      </c>
      <c r="J1455" s="28">
        <v>0</v>
      </c>
      <c r="K1455" s="28">
        <v>0</v>
      </c>
      <c r="L1455" s="28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17" t="s">
        <v>54</v>
      </c>
      <c r="Y1455" s="17" t="s">
        <v>54</v>
      </c>
      <c r="Z1455" s="17" t="s">
        <v>54</v>
      </c>
      <c r="AA1455" s="17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17" t="s">
        <v>54</v>
      </c>
      <c r="AG1455" s="17" t="s">
        <v>54</v>
      </c>
      <c r="AH1455" s="17" t="s">
        <v>54</v>
      </c>
      <c r="AI1455" s="17" t="s">
        <v>54</v>
      </c>
      <c r="AJ1455">
        <v>0</v>
      </c>
      <c r="AK1455">
        <v>0</v>
      </c>
      <c r="AL1455">
        <v>0</v>
      </c>
      <c r="AM1455">
        <v>0</v>
      </c>
      <c r="AN1455" s="17" t="s">
        <v>54</v>
      </c>
      <c r="AO1455" s="17" t="s">
        <v>54</v>
      </c>
      <c r="AP1455" s="17" t="s">
        <v>54</v>
      </c>
      <c r="AQ1455" s="17" t="s">
        <v>54</v>
      </c>
      <c r="AR1455" s="31">
        <v>0</v>
      </c>
      <c r="AS1455" s="31">
        <v>0</v>
      </c>
      <c r="AT1455" s="31">
        <v>0</v>
      </c>
      <c r="AU1455" s="26" t="str">
        <f t="shared" si="25"/>
        <v>库存为0</v>
      </c>
      <c r="AV1455" s="32" t="str">
        <f>IFERROR(时间!$B$4+AU1455,"上周无销量")</f>
        <v>上周无销量</v>
      </c>
    </row>
    <row r="1456" spans="1:48">
      <c r="A1456" s="15" t="s">
        <v>2930</v>
      </c>
      <c r="B1456" t="s">
        <v>2931</v>
      </c>
      <c r="C1456" t="s">
        <v>2879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0</v>
      </c>
      <c r="J1456" s="28">
        <v>0</v>
      </c>
      <c r="K1456" s="28">
        <v>0</v>
      </c>
      <c r="L1456" s="28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17" t="s">
        <v>54</v>
      </c>
      <c r="Y1456" s="17" t="s">
        <v>54</v>
      </c>
      <c r="Z1456" s="17" t="s">
        <v>54</v>
      </c>
      <c r="AA1456" s="17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17" t="s">
        <v>54</v>
      </c>
      <c r="AG1456" s="17" t="s">
        <v>54</v>
      </c>
      <c r="AH1456" s="17" t="s">
        <v>54</v>
      </c>
      <c r="AI1456" s="17" t="s">
        <v>54</v>
      </c>
      <c r="AJ1456">
        <v>0</v>
      </c>
      <c r="AK1456">
        <v>0</v>
      </c>
      <c r="AL1456">
        <v>0</v>
      </c>
      <c r="AM1456">
        <v>0</v>
      </c>
      <c r="AN1456" s="17" t="s">
        <v>54</v>
      </c>
      <c r="AO1456" s="17" t="s">
        <v>54</v>
      </c>
      <c r="AP1456" s="17" t="s">
        <v>54</v>
      </c>
      <c r="AQ1456" s="17" t="s">
        <v>54</v>
      </c>
      <c r="AR1456" s="31">
        <v>0</v>
      </c>
      <c r="AS1456" s="31">
        <v>0</v>
      </c>
      <c r="AT1456" s="31">
        <v>0</v>
      </c>
      <c r="AU1456" s="26" t="str">
        <f t="shared" si="25"/>
        <v>库存为0</v>
      </c>
      <c r="AV1456" s="32" t="str">
        <f>IFERROR(时间!$B$4+AU1456,"上周无销量")</f>
        <v>上周无销量</v>
      </c>
    </row>
    <row r="1457" spans="1:48">
      <c r="A1457" s="15" t="s">
        <v>2932</v>
      </c>
      <c r="B1457" t="s">
        <v>2933</v>
      </c>
      <c r="C1457" t="s">
        <v>2879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0</v>
      </c>
      <c r="J1457" s="28">
        <v>0</v>
      </c>
      <c r="K1457" s="28">
        <v>0</v>
      </c>
      <c r="L1457" s="28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17" t="s">
        <v>54</v>
      </c>
      <c r="Y1457" s="17" t="s">
        <v>54</v>
      </c>
      <c r="Z1457" s="17" t="s">
        <v>54</v>
      </c>
      <c r="AA1457" s="17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17" t="s">
        <v>54</v>
      </c>
      <c r="AG1457" s="17" t="s">
        <v>54</v>
      </c>
      <c r="AH1457" s="17" t="s">
        <v>54</v>
      </c>
      <c r="AI1457" s="17" t="s">
        <v>54</v>
      </c>
      <c r="AJ1457">
        <v>0</v>
      </c>
      <c r="AK1457">
        <v>0</v>
      </c>
      <c r="AL1457">
        <v>0</v>
      </c>
      <c r="AM1457">
        <v>0</v>
      </c>
      <c r="AN1457" s="17" t="s">
        <v>54</v>
      </c>
      <c r="AO1457" s="17" t="s">
        <v>54</v>
      </c>
      <c r="AP1457" s="17" t="s">
        <v>54</v>
      </c>
      <c r="AQ1457" s="17" t="s">
        <v>54</v>
      </c>
      <c r="AR1457" s="31">
        <v>0</v>
      </c>
      <c r="AS1457" s="31">
        <v>0</v>
      </c>
      <c r="AT1457" s="31">
        <v>0</v>
      </c>
      <c r="AU1457" s="26" t="str">
        <f t="shared" si="25"/>
        <v>库存为0</v>
      </c>
      <c r="AV1457" s="32" t="str">
        <f>IFERROR(时间!$B$4+AU1457,"上周无销量")</f>
        <v>上周无销量</v>
      </c>
    </row>
    <row r="1458" spans="1:48">
      <c r="A1458" s="15" t="s">
        <v>2934</v>
      </c>
      <c r="B1458" t="s">
        <v>2935</v>
      </c>
      <c r="C1458" t="s">
        <v>2879</v>
      </c>
      <c r="D1458" s="26">
        <v>0</v>
      </c>
      <c r="E1458" s="26">
        <v>0</v>
      </c>
      <c r="F1458" s="26">
        <v>0</v>
      </c>
      <c r="G1458" s="26">
        <v>0</v>
      </c>
      <c r="H1458" s="27">
        <v>0</v>
      </c>
      <c r="I1458">
        <v>0</v>
      </c>
      <c r="J1458" s="28">
        <v>0</v>
      </c>
      <c r="K1458" s="28">
        <v>0</v>
      </c>
      <c r="L1458" s="28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17" t="s">
        <v>54</v>
      </c>
      <c r="Y1458" s="17" t="s">
        <v>54</v>
      </c>
      <c r="Z1458" s="17" t="s">
        <v>54</v>
      </c>
      <c r="AA1458" s="17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17" t="s">
        <v>54</v>
      </c>
      <c r="AG1458" s="17" t="s">
        <v>54</v>
      </c>
      <c r="AH1458" s="17" t="s">
        <v>54</v>
      </c>
      <c r="AI1458" s="17" t="s">
        <v>54</v>
      </c>
      <c r="AJ1458">
        <v>0</v>
      </c>
      <c r="AK1458">
        <v>0</v>
      </c>
      <c r="AL1458">
        <v>0</v>
      </c>
      <c r="AM1458">
        <v>0</v>
      </c>
      <c r="AN1458" s="17" t="s">
        <v>54</v>
      </c>
      <c r="AO1458" s="17" t="s">
        <v>54</v>
      </c>
      <c r="AP1458" s="17" t="s">
        <v>54</v>
      </c>
      <c r="AQ1458" s="17" t="s">
        <v>54</v>
      </c>
      <c r="AR1458" s="31">
        <v>0</v>
      </c>
      <c r="AS1458" s="31">
        <v>0</v>
      </c>
      <c r="AT1458" s="31">
        <v>0</v>
      </c>
      <c r="AU1458" s="26" t="str">
        <f t="shared" si="25"/>
        <v>库存为0</v>
      </c>
      <c r="AV1458" s="32" t="str">
        <f>IFERROR(时间!$B$4+AU1458,"上周无销量")</f>
        <v>上周无销量</v>
      </c>
    </row>
    <row r="1459" spans="1:48">
      <c r="A1459" s="15" t="s">
        <v>2936</v>
      </c>
      <c r="B1459" t="s">
        <v>2937</v>
      </c>
      <c r="C1459" t="s">
        <v>2879</v>
      </c>
      <c r="D1459" s="26">
        <v>0</v>
      </c>
      <c r="E1459" s="26">
        <v>0</v>
      </c>
      <c r="F1459" s="26">
        <v>0</v>
      </c>
      <c r="G1459" s="26">
        <v>0</v>
      </c>
      <c r="H1459" s="27">
        <v>0</v>
      </c>
      <c r="I1459">
        <v>0</v>
      </c>
      <c r="J1459" s="28">
        <v>0</v>
      </c>
      <c r="K1459" s="28">
        <v>0</v>
      </c>
      <c r="L1459" s="28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17" t="s">
        <v>54</v>
      </c>
      <c r="Y1459" s="17" t="s">
        <v>54</v>
      </c>
      <c r="Z1459" s="17" t="s">
        <v>54</v>
      </c>
      <c r="AA1459" s="17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17" t="s">
        <v>54</v>
      </c>
      <c r="AG1459" s="17" t="s">
        <v>54</v>
      </c>
      <c r="AH1459" s="17" t="s">
        <v>54</v>
      </c>
      <c r="AI1459" s="17" t="s">
        <v>54</v>
      </c>
      <c r="AJ1459">
        <v>0</v>
      </c>
      <c r="AK1459">
        <v>0</v>
      </c>
      <c r="AL1459">
        <v>0</v>
      </c>
      <c r="AM1459">
        <v>0</v>
      </c>
      <c r="AN1459" s="17" t="s">
        <v>54</v>
      </c>
      <c r="AO1459" s="17" t="s">
        <v>54</v>
      </c>
      <c r="AP1459" s="17" t="s">
        <v>54</v>
      </c>
      <c r="AQ1459" s="17" t="s">
        <v>54</v>
      </c>
      <c r="AR1459" s="31">
        <v>0</v>
      </c>
      <c r="AS1459" s="31">
        <v>0</v>
      </c>
      <c r="AT1459" s="31">
        <v>0</v>
      </c>
      <c r="AU1459" s="26" t="str">
        <f t="shared" si="25"/>
        <v>库存为0</v>
      </c>
      <c r="AV1459" s="32" t="str">
        <f>IFERROR(时间!$B$4+AU1459,"上周无销量")</f>
        <v>上周无销量</v>
      </c>
    </row>
    <row r="1460" spans="1:48">
      <c r="A1460" s="15" t="s">
        <v>2938</v>
      </c>
      <c r="B1460" t="s">
        <v>2939</v>
      </c>
      <c r="C1460" t="s">
        <v>2879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0</v>
      </c>
      <c r="J1460" s="28">
        <v>0</v>
      </c>
      <c r="K1460" s="28">
        <v>0</v>
      </c>
      <c r="L1460" s="28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17" t="s">
        <v>54</v>
      </c>
      <c r="Y1460" s="17" t="s">
        <v>54</v>
      </c>
      <c r="Z1460" s="17" t="s">
        <v>54</v>
      </c>
      <c r="AA1460" s="17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17" t="s">
        <v>54</v>
      </c>
      <c r="AG1460" s="17" t="s">
        <v>54</v>
      </c>
      <c r="AH1460" s="17" t="s">
        <v>54</v>
      </c>
      <c r="AI1460" s="17" t="s">
        <v>54</v>
      </c>
      <c r="AJ1460">
        <v>0</v>
      </c>
      <c r="AK1460">
        <v>0</v>
      </c>
      <c r="AL1460">
        <v>0</v>
      </c>
      <c r="AM1460">
        <v>0</v>
      </c>
      <c r="AN1460" s="17" t="s">
        <v>54</v>
      </c>
      <c r="AO1460" s="17" t="s">
        <v>54</v>
      </c>
      <c r="AP1460" s="17" t="s">
        <v>54</v>
      </c>
      <c r="AQ1460" s="17" t="s">
        <v>54</v>
      </c>
      <c r="AR1460" s="31">
        <v>0</v>
      </c>
      <c r="AS1460" s="31">
        <v>0</v>
      </c>
      <c r="AT1460" s="31">
        <v>0</v>
      </c>
      <c r="AU1460" s="26" t="str">
        <f t="shared" si="25"/>
        <v>库存为0</v>
      </c>
      <c r="AV1460" s="32" t="str">
        <f>IFERROR(时间!$B$4+AU1460,"上周无销量")</f>
        <v>上周无销量</v>
      </c>
    </row>
    <row r="1461" spans="1:48">
      <c r="A1461" s="15" t="s">
        <v>2940</v>
      </c>
      <c r="B1461" t="s">
        <v>2941</v>
      </c>
      <c r="C1461" t="s">
        <v>2879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0</v>
      </c>
      <c r="J1461" s="28">
        <v>0</v>
      </c>
      <c r="K1461" s="28">
        <v>0</v>
      </c>
      <c r="L1461" s="28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17" t="s">
        <v>54</v>
      </c>
      <c r="Y1461" s="17" t="s">
        <v>54</v>
      </c>
      <c r="Z1461" s="17" t="s">
        <v>54</v>
      </c>
      <c r="AA1461" s="17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17" t="s">
        <v>54</v>
      </c>
      <c r="AG1461" s="17" t="s">
        <v>54</v>
      </c>
      <c r="AH1461" s="17" t="s">
        <v>54</v>
      </c>
      <c r="AI1461" s="17" t="s">
        <v>54</v>
      </c>
      <c r="AJ1461">
        <v>0</v>
      </c>
      <c r="AK1461">
        <v>0</v>
      </c>
      <c r="AL1461">
        <v>0</v>
      </c>
      <c r="AM1461">
        <v>0</v>
      </c>
      <c r="AN1461" s="17" t="s">
        <v>54</v>
      </c>
      <c r="AO1461" s="17" t="s">
        <v>54</v>
      </c>
      <c r="AP1461" s="17" t="s">
        <v>54</v>
      </c>
      <c r="AQ1461" s="17" t="s">
        <v>54</v>
      </c>
      <c r="AR1461" s="31">
        <v>0</v>
      </c>
      <c r="AS1461" s="31">
        <v>0</v>
      </c>
      <c r="AT1461" s="31">
        <v>0</v>
      </c>
      <c r="AU1461" s="26" t="str">
        <f t="shared" si="25"/>
        <v>库存为0</v>
      </c>
      <c r="AV1461" s="32" t="str">
        <f>IFERROR(时间!$B$4+AU1461,"上周无销量")</f>
        <v>上周无销量</v>
      </c>
    </row>
    <row r="1462" spans="1:48">
      <c r="A1462" s="15" t="s">
        <v>2942</v>
      </c>
      <c r="B1462" t="s">
        <v>2943</v>
      </c>
      <c r="C1462" t="s">
        <v>2879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0</v>
      </c>
      <c r="J1462" s="28">
        <v>0</v>
      </c>
      <c r="K1462" s="28">
        <v>0</v>
      </c>
      <c r="L1462" s="28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17" t="s">
        <v>54</v>
      </c>
      <c r="Y1462" s="17" t="s">
        <v>54</v>
      </c>
      <c r="Z1462" s="17" t="s">
        <v>54</v>
      </c>
      <c r="AA1462" s="17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17" t="s">
        <v>54</v>
      </c>
      <c r="AG1462" s="17" t="s">
        <v>54</v>
      </c>
      <c r="AH1462" s="17" t="s">
        <v>54</v>
      </c>
      <c r="AI1462" s="17" t="s">
        <v>54</v>
      </c>
      <c r="AJ1462">
        <v>0</v>
      </c>
      <c r="AK1462">
        <v>0</v>
      </c>
      <c r="AL1462">
        <v>0</v>
      </c>
      <c r="AM1462">
        <v>0</v>
      </c>
      <c r="AN1462" s="17" t="s">
        <v>54</v>
      </c>
      <c r="AO1462" s="17" t="s">
        <v>54</v>
      </c>
      <c r="AP1462" s="17" t="s">
        <v>54</v>
      </c>
      <c r="AQ1462" s="17" t="s">
        <v>54</v>
      </c>
      <c r="AR1462" s="31">
        <v>0</v>
      </c>
      <c r="AS1462" s="31">
        <v>0</v>
      </c>
      <c r="AT1462" s="31">
        <v>0</v>
      </c>
      <c r="AU1462" s="26" t="str">
        <f t="shared" si="25"/>
        <v>库存为0</v>
      </c>
      <c r="AV1462" s="32" t="str">
        <f>IFERROR(时间!$B$4+AU1462,"上周无销量")</f>
        <v>上周无销量</v>
      </c>
    </row>
    <row r="1463" spans="1:48">
      <c r="A1463" s="15" t="s">
        <v>2944</v>
      </c>
      <c r="B1463" t="s">
        <v>2945</v>
      </c>
      <c r="C1463" t="s">
        <v>2879</v>
      </c>
      <c r="D1463" s="26">
        <v>0</v>
      </c>
      <c r="E1463" s="26">
        <v>0</v>
      </c>
      <c r="F1463" s="26">
        <v>0</v>
      </c>
      <c r="G1463" s="26">
        <v>0</v>
      </c>
      <c r="H1463" s="27">
        <v>0</v>
      </c>
      <c r="I1463">
        <v>0</v>
      </c>
      <c r="J1463" s="28">
        <v>0</v>
      </c>
      <c r="K1463" s="28">
        <v>0</v>
      </c>
      <c r="L1463" s="28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17" t="s">
        <v>54</v>
      </c>
      <c r="Y1463" s="17" t="s">
        <v>54</v>
      </c>
      <c r="Z1463" s="17" t="s">
        <v>54</v>
      </c>
      <c r="AA1463" s="17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17" t="s">
        <v>54</v>
      </c>
      <c r="AG1463" s="17" t="s">
        <v>54</v>
      </c>
      <c r="AH1463" s="17" t="s">
        <v>54</v>
      </c>
      <c r="AI1463" s="17" t="s">
        <v>54</v>
      </c>
      <c r="AJ1463">
        <v>0</v>
      </c>
      <c r="AK1463">
        <v>0</v>
      </c>
      <c r="AL1463">
        <v>0</v>
      </c>
      <c r="AM1463">
        <v>0</v>
      </c>
      <c r="AN1463" s="17" t="s">
        <v>54</v>
      </c>
      <c r="AO1463" s="17" t="s">
        <v>54</v>
      </c>
      <c r="AP1463" s="17" t="s">
        <v>54</v>
      </c>
      <c r="AQ1463" s="17" t="s">
        <v>54</v>
      </c>
      <c r="AR1463" s="31">
        <v>0</v>
      </c>
      <c r="AS1463" s="31">
        <v>0</v>
      </c>
      <c r="AT1463" s="31">
        <v>0</v>
      </c>
      <c r="AU1463" s="26" t="str">
        <f t="shared" si="25"/>
        <v>库存为0</v>
      </c>
      <c r="AV1463" s="32" t="str">
        <f>IFERROR(时间!$B$4+AU1463,"上周无销量")</f>
        <v>上周无销量</v>
      </c>
    </row>
    <row r="1464" spans="1:48">
      <c r="A1464" s="15" t="s">
        <v>2946</v>
      </c>
      <c r="B1464" t="s">
        <v>2947</v>
      </c>
      <c r="C1464" t="s">
        <v>2879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0</v>
      </c>
      <c r="J1464" s="28">
        <v>0</v>
      </c>
      <c r="K1464" s="28">
        <v>0</v>
      </c>
      <c r="L1464" s="28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0</v>
      </c>
      <c r="AK1464">
        <v>0</v>
      </c>
      <c r="AL1464">
        <v>0</v>
      </c>
      <c r="AM1464">
        <v>0</v>
      </c>
      <c r="AN1464" s="17" t="s">
        <v>54</v>
      </c>
      <c r="AO1464" s="17" t="s">
        <v>54</v>
      </c>
      <c r="AP1464" s="17" t="s">
        <v>54</v>
      </c>
      <c r="AQ1464" s="17" t="s">
        <v>54</v>
      </c>
      <c r="AR1464" s="31">
        <v>0</v>
      </c>
      <c r="AS1464" s="31">
        <v>0</v>
      </c>
      <c r="AT1464" s="31">
        <v>0</v>
      </c>
      <c r="AU1464" s="26" t="str">
        <f t="shared" si="25"/>
        <v>库存为0</v>
      </c>
      <c r="AV1464" s="32" t="str">
        <f>IFERROR(时间!$B$4+AU1464,"上周无销量")</f>
        <v>上周无销量</v>
      </c>
    </row>
    <row r="1465" spans="1:48">
      <c r="A1465" s="15" t="s">
        <v>2948</v>
      </c>
      <c r="B1465" t="s">
        <v>2949</v>
      </c>
      <c r="C1465" t="s">
        <v>2879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0</v>
      </c>
      <c r="AK1465">
        <v>0</v>
      </c>
      <c r="AL1465">
        <v>0</v>
      </c>
      <c r="AM1465">
        <v>0</v>
      </c>
      <c r="AN1465" s="17" t="s">
        <v>54</v>
      </c>
      <c r="AO1465" s="17" t="s">
        <v>54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0</v>
      </c>
      <c r="AU1465" s="26" t="str">
        <f t="shared" si="25"/>
        <v>库存为0</v>
      </c>
      <c r="AV1465" s="32" t="str">
        <f>IFERROR(时间!$B$4+AU1465,"上周无销量")</f>
        <v>上周无销量</v>
      </c>
    </row>
    <row r="1466" spans="1:48">
      <c r="A1466" s="15" t="s">
        <v>2950</v>
      </c>
      <c r="B1466" t="s">
        <v>2951</v>
      </c>
      <c r="C1466" t="s">
        <v>2952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0</v>
      </c>
      <c r="J1466" s="28">
        <v>0</v>
      </c>
      <c r="K1466" s="28">
        <v>0</v>
      </c>
      <c r="L1466" s="28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0</v>
      </c>
      <c r="AK1466">
        <v>0</v>
      </c>
      <c r="AL1466">
        <v>0</v>
      </c>
      <c r="AM1466">
        <v>0</v>
      </c>
      <c r="AN1466" s="17" t="s">
        <v>54</v>
      </c>
      <c r="AO1466" s="17" t="s">
        <v>54</v>
      </c>
      <c r="AP1466" s="17" t="s">
        <v>54</v>
      </c>
      <c r="AQ1466" s="17" t="s">
        <v>54</v>
      </c>
      <c r="AR1466" s="31">
        <v>0</v>
      </c>
      <c r="AS1466" s="31">
        <v>0</v>
      </c>
      <c r="AT1466" s="31">
        <v>0</v>
      </c>
      <c r="AU1466" s="26" t="str">
        <f t="shared" si="25"/>
        <v>库存为0</v>
      </c>
      <c r="AV1466" s="32" t="str">
        <f>IFERROR(时间!$B$4+AU1466,"上周无销量")</f>
        <v>上周无销量</v>
      </c>
    </row>
    <row r="1467" spans="1:48">
      <c r="A1467" s="15" t="s">
        <v>2953</v>
      </c>
      <c r="B1467" t="s">
        <v>2954</v>
      </c>
      <c r="C1467" t="s">
        <v>2952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0</v>
      </c>
      <c r="J1467" s="28">
        <v>0</v>
      </c>
      <c r="K1467" s="28">
        <v>0</v>
      </c>
      <c r="L1467" s="28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0</v>
      </c>
      <c r="AK1467">
        <v>0</v>
      </c>
      <c r="AL1467">
        <v>0</v>
      </c>
      <c r="AM1467">
        <v>0</v>
      </c>
      <c r="AN1467" s="17" t="s">
        <v>54</v>
      </c>
      <c r="AO1467" s="17" t="s">
        <v>54</v>
      </c>
      <c r="AP1467" s="17" t="s">
        <v>54</v>
      </c>
      <c r="AQ1467" s="17" t="s">
        <v>54</v>
      </c>
      <c r="AR1467" s="31">
        <v>0</v>
      </c>
      <c r="AS1467" s="31">
        <v>0</v>
      </c>
      <c r="AT1467" s="31">
        <v>0</v>
      </c>
      <c r="AU1467" s="26" t="str">
        <f t="shared" si="25"/>
        <v>库存为0</v>
      </c>
      <c r="AV1467" s="32" t="str">
        <f>IFERROR(时间!$B$4+AU1467,"上周无销量")</f>
        <v>上周无销量</v>
      </c>
    </row>
    <row r="1468" spans="1:48">
      <c r="A1468" s="15" t="s">
        <v>2955</v>
      </c>
      <c r="B1468" t="s">
        <v>2956</v>
      </c>
      <c r="C1468" t="s">
        <v>2952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0</v>
      </c>
      <c r="J1468" s="28">
        <v>0</v>
      </c>
      <c r="K1468" s="28">
        <v>0</v>
      </c>
      <c r="L1468" s="28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0</v>
      </c>
      <c r="AK1468">
        <v>0</v>
      </c>
      <c r="AL1468">
        <v>0</v>
      </c>
      <c r="AM1468">
        <v>0</v>
      </c>
      <c r="AN1468" s="17" t="s">
        <v>54</v>
      </c>
      <c r="AO1468" s="17" t="s">
        <v>54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0</v>
      </c>
      <c r="AU1468" s="26" t="str">
        <f t="shared" si="25"/>
        <v>库存为0</v>
      </c>
      <c r="AV1468" s="32" t="str">
        <f>IFERROR(时间!$B$4+AU1468,"上周无销量")</f>
        <v>上周无销量</v>
      </c>
    </row>
    <row r="1469" spans="1:48">
      <c r="A1469" s="15" t="s">
        <v>2957</v>
      </c>
      <c r="B1469" t="s">
        <v>2958</v>
      </c>
      <c r="C1469" t="s">
        <v>2952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0</v>
      </c>
      <c r="J1469" s="28">
        <v>0</v>
      </c>
      <c r="K1469" s="28">
        <v>0</v>
      </c>
      <c r="L1469" s="28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0</v>
      </c>
      <c r="AK1469">
        <v>0</v>
      </c>
      <c r="AL1469">
        <v>0</v>
      </c>
      <c r="AM1469">
        <v>0</v>
      </c>
      <c r="AN1469" s="17" t="s">
        <v>54</v>
      </c>
      <c r="AO1469" s="17" t="s">
        <v>54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0</v>
      </c>
      <c r="AU1469" s="26" t="str">
        <f t="shared" si="25"/>
        <v>库存为0</v>
      </c>
      <c r="AV1469" s="32" t="str">
        <f>IFERROR(时间!$B$4+AU1469,"上周无销量")</f>
        <v>上周无销量</v>
      </c>
    </row>
    <row r="1470" spans="1:48">
      <c r="A1470" s="15" t="s">
        <v>2959</v>
      </c>
      <c r="B1470" t="s">
        <v>2960</v>
      </c>
      <c r="C1470" t="s">
        <v>2952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0</v>
      </c>
      <c r="J1470" s="28">
        <v>0</v>
      </c>
      <c r="K1470" s="28">
        <v>0</v>
      </c>
      <c r="L1470" s="28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0</v>
      </c>
      <c r="AK1470">
        <v>0</v>
      </c>
      <c r="AL1470">
        <v>0</v>
      </c>
      <c r="AM1470">
        <v>0</v>
      </c>
      <c r="AN1470" s="17" t="s">
        <v>54</v>
      </c>
      <c r="AO1470" s="17" t="s">
        <v>54</v>
      </c>
      <c r="AP1470" s="17" t="s">
        <v>54</v>
      </c>
      <c r="AQ1470" s="17" t="s">
        <v>54</v>
      </c>
      <c r="AR1470" s="31">
        <v>0</v>
      </c>
      <c r="AS1470" s="31">
        <v>0</v>
      </c>
      <c r="AT1470" s="31">
        <v>0</v>
      </c>
      <c r="AU1470" s="26" t="str">
        <f t="shared" si="25"/>
        <v>库存为0</v>
      </c>
      <c r="AV1470" s="32" t="str">
        <f>IFERROR(时间!$B$4+AU1470,"上周无销量")</f>
        <v>上周无销量</v>
      </c>
    </row>
    <row r="1471" spans="1:48">
      <c r="A1471" s="15" t="s">
        <v>2961</v>
      </c>
      <c r="B1471" t="s">
        <v>2962</v>
      </c>
      <c r="C1471" t="s">
        <v>2952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2963</v>
      </c>
      <c r="B1472" t="s">
        <v>2964</v>
      </c>
      <c r="C1472" t="s">
        <v>2952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2965</v>
      </c>
      <c r="B1473" t="s">
        <v>2966</v>
      </c>
      <c r="C1473" t="s">
        <v>2952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0</v>
      </c>
      <c r="J1473" s="28">
        <v>0</v>
      </c>
      <c r="K1473" s="28">
        <v>0</v>
      </c>
      <c r="L1473" s="28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0</v>
      </c>
      <c r="AK1473">
        <v>0</v>
      </c>
      <c r="AL1473">
        <v>0</v>
      </c>
      <c r="AM1473">
        <v>0</v>
      </c>
      <c r="AN1473" s="17" t="s">
        <v>54</v>
      </c>
      <c r="AO1473" s="17" t="s">
        <v>54</v>
      </c>
      <c r="AP1473" s="17" t="s">
        <v>54</v>
      </c>
      <c r="AQ1473" s="17" t="s">
        <v>54</v>
      </c>
      <c r="AR1473" s="31">
        <v>0</v>
      </c>
      <c r="AS1473" s="31">
        <v>0</v>
      </c>
      <c r="AT1473" s="31">
        <v>0</v>
      </c>
      <c r="AU1473" s="26" t="str">
        <f t="shared" si="25"/>
        <v>库存为0</v>
      </c>
      <c r="AV1473" s="32" t="str">
        <f>IFERROR(时间!$B$4+AU1473,"上周无销量")</f>
        <v>上周无销量</v>
      </c>
    </row>
    <row r="1474" spans="1:48">
      <c r="A1474" s="15" t="s">
        <v>2967</v>
      </c>
      <c r="B1474" t="s">
        <v>2968</v>
      </c>
      <c r="C1474" t="s">
        <v>2952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2969</v>
      </c>
      <c r="B1475" t="s">
        <v>2970</v>
      </c>
      <c r="C1475" t="s">
        <v>2969</v>
      </c>
      <c r="D1475" s="26">
        <v>0</v>
      </c>
      <c r="E1475" s="26">
        <v>0</v>
      </c>
      <c r="F1475" s="26">
        <v>3</v>
      </c>
      <c r="G1475" s="26">
        <v>3</v>
      </c>
      <c r="H1475" s="27">
        <v>9.995</v>
      </c>
      <c r="I1475">
        <v>0</v>
      </c>
      <c r="J1475" s="28">
        <v>0</v>
      </c>
      <c r="K1475" s="28">
        <v>12</v>
      </c>
      <c r="L1475" s="28">
        <v>0</v>
      </c>
      <c r="M1475">
        <v>12</v>
      </c>
      <c r="N1475">
        <v>0</v>
      </c>
      <c r="O1475">
        <v>0</v>
      </c>
      <c r="P1475">
        <v>0</v>
      </c>
      <c r="Q1475">
        <v>0</v>
      </c>
      <c r="R1475">
        <v>4068</v>
      </c>
      <c r="S1475">
        <v>10180</v>
      </c>
      <c r="T1475">
        <v>0</v>
      </c>
      <c r="U1475">
        <v>0</v>
      </c>
      <c r="V1475">
        <v>13</v>
      </c>
      <c r="W1475">
        <v>31</v>
      </c>
      <c r="X1475" s="17" t="s">
        <v>54</v>
      </c>
      <c r="Y1475" s="17" t="s">
        <v>54</v>
      </c>
      <c r="Z1475" s="17">
        <v>0.00319567354965585</v>
      </c>
      <c r="AA1475" s="17">
        <v>0.00304518664047151</v>
      </c>
      <c r="AB1475">
        <v>0</v>
      </c>
      <c r="AC1475">
        <v>0</v>
      </c>
      <c r="AD1475">
        <v>7.38</v>
      </c>
      <c r="AE1475">
        <v>17.3</v>
      </c>
      <c r="AF1475" s="17" t="s">
        <v>54</v>
      </c>
      <c r="AG1475" s="17" t="s">
        <v>54</v>
      </c>
      <c r="AH1475" s="17">
        <v>0.246123061530765</v>
      </c>
      <c r="AI1475" s="17">
        <v>0.576955144238786</v>
      </c>
      <c r="AJ1475">
        <v>0</v>
      </c>
      <c r="AK1475">
        <v>17</v>
      </c>
      <c r="AL1475">
        <v>30</v>
      </c>
      <c r="AM1475">
        <v>30</v>
      </c>
      <c r="AN1475" s="17" t="s">
        <v>54</v>
      </c>
      <c r="AO1475" s="17">
        <v>0</v>
      </c>
      <c r="AP1475" s="17">
        <v>0.1</v>
      </c>
      <c r="AQ1475" s="17">
        <v>0.1</v>
      </c>
      <c r="AR1475" s="31">
        <v>0</v>
      </c>
      <c r="AS1475" s="31">
        <v>0</v>
      </c>
      <c r="AT1475" s="31">
        <v>12</v>
      </c>
      <c r="AU1475" s="26" t="str">
        <f t="shared" si="25"/>
        <v>库存为12</v>
      </c>
      <c r="AV1475" s="32" t="str">
        <f>IFERROR(时间!$B$4+AU1475,"上周无销量")</f>
        <v>上周无销量</v>
      </c>
    </row>
    <row r="1476" spans="1:48">
      <c r="A1476" s="15" t="s">
        <v>2971</v>
      </c>
      <c r="B1476" t="s">
        <v>2972</v>
      </c>
      <c r="C1476" t="s">
        <v>2973</v>
      </c>
      <c r="D1476" s="26">
        <v>1</v>
      </c>
      <c r="E1476" s="26">
        <v>1</v>
      </c>
      <c r="F1476" s="26">
        <v>0</v>
      </c>
      <c r="G1476" s="26">
        <v>1</v>
      </c>
      <c r="H1476" s="27">
        <v>11.3266666666667</v>
      </c>
      <c r="I1476">
        <v>2</v>
      </c>
      <c r="J1476" s="28">
        <v>0</v>
      </c>
      <c r="K1476" s="28">
        <v>0</v>
      </c>
      <c r="L1476" s="28">
        <v>0</v>
      </c>
      <c r="M1476">
        <v>2</v>
      </c>
      <c r="N1476">
        <v>0</v>
      </c>
      <c r="O1476">
        <v>0</v>
      </c>
      <c r="P1476">
        <v>1995</v>
      </c>
      <c r="Q1476">
        <v>0</v>
      </c>
      <c r="R1476">
        <v>2868</v>
      </c>
      <c r="S1476">
        <v>305</v>
      </c>
      <c r="T1476">
        <v>0</v>
      </c>
      <c r="U1476">
        <v>0</v>
      </c>
      <c r="V1476">
        <v>3</v>
      </c>
      <c r="W1476">
        <v>2</v>
      </c>
      <c r="X1476" s="17">
        <v>0</v>
      </c>
      <c r="Y1476" s="17" t="s">
        <v>54</v>
      </c>
      <c r="Z1476" s="17">
        <v>0.00104602510460251</v>
      </c>
      <c r="AA1476" s="17">
        <v>0.00655737704918033</v>
      </c>
      <c r="AB1476">
        <v>0</v>
      </c>
      <c r="AC1476">
        <v>0</v>
      </c>
      <c r="AD1476">
        <v>1.8</v>
      </c>
      <c r="AE1476">
        <v>0.75</v>
      </c>
      <c r="AF1476" s="17" t="s">
        <v>54</v>
      </c>
      <c r="AG1476" s="17" t="s">
        <v>54</v>
      </c>
      <c r="AH1476" s="17">
        <v>0</v>
      </c>
      <c r="AI1476" s="17">
        <v>0.0662154208357856</v>
      </c>
      <c r="AJ1476">
        <v>0</v>
      </c>
      <c r="AK1476">
        <v>10</v>
      </c>
      <c r="AL1476">
        <v>9</v>
      </c>
      <c r="AM1476">
        <v>9</v>
      </c>
      <c r="AN1476" s="17" t="s">
        <v>54</v>
      </c>
      <c r="AO1476" s="17">
        <v>0.1</v>
      </c>
      <c r="AP1476" s="17">
        <v>0</v>
      </c>
      <c r="AQ1476" s="17">
        <v>0.111111111111111</v>
      </c>
      <c r="AR1476" s="31">
        <v>0.142857142857143</v>
      </c>
      <c r="AS1476" s="31">
        <v>8.57142857142857</v>
      </c>
      <c r="AT1476" s="31">
        <v>-6.57142857142857</v>
      </c>
      <c r="AU1476" s="26">
        <f t="shared" si="25"/>
        <v>14</v>
      </c>
      <c r="AV1476" s="32">
        <f>IFERROR(时间!$B$4+AU1476,"上周无销量")</f>
        <v>43339</v>
      </c>
    </row>
    <row r="1477" spans="1:48">
      <c r="A1477" s="15" t="s">
        <v>2974</v>
      </c>
      <c r="B1477" t="s">
        <v>2975</v>
      </c>
      <c r="C1477" t="s">
        <v>2973</v>
      </c>
      <c r="D1477" s="26">
        <v>0</v>
      </c>
      <c r="E1477" s="26">
        <v>1</v>
      </c>
      <c r="F1477" s="26">
        <v>0</v>
      </c>
      <c r="G1477" s="26">
        <v>0</v>
      </c>
      <c r="H1477" s="27">
        <v>16.99</v>
      </c>
      <c r="I1477">
        <v>4</v>
      </c>
      <c r="J1477" s="28">
        <v>0</v>
      </c>
      <c r="K1477" s="28">
        <v>0</v>
      </c>
      <c r="L1477" s="28">
        <v>0</v>
      </c>
      <c r="M1477">
        <v>4</v>
      </c>
      <c r="N1477">
        <v>0</v>
      </c>
      <c r="O1477">
        <v>0</v>
      </c>
      <c r="P1477">
        <v>3890</v>
      </c>
      <c r="Q1477">
        <v>0</v>
      </c>
      <c r="R1477">
        <v>3661</v>
      </c>
      <c r="S1477">
        <v>359</v>
      </c>
      <c r="T1477">
        <v>27</v>
      </c>
      <c r="U1477">
        <v>0</v>
      </c>
      <c r="V1477">
        <v>16</v>
      </c>
      <c r="W1477">
        <v>0</v>
      </c>
      <c r="X1477" s="17">
        <v>0.00694087403598972</v>
      </c>
      <c r="Y1477" s="17" t="s">
        <v>54</v>
      </c>
      <c r="Z1477" s="17">
        <v>0.0043703906036602</v>
      </c>
      <c r="AA1477" s="17">
        <v>0</v>
      </c>
      <c r="AB1477">
        <v>20.25</v>
      </c>
      <c r="AC1477">
        <v>0</v>
      </c>
      <c r="AD1477">
        <v>9</v>
      </c>
      <c r="AE1477">
        <v>0</v>
      </c>
      <c r="AF1477" s="17">
        <v>0</v>
      </c>
      <c r="AG1477" s="17" t="s">
        <v>54</v>
      </c>
      <c r="AH1477" s="17">
        <v>0</v>
      </c>
      <c r="AI1477" s="17" t="s">
        <v>54</v>
      </c>
      <c r="AJ1477">
        <v>0</v>
      </c>
      <c r="AK1477">
        <v>7</v>
      </c>
      <c r="AL1477">
        <v>4</v>
      </c>
      <c r="AM1477">
        <v>4</v>
      </c>
      <c r="AN1477" s="17" t="s">
        <v>54</v>
      </c>
      <c r="AO1477" s="17">
        <v>0.142857142857143</v>
      </c>
      <c r="AP1477" s="17">
        <v>0</v>
      </c>
      <c r="AQ1477" s="17">
        <v>0</v>
      </c>
      <c r="AR1477" s="31">
        <v>0</v>
      </c>
      <c r="AS1477" s="31">
        <v>0</v>
      </c>
      <c r="AT1477" s="31">
        <v>4</v>
      </c>
      <c r="AU1477" s="26" t="str">
        <f t="shared" ref="AU1477:AU1540" si="26">IF(AR1477="","库存为"&amp;M1477,IF(AS1477=0,"库存为"&amp;M1477,INT(M1477/AR1477)))</f>
        <v>库存为4</v>
      </c>
      <c r="AV1477" s="32" t="str">
        <f>IFERROR(时间!$B$4+AU1477,"上周无销量")</f>
        <v>上周无销量</v>
      </c>
    </row>
    <row r="1478" spans="1:48">
      <c r="A1478" s="15" t="s">
        <v>2976</v>
      </c>
      <c r="B1478" t="s">
        <v>2977</v>
      </c>
      <c r="C1478" t="s">
        <v>2973</v>
      </c>
      <c r="D1478" s="26">
        <v>0</v>
      </c>
      <c r="E1478" s="26">
        <v>1</v>
      </c>
      <c r="F1478" s="26">
        <v>0</v>
      </c>
      <c r="G1478" s="26">
        <v>0</v>
      </c>
      <c r="H1478" s="27">
        <v>16.99</v>
      </c>
      <c r="I1478">
        <v>4</v>
      </c>
      <c r="J1478" s="28">
        <v>0</v>
      </c>
      <c r="K1478" s="28">
        <v>0</v>
      </c>
      <c r="L1478" s="28">
        <v>0</v>
      </c>
      <c r="M1478">
        <v>4</v>
      </c>
      <c r="N1478">
        <v>0</v>
      </c>
      <c r="O1478">
        <v>0</v>
      </c>
      <c r="P1478">
        <v>3497</v>
      </c>
      <c r="Q1478">
        <v>0</v>
      </c>
      <c r="R1478">
        <v>2738</v>
      </c>
      <c r="S1478">
        <v>424</v>
      </c>
      <c r="T1478">
        <v>3</v>
      </c>
      <c r="U1478">
        <v>0</v>
      </c>
      <c r="V1478">
        <v>3</v>
      </c>
      <c r="W1478">
        <v>4</v>
      </c>
      <c r="X1478" s="17">
        <v>0.000857878181298256</v>
      </c>
      <c r="Y1478" s="17" t="s">
        <v>54</v>
      </c>
      <c r="Z1478" s="17">
        <v>0.00109569028487947</v>
      </c>
      <c r="AA1478" s="17">
        <v>0.00943396226415094</v>
      </c>
      <c r="AB1478">
        <v>2.42</v>
      </c>
      <c r="AC1478">
        <v>0</v>
      </c>
      <c r="AD1478">
        <v>1.9</v>
      </c>
      <c r="AE1478">
        <v>2.84</v>
      </c>
      <c r="AF1478" s="17">
        <v>0</v>
      </c>
      <c r="AG1478" s="17" t="s">
        <v>54</v>
      </c>
      <c r="AH1478" s="17">
        <v>0</v>
      </c>
      <c r="AI1478" s="17">
        <v>0</v>
      </c>
      <c r="AJ1478">
        <v>0</v>
      </c>
      <c r="AK1478">
        <v>5</v>
      </c>
      <c r="AL1478">
        <v>2</v>
      </c>
      <c r="AM1478">
        <v>2</v>
      </c>
      <c r="AN1478" s="17" t="s">
        <v>54</v>
      </c>
      <c r="AO1478" s="17">
        <v>0.2</v>
      </c>
      <c r="AP1478" s="17">
        <v>0</v>
      </c>
      <c r="AQ1478" s="17">
        <v>0</v>
      </c>
      <c r="AR1478" s="31">
        <v>0</v>
      </c>
      <c r="AS1478" s="31">
        <v>0</v>
      </c>
      <c r="AT1478" s="31">
        <v>4</v>
      </c>
      <c r="AU1478" s="26" t="str">
        <f t="shared" si="26"/>
        <v>库存为4</v>
      </c>
      <c r="AV1478" s="32" t="str">
        <f>IFERROR(时间!$B$4+AU1478,"上周无销量")</f>
        <v>上周无销量</v>
      </c>
    </row>
    <row r="1479" spans="1:48">
      <c r="A1479" s="15" t="s">
        <v>2978</v>
      </c>
      <c r="B1479" t="s">
        <v>2979</v>
      </c>
      <c r="C1479" t="s">
        <v>2973</v>
      </c>
      <c r="D1479" s="26">
        <v>0</v>
      </c>
      <c r="E1479" s="26">
        <v>1</v>
      </c>
      <c r="F1479" s="26">
        <v>1</v>
      </c>
      <c r="G1479" s="26">
        <v>1</v>
      </c>
      <c r="H1479" s="27">
        <v>11.3266666666667</v>
      </c>
      <c r="I1479">
        <v>4</v>
      </c>
      <c r="J1479" s="28">
        <v>0</v>
      </c>
      <c r="K1479" s="28">
        <v>0</v>
      </c>
      <c r="L1479" s="28">
        <v>0</v>
      </c>
      <c r="M1479">
        <v>4</v>
      </c>
      <c r="N1479">
        <v>0</v>
      </c>
      <c r="O1479">
        <v>0</v>
      </c>
      <c r="P1479">
        <v>2042</v>
      </c>
      <c r="Q1479">
        <v>0</v>
      </c>
      <c r="R1479">
        <v>2076</v>
      </c>
      <c r="S1479">
        <v>318</v>
      </c>
      <c r="T1479">
        <v>0</v>
      </c>
      <c r="U1479">
        <v>0</v>
      </c>
      <c r="V1479">
        <v>8</v>
      </c>
      <c r="W1479">
        <v>1</v>
      </c>
      <c r="X1479" s="17">
        <v>0</v>
      </c>
      <c r="Y1479" s="17" t="s">
        <v>54</v>
      </c>
      <c r="Z1479" s="17">
        <v>0.00385356454720617</v>
      </c>
      <c r="AA1479" s="17">
        <v>0.00314465408805031</v>
      </c>
      <c r="AB1479">
        <v>0</v>
      </c>
      <c r="AC1479">
        <v>0</v>
      </c>
      <c r="AD1479">
        <v>4.95</v>
      </c>
      <c r="AE1479">
        <v>0.41</v>
      </c>
      <c r="AF1479" s="17" t="s">
        <v>54</v>
      </c>
      <c r="AG1479" s="17" t="s">
        <v>54</v>
      </c>
      <c r="AH1479" s="17">
        <v>0.437021777516185</v>
      </c>
      <c r="AI1479" s="17">
        <v>0.0361977633902294</v>
      </c>
      <c r="AJ1479">
        <v>0</v>
      </c>
      <c r="AK1479">
        <v>5</v>
      </c>
      <c r="AL1479">
        <v>1</v>
      </c>
      <c r="AM1479">
        <v>1</v>
      </c>
      <c r="AN1479" s="17" t="s">
        <v>54</v>
      </c>
      <c r="AO1479" s="17">
        <v>0.2</v>
      </c>
      <c r="AP1479" s="17">
        <v>1</v>
      </c>
      <c r="AQ1479" s="17">
        <v>1</v>
      </c>
      <c r="AR1479" s="31">
        <v>0</v>
      </c>
      <c r="AS1479" s="31">
        <v>0</v>
      </c>
      <c r="AT1479" s="31">
        <v>4</v>
      </c>
      <c r="AU1479" s="26" t="str">
        <f t="shared" si="26"/>
        <v>库存为4</v>
      </c>
      <c r="AV1479" s="32" t="str">
        <f>IFERROR(时间!$B$4+AU1479,"上周无销量")</f>
        <v>上周无销量</v>
      </c>
    </row>
    <row r="1480" spans="1:48">
      <c r="A1480" s="15" t="s">
        <v>2980</v>
      </c>
      <c r="B1480" t="s">
        <v>2981</v>
      </c>
      <c r="C1480" t="s">
        <v>2973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5</v>
      </c>
      <c r="J1480" s="28">
        <v>0</v>
      </c>
      <c r="K1480" s="28">
        <v>0</v>
      </c>
      <c r="L1480" s="28">
        <v>0</v>
      </c>
      <c r="M1480">
        <v>5</v>
      </c>
      <c r="N1480">
        <v>0</v>
      </c>
      <c r="O1480">
        <v>0</v>
      </c>
      <c r="P1480">
        <v>3804</v>
      </c>
      <c r="Q1480">
        <v>0</v>
      </c>
      <c r="R1480">
        <v>2308</v>
      </c>
      <c r="S1480">
        <v>387</v>
      </c>
      <c r="T1480">
        <v>20</v>
      </c>
      <c r="U1480">
        <v>0</v>
      </c>
      <c r="V1480">
        <v>5</v>
      </c>
      <c r="W1480">
        <v>1</v>
      </c>
      <c r="X1480" s="17">
        <v>0.00525762355415352</v>
      </c>
      <c r="Y1480" s="17" t="s">
        <v>54</v>
      </c>
      <c r="Z1480" s="17">
        <v>0.00216637781629116</v>
      </c>
      <c r="AA1480" s="17">
        <v>0.00258397932816537</v>
      </c>
      <c r="AB1480">
        <v>13.97</v>
      </c>
      <c r="AC1480">
        <v>0</v>
      </c>
      <c r="AD1480">
        <v>2.41</v>
      </c>
      <c r="AE1480">
        <v>0.74</v>
      </c>
      <c r="AF1480" s="17">
        <v>0</v>
      </c>
      <c r="AG1480" s="17" t="s">
        <v>54</v>
      </c>
      <c r="AH1480" s="17">
        <v>0</v>
      </c>
      <c r="AI1480" s="17">
        <v>0</v>
      </c>
      <c r="AJ1480">
        <v>0</v>
      </c>
      <c r="AK1480">
        <v>7</v>
      </c>
      <c r="AL1480">
        <v>7</v>
      </c>
      <c r="AM1480">
        <v>7</v>
      </c>
      <c r="AN1480" s="17" t="s">
        <v>54</v>
      </c>
      <c r="AO1480" s="17">
        <v>0</v>
      </c>
      <c r="AP1480" s="17">
        <v>0</v>
      </c>
      <c r="AQ1480" s="17">
        <v>0</v>
      </c>
      <c r="AR1480" s="31">
        <v>0</v>
      </c>
      <c r="AS1480" s="31">
        <v>0</v>
      </c>
      <c r="AT1480" s="31">
        <v>5</v>
      </c>
      <c r="AU1480" s="26" t="str">
        <f t="shared" si="26"/>
        <v>库存为5</v>
      </c>
      <c r="AV1480" s="32" t="str">
        <f>IFERROR(时间!$B$4+AU1480,"上周无销量")</f>
        <v>上周无销量</v>
      </c>
    </row>
    <row r="1481" spans="1:48">
      <c r="A1481" s="15" t="s">
        <v>2982</v>
      </c>
      <c r="B1481" t="s">
        <v>2983</v>
      </c>
      <c r="C1481" t="s">
        <v>2973</v>
      </c>
      <c r="D1481" s="26">
        <v>1</v>
      </c>
      <c r="E1481" s="26">
        <v>1</v>
      </c>
      <c r="F1481" s="26">
        <v>0</v>
      </c>
      <c r="G1481" s="26">
        <v>0</v>
      </c>
      <c r="H1481" s="27">
        <v>16.99</v>
      </c>
      <c r="I1481">
        <v>3</v>
      </c>
      <c r="J1481" s="28">
        <v>0</v>
      </c>
      <c r="K1481" s="28">
        <v>0</v>
      </c>
      <c r="L1481" s="28">
        <v>0</v>
      </c>
      <c r="M1481">
        <v>3</v>
      </c>
      <c r="N1481">
        <v>0</v>
      </c>
      <c r="O1481">
        <v>0</v>
      </c>
      <c r="P1481">
        <v>4943</v>
      </c>
      <c r="Q1481">
        <v>0</v>
      </c>
      <c r="R1481">
        <v>2111</v>
      </c>
      <c r="S1481">
        <v>397</v>
      </c>
      <c r="T1481">
        <v>22</v>
      </c>
      <c r="U1481">
        <v>0</v>
      </c>
      <c r="V1481">
        <v>8</v>
      </c>
      <c r="W1481">
        <v>0</v>
      </c>
      <c r="X1481" s="17">
        <v>0.0044507384179648</v>
      </c>
      <c r="Y1481" s="17" t="s">
        <v>54</v>
      </c>
      <c r="Z1481" s="17">
        <v>0.00378967314069162</v>
      </c>
      <c r="AA1481" s="17">
        <v>0</v>
      </c>
      <c r="AB1481">
        <v>14.61</v>
      </c>
      <c r="AC1481">
        <v>0</v>
      </c>
      <c r="AD1481">
        <v>5.89</v>
      </c>
      <c r="AE1481">
        <v>0</v>
      </c>
      <c r="AF1481" s="17">
        <v>0.859917598587404</v>
      </c>
      <c r="AG1481" s="17" t="s">
        <v>54</v>
      </c>
      <c r="AH1481" s="17">
        <v>0</v>
      </c>
      <c r="AI1481" s="17" t="s">
        <v>54</v>
      </c>
      <c r="AJ1481">
        <v>0</v>
      </c>
      <c r="AK1481">
        <v>3</v>
      </c>
      <c r="AL1481">
        <v>2</v>
      </c>
      <c r="AM1481">
        <v>2</v>
      </c>
      <c r="AN1481" s="17" t="s">
        <v>54</v>
      </c>
      <c r="AO1481" s="17">
        <v>0.333333333333333</v>
      </c>
      <c r="AP1481" s="17">
        <v>0</v>
      </c>
      <c r="AQ1481" s="17">
        <v>0</v>
      </c>
      <c r="AR1481" s="31">
        <v>0.142857142857143</v>
      </c>
      <c r="AS1481" s="31">
        <v>8.57142857142857</v>
      </c>
      <c r="AT1481" s="31">
        <v>-5.57142857142857</v>
      </c>
      <c r="AU1481" s="26">
        <f t="shared" si="26"/>
        <v>21</v>
      </c>
      <c r="AV1481" s="32">
        <f>IFERROR(时间!$B$4+AU1481,"上周无销量")</f>
        <v>43346</v>
      </c>
    </row>
    <row r="1482" spans="1:48">
      <c r="A1482" s="15" t="s">
        <v>2984</v>
      </c>
      <c r="B1482" t="s">
        <v>2985</v>
      </c>
      <c r="C1482" t="s">
        <v>2973</v>
      </c>
      <c r="D1482" s="26">
        <v>0</v>
      </c>
      <c r="E1482" s="26">
        <v>4</v>
      </c>
      <c r="F1482" s="26">
        <v>2</v>
      </c>
      <c r="G1482" s="26">
        <v>0</v>
      </c>
      <c r="H1482" s="27">
        <v>16.99</v>
      </c>
      <c r="I1482">
        <v>0</v>
      </c>
      <c r="J1482" s="28">
        <v>0</v>
      </c>
      <c r="K1482" s="28">
        <v>0</v>
      </c>
      <c r="L1482" s="28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2445</v>
      </c>
      <c r="S1482">
        <v>355</v>
      </c>
      <c r="T1482">
        <v>0</v>
      </c>
      <c r="U1482">
        <v>0</v>
      </c>
      <c r="V1482">
        <v>12</v>
      </c>
      <c r="W1482">
        <v>1</v>
      </c>
      <c r="X1482" s="17" t="s">
        <v>54</v>
      </c>
      <c r="Y1482" s="17" t="s">
        <v>54</v>
      </c>
      <c r="Z1482" s="17">
        <v>0.0049079754601227</v>
      </c>
      <c r="AA1482" s="17">
        <v>0.0028169014084507</v>
      </c>
      <c r="AB1482">
        <v>0</v>
      </c>
      <c r="AC1482">
        <v>0</v>
      </c>
      <c r="AD1482">
        <v>6.38</v>
      </c>
      <c r="AE1482">
        <v>0.27</v>
      </c>
      <c r="AF1482" s="17" t="s">
        <v>54</v>
      </c>
      <c r="AG1482" s="17" t="s">
        <v>54</v>
      </c>
      <c r="AH1482" s="17">
        <v>0.187757504414361</v>
      </c>
      <c r="AI1482" s="17">
        <v>0</v>
      </c>
      <c r="AJ1482">
        <v>0</v>
      </c>
      <c r="AK1482">
        <v>10</v>
      </c>
      <c r="AL1482">
        <v>3</v>
      </c>
      <c r="AM1482">
        <v>3</v>
      </c>
      <c r="AN1482" s="17" t="s">
        <v>54</v>
      </c>
      <c r="AO1482" s="17">
        <v>0.4</v>
      </c>
      <c r="AP1482" s="17">
        <v>0.666666666666667</v>
      </c>
      <c r="AQ1482" s="17">
        <v>0</v>
      </c>
      <c r="AR1482" s="31">
        <v>0</v>
      </c>
      <c r="AS1482" s="31">
        <v>0</v>
      </c>
      <c r="AT1482" s="31">
        <v>0</v>
      </c>
      <c r="AU1482" s="26" t="str">
        <f t="shared" si="26"/>
        <v>库存为0</v>
      </c>
      <c r="AV1482" s="32" t="str">
        <f>IFERROR(时间!$B$4+AU1482,"上周无销量")</f>
        <v>上周无销量</v>
      </c>
    </row>
    <row r="1483" spans="1:48">
      <c r="A1483" s="15" t="s">
        <v>2986</v>
      </c>
      <c r="B1483" t="s">
        <v>2987</v>
      </c>
      <c r="C1483" t="s">
        <v>2973</v>
      </c>
      <c r="D1483" s="26">
        <v>3</v>
      </c>
      <c r="E1483" s="26">
        <v>1</v>
      </c>
      <c r="F1483" s="26">
        <v>0</v>
      </c>
      <c r="G1483" s="26">
        <v>0</v>
      </c>
      <c r="H1483" s="27">
        <v>16.99</v>
      </c>
      <c r="I1483">
        <v>3</v>
      </c>
      <c r="J1483" s="28">
        <v>0</v>
      </c>
      <c r="K1483" s="28">
        <v>0</v>
      </c>
      <c r="L1483" s="28">
        <v>0</v>
      </c>
      <c r="M1483">
        <v>3</v>
      </c>
      <c r="N1483">
        <v>0</v>
      </c>
      <c r="O1483">
        <v>0</v>
      </c>
      <c r="P1483">
        <v>4461</v>
      </c>
      <c r="Q1483">
        <v>0</v>
      </c>
      <c r="R1483">
        <v>3212</v>
      </c>
      <c r="S1483">
        <v>544</v>
      </c>
      <c r="T1483">
        <v>35</v>
      </c>
      <c r="U1483">
        <v>0</v>
      </c>
      <c r="V1483">
        <v>9</v>
      </c>
      <c r="W1483">
        <v>3</v>
      </c>
      <c r="X1483" s="17">
        <v>0.00784577449002466</v>
      </c>
      <c r="Y1483" s="17" t="s">
        <v>54</v>
      </c>
      <c r="Z1483" s="17">
        <v>0.00280199252801993</v>
      </c>
      <c r="AA1483" s="17">
        <v>0.00551470588235294</v>
      </c>
      <c r="AB1483">
        <v>25.23</v>
      </c>
      <c r="AC1483">
        <v>0</v>
      </c>
      <c r="AD1483">
        <v>7.13</v>
      </c>
      <c r="AE1483">
        <v>1.66</v>
      </c>
      <c r="AF1483" s="17">
        <v>0.494997057092407</v>
      </c>
      <c r="AG1483" s="17" t="s">
        <v>54</v>
      </c>
      <c r="AH1483" s="17">
        <v>0</v>
      </c>
      <c r="AI1483" s="17">
        <v>0</v>
      </c>
      <c r="AJ1483">
        <v>0</v>
      </c>
      <c r="AK1483">
        <v>5</v>
      </c>
      <c r="AL1483">
        <v>3</v>
      </c>
      <c r="AM1483">
        <v>3</v>
      </c>
      <c r="AN1483" s="17" t="s">
        <v>54</v>
      </c>
      <c r="AO1483" s="17">
        <v>0.2</v>
      </c>
      <c r="AP1483" s="17">
        <v>0</v>
      </c>
      <c r="AQ1483" s="17">
        <v>0</v>
      </c>
      <c r="AR1483" s="31">
        <v>0.428571428571429</v>
      </c>
      <c r="AS1483" s="31">
        <v>25.7142857142857</v>
      </c>
      <c r="AT1483" s="31">
        <v>-22.7142857142857</v>
      </c>
      <c r="AU1483" s="26">
        <f t="shared" si="26"/>
        <v>7</v>
      </c>
      <c r="AV1483" s="32">
        <f>IFERROR(时间!$B$4+AU1483,"上周无销量")</f>
        <v>43332</v>
      </c>
    </row>
    <row r="1484" spans="1:48">
      <c r="A1484" s="15" t="s">
        <v>2988</v>
      </c>
      <c r="B1484" t="s">
        <v>2989</v>
      </c>
      <c r="C1484" t="s">
        <v>2973</v>
      </c>
      <c r="D1484" s="26">
        <v>2</v>
      </c>
      <c r="E1484" s="26">
        <v>1</v>
      </c>
      <c r="F1484" s="26">
        <v>0</v>
      </c>
      <c r="G1484" s="26">
        <v>0</v>
      </c>
      <c r="H1484" s="27">
        <v>16.99</v>
      </c>
      <c r="I1484">
        <v>1</v>
      </c>
      <c r="J1484" s="28">
        <v>0</v>
      </c>
      <c r="K1484" s="28">
        <v>0</v>
      </c>
      <c r="L1484" s="28">
        <v>0</v>
      </c>
      <c r="M1484">
        <v>1</v>
      </c>
      <c r="N1484">
        <v>0</v>
      </c>
      <c r="O1484">
        <v>0</v>
      </c>
      <c r="P1484">
        <v>5929</v>
      </c>
      <c r="Q1484">
        <v>0</v>
      </c>
      <c r="R1484">
        <v>1479</v>
      </c>
      <c r="S1484">
        <v>257</v>
      </c>
      <c r="T1484">
        <v>32</v>
      </c>
      <c r="U1484">
        <v>0</v>
      </c>
      <c r="V1484">
        <v>11</v>
      </c>
      <c r="W1484">
        <v>3</v>
      </c>
      <c r="X1484" s="17">
        <v>0.00539720020239501</v>
      </c>
      <c r="Y1484" s="17" t="s">
        <v>54</v>
      </c>
      <c r="Z1484" s="17">
        <v>0.00743745774171738</v>
      </c>
      <c r="AA1484" s="17">
        <v>0.0116731517509728</v>
      </c>
      <c r="AB1484">
        <v>20.26</v>
      </c>
      <c r="AC1484">
        <v>0</v>
      </c>
      <c r="AD1484">
        <v>5.19</v>
      </c>
      <c r="AE1484">
        <v>0.77</v>
      </c>
      <c r="AF1484" s="17">
        <v>0.596233078281342</v>
      </c>
      <c r="AG1484" s="17" t="s">
        <v>54</v>
      </c>
      <c r="AH1484" s="17">
        <v>0</v>
      </c>
      <c r="AI1484" s="17">
        <v>0</v>
      </c>
      <c r="AJ1484">
        <v>0</v>
      </c>
      <c r="AK1484">
        <v>5</v>
      </c>
      <c r="AL1484">
        <v>2</v>
      </c>
      <c r="AM1484">
        <v>2</v>
      </c>
      <c r="AN1484" s="17" t="s">
        <v>54</v>
      </c>
      <c r="AO1484" s="17">
        <v>0.2</v>
      </c>
      <c r="AP1484" s="17">
        <v>0</v>
      </c>
      <c r="AQ1484" s="17">
        <v>0</v>
      </c>
      <c r="AR1484" s="31">
        <v>0.285714285714286</v>
      </c>
      <c r="AS1484" s="31">
        <v>17.1428571428571</v>
      </c>
      <c r="AT1484" s="31">
        <v>-16.1428571428571</v>
      </c>
      <c r="AU1484" s="26">
        <f t="shared" si="26"/>
        <v>3</v>
      </c>
      <c r="AV1484" s="32">
        <f>IFERROR(时间!$B$4+AU1484,"上周无销量")</f>
        <v>43328</v>
      </c>
    </row>
    <row r="1485" spans="1:48">
      <c r="A1485" s="15" t="s">
        <v>2990</v>
      </c>
      <c r="B1485" t="s">
        <v>2991</v>
      </c>
      <c r="C1485" t="s">
        <v>2973</v>
      </c>
      <c r="D1485" s="26">
        <v>2</v>
      </c>
      <c r="E1485" s="26">
        <v>1</v>
      </c>
      <c r="F1485" s="26">
        <v>0</v>
      </c>
      <c r="G1485" s="26">
        <v>0</v>
      </c>
      <c r="H1485" s="27">
        <v>16.99</v>
      </c>
      <c r="I1485">
        <v>2</v>
      </c>
      <c r="J1485" s="28">
        <v>0</v>
      </c>
      <c r="K1485" s="28">
        <v>0</v>
      </c>
      <c r="L1485" s="28">
        <v>0</v>
      </c>
      <c r="M1485">
        <v>2</v>
      </c>
      <c r="N1485">
        <v>0</v>
      </c>
      <c r="O1485">
        <v>0</v>
      </c>
      <c r="P1485">
        <v>3658</v>
      </c>
      <c r="Q1485">
        <v>0</v>
      </c>
      <c r="R1485">
        <v>1804</v>
      </c>
      <c r="S1485">
        <v>232</v>
      </c>
      <c r="T1485">
        <v>19</v>
      </c>
      <c r="U1485">
        <v>0</v>
      </c>
      <c r="V1485">
        <v>4</v>
      </c>
      <c r="W1485">
        <v>0</v>
      </c>
      <c r="X1485" s="17">
        <v>0.00519409513395298</v>
      </c>
      <c r="Y1485" s="17" t="s">
        <v>54</v>
      </c>
      <c r="Z1485" s="17">
        <v>0.00221729490022173</v>
      </c>
      <c r="AA1485" s="17">
        <v>0</v>
      </c>
      <c r="AB1485">
        <v>9.25</v>
      </c>
      <c r="AC1485">
        <v>0</v>
      </c>
      <c r="AD1485">
        <v>1.85</v>
      </c>
      <c r="AE1485">
        <v>0</v>
      </c>
      <c r="AF1485" s="17">
        <v>0.272218952324897</v>
      </c>
      <c r="AG1485" s="17" t="s">
        <v>54</v>
      </c>
      <c r="AH1485" s="17">
        <v>0</v>
      </c>
      <c r="AI1485" s="17" t="s">
        <v>54</v>
      </c>
      <c r="AJ1485">
        <v>0</v>
      </c>
      <c r="AK1485">
        <v>0</v>
      </c>
      <c r="AL1485">
        <v>3</v>
      </c>
      <c r="AM1485">
        <v>3</v>
      </c>
      <c r="AN1485" s="17" t="s">
        <v>54</v>
      </c>
      <c r="AO1485" s="17" t="s">
        <v>54</v>
      </c>
      <c r="AP1485" s="17">
        <v>0</v>
      </c>
      <c r="AQ1485" s="17">
        <v>0</v>
      </c>
      <c r="AR1485" s="31">
        <v>0.285714285714286</v>
      </c>
      <c r="AS1485" s="31">
        <v>17.1428571428571</v>
      </c>
      <c r="AT1485" s="31">
        <v>-15.1428571428571</v>
      </c>
      <c r="AU1485" s="26">
        <f t="shared" si="26"/>
        <v>7</v>
      </c>
      <c r="AV1485" s="32">
        <f>IFERROR(时间!$B$4+AU1485,"上周无销量")</f>
        <v>43332</v>
      </c>
    </row>
    <row r="1486" spans="1:48">
      <c r="A1486" s="15" t="s">
        <v>2992</v>
      </c>
      <c r="B1486" t="s">
        <v>2993</v>
      </c>
      <c r="C1486" t="s">
        <v>2973</v>
      </c>
      <c r="D1486" s="26">
        <v>4</v>
      </c>
      <c r="E1486" s="26">
        <v>0</v>
      </c>
      <c r="F1486" s="26">
        <v>1</v>
      </c>
      <c r="G1486" s="26">
        <v>0</v>
      </c>
      <c r="H1486" s="27">
        <v>16.99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>
        <v>4971</v>
      </c>
      <c r="Q1486">
        <v>0</v>
      </c>
      <c r="R1486">
        <v>2306</v>
      </c>
      <c r="S1486">
        <v>235</v>
      </c>
      <c r="T1486">
        <v>13</v>
      </c>
      <c r="U1486">
        <v>0</v>
      </c>
      <c r="V1486">
        <v>13</v>
      </c>
      <c r="W1486">
        <v>0</v>
      </c>
      <c r="X1486" s="17">
        <v>0.00261516797425065</v>
      </c>
      <c r="Y1486" s="17" t="s">
        <v>54</v>
      </c>
      <c r="Z1486" s="17">
        <v>0.00563746747614918</v>
      </c>
      <c r="AA1486" s="17">
        <v>0</v>
      </c>
      <c r="AB1486">
        <v>8.72</v>
      </c>
      <c r="AC1486">
        <v>0</v>
      </c>
      <c r="AD1486">
        <v>6.5</v>
      </c>
      <c r="AE1486">
        <v>0</v>
      </c>
      <c r="AF1486" s="17">
        <v>0.128310771041789</v>
      </c>
      <c r="AG1486" s="17" t="s">
        <v>54</v>
      </c>
      <c r="AH1486" s="17">
        <v>0.382577987051207</v>
      </c>
      <c r="AI1486" s="17" t="s">
        <v>54</v>
      </c>
      <c r="AJ1486">
        <v>0</v>
      </c>
      <c r="AK1486">
        <v>6</v>
      </c>
      <c r="AL1486">
        <v>0</v>
      </c>
      <c r="AM1486">
        <v>0</v>
      </c>
      <c r="AN1486" s="17" t="s">
        <v>54</v>
      </c>
      <c r="AO1486" s="17">
        <v>0</v>
      </c>
      <c r="AP1486" s="17" t="s">
        <v>54</v>
      </c>
      <c r="AQ1486" s="17" t="s">
        <v>54</v>
      </c>
      <c r="AR1486" s="31">
        <v>0.571428571428571</v>
      </c>
      <c r="AS1486" s="31">
        <v>34.2857142857143</v>
      </c>
      <c r="AT1486" s="31">
        <v>-34.2857142857143</v>
      </c>
      <c r="AU1486" s="26">
        <f t="shared" si="26"/>
        <v>0</v>
      </c>
      <c r="AV1486" s="32">
        <f>IFERROR(时间!$B$4+AU1486,"上周无销量")</f>
        <v>43325</v>
      </c>
    </row>
    <row r="1487" spans="1:48">
      <c r="A1487" s="15" t="s">
        <v>2994</v>
      </c>
      <c r="B1487" t="s">
        <v>2995</v>
      </c>
      <c r="C1487" t="s">
        <v>2973</v>
      </c>
      <c r="D1487" s="26">
        <v>0</v>
      </c>
      <c r="E1487" s="26">
        <v>4</v>
      </c>
      <c r="F1487" s="26">
        <v>0</v>
      </c>
      <c r="G1487" s="26">
        <v>4</v>
      </c>
      <c r="H1487" s="27">
        <v>8.495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1552</v>
      </c>
      <c r="S1487">
        <v>256</v>
      </c>
      <c r="T1487">
        <v>0</v>
      </c>
      <c r="U1487">
        <v>0</v>
      </c>
      <c r="V1487">
        <v>7</v>
      </c>
      <c r="W1487">
        <v>0</v>
      </c>
      <c r="X1487" s="17" t="s">
        <v>54</v>
      </c>
      <c r="Y1487" s="17" t="s">
        <v>54</v>
      </c>
      <c r="Z1487" s="17">
        <v>0.00451030927835052</v>
      </c>
      <c r="AA1487" s="17">
        <v>0</v>
      </c>
      <c r="AB1487">
        <v>0</v>
      </c>
      <c r="AC1487">
        <v>0</v>
      </c>
      <c r="AD1487">
        <v>4.52</v>
      </c>
      <c r="AE1487">
        <v>0</v>
      </c>
      <c r="AF1487" s="17" t="s">
        <v>54</v>
      </c>
      <c r="AG1487" s="17" t="s">
        <v>54</v>
      </c>
      <c r="AH1487" s="17">
        <v>0</v>
      </c>
      <c r="AI1487" s="17" t="s">
        <v>54</v>
      </c>
      <c r="AJ1487">
        <v>0</v>
      </c>
      <c r="AK1487">
        <v>5</v>
      </c>
      <c r="AL1487">
        <v>3</v>
      </c>
      <c r="AM1487">
        <v>3</v>
      </c>
      <c r="AN1487" s="17" t="s">
        <v>54</v>
      </c>
      <c r="AO1487" s="17">
        <v>0.8</v>
      </c>
      <c r="AP1487" s="17">
        <v>0</v>
      </c>
      <c r="AQ1487" s="17">
        <v>1.33333333333333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2996</v>
      </c>
      <c r="B1488" t="s">
        <v>2997</v>
      </c>
      <c r="C1488" t="s">
        <v>2973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3</v>
      </c>
      <c r="J1488" s="28">
        <v>2</v>
      </c>
      <c r="K1488" s="28">
        <v>0</v>
      </c>
      <c r="L1488" s="28">
        <v>0</v>
      </c>
      <c r="M1488">
        <v>5</v>
      </c>
      <c r="N1488">
        <v>0</v>
      </c>
      <c r="O1488">
        <v>0</v>
      </c>
      <c r="P1488">
        <v>2711</v>
      </c>
      <c r="Q1488">
        <v>0</v>
      </c>
      <c r="R1488">
        <v>2957</v>
      </c>
      <c r="S1488">
        <v>0</v>
      </c>
      <c r="T1488">
        <v>3</v>
      </c>
      <c r="U1488">
        <v>0</v>
      </c>
      <c r="V1488">
        <v>7</v>
      </c>
      <c r="W1488">
        <v>0</v>
      </c>
      <c r="X1488" s="17">
        <v>0.00110660272962007</v>
      </c>
      <c r="Y1488" s="17" t="s">
        <v>54</v>
      </c>
      <c r="Z1488" s="17">
        <v>0.00236726411903957</v>
      </c>
      <c r="AA1488" s="17" t="s">
        <v>54</v>
      </c>
      <c r="AB1488">
        <v>1.7</v>
      </c>
      <c r="AC1488">
        <v>0</v>
      </c>
      <c r="AD1488">
        <v>3.43</v>
      </c>
      <c r="AE1488">
        <v>0</v>
      </c>
      <c r="AF1488" s="17">
        <v>0</v>
      </c>
      <c r="AG1488" s="17" t="s">
        <v>54</v>
      </c>
      <c r="AH1488" s="17">
        <v>0</v>
      </c>
      <c r="AI1488" s="17" t="s">
        <v>54</v>
      </c>
      <c r="AJ1488">
        <v>0</v>
      </c>
      <c r="AK1488">
        <v>10</v>
      </c>
      <c r="AL1488">
        <v>5</v>
      </c>
      <c r="AM1488">
        <v>5</v>
      </c>
      <c r="AN1488" s="17" t="s">
        <v>54</v>
      </c>
      <c r="AO1488" s="17">
        <v>0</v>
      </c>
      <c r="AP1488" s="17">
        <v>0</v>
      </c>
      <c r="AQ1488" s="17">
        <v>0</v>
      </c>
      <c r="AR1488" s="31">
        <v>0</v>
      </c>
      <c r="AS1488" s="31">
        <v>0</v>
      </c>
      <c r="AT1488" s="31">
        <v>5</v>
      </c>
      <c r="AU1488" s="26" t="str">
        <f t="shared" si="26"/>
        <v>库存为5</v>
      </c>
      <c r="AV1488" s="32" t="str">
        <f>IFERROR(时间!$B$4+AU1488,"上周无销量")</f>
        <v>上周无销量</v>
      </c>
    </row>
    <row r="1489" spans="1:48">
      <c r="A1489" s="15" t="s">
        <v>2998</v>
      </c>
      <c r="B1489" t="s">
        <v>2999</v>
      </c>
      <c r="C1489" t="s">
        <v>2973</v>
      </c>
      <c r="D1489" s="26">
        <v>0</v>
      </c>
      <c r="E1489" s="26">
        <v>1</v>
      </c>
      <c r="F1489" s="26">
        <v>0</v>
      </c>
      <c r="G1489" s="26">
        <v>0</v>
      </c>
      <c r="H1489" s="27">
        <v>16.99</v>
      </c>
      <c r="I1489">
        <v>0</v>
      </c>
      <c r="J1489" s="28">
        <v>4</v>
      </c>
      <c r="K1489" s="28">
        <v>0</v>
      </c>
      <c r="L1489" s="28">
        <v>0</v>
      </c>
      <c r="M1489">
        <v>4</v>
      </c>
      <c r="N1489">
        <v>0</v>
      </c>
      <c r="O1489">
        <v>0</v>
      </c>
      <c r="P1489">
        <v>0</v>
      </c>
      <c r="Q1489">
        <v>0</v>
      </c>
      <c r="R1489">
        <v>812</v>
      </c>
      <c r="S1489">
        <v>0</v>
      </c>
      <c r="T1489">
        <v>0</v>
      </c>
      <c r="U1489">
        <v>0</v>
      </c>
      <c r="V1489">
        <v>2</v>
      </c>
      <c r="W1489">
        <v>0</v>
      </c>
      <c r="X1489" s="17" t="s">
        <v>54</v>
      </c>
      <c r="Y1489" s="17" t="s">
        <v>54</v>
      </c>
      <c r="Z1489" s="17">
        <v>0.00246305418719212</v>
      </c>
      <c r="AA1489" s="17" t="s">
        <v>54</v>
      </c>
      <c r="AB1489">
        <v>0</v>
      </c>
      <c r="AC1489">
        <v>0</v>
      </c>
      <c r="AD1489">
        <v>1.24</v>
      </c>
      <c r="AE1489">
        <v>0</v>
      </c>
      <c r="AF1489" s="17" t="s">
        <v>54</v>
      </c>
      <c r="AG1489" s="17" t="s">
        <v>54</v>
      </c>
      <c r="AH1489" s="17">
        <v>0</v>
      </c>
      <c r="AI1489" s="17" t="s">
        <v>54</v>
      </c>
      <c r="AJ1489">
        <v>0</v>
      </c>
      <c r="AK1489">
        <v>1</v>
      </c>
      <c r="AL1489">
        <v>1</v>
      </c>
      <c r="AM1489">
        <v>1</v>
      </c>
      <c r="AN1489" s="17" t="s">
        <v>54</v>
      </c>
      <c r="AO1489" s="17">
        <v>1</v>
      </c>
      <c r="AP1489" s="17">
        <v>0</v>
      </c>
      <c r="AQ1489" s="17">
        <v>0</v>
      </c>
      <c r="AR1489" s="31">
        <v>0</v>
      </c>
      <c r="AS1489" s="31">
        <v>0</v>
      </c>
      <c r="AT1489" s="31">
        <v>4</v>
      </c>
      <c r="AU1489" s="26" t="str">
        <f t="shared" si="26"/>
        <v>库存为4</v>
      </c>
      <c r="AV1489" s="32" t="str">
        <f>IFERROR(时间!$B$4+AU1489,"上周无销量")</f>
        <v>上周无销量</v>
      </c>
    </row>
    <row r="1490" spans="1:48">
      <c r="A1490" s="15" t="s">
        <v>3000</v>
      </c>
      <c r="B1490" t="s">
        <v>3001</v>
      </c>
      <c r="C1490" t="s">
        <v>2973</v>
      </c>
      <c r="D1490" s="26">
        <v>1</v>
      </c>
      <c r="E1490" s="26">
        <v>1</v>
      </c>
      <c r="F1490" s="26">
        <v>0</v>
      </c>
      <c r="G1490" s="26">
        <v>0</v>
      </c>
      <c r="H1490" s="27">
        <v>16.99</v>
      </c>
      <c r="I1490">
        <v>0</v>
      </c>
      <c r="J1490" s="28">
        <v>3</v>
      </c>
      <c r="K1490" s="28">
        <v>0</v>
      </c>
      <c r="L1490" s="28">
        <v>0</v>
      </c>
      <c r="M1490">
        <v>3</v>
      </c>
      <c r="N1490">
        <v>0</v>
      </c>
      <c r="O1490">
        <v>0</v>
      </c>
      <c r="P1490">
        <v>1832</v>
      </c>
      <c r="Q1490">
        <v>0</v>
      </c>
      <c r="R1490">
        <v>1196</v>
      </c>
      <c r="S1490">
        <v>0</v>
      </c>
      <c r="T1490">
        <v>6</v>
      </c>
      <c r="U1490">
        <v>0</v>
      </c>
      <c r="V1490">
        <v>4</v>
      </c>
      <c r="W1490">
        <v>0</v>
      </c>
      <c r="X1490" s="17">
        <v>0.00327510917030568</v>
      </c>
      <c r="Y1490" s="17" t="s">
        <v>54</v>
      </c>
      <c r="Z1490" s="17">
        <v>0.00334448160535117</v>
      </c>
      <c r="AA1490" s="17" t="s">
        <v>54</v>
      </c>
      <c r="AB1490">
        <v>2.51</v>
      </c>
      <c r="AC1490">
        <v>0</v>
      </c>
      <c r="AD1490">
        <v>2.58</v>
      </c>
      <c r="AE1490">
        <v>0</v>
      </c>
      <c r="AF1490" s="17">
        <v>0.14773396115362</v>
      </c>
      <c r="AG1490" s="17" t="s">
        <v>54</v>
      </c>
      <c r="AH1490" s="17">
        <v>0</v>
      </c>
      <c r="AI1490" s="17" t="s">
        <v>54</v>
      </c>
      <c r="AJ1490">
        <v>0</v>
      </c>
      <c r="AK1490">
        <v>6</v>
      </c>
      <c r="AL1490">
        <v>1</v>
      </c>
      <c r="AM1490">
        <v>1</v>
      </c>
      <c r="AN1490" s="17" t="s">
        <v>54</v>
      </c>
      <c r="AO1490" s="17">
        <v>0.166666666666667</v>
      </c>
      <c r="AP1490" s="17">
        <v>0</v>
      </c>
      <c r="AQ1490" s="17">
        <v>0</v>
      </c>
      <c r="AR1490" s="31">
        <v>0.142857142857143</v>
      </c>
      <c r="AS1490" s="31">
        <v>8.57142857142857</v>
      </c>
      <c r="AT1490" s="31">
        <v>-5.57142857142857</v>
      </c>
      <c r="AU1490" s="26">
        <f t="shared" si="26"/>
        <v>21</v>
      </c>
      <c r="AV1490" s="32">
        <f>IFERROR(时间!$B$4+AU1490,"上周无销量")</f>
        <v>43346</v>
      </c>
    </row>
    <row r="1491" spans="1:48">
      <c r="A1491" s="15" t="s">
        <v>3002</v>
      </c>
      <c r="B1491" t="s">
        <v>3003</v>
      </c>
      <c r="C1491" t="s">
        <v>2973</v>
      </c>
      <c r="D1491" s="26">
        <v>1</v>
      </c>
      <c r="E1491" s="26">
        <v>0</v>
      </c>
      <c r="F1491" s="26">
        <v>2</v>
      </c>
      <c r="G1491" s="26">
        <v>0</v>
      </c>
      <c r="H1491" s="27">
        <v>16.99</v>
      </c>
      <c r="I1491">
        <v>3</v>
      </c>
      <c r="J1491" s="28">
        <v>0</v>
      </c>
      <c r="K1491" s="28">
        <v>0</v>
      </c>
      <c r="L1491" s="28">
        <v>0</v>
      </c>
      <c r="M1491">
        <v>3</v>
      </c>
      <c r="N1491">
        <v>0</v>
      </c>
      <c r="O1491">
        <v>0</v>
      </c>
      <c r="P1491">
        <v>2812</v>
      </c>
      <c r="Q1491">
        <v>0</v>
      </c>
      <c r="R1491">
        <v>2629</v>
      </c>
      <c r="S1491">
        <v>0</v>
      </c>
      <c r="T1491">
        <v>10</v>
      </c>
      <c r="U1491">
        <v>0</v>
      </c>
      <c r="V1491">
        <v>10</v>
      </c>
      <c r="W1491">
        <v>0</v>
      </c>
      <c r="X1491" s="17">
        <v>0.00355618776671408</v>
      </c>
      <c r="Y1491" s="17" t="s">
        <v>54</v>
      </c>
      <c r="Z1491" s="17">
        <v>0.00380372765310004</v>
      </c>
      <c r="AA1491" s="17" t="s">
        <v>54</v>
      </c>
      <c r="AB1491">
        <v>7.37</v>
      </c>
      <c r="AC1491">
        <v>0</v>
      </c>
      <c r="AD1491">
        <v>5.37</v>
      </c>
      <c r="AE1491">
        <v>0</v>
      </c>
      <c r="AF1491" s="17">
        <v>0.433784579164214</v>
      </c>
      <c r="AG1491" s="17" t="s">
        <v>54</v>
      </c>
      <c r="AH1491" s="17">
        <v>0.158034137728075</v>
      </c>
      <c r="AI1491" s="17" t="s">
        <v>54</v>
      </c>
      <c r="AJ1491">
        <v>0</v>
      </c>
      <c r="AK1491">
        <v>7</v>
      </c>
      <c r="AL1491">
        <v>2</v>
      </c>
      <c r="AM1491">
        <v>2</v>
      </c>
      <c r="AN1491" s="17" t="s">
        <v>54</v>
      </c>
      <c r="AO1491" s="17">
        <v>0</v>
      </c>
      <c r="AP1491" s="17">
        <v>1</v>
      </c>
      <c r="AQ1491" s="17">
        <v>0</v>
      </c>
      <c r="AR1491" s="31">
        <v>0.142857142857143</v>
      </c>
      <c r="AS1491" s="31">
        <v>8.57142857142857</v>
      </c>
      <c r="AT1491" s="31">
        <v>-5.57142857142857</v>
      </c>
      <c r="AU1491" s="26">
        <f t="shared" si="26"/>
        <v>21</v>
      </c>
      <c r="AV1491" s="32">
        <f>IFERROR(时间!$B$4+AU1491,"上周无销量")</f>
        <v>43346</v>
      </c>
    </row>
    <row r="1492" spans="1:48">
      <c r="A1492" s="15" t="s">
        <v>3004</v>
      </c>
      <c r="B1492" t="s">
        <v>3005</v>
      </c>
      <c r="C1492" t="s">
        <v>3006</v>
      </c>
      <c r="D1492" s="26">
        <v>0</v>
      </c>
      <c r="E1492" s="26">
        <v>0</v>
      </c>
      <c r="F1492" s="26">
        <v>0</v>
      </c>
      <c r="G1492" s="26">
        <v>0</v>
      </c>
      <c r="H1492" s="27">
        <v>0</v>
      </c>
      <c r="I1492">
        <v>0</v>
      </c>
      <c r="J1492" s="28">
        <v>0</v>
      </c>
      <c r="K1492" s="28">
        <v>0</v>
      </c>
      <c r="L1492" s="28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0</v>
      </c>
      <c r="AK1492">
        <v>0</v>
      </c>
      <c r="AL1492">
        <v>0</v>
      </c>
      <c r="AM1492">
        <v>0</v>
      </c>
      <c r="AN1492" s="17" t="s">
        <v>54</v>
      </c>
      <c r="AO1492" s="17" t="s">
        <v>54</v>
      </c>
      <c r="AP1492" s="17" t="s">
        <v>54</v>
      </c>
      <c r="AQ1492" s="17" t="s">
        <v>54</v>
      </c>
      <c r="AR1492" s="31">
        <v>0</v>
      </c>
      <c r="AS1492" s="31">
        <v>0</v>
      </c>
      <c r="AT1492" s="31">
        <v>0</v>
      </c>
      <c r="AU1492" s="26" t="str">
        <f t="shared" si="26"/>
        <v>库存为0</v>
      </c>
      <c r="AV1492" s="32" t="str">
        <f>IFERROR(时间!$B$4+AU1492,"上周无销量")</f>
        <v>上周无销量</v>
      </c>
    </row>
    <row r="1493" spans="1:48">
      <c r="A1493" s="15" t="s">
        <v>3007</v>
      </c>
      <c r="B1493" t="s">
        <v>3008</v>
      </c>
      <c r="C1493" t="s">
        <v>3006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0</v>
      </c>
      <c r="AM1493">
        <v>0</v>
      </c>
      <c r="AN1493" s="17" t="s">
        <v>54</v>
      </c>
      <c r="AO1493" s="17" t="s">
        <v>54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3009</v>
      </c>
      <c r="B1494" t="s">
        <v>3010</v>
      </c>
      <c r="C1494" t="s">
        <v>3006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3011</v>
      </c>
      <c r="B1495" t="s">
        <v>3012</v>
      </c>
      <c r="C1495" t="s">
        <v>3006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0</v>
      </c>
      <c r="AK1495">
        <v>0</v>
      </c>
      <c r="AL1495">
        <v>0</v>
      </c>
      <c r="AM1495">
        <v>0</v>
      </c>
      <c r="AN1495" s="17" t="s">
        <v>54</v>
      </c>
      <c r="AO1495" s="17" t="s">
        <v>54</v>
      </c>
      <c r="AP1495" s="17" t="s">
        <v>54</v>
      </c>
      <c r="AQ1495" s="17" t="s">
        <v>54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3013</v>
      </c>
      <c r="B1496" t="s">
        <v>3014</v>
      </c>
      <c r="C1496" t="s">
        <v>3006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0</v>
      </c>
      <c r="AK1496">
        <v>0</v>
      </c>
      <c r="AL1496">
        <v>0</v>
      </c>
      <c r="AM1496">
        <v>0</v>
      </c>
      <c r="AN1496" s="17" t="s">
        <v>54</v>
      </c>
      <c r="AO1496" s="17" t="s">
        <v>54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3015</v>
      </c>
      <c r="B1497" t="s">
        <v>3016</v>
      </c>
      <c r="C1497" t="s">
        <v>3006</v>
      </c>
      <c r="D1497" s="26">
        <v>0</v>
      </c>
      <c r="E1497" s="26">
        <v>0</v>
      </c>
      <c r="F1497" s="26">
        <v>0</v>
      </c>
      <c r="G1497" s="26">
        <v>0</v>
      </c>
      <c r="H1497" s="27">
        <v>0</v>
      </c>
      <c r="I1497">
        <v>0</v>
      </c>
      <c r="J1497" s="28">
        <v>0</v>
      </c>
      <c r="K1497" s="28">
        <v>0</v>
      </c>
      <c r="L1497" s="28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0</v>
      </c>
      <c r="AK1497">
        <v>0</v>
      </c>
      <c r="AL1497">
        <v>0</v>
      </c>
      <c r="AM1497">
        <v>0</v>
      </c>
      <c r="AN1497" s="17" t="s">
        <v>54</v>
      </c>
      <c r="AO1497" s="17" t="s">
        <v>54</v>
      </c>
      <c r="AP1497" s="17" t="s">
        <v>54</v>
      </c>
      <c r="AQ1497" s="17" t="s">
        <v>54</v>
      </c>
      <c r="AR1497" s="31">
        <v>0</v>
      </c>
      <c r="AS1497" s="31">
        <v>0</v>
      </c>
      <c r="AT1497" s="31">
        <v>0</v>
      </c>
      <c r="AU1497" s="26" t="str">
        <f t="shared" si="26"/>
        <v>库存为0</v>
      </c>
      <c r="AV1497" s="32" t="str">
        <f>IFERROR(时间!$B$4+AU1497,"上周无销量")</f>
        <v>上周无销量</v>
      </c>
    </row>
    <row r="1498" spans="1:48">
      <c r="A1498" s="15" t="s">
        <v>3017</v>
      </c>
      <c r="B1498" t="s">
        <v>3018</v>
      </c>
      <c r="C1498" t="s">
        <v>3006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3019</v>
      </c>
      <c r="B1499" t="s">
        <v>3020</v>
      </c>
      <c r="C1499" t="s">
        <v>3006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3021</v>
      </c>
      <c r="B1500" t="s">
        <v>3022</v>
      </c>
      <c r="C1500" t="s">
        <v>3006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0</v>
      </c>
      <c r="AK1500">
        <v>0</v>
      </c>
      <c r="AL1500">
        <v>0</v>
      </c>
      <c r="AM1500">
        <v>0</v>
      </c>
      <c r="AN1500" s="17" t="s">
        <v>54</v>
      </c>
      <c r="AO1500" s="17" t="s">
        <v>54</v>
      </c>
      <c r="AP1500" s="17" t="s">
        <v>54</v>
      </c>
      <c r="AQ1500" s="17" t="s">
        <v>54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3023</v>
      </c>
      <c r="B1501" t="s">
        <v>3024</v>
      </c>
      <c r="C1501" t="s">
        <v>3006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0</v>
      </c>
      <c r="AK1501">
        <v>0</v>
      </c>
      <c r="AL1501">
        <v>0</v>
      </c>
      <c r="AM1501">
        <v>0</v>
      </c>
      <c r="AN1501" s="17" t="s">
        <v>54</v>
      </c>
      <c r="AO1501" s="17" t="s">
        <v>54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3025</v>
      </c>
      <c r="B1502" t="s">
        <v>3026</v>
      </c>
      <c r="C1502" t="s">
        <v>3006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3027</v>
      </c>
      <c r="B1503" t="s">
        <v>3028</v>
      </c>
      <c r="C1503" t="s">
        <v>3006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0</v>
      </c>
      <c r="J1503" s="28">
        <v>0</v>
      </c>
      <c r="K1503" s="28">
        <v>0</v>
      </c>
      <c r="L1503" s="28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0</v>
      </c>
      <c r="AK1503">
        <v>0</v>
      </c>
      <c r="AL1503">
        <v>0</v>
      </c>
      <c r="AM1503">
        <v>0</v>
      </c>
      <c r="AN1503" s="17" t="s">
        <v>54</v>
      </c>
      <c r="AO1503" s="17" t="s">
        <v>54</v>
      </c>
      <c r="AP1503" s="17" t="s">
        <v>54</v>
      </c>
      <c r="AQ1503" s="17" t="s">
        <v>54</v>
      </c>
      <c r="AR1503" s="31">
        <v>0</v>
      </c>
      <c r="AS1503" s="31">
        <v>0</v>
      </c>
      <c r="AT1503" s="31">
        <v>0</v>
      </c>
      <c r="AU1503" s="26" t="str">
        <f t="shared" si="26"/>
        <v>库存为0</v>
      </c>
      <c r="AV1503" s="32" t="str">
        <f>IFERROR(时间!$B$4+AU1503,"上周无销量")</f>
        <v>上周无销量</v>
      </c>
    </row>
    <row r="1504" spans="1:48">
      <c r="A1504" s="15" t="s">
        <v>3029</v>
      </c>
      <c r="B1504" t="s">
        <v>3030</v>
      </c>
      <c r="C1504" t="s">
        <v>3006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0</v>
      </c>
      <c r="J1504" s="28">
        <v>0</v>
      </c>
      <c r="K1504" s="28">
        <v>0</v>
      </c>
      <c r="L1504" s="28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0</v>
      </c>
      <c r="AK1504">
        <v>0</v>
      </c>
      <c r="AL1504">
        <v>0</v>
      </c>
      <c r="AM1504">
        <v>0</v>
      </c>
      <c r="AN1504" s="17" t="s">
        <v>54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0</v>
      </c>
      <c r="AU1504" s="26" t="str">
        <f t="shared" si="26"/>
        <v>库存为0</v>
      </c>
      <c r="AV1504" s="32" t="str">
        <f>IFERROR(时间!$B$4+AU1504,"上周无销量")</f>
        <v>上周无销量</v>
      </c>
    </row>
    <row r="1505" spans="1:48">
      <c r="A1505" s="15" t="s">
        <v>3031</v>
      </c>
      <c r="B1505" t="s">
        <v>3032</v>
      </c>
      <c r="C1505" t="s">
        <v>3006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3033</v>
      </c>
      <c r="B1506" t="s">
        <v>3034</v>
      </c>
      <c r="C1506" t="s">
        <v>3006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3035</v>
      </c>
      <c r="B1507" t="s">
        <v>3036</v>
      </c>
      <c r="C1507" t="s">
        <v>3006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0</v>
      </c>
      <c r="AL1507">
        <v>0</v>
      </c>
      <c r="AM1507">
        <v>0</v>
      </c>
      <c r="AN1507" s="17" t="s">
        <v>54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3037</v>
      </c>
      <c r="B1508" t="s">
        <v>3038</v>
      </c>
      <c r="C1508" t="s">
        <v>3006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3039</v>
      </c>
      <c r="B1509" t="s">
        <v>3040</v>
      </c>
      <c r="C1509" t="s">
        <v>3041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0</v>
      </c>
      <c r="J1509" s="28">
        <v>0</v>
      </c>
      <c r="K1509" s="28">
        <v>0</v>
      </c>
      <c r="L1509" s="28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0</v>
      </c>
      <c r="AU1509" s="26" t="str">
        <f t="shared" si="26"/>
        <v>库存为0</v>
      </c>
      <c r="AV1509" s="32" t="str">
        <f>IFERROR(时间!$B$4+AU1509,"上周无销量")</f>
        <v>上周无销量</v>
      </c>
    </row>
    <row r="1510" spans="1:48">
      <c r="A1510" s="15" t="s">
        <v>3042</v>
      </c>
      <c r="B1510" t="s">
        <v>3043</v>
      </c>
      <c r="C1510" t="s">
        <v>3041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0</v>
      </c>
      <c r="J1510" s="28">
        <v>0</v>
      </c>
      <c r="K1510" s="28">
        <v>0</v>
      </c>
      <c r="L1510" s="28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0</v>
      </c>
      <c r="AK1510">
        <v>0</v>
      </c>
      <c r="AL1510">
        <v>0</v>
      </c>
      <c r="AM1510">
        <v>0</v>
      </c>
      <c r="AN1510" s="17" t="s">
        <v>54</v>
      </c>
      <c r="AO1510" s="17" t="s">
        <v>54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0</v>
      </c>
      <c r="AU1510" s="26" t="str">
        <f t="shared" si="26"/>
        <v>库存为0</v>
      </c>
      <c r="AV1510" s="32" t="str">
        <f>IFERROR(时间!$B$4+AU1510,"上周无销量")</f>
        <v>上周无销量</v>
      </c>
    </row>
    <row r="1511" spans="1:48">
      <c r="A1511" s="15" t="s">
        <v>3044</v>
      </c>
      <c r="B1511" t="s">
        <v>3045</v>
      </c>
      <c r="C1511" t="s">
        <v>3041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0</v>
      </c>
      <c r="J1511" s="28">
        <v>0</v>
      </c>
      <c r="K1511" s="28">
        <v>0</v>
      </c>
      <c r="L1511" s="28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0</v>
      </c>
      <c r="AK1511">
        <v>0</v>
      </c>
      <c r="AL1511">
        <v>0</v>
      </c>
      <c r="AM1511">
        <v>0</v>
      </c>
      <c r="AN1511" s="17" t="s">
        <v>54</v>
      </c>
      <c r="AO1511" s="17" t="s">
        <v>54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0</v>
      </c>
      <c r="AU1511" s="26" t="str">
        <f t="shared" si="26"/>
        <v>库存为0</v>
      </c>
      <c r="AV1511" s="32" t="str">
        <f>IFERROR(时间!$B$4+AU1511,"上周无销量")</f>
        <v>上周无销量</v>
      </c>
    </row>
    <row r="1512" spans="1:48">
      <c r="A1512" s="15" t="s">
        <v>3046</v>
      </c>
      <c r="B1512" t="s">
        <v>3047</v>
      </c>
      <c r="C1512" t="s">
        <v>3041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3048</v>
      </c>
      <c r="B1513" t="s">
        <v>3049</v>
      </c>
      <c r="C1513" t="s">
        <v>3041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3050</v>
      </c>
      <c r="B1514" t="s">
        <v>3051</v>
      </c>
      <c r="C1514" t="s">
        <v>3041</v>
      </c>
      <c r="D1514" s="26">
        <v>0</v>
      </c>
      <c r="E1514" s="26">
        <v>0</v>
      </c>
      <c r="F1514" s="26">
        <v>0</v>
      </c>
      <c r="G1514" s="26">
        <v>0</v>
      </c>
      <c r="H1514" s="27">
        <v>0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0</v>
      </c>
      <c r="AM1514">
        <v>0</v>
      </c>
      <c r="AN1514" s="17" t="s">
        <v>54</v>
      </c>
      <c r="AO1514" s="17" t="s">
        <v>54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0</v>
      </c>
      <c r="AU1514" s="26" t="str">
        <f t="shared" si="26"/>
        <v>库存为0</v>
      </c>
      <c r="AV1514" s="32" t="str">
        <f>IFERROR(时间!$B$4+AU1514,"上周无销量")</f>
        <v>上周无销量</v>
      </c>
    </row>
    <row r="1515" spans="1:48">
      <c r="A1515" s="15" t="s">
        <v>3052</v>
      </c>
      <c r="B1515" t="s">
        <v>3053</v>
      </c>
      <c r="C1515" t="s">
        <v>3054</v>
      </c>
      <c r="D1515" s="26">
        <v>0</v>
      </c>
      <c r="E1515" s="26">
        <v>0</v>
      </c>
      <c r="F1515" s="26">
        <v>0</v>
      </c>
      <c r="G1515" s="26">
        <v>0</v>
      </c>
      <c r="H1515" s="27">
        <v>0</v>
      </c>
      <c r="I1515">
        <v>0</v>
      </c>
      <c r="J1515" s="28">
        <v>0</v>
      </c>
      <c r="K1515" s="28">
        <v>0</v>
      </c>
      <c r="L1515" s="28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0</v>
      </c>
      <c r="AK1515">
        <v>0</v>
      </c>
      <c r="AL1515">
        <v>0</v>
      </c>
      <c r="AM1515">
        <v>0</v>
      </c>
      <c r="AN1515" s="17" t="s">
        <v>54</v>
      </c>
      <c r="AO1515" s="17" t="s">
        <v>54</v>
      </c>
      <c r="AP1515" s="17" t="s">
        <v>54</v>
      </c>
      <c r="AQ1515" s="17" t="s">
        <v>54</v>
      </c>
      <c r="AR1515" s="31">
        <v>0</v>
      </c>
      <c r="AS1515" s="31">
        <v>0</v>
      </c>
      <c r="AT1515" s="31">
        <v>0</v>
      </c>
      <c r="AU1515" s="26" t="str">
        <f t="shared" si="26"/>
        <v>库存为0</v>
      </c>
      <c r="AV1515" s="32" t="str">
        <f>IFERROR(时间!$B$4+AU1515,"上周无销量")</f>
        <v>上周无销量</v>
      </c>
    </row>
    <row r="1516" spans="1:48">
      <c r="A1516" s="15" t="s">
        <v>3055</v>
      </c>
      <c r="B1516" t="s">
        <v>3056</v>
      </c>
      <c r="C1516" t="s">
        <v>3054</v>
      </c>
      <c r="D1516" s="26">
        <v>0</v>
      </c>
      <c r="E1516" s="26">
        <v>0</v>
      </c>
      <c r="F1516" s="26">
        <v>0</v>
      </c>
      <c r="G1516" s="26">
        <v>0</v>
      </c>
      <c r="H1516" s="27">
        <v>0</v>
      </c>
      <c r="I1516">
        <v>0</v>
      </c>
      <c r="J1516" s="28">
        <v>0</v>
      </c>
      <c r="K1516" s="28">
        <v>0</v>
      </c>
      <c r="L1516" s="28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0</v>
      </c>
      <c r="AK1516">
        <v>0</v>
      </c>
      <c r="AL1516">
        <v>0</v>
      </c>
      <c r="AM1516">
        <v>0</v>
      </c>
      <c r="AN1516" s="17" t="s">
        <v>54</v>
      </c>
      <c r="AO1516" s="17" t="s">
        <v>54</v>
      </c>
      <c r="AP1516" s="17" t="s">
        <v>54</v>
      </c>
      <c r="AQ1516" s="17" t="s">
        <v>54</v>
      </c>
      <c r="AR1516" s="31">
        <v>0</v>
      </c>
      <c r="AS1516" s="31">
        <v>0</v>
      </c>
      <c r="AT1516" s="31">
        <v>0</v>
      </c>
      <c r="AU1516" s="26" t="str">
        <f t="shared" si="26"/>
        <v>库存为0</v>
      </c>
      <c r="AV1516" s="32" t="str">
        <f>IFERROR(时间!$B$4+AU1516,"上周无销量")</f>
        <v>上周无销量</v>
      </c>
    </row>
    <row r="1517" spans="1:48">
      <c r="A1517" s="15" t="s">
        <v>3057</v>
      </c>
      <c r="B1517" t="s">
        <v>3058</v>
      </c>
      <c r="C1517" t="s">
        <v>3054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3059</v>
      </c>
      <c r="B1518" t="s">
        <v>3060</v>
      </c>
      <c r="C1518" t="s">
        <v>3054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3061</v>
      </c>
      <c r="B1519" t="s">
        <v>3062</v>
      </c>
      <c r="C1519" t="s">
        <v>3054</v>
      </c>
      <c r="D1519" s="26">
        <v>0</v>
      </c>
      <c r="E1519" s="26">
        <v>0</v>
      </c>
      <c r="F1519" s="26">
        <v>0</v>
      </c>
      <c r="G1519" s="26">
        <v>0</v>
      </c>
      <c r="H1519" s="27">
        <v>0</v>
      </c>
      <c r="I1519">
        <v>0</v>
      </c>
      <c r="J1519" s="28">
        <v>0</v>
      </c>
      <c r="K1519" s="28">
        <v>0</v>
      </c>
      <c r="L1519" s="28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0</v>
      </c>
      <c r="AK1519">
        <v>0</v>
      </c>
      <c r="AL1519">
        <v>0</v>
      </c>
      <c r="AM1519">
        <v>0</v>
      </c>
      <c r="AN1519" s="17" t="s">
        <v>54</v>
      </c>
      <c r="AO1519" s="17" t="s">
        <v>54</v>
      </c>
      <c r="AP1519" s="17" t="s">
        <v>54</v>
      </c>
      <c r="AQ1519" s="17" t="s">
        <v>54</v>
      </c>
      <c r="AR1519" s="31">
        <v>0</v>
      </c>
      <c r="AS1519" s="31">
        <v>0</v>
      </c>
      <c r="AT1519" s="31">
        <v>0</v>
      </c>
      <c r="AU1519" s="26" t="str">
        <f t="shared" si="26"/>
        <v>库存为0</v>
      </c>
      <c r="AV1519" s="32" t="str">
        <f>IFERROR(时间!$B$4+AU1519,"上周无销量")</f>
        <v>上周无销量</v>
      </c>
    </row>
    <row r="1520" spans="1:48">
      <c r="A1520" s="15" t="s">
        <v>3063</v>
      </c>
      <c r="B1520" t="s">
        <v>3064</v>
      </c>
      <c r="C1520" t="s">
        <v>3054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0</v>
      </c>
      <c r="AU1520" s="26" t="str">
        <f t="shared" si="26"/>
        <v>库存为0</v>
      </c>
      <c r="AV1520" s="32" t="str">
        <f>IFERROR(时间!$B$4+AU1520,"上周无销量")</f>
        <v>上周无销量</v>
      </c>
    </row>
    <row r="1521" spans="1:48">
      <c r="A1521" s="15" t="s">
        <v>3065</v>
      </c>
      <c r="B1521" t="s">
        <v>3066</v>
      </c>
      <c r="C1521" t="s">
        <v>3054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0</v>
      </c>
      <c r="J1521" s="28">
        <v>0</v>
      </c>
      <c r="K1521" s="28">
        <v>0</v>
      </c>
      <c r="L1521" s="28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0</v>
      </c>
      <c r="AU1521" s="26" t="str">
        <f t="shared" si="26"/>
        <v>库存为0</v>
      </c>
      <c r="AV1521" s="32" t="str">
        <f>IFERROR(时间!$B$4+AU1521,"上周无销量")</f>
        <v>上周无销量</v>
      </c>
    </row>
    <row r="1522" spans="1:48">
      <c r="A1522" s="15" t="s">
        <v>3067</v>
      </c>
      <c r="B1522" t="s">
        <v>3068</v>
      </c>
      <c r="C1522" t="s">
        <v>3054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0</v>
      </c>
      <c r="J1522" s="28">
        <v>0</v>
      </c>
      <c r="K1522" s="28">
        <v>0</v>
      </c>
      <c r="L1522" s="28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0</v>
      </c>
      <c r="AK1522">
        <v>0</v>
      </c>
      <c r="AL1522">
        <v>0</v>
      </c>
      <c r="AM1522">
        <v>0</v>
      </c>
      <c r="AN1522" s="17" t="s">
        <v>54</v>
      </c>
      <c r="AO1522" s="17" t="s">
        <v>54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0</v>
      </c>
      <c r="AU1522" s="26" t="str">
        <f t="shared" si="26"/>
        <v>库存为0</v>
      </c>
      <c r="AV1522" s="32" t="str">
        <f>IFERROR(时间!$B$4+AU1522,"上周无销量")</f>
        <v>上周无销量</v>
      </c>
    </row>
    <row r="1523" spans="1:48">
      <c r="A1523" s="15" t="s">
        <v>3069</v>
      </c>
      <c r="B1523" t="s">
        <v>3070</v>
      </c>
      <c r="C1523" t="s">
        <v>3054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0</v>
      </c>
      <c r="J1523" s="28">
        <v>0</v>
      </c>
      <c r="K1523" s="28">
        <v>0</v>
      </c>
      <c r="L1523" s="28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0</v>
      </c>
      <c r="AK1523">
        <v>0</v>
      </c>
      <c r="AL1523">
        <v>0</v>
      </c>
      <c r="AM1523">
        <v>0</v>
      </c>
      <c r="AN1523" s="17" t="s">
        <v>54</v>
      </c>
      <c r="AO1523" s="17" t="s">
        <v>54</v>
      </c>
      <c r="AP1523" s="17" t="s">
        <v>54</v>
      </c>
      <c r="AQ1523" s="17" t="s">
        <v>54</v>
      </c>
      <c r="AR1523" s="31">
        <v>0</v>
      </c>
      <c r="AS1523" s="31">
        <v>0</v>
      </c>
      <c r="AT1523" s="31">
        <v>0</v>
      </c>
      <c r="AU1523" s="26" t="str">
        <f t="shared" si="26"/>
        <v>库存为0</v>
      </c>
      <c r="AV1523" s="32" t="str">
        <f>IFERROR(时间!$B$4+AU1523,"上周无销量")</f>
        <v>上周无销量</v>
      </c>
    </row>
    <row r="1524" spans="1:48">
      <c r="A1524" s="15" t="s">
        <v>3071</v>
      </c>
      <c r="B1524" t="s">
        <v>3072</v>
      </c>
      <c r="C1524" t="s">
        <v>3054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0</v>
      </c>
      <c r="J1524" s="28">
        <v>0</v>
      </c>
      <c r="K1524" s="28">
        <v>0</v>
      </c>
      <c r="L1524" s="28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0</v>
      </c>
      <c r="AK1524">
        <v>0</v>
      </c>
      <c r="AL1524">
        <v>0</v>
      </c>
      <c r="AM1524">
        <v>0</v>
      </c>
      <c r="AN1524" s="17" t="s">
        <v>54</v>
      </c>
      <c r="AO1524" s="17" t="s">
        <v>54</v>
      </c>
      <c r="AP1524" s="17" t="s">
        <v>54</v>
      </c>
      <c r="AQ1524" s="17" t="s">
        <v>54</v>
      </c>
      <c r="AR1524" s="31">
        <v>0</v>
      </c>
      <c r="AS1524" s="31">
        <v>0</v>
      </c>
      <c r="AT1524" s="31">
        <v>0</v>
      </c>
      <c r="AU1524" s="26" t="str">
        <f t="shared" si="26"/>
        <v>库存为0</v>
      </c>
      <c r="AV1524" s="32" t="str">
        <f>IFERROR(时间!$B$4+AU1524,"上周无销量")</f>
        <v>上周无销量</v>
      </c>
    </row>
    <row r="1525" spans="1:48">
      <c r="A1525" s="15" t="s">
        <v>3073</v>
      </c>
      <c r="B1525" t="s">
        <v>3074</v>
      </c>
      <c r="C1525" t="s">
        <v>3054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3075</v>
      </c>
      <c r="B1526" t="s">
        <v>3076</v>
      </c>
      <c r="C1526" t="s">
        <v>3054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0</v>
      </c>
      <c r="J1526" s="28">
        <v>0</v>
      </c>
      <c r="K1526" s="28">
        <v>0</v>
      </c>
      <c r="L1526" s="28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0</v>
      </c>
      <c r="AM1526">
        <v>0</v>
      </c>
      <c r="AN1526" s="17" t="s">
        <v>54</v>
      </c>
      <c r="AO1526" s="17" t="s">
        <v>54</v>
      </c>
      <c r="AP1526" s="17" t="s">
        <v>54</v>
      </c>
      <c r="AQ1526" s="17" t="s">
        <v>54</v>
      </c>
      <c r="AR1526" s="31">
        <v>0</v>
      </c>
      <c r="AS1526" s="31">
        <v>0</v>
      </c>
      <c r="AT1526" s="31">
        <v>0</v>
      </c>
      <c r="AU1526" s="26" t="str">
        <f t="shared" si="26"/>
        <v>库存为0</v>
      </c>
      <c r="AV1526" s="32" t="str">
        <f>IFERROR(时间!$B$4+AU1526,"上周无销量")</f>
        <v>上周无销量</v>
      </c>
    </row>
    <row r="1527" spans="1:48">
      <c r="A1527" s="15" t="s">
        <v>3077</v>
      </c>
      <c r="B1527" t="s">
        <v>3078</v>
      </c>
      <c r="C1527" t="s">
        <v>3079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0</v>
      </c>
      <c r="J1527" s="28">
        <v>0</v>
      </c>
      <c r="K1527" s="28">
        <v>0</v>
      </c>
      <c r="L1527" s="28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0</v>
      </c>
      <c r="AK1527">
        <v>0</v>
      </c>
      <c r="AL1527">
        <v>0</v>
      </c>
      <c r="AM1527">
        <v>0</v>
      </c>
      <c r="AN1527" s="17" t="s">
        <v>54</v>
      </c>
      <c r="AO1527" s="17" t="s">
        <v>54</v>
      </c>
      <c r="AP1527" s="17" t="s">
        <v>54</v>
      </c>
      <c r="AQ1527" s="17" t="s">
        <v>54</v>
      </c>
      <c r="AR1527" s="31">
        <v>0</v>
      </c>
      <c r="AS1527" s="31">
        <v>0</v>
      </c>
      <c r="AT1527" s="31">
        <v>0</v>
      </c>
      <c r="AU1527" s="26" t="str">
        <f t="shared" si="26"/>
        <v>库存为0</v>
      </c>
      <c r="AV1527" s="32" t="str">
        <f>IFERROR(时间!$B$4+AU1527,"上周无销量")</f>
        <v>上周无销量</v>
      </c>
    </row>
    <row r="1528" spans="1:48">
      <c r="A1528" s="15" t="s">
        <v>3080</v>
      </c>
      <c r="B1528" t="s">
        <v>3081</v>
      </c>
      <c r="C1528" t="s">
        <v>3079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0</v>
      </c>
      <c r="J1528" s="28">
        <v>0</v>
      </c>
      <c r="K1528" s="28">
        <v>0</v>
      </c>
      <c r="L1528" s="28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0</v>
      </c>
      <c r="AU1528" s="26" t="str">
        <f t="shared" si="26"/>
        <v>库存为0</v>
      </c>
      <c r="AV1528" s="32" t="str">
        <f>IFERROR(时间!$B$4+AU1528,"上周无销量")</f>
        <v>上周无销量</v>
      </c>
    </row>
    <row r="1529" spans="1:48">
      <c r="A1529" s="15" t="s">
        <v>3082</v>
      </c>
      <c r="B1529" t="s">
        <v>3083</v>
      </c>
      <c r="C1529" t="s">
        <v>3079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0</v>
      </c>
      <c r="J1529" s="28">
        <v>0</v>
      </c>
      <c r="K1529" s="28">
        <v>0</v>
      </c>
      <c r="L1529" s="28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0</v>
      </c>
      <c r="AK1529">
        <v>0</v>
      </c>
      <c r="AL1529">
        <v>0</v>
      </c>
      <c r="AM1529">
        <v>0</v>
      </c>
      <c r="AN1529" s="17" t="s">
        <v>54</v>
      </c>
      <c r="AO1529" s="17" t="s">
        <v>54</v>
      </c>
      <c r="AP1529" s="17" t="s">
        <v>54</v>
      </c>
      <c r="AQ1529" s="17" t="s">
        <v>54</v>
      </c>
      <c r="AR1529" s="31">
        <v>0</v>
      </c>
      <c r="AS1529" s="31">
        <v>0</v>
      </c>
      <c r="AT1529" s="31">
        <v>0</v>
      </c>
      <c r="AU1529" s="26" t="str">
        <f t="shared" si="26"/>
        <v>库存为0</v>
      </c>
      <c r="AV1529" s="32" t="str">
        <f>IFERROR(时间!$B$4+AU1529,"上周无销量")</f>
        <v>上周无销量</v>
      </c>
    </row>
    <row r="1530" spans="1:48">
      <c r="A1530" s="15" t="s">
        <v>3084</v>
      </c>
      <c r="B1530" t="s">
        <v>3085</v>
      </c>
      <c r="C1530" t="s">
        <v>3086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0</v>
      </c>
      <c r="J1530" s="28">
        <v>0</v>
      </c>
      <c r="K1530" s="28">
        <v>0</v>
      </c>
      <c r="L1530" s="28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0</v>
      </c>
      <c r="AK1530">
        <v>0</v>
      </c>
      <c r="AL1530">
        <v>0</v>
      </c>
      <c r="AM1530">
        <v>0</v>
      </c>
      <c r="AN1530" s="17" t="s">
        <v>54</v>
      </c>
      <c r="AO1530" s="17" t="s">
        <v>54</v>
      </c>
      <c r="AP1530" s="17" t="s">
        <v>54</v>
      </c>
      <c r="AQ1530" s="17" t="s">
        <v>54</v>
      </c>
      <c r="AR1530" s="31">
        <v>0</v>
      </c>
      <c r="AS1530" s="31">
        <v>0</v>
      </c>
      <c r="AT1530" s="31">
        <v>0</v>
      </c>
      <c r="AU1530" s="26" t="str">
        <f t="shared" si="26"/>
        <v>库存为0</v>
      </c>
      <c r="AV1530" s="32" t="str">
        <f>IFERROR(时间!$B$4+AU1530,"上周无销量")</f>
        <v>上周无销量</v>
      </c>
    </row>
    <row r="1531" spans="1:48">
      <c r="A1531" s="15" t="s">
        <v>3087</v>
      </c>
      <c r="B1531" t="s">
        <v>3088</v>
      </c>
      <c r="C1531" t="s">
        <v>3086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0</v>
      </c>
      <c r="J1531" s="28">
        <v>0</v>
      </c>
      <c r="K1531" s="28">
        <v>0</v>
      </c>
      <c r="L1531" s="28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0</v>
      </c>
      <c r="AK1531">
        <v>0</v>
      </c>
      <c r="AL1531">
        <v>0</v>
      </c>
      <c r="AM1531">
        <v>0</v>
      </c>
      <c r="AN1531" s="17" t="s">
        <v>54</v>
      </c>
      <c r="AO1531" s="17" t="s">
        <v>54</v>
      </c>
      <c r="AP1531" s="17" t="s">
        <v>54</v>
      </c>
      <c r="AQ1531" s="17" t="s">
        <v>54</v>
      </c>
      <c r="AR1531" s="31">
        <v>0</v>
      </c>
      <c r="AS1531" s="31">
        <v>0</v>
      </c>
      <c r="AT1531" s="31">
        <v>0</v>
      </c>
      <c r="AU1531" s="26" t="str">
        <f t="shared" si="26"/>
        <v>库存为0</v>
      </c>
      <c r="AV1531" s="32" t="str">
        <f>IFERROR(时间!$B$4+AU1531,"上周无销量")</f>
        <v>上周无销量</v>
      </c>
    </row>
    <row r="1532" spans="1:48">
      <c r="A1532" s="15" t="s">
        <v>3089</v>
      </c>
      <c r="B1532" t="s">
        <v>3090</v>
      </c>
      <c r="C1532" t="s">
        <v>3086</v>
      </c>
      <c r="D1532" s="26">
        <v>0</v>
      </c>
      <c r="E1532" s="26">
        <v>0</v>
      </c>
      <c r="F1532" s="26">
        <v>0</v>
      </c>
      <c r="G1532" s="26">
        <v>0</v>
      </c>
      <c r="H1532" s="27">
        <v>0</v>
      </c>
      <c r="I1532">
        <v>0</v>
      </c>
      <c r="J1532" s="28">
        <v>0</v>
      </c>
      <c r="K1532" s="28">
        <v>0</v>
      </c>
      <c r="L1532" s="28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0</v>
      </c>
      <c r="AK1532">
        <v>0</v>
      </c>
      <c r="AL1532">
        <v>0</v>
      </c>
      <c r="AM1532">
        <v>0</v>
      </c>
      <c r="AN1532" s="17" t="s">
        <v>54</v>
      </c>
      <c r="AO1532" s="17" t="s">
        <v>54</v>
      </c>
      <c r="AP1532" s="17" t="s">
        <v>54</v>
      </c>
      <c r="AQ1532" s="17" t="s">
        <v>54</v>
      </c>
      <c r="AR1532" s="31">
        <v>0</v>
      </c>
      <c r="AS1532" s="31">
        <v>0</v>
      </c>
      <c r="AT1532" s="31">
        <v>0</v>
      </c>
      <c r="AU1532" s="26" t="str">
        <f t="shared" si="26"/>
        <v>库存为0</v>
      </c>
      <c r="AV1532" s="32" t="str">
        <f>IFERROR(时间!$B$4+AU1532,"上周无销量")</f>
        <v>上周无销量</v>
      </c>
    </row>
    <row r="1533" spans="1:48">
      <c r="A1533" s="15" t="s">
        <v>3091</v>
      </c>
      <c r="B1533" t="s">
        <v>3092</v>
      </c>
      <c r="C1533" t="s">
        <v>3086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0</v>
      </c>
      <c r="J1533" s="28">
        <v>0</v>
      </c>
      <c r="K1533" s="28">
        <v>0</v>
      </c>
      <c r="L1533" s="28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0</v>
      </c>
      <c r="AK1533">
        <v>0</v>
      </c>
      <c r="AL1533">
        <v>0</v>
      </c>
      <c r="AM1533">
        <v>0</v>
      </c>
      <c r="AN1533" s="17" t="s">
        <v>54</v>
      </c>
      <c r="AO1533" s="17" t="s">
        <v>54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0</v>
      </c>
      <c r="AU1533" s="26" t="str">
        <f t="shared" si="26"/>
        <v>库存为0</v>
      </c>
      <c r="AV1533" s="32" t="str">
        <f>IFERROR(时间!$B$4+AU1533,"上周无销量")</f>
        <v>上周无销量</v>
      </c>
    </row>
    <row r="1534" spans="1:48">
      <c r="A1534" s="15" t="s">
        <v>3093</v>
      </c>
      <c r="B1534" t="s">
        <v>3094</v>
      </c>
      <c r="C1534" t="s">
        <v>3086</v>
      </c>
      <c r="D1534" s="26">
        <v>0</v>
      </c>
      <c r="E1534" s="26">
        <v>0</v>
      </c>
      <c r="F1534" s="26">
        <v>0</v>
      </c>
      <c r="G1534" s="26">
        <v>0</v>
      </c>
      <c r="H1534" s="27">
        <v>0</v>
      </c>
      <c r="I1534">
        <v>0</v>
      </c>
      <c r="J1534" s="28">
        <v>0</v>
      </c>
      <c r="K1534" s="28">
        <v>0</v>
      </c>
      <c r="L1534" s="28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0</v>
      </c>
      <c r="AK1534">
        <v>0</v>
      </c>
      <c r="AL1534">
        <v>0</v>
      </c>
      <c r="AM1534">
        <v>0</v>
      </c>
      <c r="AN1534" s="17" t="s">
        <v>54</v>
      </c>
      <c r="AO1534" s="17" t="s">
        <v>54</v>
      </c>
      <c r="AP1534" s="17" t="s">
        <v>54</v>
      </c>
      <c r="AQ1534" s="17" t="s">
        <v>54</v>
      </c>
      <c r="AR1534" s="31">
        <v>0</v>
      </c>
      <c r="AS1534" s="31">
        <v>0</v>
      </c>
      <c r="AT1534" s="31">
        <v>0</v>
      </c>
      <c r="AU1534" s="26" t="str">
        <f t="shared" si="26"/>
        <v>库存为0</v>
      </c>
      <c r="AV1534" s="32" t="str">
        <f>IFERROR(时间!$B$4+AU1534,"上周无销量")</f>
        <v>上周无销量</v>
      </c>
    </row>
    <row r="1535" spans="1:48">
      <c r="A1535" s="15" t="s">
        <v>3095</v>
      </c>
      <c r="B1535" t="s">
        <v>3096</v>
      </c>
      <c r="C1535" t="s">
        <v>3086</v>
      </c>
      <c r="D1535" s="26">
        <v>0</v>
      </c>
      <c r="E1535" s="26">
        <v>0</v>
      </c>
      <c r="F1535" s="26">
        <v>0</v>
      </c>
      <c r="G1535" s="26">
        <v>0</v>
      </c>
      <c r="H1535" s="27">
        <v>0</v>
      </c>
      <c r="I1535">
        <v>0</v>
      </c>
      <c r="J1535" s="28">
        <v>0</v>
      </c>
      <c r="K1535" s="28">
        <v>0</v>
      </c>
      <c r="L1535" s="28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0</v>
      </c>
      <c r="AK1535">
        <v>0</v>
      </c>
      <c r="AL1535">
        <v>0</v>
      </c>
      <c r="AM1535">
        <v>0</v>
      </c>
      <c r="AN1535" s="17" t="s">
        <v>54</v>
      </c>
      <c r="AO1535" s="17" t="s">
        <v>54</v>
      </c>
      <c r="AP1535" s="17" t="s">
        <v>54</v>
      </c>
      <c r="AQ1535" s="17" t="s">
        <v>54</v>
      </c>
      <c r="AR1535" s="31">
        <v>0</v>
      </c>
      <c r="AS1535" s="31">
        <v>0</v>
      </c>
      <c r="AT1535" s="31">
        <v>0</v>
      </c>
      <c r="AU1535" s="26" t="str">
        <f t="shared" si="26"/>
        <v>库存为0</v>
      </c>
      <c r="AV1535" s="32" t="str">
        <f>IFERROR(时间!$B$4+AU1535,"上周无销量")</f>
        <v>上周无销量</v>
      </c>
    </row>
    <row r="1536" spans="1:48">
      <c r="A1536" s="15" t="s">
        <v>3097</v>
      </c>
      <c r="B1536" t="s">
        <v>3098</v>
      </c>
      <c r="C1536" t="s">
        <v>3099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3100</v>
      </c>
      <c r="B1537" t="s">
        <v>3101</v>
      </c>
      <c r="C1537" t="s">
        <v>3099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0</v>
      </c>
      <c r="J1537" s="28">
        <v>0</v>
      </c>
      <c r="K1537" s="28">
        <v>0</v>
      </c>
      <c r="L1537" s="28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0</v>
      </c>
      <c r="AK1537">
        <v>0</v>
      </c>
      <c r="AL1537">
        <v>0</v>
      </c>
      <c r="AM1537">
        <v>0</v>
      </c>
      <c r="AN1537" s="17" t="s">
        <v>54</v>
      </c>
      <c r="AO1537" s="17" t="s">
        <v>54</v>
      </c>
      <c r="AP1537" s="17" t="s">
        <v>54</v>
      </c>
      <c r="AQ1537" s="17" t="s">
        <v>54</v>
      </c>
      <c r="AR1537" s="31">
        <v>0</v>
      </c>
      <c r="AS1537" s="31">
        <v>0</v>
      </c>
      <c r="AT1537" s="31">
        <v>0</v>
      </c>
      <c r="AU1537" s="26" t="str">
        <f t="shared" si="26"/>
        <v>库存为0</v>
      </c>
      <c r="AV1537" s="32" t="str">
        <f>IFERROR(时间!$B$4+AU1537,"上周无销量")</f>
        <v>上周无销量</v>
      </c>
    </row>
    <row r="1538" spans="1:48">
      <c r="A1538" s="15" t="s">
        <v>3102</v>
      </c>
      <c r="B1538" t="s">
        <v>3103</v>
      </c>
      <c r="C1538" t="s">
        <v>3099</v>
      </c>
      <c r="D1538" s="26">
        <v>0</v>
      </c>
      <c r="E1538" s="26">
        <v>0</v>
      </c>
      <c r="F1538" s="26">
        <v>0</v>
      </c>
      <c r="G1538" s="26">
        <v>0</v>
      </c>
      <c r="H1538" s="27">
        <v>0</v>
      </c>
      <c r="I1538">
        <v>0</v>
      </c>
      <c r="J1538" s="28">
        <v>0</v>
      </c>
      <c r="K1538" s="28">
        <v>0</v>
      </c>
      <c r="L1538" s="28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0</v>
      </c>
      <c r="AK1538">
        <v>0</v>
      </c>
      <c r="AL1538">
        <v>0</v>
      </c>
      <c r="AM1538">
        <v>0</v>
      </c>
      <c r="AN1538" s="17" t="s">
        <v>54</v>
      </c>
      <c r="AO1538" s="17" t="s">
        <v>54</v>
      </c>
      <c r="AP1538" s="17" t="s">
        <v>54</v>
      </c>
      <c r="AQ1538" s="17" t="s">
        <v>54</v>
      </c>
      <c r="AR1538" s="31">
        <v>0</v>
      </c>
      <c r="AS1538" s="31">
        <v>0</v>
      </c>
      <c r="AT1538" s="31">
        <v>0</v>
      </c>
      <c r="AU1538" s="26" t="str">
        <f t="shared" si="26"/>
        <v>库存为0</v>
      </c>
      <c r="AV1538" s="32" t="str">
        <f>IFERROR(时间!$B$4+AU1538,"上周无销量")</f>
        <v>上周无销量</v>
      </c>
    </row>
    <row r="1539" spans="1:48">
      <c r="A1539" s="15" t="s">
        <v>3104</v>
      </c>
      <c r="B1539" t="s">
        <v>3105</v>
      </c>
      <c r="C1539" t="s">
        <v>3099</v>
      </c>
      <c r="D1539" s="26">
        <v>0</v>
      </c>
      <c r="E1539" s="26">
        <v>0</v>
      </c>
      <c r="F1539" s="26">
        <v>0</v>
      </c>
      <c r="G1539" s="26">
        <v>0</v>
      </c>
      <c r="H1539" s="27">
        <v>0</v>
      </c>
      <c r="I1539">
        <v>0</v>
      </c>
      <c r="J1539" s="28">
        <v>0</v>
      </c>
      <c r="K1539" s="28">
        <v>0</v>
      </c>
      <c r="L1539" s="28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0</v>
      </c>
      <c r="AL1539">
        <v>0</v>
      </c>
      <c r="AM1539">
        <v>0</v>
      </c>
      <c r="AN1539" s="17" t="s">
        <v>54</v>
      </c>
      <c r="AO1539" s="17" t="s">
        <v>54</v>
      </c>
      <c r="AP1539" s="17" t="s">
        <v>54</v>
      </c>
      <c r="AQ1539" s="17" t="s">
        <v>54</v>
      </c>
      <c r="AR1539" s="31">
        <v>0</v>
      </c>
      <c r="AS1539" s="31">
        <v>0</v>
      </c>
      <c r="AT1539" s="31">
        <v>0</v>
      </c>
      <c r="AU1539" s="26" t="str">
        <f t="shared" si="26"/>
        <v>库存为0</v>
      </c>
      <c r="AV1539" s="32" t="str">
        <f>IFERROR(时间!$B$4+AU1539,"上周无销量")</f>
        <v>上周无销量</v>
      </c>
    </row>
    <row r="1540" spans="1:48">
      <c r="A1540" s="15" t="s">
        <v>3106</v>
      </c>
      <c r="B1540" t="s">
        <v>3107</v>
      </c>
      <c r="C1540" t="s">
        <v>3099</v>
      </c>
      <c r="D1540" s="26">
        <v>0</v>
      </c>
      <c r="E1540" s="26">
        <v>0</v>
      </c>
      <c r="F1540" s="26">
        <v>0</v>
      </c>
      <c r="G1540" s="26">
        <v>0</v>
      </c>
      <c r="H1540" s="27">
        <v>0</v>
      </c>
      <c r="I1540">
        <v>0</v>
      </c>
      <c r="J1540" s="28">
        <v>0</v>
      </c>
      <c r="K1540" s="28">
        <v>0</v>
      </c>
      <c r="L1540" s="28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0</v>
      </c>
      <c r="AM1540">
        <v>0</v>
      </c>
      <c r="AN1540" s="17" t="s">
        <v>54</v>
      </c>
      <c r="AO1540" s="17" t="s">
        <v>54</v>
      </c>
      <c r="AP1540" s="17" t="s">
        <v>54</v>
      </c>
      <c r="AQ1540" s="17" t="s">
        <v>54</v>
      </c>
      <c r="AR1540" s="31">
        <v>0</v>
      </c>
      <c r="AS1540" s="31">
        <v>0</v>
      </c>
      <c r="AT1540" s="31">
        <v>0</v>
      </c>
      <c r="AU1540" s="26" t="str">
        <f t="shared" si="26"/>
        <v>库存为0</v>
      </c>
      <c r="AV1540" s="32" t="str">
        <f>IFERROR(时间!$B$4+AU1540,"上周无销量")</f>
        <v>上周无销量</v>
      </c>
    </row>
    <row r="1541" spans="1:48">
      <c r="A1541" s="15" t="s">
        <v>3108</v>
      </c>
      <c r="B1541" t="s">
        <v>3109</v>
      </c>
      <c r="C1541" t="s">
        <v>3099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0</v>
      </c>
      <c r="J1541" s="28">
        <v>0</v>
      </c>
      <c r="K1541" s="28">
        <v>0</v>
      </c>
      <c r="L1541" s="28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0</v>
      </c>
      <c r="AU1541" s="26" t="str">
        <f t="shared" ref="AU1541:AU1604" si="27">IF(AR1541="","库存为"&amp;M1541,IF(AS1541=0,"库存为"&amp;M1541,INT(M1541/AR1541)))</f>
        <v>库存为0</v>
      </c>
      <c r="AV1541" s="32" t="str">
        <f>IFERROR(时间!$B$4+AU1541,"上周无销量")</f>
        <v>上周无销量</v>
      </c>
    </row>
    <row r="1542" spans="1:48">
      <c r="A1542" s="15" t="s">
        <v>3110</v>
      </c>
      <c r="B1542" t="s">
        <v>3111</v>
      </c>
      <c r="C1542" t="s">
        <v>3099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0</v>
      </c>
      <c r="J1542" s="28">
        <v>0</v>
      </c>
      <c r="K1542" s="28">
        <v>0</v>
      </c>
      <c r="L1542" s="28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0</v>
      </c>
      <c r="AK1542">
        <v>0</v>
      </c>
      <c r="AL1542">
        <v>0</v>
      </c>
      <c r="AM1542">
        <v>0</v>
      </c>
      <c r="AN1542" s="17" t="s">
        <v>54</v>
      </c>
      <c r="AO1542" s="17" t="s">
        <v>54</v>
      </c>
      <c r="AP1542" s="17" t="s">
        <v>54</v>
      </c>
      <c r="AQ1542" s="17" t="s">
        <v>54</v>
      </c>
      <c r="AR1542" s="31">
        <v>0</v>
      </c>
      <c r="AS1542" s="31">
        <v>0</v>
      </c>
      <c r="AT1542" s="31">
        <v>0</v>
      </c>
      <c r="AU1542" s="26" t="str">
        <f t="shared" si="27"/>
        <v>库存为0</v>
      </c>
      <c r="AV1542" s="32" t="str">
        <f>IFERROR(时间!$B$4+AU1542,"上周无销量")</f>
        <v>上周无销量</v>
      </c>
    </row>
    <row r="1543" spans="1:48">
      <c r="A1543" s="15" t="s">
        <v>3112</v>
      </c>
      <c r="B1543" t="s">
        <v>3113</v>
      </c>
      <c r="C1543" t="s">
        <v>3099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0</v>
      </c>
      <c r="J1543" s="28">
        <v>0</v>
      </c>
      <c r="K1543" s="28">
        <v>0</v>
      </c>
      <c r="L1543" s="28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0</v>
      </c>
      <c r="AK1543">
        <v>0</v>
      </c>
      <c r="AL1543">
        <v>0</v>
      </c>
      <c r="AM1543">
        <v>0</v>
      </c>
      <c r="AN1543" s="17" t="s">
        <v>54</v>
      </c>
      <c r="AO1543" s="17" t="s">
        <v>54</v>
      </c>
      <c r="AP1543" s="17" t="s">
        <v>54</v>
      </c>
      <c r="AQ1543" s="17" t="s">
        <v>54</v>
      </c>
      <c r="AR1543" s="31">
        <v>0</v>
      </c>
      <c r="AS1543" s="31">
        <v>0</v>
      </c>
      <c r="AT1543" s="31">
        <v>0</v>
      </c>
      <c r="AU1543" s="26" t="str">
        <f t="shared" si="27"/>
        <v>库存为0</v>
      </c>
      <c r="AV1543" s="32" t="str">
        <f>IFERROR(时间!$B$4+AU1543,"上周无销量")</f>
        <v>上周无销量</v>
      </c>
    </row>
    <row r="1544" spans="1:48">
      <c r="A1544" s="15" t="s">
        <v>3114</v>
      </c>
      <c r="B1544" t="s">
        <v>3115</v>
      </c>
      <c r="C1544" t="s">
        <v>3099</v>
      </c>
      <c r="D1544" s="26">
        <v>0</v>
      </c>
      <c r="E1544" s="26">
        <v>0</v>
      </c>
      <c r="F1544" s="26">
        <v>0</v>
      </c>
      <c r="G1544" s="26">
        <v>0</v>
      </c>
      <c r="H1544" s="27">
        <v>0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3116</v>
      </c>
      <c r="B1545" t="s">
        <v>3117</v>
      </c>
      <c r="C1545" t="s">
        <v>3118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0</v>
      </c>
      <c r="J1545" s="28">
        <v>0</v>
      </c>
      <c r="K1545" s="28">
        <v>0</v>
      </c>
      <c r="L1545" s="28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0</v>
      </c>
      <c r="AK1545">
        <v>0</v>
      </c>
      <c r="AL1545">
        <v>0</v>
      </c>
      <c r="AM1545">
        <v>0</v>
      </c>
      <c r="AN1545" s="17" t="s">
        <v>54</v>
      </c>
      <c r="AO1545" s="17" t="s">
        <v>54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0</v>
      </c>
      <c r="AU1545" s="26" t="str">
        <f t="shared" si="27"/>
        <v>库存为0</v>
      </c>
      <c r="AV1545" s="32" t="str">
        <f>IFERROR(时间!$B$4+AU1545,"上周无销量")</f>
        <v>上周无销量</v>
      </c>
    </row>
    <row r="1546" spans="1:48">
      <c r="A1546" s="15" t="s">
        <v>3119</v>
      </c>
      <c r="B1546" t="s">
        <v>3120</v>
      </c>
      <c r="C1546" t="s">
        <v>3118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3121</v>
      </c>
      <c r="B1547" t="s">
        <v>3122</v>
      </c>
      <c r="C1547" t="s">
        <v>3118</v>
      </c>
      <c r="D1547" s="26">
        <v>0</v>
      </c>
      <c r="E1547" s="26">
        <v>0</v>
      </c>
      <c r="F1547" s="26">
        <v>0</v>
      </c>
      <c r="G1547" s="26">
        <v>0</v>
      </c>
      <c r="H1547" s="27">
        <v>0</v>
      </c>
      <c r="I1547">
        <v>0</v>
      </c>
      <c r="J1547" s="28">
        <v>0</v>
      </c>
      <c r="K1547" s="28">
        <v>0</v>
      </c>
      <c r="L1547" s="28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0</v>
      </c>
      <c r="AK1547">
        <v>0</v>
      </c>
      <c r="AL1547">
        <v>0</v>
      </c>
      <c r="AM1547">
        <v>0</v>
      </c>
      <c r="AN1547" s="17" t="s">
        <v>54</v>
      </c>
      <c r="AO1547" s="17" t="s">
        <v>54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0</v>
      </c>
      <c r="AU1547" s="26" t="str">
        <f t="shared" si="27"/>
        <v>库存为0</v>
      </c>
      <c r="AV1547" s="32" t="str">
        <f>IFERROR(时间!$B$4+AU1547,"上周无销量")</f>
        <v>上周无销量</v>
      </c>
    </row>
    <row r="1548" spans="1:48">
      <c r="A1548" s="15" t="s">
        <v>3123</v>
      </c>
      <c r="B1548" t="s">
        <v>3124</v>
      </c>
      <c r="C1548" t="s">
        <v>3118</v>
      </c>
      <c r="D1548" s="26">
        <v>0</v>
      </c>
      <c r="E1548" s="26">
        <v>0</v>
      </c>
      <c r="F1548" s="26">
        <v>0</v>
      </c>
      <c r="G1548" s="26">
        <v>0</v>
      </c>
      <c r="H1548" s="27">
        <v>0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0</v>
      </c>
      <c r="AM1548">
        <v>0</v>
      </c>
      <c r="AN1548" s="17" t="s">
        <v>54</v>
      </c>
      <c r="AO1548" s="17" t="s">
        <v>54</v>
      </c>
      <c r="AP1548" s="17" t="s">
        <v>54</v>
      </c>
      <c r="AQ1548" s="17" t="s">
        <v>54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3125</v>
      </c>
      <c r="B1549" t="s">
        <v>3117</v>
      </c>
      <c r="C1549" t="s">
        <v>3118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0</v>
      </c>
      <c r="J1549" s="28">
        <v>2</v>
      </c>
      <c r="K1549" s="28">
        <v>0</v>
      </c>
      <c r="L1549" s="28">
        <v>0</v>
      </c>
      <c r="M1549">
        <v>2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0</v>
      </c>
      <c r="AK1549">
        <v>0</v>
      </c>
      <c r="AL1549">
        <v>0</v>
      </c>
      <c r="AM1549">
        <v>0</v>
      </c>
      <c r="AN1549" s="17" t="s">
        <v>54</v>
      </c>
      <c r="AO1549" s="17" t="s">
        <v>54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2</v>
      </c>
      <c r="AU1549" s="26" t="str">
        <f t="shared" si="27"/>
        <v>库存为2</v>
      </c>
      <c r="AV1549" s="32" t="str">
        <f>IFERROR(时间!$B$4+AU1549,"上周无销量")</f>
        <v>上周无销量</v>
      </c>
    </row>
    <row r="1550" spans="1:48">
      <c r="A1550" s="15" t="s">
        <v>3126</v>
      </c>
      <c r="B1550" t="s">
        <v>3120</v>
      </c>
      <c r="C1550" t="s">
        <v>3118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0</v>
      </c>
      <c r="J1550" s="28">
        <v>2</v>
      </c>
      <c r="K1550" s="28">
        <v>0</v>
      </c>
      <c r="L1550" s="28">
        <v>0</v>
      </c>
      <c r="M1550">
        <v>2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0</v>
      </c>
      <c r="AK1550">
        <v>0</v>
      </c>
      <c r="AL1550">
        <v>0</v>
      </c>
      <c r="AM1550">
        <v>0</v>
      </c>
      <c r="AN1550" s="17" t="s">
        <v>54</v>
      </c>
      <c r="AO1550" s="17" t="s">
        <v>54</v>
      </c>
      <c r="AP1550" s="17" t="s">
        <v>54</v>
      </c>
      <c r="AQ1550" s="17" t="s">
        <v>54</v>
      </c>
      <c r="AR1550" s="31">
        <v>0</v>
      </c>
      <c r="AS1550" s="31">
        <v>0</v>
      </c>
      <c r="AT1550" s="31">
        <v>2</v>
      </c>
      <c r="AU1550" s="26" t="str">
        <f t="shared" si="27"/>
        <v>库存为2</v>
      </c>
      <c r="AV1550" s="32" t="str">
        <f>IFERROR(时间!$B$4+AU1550,"上周无销量")</f>
        <v>上周无销量</v>
      </c>
    </row>
    <row r="1551" spans="1:48">
      <c r="A1551" s="15" t="s">
        <v>3127</v>
      </c>
      <c r="B1551" t="s">
        <v>3122</v>
      </c>
      <c r="C1551" t="s">
        <v>3118</v>
      </c>
      <c r="D1551" s="26">
        <v>0</v>
      </c>
      <c r="E1551" s="26">
        <v>0</v>
      </c>
      <c r="F1551" s="26">
        <v>0</v>
      </c>
      <c r="G1551" s="26">
        <v>0</v>
      </c>
      <c r="H1551" s="27">
        <v>0</v>
      </c>
      <c r="I1551">
        <v>0</v>
      </c>
      <c r="J1551" s="28">
        <v>2</v>
      </c>
      <c r="K1551" s="28">
        <v>0</v>
      </c>
      <c r="L1551" s="28">
        <v>0</v>
      </c>
      <c r="M1551">
        <v>2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17" t="s">
        <v>54</v>
      </c>
      <c r="Y1551" s="17" t="s">
        <v>54</v>
      </c>
      <c r="Z1551" s="17" t="s">
        <v>54</v>
      </c>
      <c r="AA1551" s="17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17" t="s">
        <v>54</v>
      </c>
      <c r="AG1551" s="17" t="s">
        <v>54</v>
      </c>
      <c r="AH1551" s="17" t="s">
        <v>54</v>
      </c>
      <c r="AI1551" s="17" t="s">
        <v>54</v>
      </c>
      <c r="AJ1551">
        <v>0</v>
      </c>
      <c r="AK1551">
        <v>0</v>
      </c>
      <c r="AL1551">
        <v>0</v>
      </c>
      <c r="AM1551">
        <v>0</v>
      </c>
      <c r="AN1551" s="17" t="s">
        <v>54</v>
      </c>
      <c r="AO1551" s="17" t="s">
        <v>54</v>
      </c>
      <c r="AP1551" s="17" t="s">
        <v>54</v>
      </c>
      <c r="AQ1551" s="17" t="s">
        <v>54</v>
      </c>
      <c r="AR1551" s="31">
        <v>0</v>
      </c>
      <c r="AS1551" s="31">
        <v>0</v>
      </c>
      <c r="AT1551" s="31">
        <v>2</v>
      </c>
      <c r="AU1551" s="26" t="str">
        <f t="shared" si="27"/>
        <v>库存为2</v>
      </c>
      <c r="AV1551" s="32" t="str">
        <f>IFERROR(时间!$B$4+AU1551,"上周无销量")</f>
        <v>上周无销量</v>
      </c>
    </row>
    <row r="1552" spans="1:48">
      <c r="A1552" s="15" t="s">
        <v>3128</v>
      </c>
      <c r="B1552" t="s">
        <v>3124</v>
      </c>
      <c r="C1552" t="s">
        <v>3118</v>
      </c>
      <c r="D1552" s="26">
        <v>0</v>
      </c>
      <c r="E1552" s="26">
        <v>0</v>
      </c>
      <c r="F1552" s="26">
        <v>0</v>
      </c>
      <c r="G1552" s="26">
        <v>0</v>
      </c>
      <c r="H1552" s="27">
        <v>0</v>
      </c>
      <c r="I1552">
        <v>0</v>
      </c>
      <c r="J1552" s="28">
        <v>2</v>
      </c>
      <c r="K1552" s="28">
        <v>0</v>
      </c>
      <c r="L1552" s="28">
        <v>0</v>
      </c>
      <c r="M1552">
        <v>2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17" t="s">
        <v>54</v>
      </c>
      <c r="Y1552" s="17" t="s">
        <v>54</v>
      </c>
      <c r="Z1552" s="17" t="s">
        <v>54</v>
      </c>
      <c r="AA1552" s="17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17" t="s">
        <v>54</v>
      </c>
      <c r="AG1552" s="17" t="s">
        <v>54</v>
      </c>
      <c r="AH1552" s="17" t="s">
        <v>54</v>
      </c>
      <c r="AI1552" s="17" t="s">
        <v>54</v>
      </c>
      <c r="AJ1552">
        <v>0</v>
      </c>
      <c r="AK1552">
        <v>0</v>
      </c>
      <c r="AL1552">
        <v>0</v>
      </c>
      <c r="AM1552">
        <v>0</v>
      </c>
      <c r="AN1552" s="17" t="s">
        <v>54</v>
      </c>
      <c r="AO1552" s="17" t="s">
        <v>54</v>
      </c>
      <c r="AP1552" s="17" t="s">
        <v>54</v>
      </c>
      <c r="AQ1552" s="17" t="s">
        <v>54</v>
      </c>
      <c r="AR1552" s="31">
        <v>0</v>
      </c>
      <c r="AS1552" s="31">
        <v>0</v>
      </c>
      <c r="AT1552" s="31">
        <v>2</v>
      </c>
      <c r="AU1552" s="26" t="str">
        <f t="shared" si="27"/>
        <v>库存为2</v>
      </c>
      <c r="AV1552" s="32" t="str">
        <f>IFERROR(时间!$B$4+AU1552,"上周无销量")</f>
        <v>上周无销量</v>
      </c>
    </row>
    <row r="1553" spans="1:48">
      <c r="A1553" s="15" t="s">
        <v>3129</v>
      </c>
      <c r="B1553" t="s">
        <v>3130</v>
      </c>
      <c r="C1553" t="s">
        <v>3131</v>
      </c>
      <c r="D1553" s="26">
        <v>0</v>
      </c>
      <c r="E1553" s="26">
        <v>0</v>
      </c>
      <c r="F1553" s="26">
        <v>0</v>
      </c>
      <c r="G1553" s="26">
        <v>0</v>
      </c>
      <c r="H1553" s="27">
        <v>0</v>
      </c>
      <c r="I1553">
        <v>0</v>
      </c>
      <c r="J1553" s="28">
        <v>0</v>
      </c>
      <c r="K1553" s="28">
        <v>0</v>
      </c>
      <c r="L1553" s="28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17" t="s">
        <v>54</v>
      </c>
      <c r="Y1553" s="17" t="s">
        <v>54</v>
      </c>
      <c r="Z1553" s="17" t="s">
        <v>54</v>
      </c>
      <c r="AA1553" s="17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17" t="s">
        <v>54</v>
      </c>
      <c r="AG1553" s="17" t="s">
        <v>54</v>
      </c>
      <c r="AH1553" s="17" t="s">
        <v>54</v>
      </c>
      <c r="AI1553" s="17" t="s">
        <v>54</v>
      </c>
      <c r="AJ1553">
        <v>0</v>
      </c>
      <c r="AK1553">
        <v>0</v>
      </c>
      <c r="AL1553">
        <v>0</v>
      </c>
      <c r="AM1553">
        <v>0</v>
      </c>
      <c r="AN1553" s="17" t="s">
        <v>54</v>
      </c>
      <c r="AO1553" s="17" t="s">
        <v>54</v>
      </c>
      <c r="AP1553" s="17" t="s">
        <v>54</v>
      </c>
      <c r="AQ1553" s="17" t="s">
        <v>54</v>
      </c>
      <c r="AR1553" s="31">
        <v>0</v>
      </c>
      <c r="AS1553" s="31">
        <v>0</v>
      </c>
      <c r="AT1553" s="31">
        <v>0</v>
      </c>
      <c r="AU1553" s="26" t="str">
        <f t="shared" si="27"/>
        <v>库存为0</v>
      </c>
      <c r="AV1553" s="32" t="str">
        <f>IFERROR(时间!$B$4+AU1553,"上周无销量")</f>
        <v>上周无销量</v>
      </c>
    </row>
    <row r="1554" spans="1:48">
      <c r="A1554" s="15" t="s">
        <v>3132</v>
      </c>
      <c r="B1554" t="s">
        <v>3133</v>
      </c>
      <c r="C1554" t="s">
        <v>3131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0</v>
      </c>
      <c r="J1554" s="28">
        <v>0</v>
      </c>
      <c r="K1554" s="28">
        <v>0</v>
      </c>
      <c r="L1554" s="28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0</v>
      </c>
      <c r="AK1554">
        <v>0</v>
      </c>
      <c r="AL1554">
        <v>0</v>
      </c>
      <c r="AM1554">
        <v>0</v>
      </c>
      <c r="AN1554" s="17" t="s">
        <v>54</v>
      </c>
      <c r="AO1554" s="17" t="s">
        <v>54</v>
      </c>
      <c r="AP1554" s="17" t="s">
        <v>54</v>
      </c>
      <c r="AQ1554" s="17" t="s">
        <v>54</v>
      </c>
      <c r="AR1554" s="31">
        <v>0</v>
      </c>
      <c r="AS1554" s="31">
        <v>0</v>
      </c>
      <c r="AT1554" s="31">
        <v>0</v>
      </c>
      <c r="AU1554" s="26" t="str">
        <f t="shared" si="27"/>
        <v>库存为0</v>
      </c>
      <c r="AV1554" s="32" t="str">
        <f>IFERROR(时间!$B$4+AU1554,"上周无销量")</f>
        <v>上周无销量</v>
      </c>
    </row>
    <row r="1555" spans="1:48">
      <c r="A1555" s="15" t="s">
        <v>3134</v>
      </c>
      <c r="B1555" t="s">
        <v>3135</v>
      </c>
      <c r="C1555" t="s">
        <v>3131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0</v>
      </c>
      <c r="J1555" s="28">
        <v>0</v>
      </c>
      <c r="K1555" s="28">
        <v>0</v>
      </c>
      <c r="L1555" s="28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0</v>
      </c>
      <c r="AL1555">
        <v>0</v>
      </c>
      <c r="AM1555">
        <v>0</v>
      </c>
      <c r="AN1555" s="17" t="s">
        <v>54</v>
      </c>
      <c r="AO1555" s="17" t="s">
        <v>54</v>
      </c>
      <c r="AP1555" s="17" t="s">
        <v>54</v>
      </c>
      <c r="AQ1555" s="17" t="s">
        <v>54</v>
      </c>
      <c r="AR1555" s="31">
        <v>0</v>
      </c>
      <c r="AS1555" s="31">
        <v>0</v>
      </c>
      <c r="AT1555" s="31">
        <v>0</v>
      </c>
      <c r="AU1555" s="26" t="str">
        <f t="shared" si="27"/>
        <v>库存为0</v>
      </c>
      <c r="AV1555" s="32" t="str">
        <f>IFERROR(时间!$B$4+AU1555,"上周无销量")</f>
        <v>上周无销量</v>
      </c>
    </row>
    <row r="1556" spans="1:48">
      <c r="A1556" s="15" t="s">
        <v>3136</v>
      </c>
      <c r="B1556" t="s">
        <v>3137</v>
      </c>
      <c r="C1556" t="s">
        <v>3131</v>
      </c>
      <c r="D1556" s="26">
        <v>0</v>
      </c>
      <c r="E1556" s="26">
        <v>0</v>
      </c>
      <c r="F1556" s="26">
        <v>0</v>
      </c>
      <c r="G1556" s="26">
        <v>0</v>
      </c>
      <c r="H1556" s="27">
        <v>0</v>
      </c>
      <c r="I1556">
        <v>0</v>
      </c>
      <c r="J1556" s="28">
        <v>0</v>
      </c>
      <c r="K1556" s="28">
        <v>0</v>
      </c>
      <c r="L1556" s="28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0</v>
      </c>
      <c r="AK1556">
        <v>0</v>
      </c>
      <c r="AL1556">
        <v>0</v>
      </c>
      <c r="AM1556">
        <v>0</v>
      </c>
      <c r="AN1556" s="17" t="s">
        <v>54</v>
      </c>
      <c r="AO1556" s="17" t="s">
        <v>54</v>
      </c>
      <c r="AP1556" s="17" t="s">
        <v>54</v>
      </c>
      <c r="AQ1556" s="17" t="s">
        <v>54</v>
      </c>
      <c r="AR1556" s="31">
        <v>0</v>
      </c>
      <c r="AS1556" s="31">
        <v>0</v>
      </c>
      <c r="AT1556" s="31">
        <v>0</v>
      </c>
      <c r="AU1556" s="26" t="str">
        <f t="shared" si="27"/>
        <v>库存为0</v>
      </c>
      <c r="AV1556" s="32" t="str">
        <f>IFERROR(时间!$B$4+AU1556,"上周无销量")</f>
        <v>上周无销量</v>
      </c>
    </row>
    <row r="1557" spans="1:48">
      <c r="A1557" s="15" t="s">
        <v>3138</v>
      </c>
      <c r="B1557" t="s">
        <v>3139</v>
      </c>
      <c r="C1557" t="s">
        <v>3131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0</v>
      </c>
      <c r="J1557" s="28">
        <v>0</v>
      </c>
      <c r="K1557" s="28">
        <v>0</v>
      </c>
      <c r="L1557" s="28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0</v>
      </c>
      <c r="AK1557">
        <v>0</v>
      </c>
      <c r="AL1557">
        <v>0</v>
      </c>
      <c r="AM1557">
        <v>0</v>
      </c>
      <c r="AN1557" s="17" t="s">
        <v>54</v>
      </c>
      <c r="AO1557" s="17" t="s">
        <v>54</v>
      </c>
      <c r="AP1557" s="17" t="s">
        <v>54</v>
      </c>
      <c r="AQ1557" s="17" t="s">
        <v>54</v>
      </c>
      <c r="AR1557" s="31">
        <v>0</v>
      </c>
      <c r="AS1557" s="31">
        <v>0</v>
      </c>
      <c r="AT1557" s="31">
        <v>0</v>
      </c>
      <c r="AU1557" s="26" t="str">
        <f t="shared" si="27"/>
        <v>库存为0</v>
      </c>
      <c r="AV1557" s="32" t="str">
        <f>IFERROR(时间!$B$4+AU1557,"上周无销量")</f>
        <v>上周无销量</v>
      </c>
    </row>
    <row r="1558" spans="1:48">
      <c r="A1558" s="15" t="s">
        <v>3140</v>
      </c>
      <c r="B1558" t="s">
        <v>3141</v>
      </c>
      <c r="C1558" t="s">
        <v>3131</v>
      </c>
      <c r="D1558" s="26">
        <v>0</v>
      </c>
      <c r="E1558" s="26">
        <v>0</v>
      </c>
      <c r="F1558" s="26">
        <v>0</v>
      </c>
      <c r="G1558" s="26">
        <v>0</v>
      </c>
      <c r="H1558" s="27">
        <v>0</v>
      </c>
      <c r="I1558">
        <v>0</v>
      </c>
      <c r="J1558" s="28">
        <v>0</v>
      </c>
      <c r="K1558" s="28">
        <v>0</v>
      </c>
      <c r="L1558" s="28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0</v>
      </c>
      <c r="AK1558">
        <v>0</v>
      </c>
      <c r="AL1558">
        <v>0</v>
      </c>
      <c r="AM1558">
        <v>0</v>
      </c>
      <c r="AN1558" s="17" t="s">
        <v>54</v>
      </c>
      <c r="AO1558" s="17" t="s">
        <v>54</v>
      </c>
      <c r="AP1558" s="17" t="s">
        <v>54</v>
      </c>
      <c r="AQ1558" s="17" t="s">
        <v>54</v>
      </c>
      <c r="AR1558" s="31">
        <v>0</v>
      </c>
      <c r="AS1558" s="31">
        <v>0</v>
      </c>
      <c r="AT1558" s="31">
        <v>0</v>
      </c>
      <c r="AU1558" s="26" t="str">
        <f t="shared" si="27"/>
        <v>库存为0</v>
      </c>
      <c r="AV1558" s="32" t="str">
        <f>IFERROR(时间!$B$4+AU1558,"上周无销量")</f>
        <v>上周无销量</v>
      </c>
    </row>
    <row r="1559" spans="1:48">
      <c r="A1559" s="15" t="s">
        <v>3142</v>
      </c>
      <c r="B1559" t="s">
        <v>3143</v>
      </c>
      <c r="C1559" t="s">
        <v>3131</v>
      </c>
      <c r="D1559" s="26">
        <v>0</v>
      </c>
      <c r="E1559" s="26">
        <v>0</v>
      </c>
      <c r="F1559" s="26">
        <v>0</v>
      </c>
      <c r="G1559" s="26">
        <v>0</v>
      </c>
      <c r="H1559" s="27">
        <v>0</v>
      </c>
      <c r="I1559">
        <v>0</v>
      </c>
      <c r="J1559" s="28">
        <v>0</v>
      </c>
      <c r="K1559" s="28">
        <v>0</v>
      </c>
      <c r="L1559" s="28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0</v>
      </c>
      <c r="AK1559">
        <v>0</v>
      </c>
      <c r="AL1559">
        <v>0</v>
      </c>
      <c r="AM1559">
        <v>0</v>
      </c>
      <c r="AN1559" s="17" t="s">
        <v>54</v>
      </c>
      <c r="AO1559" s="17" t="s">
        <v>54</v>
      </c>
      <c r="AP1559" s="17" t="s">
        <v>54</v>
      </c>
      <c r="AQ1559" s="17" t="s">
        <v>54</v>
      </c>
      <c r="AR1559" s="31">
        <v>0</v>
      </c>
      <c r="AS1559" s="31">
        <v>0</v>
      </c>
      <c r="AT1559" s="31">
        <v>0</v>
      </c>
      <c r="AU1559" s="26" t="str">
        <f t="shared" si="27"/>
        <v>库存为0</v>
      </c>
      <c r="AV1559" s="32" t="str">
        <f>IFERROR(时间!$B$4+AU1559,"上周无销量")</f>
        <v>上周无销量</v>
      </c>
    </row>
    <row r="1560" spans="1:48">
      <c r="A1560" s="15" t="s">
        <v>3144</v>
      </c>
      <c r="B1560" t="s">
        <v>3145</v>
      </c>
      <c r="C1560" t="s">
        <v>3131</v>
      </c>
      <c r="D1560" s="26">
        <v>0</v>
      </c>
      <c r="E1560" s="26">
        <v>0</v>
      </c>
      <c r="F1560" s="26">
        <v>0</v>
      </c>
      <c r="G1560" s="26">
        <v>0</v>
      </c>
      <c r="H1560" s="27">
        <v>0</v>
      </c>
      <c r="I1560">
        <v>0</v>
      </c>
      <c r="J1560" s="28">
        <v>0</v>
      </c>
      <c r="K1560" s="28">
        <v>0</v>
      </c>
      <c r="L1560" s="28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0</v>
      </c>
      <c r="AK1560">
        <v>0</v>
      </c>
      <c r="AL1560">
        <v>0</v>
      </c>
      <c r="AM1560">
        <v>0</v>
      </c>
      <c r="AN1560" s="17" t="s">
        <v>54</v>
      </c>
      <c r="AO1560" s="17" t="s">
        <v>54</v>
      </c>
      <c r="AP1560" s="17" t="s">
        <v>54</v>
      </c>
      <c r="AQ1560" s="17" t="s">
        <v>54</v>
      </c>
      <c r="AR1560" s="31">
        <v>0</v>
      </c>
      <c r="AS1560" s="31">
        <v>0</v>
      </c>
      <c r="AT1560" s="31">
        <v>0</v>
      </c>
      <c r="AU1560" s="26" t="str">
        <f t="shared" si="27"/>
        <v>库存为0</v>
      </c>
      <c r="AV1560" s="32" t="str">
        <f>IFERROR(时间!$B$4+AU1560,"上周无销量")</f>
        <v>上周无销量</v>
      </c>
    </row>
    <row r="1561" spans="1:48">
      <c r="A1561" s="15" t="s">
        <v>3146</v>
      </c>
      <c r="B1561" t="s">
        <v>3147</v>
      </c>
      <c r="C1561" t="s">
        <v>3131</v>
      </c>
      <c r="D1561" s="26">
        <v>0</v>
      </c>
      <c r="E1561" s="26">
        <v>0</v>
      </c>
      <c r="F1561" s="26">
        <v>0</v>
      </c>
      <c r="G1561" s="26">
        <v>0</v>
      </c>
      <c r="H1561" s="27">
        <v>0</v>
      </c>
      <c r="I1561">
        <v>0</v>
      </c>
      <c r="J1561" s="28">
        <v>0</v>
      </c>
      <c r="K1561" s="28">
        <v>0</v>
      </c>
      <c r="L1561" s="28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17" t="s">
        <v>54</v>
      </c>
      <c r="Y1561" s="17" t="s">
        <v>54</v>
      </c>
      <c r="Z1561" s="17" t="s">
        <v>54</v>
      </c>
      <c r="AA1561" s="17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17" t="s">
        <v>54</v>
      </c>
      <c r="AG1561" s="17" t="s">
        <v>54</v>
      </c>
      <c r="AH1561" s="17" t="s">
        <v>54</v>
      </c>
      <c r="AI1561" s="17" t="s">
        <v>54</v>
      </c>
      <c r="AJ1561">
        <v>0</v>
      </c>
      <c r="AK1561">
        <v>0</v>
      </c>
      <c r="AL1561">
        <v>0</v>
      </c>
      <c r="AM1561">
        <v>0</v>
      </c>
      <c r="AN1561" s="17" t="s">
        <v>54</v>
      </c>
      <c r="AO1561" s="17" t="s">
        <v>54</v>
      </c>
      <c r="AP1561" s="17" t="s">
        <v>54</v>
      </c>
      <c r="AQ1561" s="17" t="s">
        <v>54</v>
      </c>
      <c r="AR1561" s="31">
        <v>0</v>
      </c>
      <c r="AS1561" s="31">
        <v>0</v>
      </c>
      <c r="AT1561" s="31">
        <v>0</v>
      </c>
      <c r="AU1561" s="26" t="str">
        <f t="shared" si="27"/>
        <v>库存为0</v>
      </c>
      <c r="AV1561" s="32" t="str">
        <f>IFERROR(时间!$B$4+AU1561,"上周无销量")</f>
        <v>上周无销量</v>
      </c>
    </row>
    <row r="1562" spans="1:48">
      <c r="A1562" s="15" t="s">
        <v>3148</v>
      </c>
      <c r="B1562" t="s">
        <v>3149</v>
      </c>
      <c r="C1562" t="s">
        <v>3131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0</v>
      </c>
      <c r="J1562" s="28">
        <v>0</v>
      </c>
      <c r="K1562" s="28">
        <v>0</v>
      </c>
      <c r="L1562" s="28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0</v>
      </c>
      <c r="AK1562">
        <v>0</v>
      </c>
      <c r="AL1562">
        <v>0</v>
      </c>
      <c r="AM1562">
        <v>0</v>
      </c>
      <c r="AN1562" s="17" t="s">
        <v>54</v>
      </c>
      <c r="AO1562" s="17" t="s">
        <v>54</v>
      </c>
      <c r="AP1562" s="17" t="s">
        <v>54</v>
      </c>
      <c r="AQ1562" s="17" t="s">
        <v>54</v>
      </c>
      <c r="AR1562" s="31">
        <v>0</v>
      </c>
      <c r="AS1562" s="31">
        <v>0</v>
      </c>
      <c r="AT1562" s="31">
        <v>0</v>
      </c>
      <c r="AU1562" s="26" t="str">
        <f t="shared" si="27"/>
        <v>库存为0</v>
      </c>
      <c r="AV1562" s="32" t="str">
        <f>IFERROR(时间!$B$4+AU1562,"上周无销量")</f>
        <v>上周无销量</v>
      </c>
    </row>
    <row r="1563" spans="1:48">
      <c r="A1563" s="15" t="s">
        <v>3150</v>
      </c>
      <c r="B1563" t="s">
        <v>3151</v>
      </c>
      <c r="C1563" t="s">
        <v>3131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0</v>
      </c>
      <c r="K1563" s="28">
        <v>0</v>
      </c>
      <c r="L1563" s="28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0</v>
      </c>
      <c r="AK1563">
        <v>0</v>
      </c>
      <c r="AL1563">
        <v>0</v>
      </c>
      <c r="AM1563">
        <v>0</v>
      </c>
      <c r="AN1563" s="17" t="s">
        <v>54</v>
      </c>
      <c r="AO1563" s="17" t="s">
        <v>54</v>
      </c>
      <c r="AP1563" s="17" t="s">
        <v>54</v>
      </c>
      <c r="AQ1563" s="17" t="s">
        <v>54</v>
      </c>
      <c r="AR1563" s="31">
        <v>0</v>
      </c>
      <c r="AS1563" s="31">
        <v>0</v>
      </c>
      <c r="AT1563" s="31">
        <v>0</v>
      </c>
      <c r="AU1563" s="26" t="str">
        <f t="shared" si="27"/>
        <v>库存为0</v>
      </c>
      <c r="AV1563" s="32" t="str">
        <f>IFERROR(时间!$B$4+AU1563,"上周无销量")</f>
        <v>上周无销量</v>
      </c>
    </row>
    <row r="1564" spans="1:48">
      <c r="A1564" s="15" t="s">
        <v>3152</v>
      </c>
      <c r="B1564" t="s">
        <v>3153</v>
      </c>
      <c r="C1564" t="s">
        <v>3131</v>
      </c>
      <c r="D1564" s="26">
        <v>0</v>
      </c>
      <c r="E1564" s="26">
        <v>0</v>
      </c>
      <c r="F1564" s="26">
        <v>0</v>
      </c>
      <c r="G1564" s="26">
        <v>0</v>
      </c>
      <c r="H1564" s="27">
        <v>0</v>
      </c>
      <c r="I1564">
        <v>0</v>
      </c>
      <c r="J1564" s="28">
        <v>0</v>
      </c>
      <c r="K1564" s="28">
        <v>0</v>
      </c>
      <c r="L1564" s="28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0</v>
      </c>
      <c r="AK1564">
        <v>0</v>
      </c>
      <c r="AL1564">
        <v>0</v>
      </c>
      <c r="AM1564">
        <v>0</v>
      </c>
      <c r="AN1564" s="17" t="s">
        <v>54</v>
      </c>
      <c r="AO1564" s="17" t="s">
        <v>54</v>
      </c>
      <c r="AP1564" s="17" t="s">
        <v>54</v>
      </c>
      <c r="AQ1564" s="17" t="s">
        <v>54</v>
      </c>
      <c r="AR1564" s="31">
        <v>0</v>
      </c>
      <c r="AS1564" s="31">
        <v>0</v>
      </c>
      <c r="AT1564" s="31">
        <v>0</v>
      </c>
      <c r="AU1564" s="26" t="str">
        <f t="shared" si="27"/>
        <v>库存为0</v>
      </c>
      <c r="AV1564" s="32" t="str">
        <f>IFERROR(时间!$B$4+AU1564,"上周无销量")</f>
        <v>上周无销量</v>
      </c>
    </row>
    <row r="1565" spans="1:48">
      <c r="A1565" s="15" t="s">
        <v>3154</v>
      </c>
      <c r="B1565" t="s">
        <v>3155</v>
      </c>
      <c r="C1565" t="s">
        <v>3156</v>
      </c>
      <c r="D1565" s="26">
        <v>0</v>
      </c>
      <c r="E1565" s="26">
        <v>0</v>
      </c>
      <c r="F1565" s="26">
        <v>0</v>
      </c>
      <c r="G1565" s="26">
        <v>0</v>
      </c>
      <c r="H1565" s="27">
        <v>0</v>
      </c>
      <c r="I1565">
        <v>0</v>
      </c>
      <c r="J1565" s="28">
        <v>0</v>
      </c>
      <c r="K1565" s="28">
        <v>0</v>
      </c>
      <c r="L1565" s="28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17" t="s">
        <v>54</v>
      </c>
      <c r="Y1565" s="17" t="s">
        <v>54</v>
      </c>
      <c r="Z1565" s="17" t="s">
        <v>54</v>
      </c>
      <c r="AA1565" s="17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17" t="s">
        <v>54</v>
      </c>
      <c r="AG1565" s="17" t="s">
        <v>54</v>
      </c>
      <c r="AH1565" s="17" t="s">
        <v>54</v>
      </c>
      <c r="AI1565" s="17" t="s">
        <v>54</v>
      </c>
      <c r="AJ1565">
        <v>0</v>
      </c>
      <c r="AK1565">
        <v>0</v>
      </c>
      <c r="AL1565">
        <v>0</v>
      </c>
      <c r="AM1565">
        <v>0</v>
      </c>
      <c r="AN1565" s="17" t="s">
        <v>54</v>
      </c>
      <c r="AO1565" s="17" t="s">
        <v>54</v>
      </c>
      <c r="AP1565" s="17" t="s">
        <v>54</v>
      </c>
      <c r="AQ1565" s="17" t="s">
        <v>54</v>
      </c>
      <c r="AR1565" s="31">
        <v>0</v>
      </c>
      <c r="AS1565" s="31">
        <v>0</v>
      </c>
      <c r="AT1565" s="31">
        <v>0</v>
      </c>
      <c r="AU1565" s="26" t="str">
        <f t="shared" si="27"/>
        <v>库存为0</v>
      </c>
      <c r="AV1565" s="32" t="str">
        <f>IFERROR(时间!$B$4+AU1565,"上周无销量")</f>
        <v>上周无销量</v>
      </c>
    </row>
    <row r="1566" spans="1:48">
      <c r="A1566" s="15" t="s">
        <v>3157</v>
      </c>
      <c r="B1566" t="s">
        <v>3158</v>
      </c>
      <c r="C1566" t="s">
        <v>3156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0</v>
      </c>
      <c r="J1566" s="28">
        <v>0</v>
      </c>
      <c r="K1566" s="28">
        <v>0</v>
      </c>
      <c r="L1566" s="28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0</v>
      </c>
      <c r="AK1566">
        <v>0</v>
      </c>
      <c r="AL1566">
        <v>0</v>
      </c>
      <c r="AM1566">
        <v>0</v>
      </c>
      <c r="AN1566" s="17" t="s">
        <v>54</v>
      </c>
      <c r="AO1566" s="17" t="s">
        <v>54</v>
      </c>
      <c r="AP1566" s="17" t="s">
        <v>54</v>
      </c>
      <c r="AQ1566" s="17" t="s">
        <v>54</v>
      </c>
      <c r="AR1566" s="31">
        <v>0</v>
      </c>
      <c r="AS1566" s="31">
        <v>0</v>
      </c>
      <c r="AT1566" s="31">
        <v>0</v>
      </c>
      <c r="AU1566" s="26" t="str">
        <f t="shared" si="27"/>
        <v>库存为0</v>
      </c>
      <c r="AV1566" s="32" t="str">
        <f>IFERROR(时间!$B$4+AU1566,"上周无销量")</f>
        <v>上周无销量</v>
      </c>
    </row>
    <row r="1567" spans="1:48">
      <c r="A1567" s="15" t="s">
        <v>3159</v>
      </c>
      <c r="B1567" t="s">
        <v>3160</v>
      </c>
      <c r="C1567" t="s">
        <v>3156</v>
      </c>
      <c r="D1567" s="26">
        <v>0</v>
      </c>
      <c r="E1567" s="26">
        <v>0</v>
      </c>
      <c r="F1567" s="26">
        <v>0</v>
      </c>
      <c r="G1567" s="26">
        <v>0</v>
      </c>
      <c r="H1567" s="27">
        <v>0</v>
      </c>
      <c r="I1567">
        <v>0</v>
      </c>
      <c r="J1567" s="28">
        <v>2</v>
      </c>
      <c r="K1567" s="28">
        <v>0</v>
      </c>
      <c r="L1567" s="28">
        <v>0</v>
      </c>
      <c r="M1567">
        <v>2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0</v>
      </c>
      <c r="AK1567">
        <v>0</v>
      </c>
      <c r="AL1567">
        <v>0</v>
      </c>
      <c r="AM1567">
        <v>0</v>
      </c>
      <c r="AN1567" s="17" t="s">
        <v>54</v>
      </c>
      <c r="AO1567" s="17" t="s">
        <v>54</v>
      </c>
      <c r="AP1567" s="17" t="s">
        <v>54</v>
      </c>
      <c r="AQ1567" s="17" t="s">
        <v>54</v>
      </c>
      <c r="AR1567" s="31">
        <v>0</v>
      </c>
      <c r="AS1567" s="31">
        <v>0</v>
      </c>
      <c r="AT1567" s="31">
        <v>2</v>
      </c>
      <c r="AU1567" s="26" t="str">
        <f t="shared" si="27"/>
        <v>库存为2</v>
      </c>
      <c r="AV1567" s="32" t="str">
        <f>IFERROR(时间!$B$4+AU1567,"上周无销量")</f>
        <v>上周无销量</v>
      </c>
    </row>
    <row r="1568" spans="1:48">
      <c r="A1568" s="15" t="s">
        <v>3161</v>
      </c>
      <c r="B1568" t="s">
        <v>3155</v>
      </c>
      <c r="C1568" t="s">
        <v>3156</v>
      </c>
      <c r="D1568" s="26">
        <v>0</v>
      </c>
      <c r="E1568" s="26">
        <v>0</v>
      </c>
      <c r="F1568" s="26">
        <v>0</v>
      </c>
      <c r="G1568" s="26">
        <v>0</v>
      </c>
      <c r="H1568" s="27">
        <v>0</v>
      </c>
      <c r="I1568">
        <v>0</v>
      </c>
      <c r="J1568" s="28">
        <v>2</v>
      </c>
      <c r="K1568" s="28">
        <v>0</v>
      </c>
      <c r="L1568" s="28">
        <v>0</v>
      </c>
      <c r="M1568">
        <v>2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17" t="s">
        <v>54</v>
      </c>
      <c r="Y1568" s="17" t="s">
        <v>54</v>
      </c>
      <c r="Z1568" s="17" t="s">
        <v>54</v>
      </c>
      <c r="AA1568" s="17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17" t="s">
        <v>54</v>
      </c>
      <c r="AG1568" s="17" t="s">
        <v>54</v>
      </c>
      <c r="AH1568" s="17" t="s">
        <v>54</v>
      </c>
      <c r="AI1568" s="17" t="s">
        <v>54</v>
      </c>
      <c r="AJ1568">
        <v>0</v>
      </c>
      <c r="AK1568">
        <v>0</v>
      </c>
      <c r="AL1568">
        <v>0</v>
      </c>
      <c r="AM1568">
        <v>0</v>
      </c>
      <c r="AN1568" s="17" t="s">
        <v>54</v>
      </c>
      <c r="AO1568" s="17" t="s">
        <v>54</v>
      </c>
      <c r="AP1568" s="17" t="s">
        <v>54</v>
      </c>
      <c r="AQ1568" s="17" t="s">
        <v>54</v>
      </c>
      <c r="AR1568" s="31">
        <v>0</v>
      </c>
      <c r="AS1568" s="31">
        <v>0</v>
      </c>
      <c r="AT1568" s="31">
        <v>2</v>
      </c>
      <c r="AU1568" s="26" t="str">
        <f t="shared" si="27"/>
        <v>库存为2</v>
      </c>
      <c r="AV1568" s="32" t="str">
        <f>IFERROR(时间!$B$4+AU1568,"上周无销量")</f>
        <v>上周无销量</v>
      </c>
    </row>
    <row r="1569" spans="1:48">
      <c r="A1569" s="15" t="s">
        <v>3162</v>
      </c>
      <c r="B1569" t="s">
        <v>3158</v>
      </c>
      <c r="C1569" t="s">
        <v>3156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0</v>
      </c>
      <c r="J1569" s="28">
        <v>2</v>
      </c>
      <c r="K1569" s="28">
        <v>0</v>
      </c>
      <c r="L1569" s="28">
        <v>0</v>
      </c>
      <c r="M1569">
        <v>2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0</v>
      </c>
      <c r="AK1569">
        <v>0</v>
      </c>
      <c r="AL1569">
        <v>0</v>
      </c>
      <c r="AM1569">
        <v>0</v>
      </c>
      <c r="AN1569" s="17" t="s">
        <v>54</v>
      </c>
      <c r="AO1569" s="17" t="s">
        <v>54</v>
      </c>
      <c r="AP1569" s="17" t="s">
        <v>54</v>
      </c>
      <c r="AQ1569" s="17" t="s">
        <v>54</v>
      </c>
      <c r="AR1569" s="31">
        <v>0</v>
      </c>
      <c r="AS1569" s="31">
        <v>0</v>
      </c>
      <c r="AT1569" s="31">
        <v>2</v>
      </c>
      <c r="AU1569" s="26" t="str">
        <f t="shared" si="27"/>
        <v>库存为2</v>
      </c>
      <c r="AV1569" s="32" t="str">
        <f>IFERROR(时间!$B$4+AU1569,"上周无销量")</f>
        <v>上周无销量</v>
      </c>
    </row>
    <row r="1570" spans="1:48">
      <c r="A1570" s="15" t="s">
        <v>3163</v>
      </c>
      <c r="B1570" t="s">
        <v>3164</v>
      </c>
      <c r="C1570" t="s">
        <v>3165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0</v>
      </c>
      <c r="J1570" s="28">
        <v>2</v>
      </c>
      <c r="K1570" s="28">
        <v>0</v>
      </c>
      <c r="L1570" s="28">
        <v>0</v>
      </c>
      <c r="M1570">
        <v>2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0</v>
      </c>
      <c r="AK1570">
        <v>0</v>
      </c>
      <c r="AL1570">
        <v>0</v>
      </c>
      <c r="AM1570">
        <v>0</v>
      </c>
      <c r="AN1570" s="17" t="s">
        <v>54</v>
      </c>
      <c r="AO1570" s="17" t="s">
        <v>54</v>
      </c>
      <c r="AP1570" s="17" t="s">
        <v>54</v>
      </c>
      <c r="AQ1570" s="17" t="s">
        <v>54</v>
      </c>
      <c r="AR1570" s="31">
        <v>0</v>
      </c>
      <c r="AS1570" s="31">
        <v>0</v>
      </c>
      <c r="AT1570" s="31">
        <v>2</v>
      </c>
      <c r="AU1570" s="26" t="str">
        <f t="shared" si="27"/>
        <v>库存为2</v>
      </c>
      <c r="AV1570" s="32" t="str">
        <f>IFERROR(时间!$B$4+AU1570,"上周无销量")</f>
        <v>上周无销量</v>
      </c>
    </row>
    <row r="1571" spans="1:48">
      <c r="A1571" s="15" t="s">
        <v>3166</v>
      </c>
      <c r="B1571" t="s">
        <v>3167</v>
      </c>
      <c r="C1571" t="s">
        <v>3165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0</v>
      </c>
      <c r="J1571" s="28">
        <v>2</v>
      </c>
      <c r="K1571" s="28">
        <v>0</v>
      </c>
      <c r="L1571" s="28">
        <v>0</v>
      </c>
      <c r="M1571">
        <v>2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0</v>
      </c>
      <c r="AK1571">
        <v>0</v>
      </c>
      <c r="AL1571">
        <v>0</v>
      </c>
      <c r="AM1571">
        <v>0</v>
      </c>
      <c r="AN1571" s="17" t="s">
        <v>54</v>
      </c>
      <c r="AO1571" s="17" t="s">
        <v>54</v>
      </c>
      <c r="AP1571" s="17" t="s">
        <v>54</v>
      </c>
      <c r="AQ1571" s="17" t="s">
        <v>54</v>
      </c>
      <c r="AR1571" s="31">
        <v>0</v>
      </c>
      <c r="AS1571" s="31">
        <v>0</v>
      </c>
      <c r="AT1571" s="31">
        <v>2</v>
      </c>
      <c r="AU1571" s="26" t="str">
        <f t="shared" si="27"/>
        <v>库存为2</v>
      </c>
      <c r="AV1571" s="32" t="str">
        <f>IFERROR(时间!$B$4+AU1571,"上周无销量")</f>
        <v>上周无销量</v>
      </c>
    </row>
    <row r="1572" spans="1:48">
      <c r="A1572" s="15" t="s">
        <v>3168</v>
      </c>
      <c r="B1572" t="s">
        <v>3169</v>
      </c>
      <c r="C1572" t="s">
        <v>3165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2</v>
      </c>
      <c r="K1572" s="28">
        <v>0</v>
      </c>
      <c r="L1572" s="28">
        <v>0</v>
      </c>
      <c r="M1572">
        <v>2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0</v>
      </c>
      <c r="AK1572">
        <v>0</v>
      </c>
      <c r="AL1572">
        <v>0</v>
      </c>
      <c r="AM1572">
        <v>0</v>
      </c>
      <c r="AN1572" s="17" t="s">
        <v>54</v>
      </c>
      <c r="AO1572" s="17" t="s">
        <v>54</v>
      </c>
      <c r="AP1572" s="17" t="s">
        <v>54</v>
      </c>
      <c r="AQ1572" s="17" t="s">
        <v>54</v>
      </c>
      <c r="AR1572" s="31">
        <v>0</v>
      </c>
      <c r="AS1572" s="31">
        <v>0</v>
      </c>
      <c r="AT1572" s="31">
        <v>2</v>
      </c>
      <c r="AU1572" s="26" t="str">
        <f t="shared" si="27"/>
        <v>库存为2</v>
      </c>
      <c r="AV1572" s="32" t="str">
        <f>IFERROR(时间!$B$4+AU1572,"上周无销量")</f>
        <v>上周无销量</v>
      </c>
    </row>
    <row r="1573" spans="1:48">
      <c r="A1573" s="15" t="s">
        <v>3170</v>
      </c>
      <c r="B1573" t="s">
        <v>3171</v>
      </c>
      <c r="C1573" t="s">
        <v>3165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0</v>
      </c>
      <c r="J1573" s="28">
        <v>2</v>
      </c>
      <c r="K1573" s="28">
        <v>0</v>
      </c>
      <c r="L1573" s="28">
        <v>0</v>
      </c>
      <c r="M1573">
        <v>2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0</v>
      </c>
      <c r="AK1573">
        <v>0</v>
      </c>
      <c r="AL1573">
        <v>0</v>
      </c>
      <c r="AM1573">
        <v>0</v>
      </c>
      <c r="AN1573" s="17" t="s">
        <v>54</v>
      </c>
      <c r="AO1573" s="17" t="s">
        <v>54</v>
      </c>
      <c r="AP1573" s="17" t="s">
        <v>54</v>
      </c>
      <c r="AQ1573" s="17" t="s">
        <v>54</v>
      </c>
      <c r="AR1573" s="31">
        <v>0</v>
      </c>
      <c r="AS1573" s="31">
        <v>0</v>
      </c>
      <c r="AT1573" s="31">
        <v>2</v>
      </c>
      <c r="AU1573" s="26" t="str">
        <f t="shared" si="27"/>
        <v>库存为2</v>
      </c>
      <c r="AV1573" s="32" t="str">
        <f>IFERROR(时间!$B$4+AU1573,"上周无销量")</f>
        <v>上周无销量</v>
      </c>
    </row>
    <row r="1574" spans="1:48">
      <c r="A1574" s="15" t="s">
        <v>3172</v>
      </c>
      <c r="B1574" t="s">
        <v>3173</v>
      </c>
      <c r="C1574" t="s">
        <v>3165</v>
      </c>
      <c r="D1574" s="26">
        <v>0</v>
      </c>
      <c r="E1574" s="26">
        <v>0</v>
      </c>
      <c r="F1574" s="26">
        <v>0</v>
      </c>
      <c r="G1574" s="26">
        <v>0</v>
      </c>
      <c r="H1574" s="27">
        <v>0</v>
      </c>
      <c r="I1574">
        <v>0</v>
      </c>
      <c r="J1574" s="28">
        <v>2</v>
      </c>
      <c r="K1574" s="28">
        <v>0</v>
      </c>
      <c r="L1574" s="28">
        <v>0</v>
      </c>
      <c r="M1574">
        <v>2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0</v>
      </c>
      <c r="AK1574">
        <v>0</v>
      </c>
      <c r="AL1574">
        <v>0</v>
      </c>
      <c r="AM1574">
        <v>0</v>
      </c>
      <c r="AN1574" s="17" t="s">
        <v>54</v>
      </c>
      <c r="AO1574" s="17" t="s">
        <v>54</v>
      </c>
      <c r="AP1574" s="17" t="s">
        <v>54</v>
      </c>
      <c r="AQ1574" s="17" t="s">
        <v>54</v>
      </c>
      <c r="AR1574" s="31">
        <v>0</v>
      </c>
      <c r="AS1574" s="31">
        <v>0</v>
      </c>
      <c r="AT1574" s="31">
        <v>2</v>
      </c>
      <c r="AU1574" s="26" t="str">
        <f t="shared" si="27"/>
        <v>库存为2</v>
      </c>
      <c r="AV1574" s="32" t="str">
        <f>IFERROR(时间!$B$4+AU1574,"上周无销量")</f>
        <v>上周无销量</v>
      </c>
    </row>
    <row r="1575" spans="1:48">
      <c r="A1575" s="15" t="s">
        <v>3174</v>
      </c>
      <c r="B1575" t="s">
        <v>3175</v>
      </c>
      <c r="C1575" t="s">
        <v>3165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0</v>
      </c>
      <c r="J1575" s="28">
        <v>2</v>
      </c>
      <c r="K1575" s="28">
        <v>0</v>
      </c>
      <c r="L1575" s="28">
        <v>0</v>
      </c>
      <c r="M1575">
        <v>2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0</v>
      </c>
      <c r="AK1575">
        <v>0</v>
      </c>
      <c r="AL1575">
        <v>0</v>
      </c>
      <c r="AM1575">
        <v>0</v>
      </c>
      <c r="AN1575" s="17" t="s">
        <v>54</v>
      </c>
      <c r="AO1575" s="17" t="s">
        <v>54</v>
      </c>
      <c r="AP1575" s="17" t="s">
        <v>54</v>
      </c>
      <c r="AQ1575" s="17" t="s">
        <v>54</v>
      </c>
      <c r="AR1575" s="31">
        <v>0</v>
      </c>
      <c r="AS1575" s="31">
        <v>0</v>
      </c>
      <c r="AT1575" s="31">
        <v>2</v>
      </c>
      <c r="AU1575" s="26" t="str">
        <f t="shared" si="27"/>
        <v>库存为2</v>
      </c>
      <c r="AV1575" s="32" t="str">
        <f>IFERROR(时间!$B$4+AU1575,"上周无销量")</f>
        <v>上周无销量</v>
      </c>
    </row>
    <row r="1576" spans="1:48">
      <c r="A1576" s="15" t="s">
        <v>3176</v>
      </c>
      <c r="B1576" t="s">
        <v>3177</v>
      </c>
      <c r="C1576" t="s">
        <v>3178</v>
      </c>
      <c r="D1576" s="26">
        <v>0</v>
      </c>
      <c r="E1576" s="26">
        <v>0</v>
      </c>
      <c r="F1576" s="26">
        <v>0</v>
      </c>
      <c r="G1576" s="26">
        <v>0</v>
      </c>
      <c r="H1576" s="27">
        <v>0</v>
      </c>
      <c r="I1576">
        <v>0</v>
      </c>
      <c r="J1576" s="28">
        <v>2</v>
      </c>
      <c r="K1576" s="28">
        <v>0</v>
      </c>
      <c r="L1576" s="28">
        <v>0</v>
      </c>
      <c r="M1576">
        <v>2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0</v>
      </c>
      <c r="AK1576">
        <v>0</v>
      </c>
      <c r="AL1576">
        <v>0</v>
      </c>
      <c r="AM1576">
        <v>0</v>
      </c>
      <c r="AN1576" s="17" t="s">
        <v>54</v>
      </c>
      <c r="AO1576" s="17" t="s">
        <v>54</v>
      </c>
      <c r="AP1576" s="17" t="s">
        <v>54</v>
      </c>
      <c r="AQ1576" s="17" t="s">
        <v>54</v>
      </c>
      <c r="AR1576" s="31">
        <v>0</v>
      </c>
      <c r="AS1576" s="31">
        <v>0</v>
      </c>
      <c r="AT1576" s="31">
        <v>2</v>
      </c>
      <c r="AU1576" s="26" t="str">
        <f t="shared" si="27"/>
        <v>库存为2</v>
      </c>
      <c r="AV1576" s="32" t="str">
        <f>IFERROR(时间!$B$4+AU1576,"上周无销量")</f>
        <v>上周无销量</v>
      </c>
    </row>
    <row r="1577" spans="1:48">
      <c r="A1577" s="15" t="s">
        <v>3179</v>
      </c>
      <c r="B1577" t="s">
        <v>3180</v>
      </c>
      <c r="C1577" t="s">
        <v>3178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2</v>
      </c>
      <c r="K1577" s="28">
        <v>0</v>
      </c>
      <c r="L1577" s="28">
        <v>0</v>
      </c>
      <c r="M1577">
        <v>2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2</v>
      </c>
      <c r="AU1577" s="26" t="str">
        <f t="shared" si="27"/>
        <v>库存为2</v>
      </c>
      <c r="AV1577" s="32" t="str">
        <f>IFERROR(时间!$B$4+AU1577,"上周无销量")</f>
        <v>上周无销量</v>
      </c>
    </row>
    <row r="1578" spans="1:48">
      <c r="A1578" s="15" t="s">
        <v>3181</v>
      </c>
      <c r="B1578" t="s">
        <v>3182</v>
      </c>
      <c r="C1578" t="s">
        <v>3178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0</v>
      </c>
      <c r="J1578" s="28">
        <v>1</v>
      </c>
      <c r="K1578" s="28">
        <v>0</v>
      </c>
      <c r="L1578" s="28">
        <v>0</v>
      </c>
      <c r="M1578">
        <v>1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0</v>
      </c>
      <c r="AK1578">
        <v>0</v>
      </c>
      <c r="AL1578">
        <v>0</v>
      </c>
      <c r="AM1578">
        <v>0</v>
      </c>
      <c r="AN1578" s="17" t="s">
        <v>54</v>
      </c>
      <c r="AO1578" s="17" t="s">
        <v>54</v>
      </c>
      <c r="AP1578" s="17" t="s">
        <v>54</v>
      </c>
      <c r="AQ1578" s="17" t="s">
        <v>54</v>
      </c>
      <c r="AR1578" s="31">
        <v>0</v>
      </c>
      <c r="AS1578" s="31">
        <v>0</v>
      </c>
      <c r="AT1578" s="31">
        <v>1</v>
      </c>
      <c r="AU1578" s="26" t="str">
        <f t="shared" si="27"/>
        <v>库存为1</v>
      </c>
      <c r="AV1578" s="32" t="str">
        <f>IFERROR(时间!$B$4+AU1578,"上周无销量")</f>
        <v>上周无销量</v>
      </c>
    </row>
    <row r="1579" spans="1:48">
      <c r="A1579" s="15" t="s">
        <v>3183</v>
      </c>
      <c r="B1579" t="s">
        <v>3184</v>
      </c>
      <c r="C1579" t="s">
        <v>3185</v>
      </c>
      <c r="D1579" s="26">
        <v>0</v>
      </c>
      <c r="E1579" s="26">
        <v>0</v>
      </c>
      <c r="F1579" s="26">
        <v>0</v>
      </c>
      <c r="G1579" s="26">
        <v>0</v>
      </c>
      <c r="H1579" s="27">
        <v>0</v>
      </c>
      <c r="I1579">
        <v>0</v>
      </c>
      <c r="J1579" s="28">
        <v>2</v>
      </c>
      <c r="K1579" s="28">
        <v>0</v>
      </c>
      <c r="L1579" s="28">
        <v>0</v>
      </c>
      <c r="M1579">
        <v>2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0</v>
      </c>
      <c r="AK1579">
        <v>0</v>
      </c>
      <c r="AL1579">
        <v>0</v>
      </c>
      <c r="AM1579">
        <v>0</v>
      </c>
      <c r="AN1579" s="17" t="s">
        <v>54</v>
      </c>
      <c r="AO1579" s="17" t="s">
        <v>54</v>
      </c>
      <c r="AP1579" s="17" t="s">
        <v>54</v>
      </c>
      <c r="AQ1579" s="17" t="s">
        <v>54</v>
      </c>
      <c r="AR1579" s="31">
        <v>0</v>
      </c>
      <c r="AS1579" s="31">
        <v>0</v>
      </c>
      <c r="AT1579" s="31">
        <v>2</v>
      </c>
      <c r="AU1579" s="26" t="str">
        <f t="shared" si="27"/>
        <v>库存为2</v>
      </c>
      <c r="AV1579" s="32" t="str">
        <f>IFERROR(时间!$B$4+AU1579,"上周无销量")</f>
        <v>上周无销量</v>
      </c>
    </row>
    <row r="1580" spans="1:48">
      <c r="A1580" s="15" t="s">
        <v>3186</v>
      </c>
      <c r="B1580" t="s">
        <v>3187</v>
      </c>
      <c r="C1580" t="s">
        <v>3185</v>
      </c>
      <c r="D1580" s="26">
        <v>0</v>
      </c>
      <c r="E1580" s="26">
        <v>0</v>
      </c>
      <c r="F1580" s="26">
        <v>0</v>
      </c>
      <c r="G1580" s="26">
        <v>0</v>
      </c>
      <c r="H1580" s="27">
        <v>0</v>
      </c>
      <c r="I1580">
        <v>0</v>
      </c>
      <c r="J1580" s="28">
        <v>2</v>
      </c>
      <c r="K1580" s="28">
        <v>0</v>
      </c>
      <c r="L1580" s="28">
        <v>0</v>
      </c>
      <c r="M1580">
        <v>2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0</v>
      </c>
      <c r="AK1580">
        <v>0</v>
      </c>
      <c r="AL1580">
        <v>0</v>
      </c>
      <c r="AM1580">
        <v>0</v>
      </c>
      <c r="AN1580" s="17" t="s">
        <v>54</v>
      </c>
      <c r="AO1580" s="17" t="s">
        <v>54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2</v>
      </c>
      <c r="AU1580" s="26" t="str">
        <f t="shared" si="27"/>
        <v>库存为2</v>
      </c>
      <c r="AV1580" s="32" t="str">
        <f>IFERROR(时间!$B$4+AU1580,"上周无销量")</f>
        <v>上周无销量</v>
      </c>
    </row>
    <row r="1581" spans="1:48">
      <c r="A1581" s="15" t="s">
        <v>3188</v>
      </c>
      <c r="B1581" t="s">
        <v>3189</v>
      </c>
      <c r="C1581" t="s">
        <v>3185</v>
      </c>
      <c r="D1581" s="26">
        <v>0</v>
      </c>
      <c r="E1581" s="26">
        <v>0</v>
      </c>
      <c r="F1581" s="26">
        <v>0</v>
      </c>
      <c r="G1581" s="26">
        <v>0</v>
      </c>
      <c r="H1581" s="27">
        <v>0</v>
      </c>
      <c r="I1581">
        <v>0</v>
      </c>
      <c r="J1581" s="28">
        <v>2</v>
      </c>
      <c r="K1581" s="28">
        <v>0</v>
      </c>
      <c r="L1581" s="28">
        <v>0</v>
      </c>
      <c r="M1581">
        <v>2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0</v>
      </c>
      <c r="AL1581">
        <v>0</v>
      </c>
      <c r="AM1581">
        <v>0</v>
      </c>
      <c r="AN1581" s="17" t="s">
        <v>54</v>
      </c>
      <c r="AO1581" s="17" t="s">
        <v>54</v>
      </c>
      <c r="AP1581" s="17" t="s">
        <v>54</v>
      </c>
      <c r="AQ1581" s="17" t="s">
        <v>54</v>
      </c>
      <c r="AR1581" s="31">
        <v>0</v>
      </c>
      <c r="AS1581" s="31">
        <v>0</v>
      </c>
      <c r="AT1581" s="31">
        <v>2</v>
      </c>
      <c r="AU1581" s="26" t="str">
        <f t="shared" si="27"/>
        <v>库存为2</v>
      </c>
      <c r="AV1581" s="32" t="str">
        <f>IFERROR(时间!$B$4+AU1581,"上周无销量")</f>
        <v>上周无销量</v>
      </c>
    </row>
    <row r="1582" spans="1:48">
      <c r="A1582" s="15" t="s">
        <v>3190</v>
      </c>
      <c r="B1582" t="s">
        <v>3191</v>
      </c>
      <c r="C1582" t="s">
        <v>3192</v>
      </c>
      <c r="D1582" s="26">
        <v>0</v>
      </c>
      <c r="E1582" s="26">
        <v>0</v>
      </c>
      <c r="F1582" s="26">
        <v>0</v>
      </c>
      <c r="G1582" s="26">
        <v>0</v>
      </c>
      <c r="H1582" s="27">
        <v>0</v>
      </c>
      <c r="I1582">
        <v>0</v>
      </c>
      <c r="J1582" s="28">
        <v>0</v>
      </c>
      <c r="K1582" s="28">
        <v>0</v>
      </c>
      <c r="L1582" s="28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0</v>
      </c>
      <c r="AK1582">
        <v>0</v>
      </c>
      <c r="AL1582">
        <v>0</v>
      </c>
      <c r="AM1582">
        <v>0</v>
      </c>
      <c r="AN1582" s="17" t="s">
        <v>54</v>
      </c>
      <c r="AO1582" s="17" t="s">
        <v>54</v>
      </c>
      <c r="AP1582" s="17" t="s">
        <v>54</v>
      </c>
      <c r="AQ1582" s="17" t="s">
        <v>54</v>
      </c>
      <c r="AR1582" s="31">
        <v>0</v>
      </c>
      <c r="AS1582" s="31">
        <v>0</v>
      </c>
      <c r="AT1582" s="31">
        <v>0</v>
      </c>
      <c r="AU1582" s="26" t="str">
        <f t="shared" si="27"/>
        <v>库存为0</v>
      </c>
      <c r="AV1582" s="32" t="str">
        <f>IFERROR(时间!$B$4+AU1582,"上周无销量")</f>
        <v>上周无销量</v>
      </c>
    </row>
    <row r="1583" spans="1:48">
      <c r="A1583" s="15" t="s">
        <v>3193</v>
      </c>
      <c r="B1583" t="s">
        <v>3194</v>
      </c>
      <c r="C1583" t="s">
        <v>3192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0</v>
      </c>
      <c r="J1583" s="28">
        <v>0</v>
      </c>
      <c r="K1583" s="28">
        <v>0</v>
      </c>
      <c r="L1583" s="28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0</v>
      </c>
      <c r="AK1583">
        <v>0</v>
      </c>
      <c r="AL1583">
        <v>0</v>
      </c>
      <c r="AM1583">
        <v>0</v>
      </c>
      <c r="AN1583" s="17" t="s">
        <v>54</v>
      </c>
      <c r="AO1583" s="17" t="s">
        <v>54</v>
      </c>
      <c r="AP1583" s="17" t="s">
        <v>54</v>
      </c>
      <c r="AQ1583" s="17" t="s">
        <v>54</v>
      </c>
      <c r="AR1583" s="31">
        <v>0</v>
      </c>
      <c r="AS1583" s="31">
        <v>0</v>
      </c>
      <c r="AT1583" s="31">
        <v>0</v>
      </c>
      <c r="AU1583" s="26" t="str">
        <f t="shared" si="27"/>
        <v>库存为0</v>
      </c>
      <c r="AV1583" s="32" t="str">
        <f>IFERROR(时间!$B$4+AU1583,"上周无销量")</f>
        <v>上周无销量</v>
      </c>
    </row>
    <row r="1584" spans="1:48">
      <c r="A1584" s="15" t="s">
        <v>3195</v>
      </c>
      <c r="B1584" t="s">
        <v>3196</v>
      </c>
      <c r="C1584" t="s">
        <v>3192</v>
      </c>
      <c r="D1584" s="26">
        <v>0</v>
      </c>
      <c r="E1584" s="26">
        <v>0</v>
      </c>
      <c r="F1584" s="26">
        <v>0</v>
      </c>
      <c r="G1584" s="26">
        <v>0</v>
      </c>
      <c r="H1584" s="27">
        <v>0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0</v>
      </c>
      <c r="AL1584">
        <v>0</v>
      </c>
      <c r="AM1584">
        <v>0</v>
      </c>
      <c r="AN1584" s="17" t="s">
        <v>54</v>
      </c>
      <c r="AO1584" s="17" t="s">
        <v>54</v>
      </c>
      <c r="AP1584" s="17" t="s">
        <v>54</v>
      </c>
      <c r="AQ1584" s="17" t="s">
        <v>54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3197</v>
      </c>
      <c r="B1585" t="s">
        <v>3198</v>
      </c>
      <c r="C1585" t="s">
        <v>3192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0</v>
      </c>
      <c r="J1585" s="28">
        <v>0</v>
      </c>
      <c r="K1585" s="28">
        <v>0</v>
      </c>
      <c r="L1585" s="28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0</v>
      </c>
      <c r="AK1585">
        <v>0</v>
      </c>
      <c r="AL1585">
        <v>0</v>
      </c>
      <c r="AM1585">
        <v>0</v>
      </c>
      <c r="AN1585" s="17" t="s">
        <v>54</v>
      </c>
      <c r="AO1585" s="17" t="s">
        <v>54</v>
      </c>
      <c r="AP1585" s="17" t="s">
        <v>54</v>
      </c>
      <c r="AQ1585" s="17" t="s">
        <v>54</v>
      </c>
      <c r="AR1585" s="31">
        <v>0</v>
      </c>
      <c r="AS1585" s="31">
        <v>0</v>
      </c>
      <c r="AT1585" s="31">
        <v>0</v>
      </c>
      <c r="AU1585" s="26" t="str">
        <f t="shared" si="27"/>
        <v>库存为0</v>
      </c>
      <c r="AV1585" s="32" t="str">
        <f>IFERROR(时间!$B$4+AU1585,"上周无销量")</f>
        <v>上周无销量</v>
      </c>
    </row>
    <row r="1586" spans="1:48">
      <c r="A1586" s="15" t="s">
        <v>3199</v>
      </c>
      <c r="B1586" t="s">
        <v>3200</v>
      </c>
      <c r="C1586" t="s">
        <v>3192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0</v>
      </c>
      <c r="J1586" s="28">
        <v>0</v>
      </c>
      <c r="K1586" s="28">
        <v>0</v>
      </c>
      <c r="L1586" s="28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0</v>
      </c>
      <c r="AK1586">
        <v>0</v>
      </c>
      <c r="AL1586">
        <v>0</v>
      </c>
      <c r="AM1586">
        <v>0</v>
      </c>
      <c r="AN1586" s="17" t="s">
        <v>54</v>
      </c>
      <c r="AO1586" s="17" t="s">
        <v>54</v>
      </c>
      <c r="AP1586" s="17" t="s">
        <v>54</v>
      </c>
      <c r="AQ1586" s="17" t="s">
        <v>54</v>
      </c>
      <c r="AR1586" s="31">
        <v>0</v>
      </c>
      <c r="AS1586" s="31">
        <v>0</v>
      </c>
      <c r="AT1586" s="31">
        <v>0</v>
      </c>
      <c r="AU1586" s="26" t="str">
        <f t="shared" si="27"/>
        <v>库存为0</v>
      </c>
      <c r="AV1586" s="32" t="str">
        <f>IFERROR(时间!$B$4+AU1586,"上周无销量")</f>
        <v>上周无销量</v>
      </c>
    </row>
    <row r="1587" spans="1:48">
      <c r="A1587" s="15" t="s">
        <v>3201</v>
      </c>
      <c r="B1587" t="s">
        <v>3202</v>
      </c>
      <c r="C1587" t="s">
        <v>3192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0</v>
      </c>
      <c r="J1587" s="28">
        <v>0</v>
      </c>
      <c r="K1587" s="28">
        <v>0</v>
      </c>
      <c r="L1587" s="28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0</v>
      </c>
      <c r="AK1587">
        <v>0</v>
      </c>
      <c r="AL1587">
        <v>0</v>
      </c>
      <c r="AM1587">
        <v>0</v>
      </c>
      <c r="AN1587" s="17" t="s">
        <v>54</v>
      </c>
      <c r="AO1587" s="17" t="s">
        <v>54</v>
      </c>
      <c r="AP1587" s="17" t="s">
        <v>54</v>
      </c>
      <c r="AQ1587" s="17" t="s">
        <v>54</v>
      </c>
      <c r="AR1587" s="31">
        <v>0</v>
      </c>
      <c r="AS1587" s="31">
        <v>0</v>
      </c>
      <c r="AT1587" s="31">
        <v>0</v>
      </c>
      <c r="AU1587" s="26" t="str">
        <f t="shared" si="27"/>
        <v>库存为0</v>
      </c>
      <c r="AV1587" s="32" t="str">
        <f>IFERROR(时间!$B$4+AU1587,"上周无销量")</f>
        <v>上周无销量</v>
      </c>
    </row>
    <row r="1588" spans="1:48">
      <c r="A1588" s="15" t="s">
        <v>3203</v>
      </c>
      <c r="B1588" t="s">
        <v>3204</v>
      </c>
      <c r="C1588" t="s">
        <v>3192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0</v>
      </c>
      <c r="J1588" s="28">
        <v>0</v>
      </c>
      <c r="K1588" s="28">
        <v>0</v>
      </c>
      <c r="L1588" s="28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0</v>
      </c>
      <c r="AK1588">
        <v>0</v>
      </c>
      <c r="AL1588">
        <v>0</v>
      </c>
      <c r="AM1588">
        <v>0</v>
      </c>
      <c r="AN1588" s="17" t="s">
        <v>54</v>
      </c>
      <c r="AO1588" s="17" t="s">
        <v>54</v>
      </c>
      <c r="AP1588" s="17" t="s">
        <v>54</v>
      </c>
      <c r="AQ1588" s="17" t="s">
        <v>54</v>
      </c>
      <c r="AR1588" s="31">
        <v>0</v>
      </c>
      <c r="AS1588" s="31">
        <v>0</v>
      </c>
      <c r="AT1588" s="31">
        <v>0</v>
      </c>
      <c r="AU1588" s="26" t="str">
        <f t="shared" si="27"/>
        <v>库存为0</v>
      </c>
      <c r="AV1588" s="32" t="str">
        <f>IFERROR(时间!$B$4+AU1588,"上周无销量")</f>
        <v>上周无销量</v>
      </c>
    </row>
    <row r="1589" spans="1:48">
      <c r="A1589" s="15" t="s">
        <v>3205</v>
      </c>
      <c r="B1589" t="s">
        <v>3206</v>
      </c>
      <c r="C1589" t="s">
        <v>3192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0</v>
      </c>
      <c r="J1589" s="28">
        <v>0</v>
      </c>
      <c r="K1589" s="28">
        <v>0</v>
      </c>
      <c r="L1589" s="28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0</v>
      </c>
      <c r="AK1589">
        <v>0</v>
      </c>
      <c r="AL1589">
        <v>0</v>
      </c>
      <c r="AM1589">
        <v>0</v>
      </c>
      <c r="AN1589" s="17" t="s">
        <v>54</v>
      </c>
      <c r="AO1589" s="17" t="s">
        <v>54</v>
      </c>
      <c r="AP1589" s="17" t="s">
        <v>54</v>
      </c>
      <c r="AQ1589" s="17" t="s">
        <v>54</v>
      </c>
      <c r="AR1589" s="31">
        <v>0</v>
      </c>
      <c r="AS1589" s="31">
        <v>0</v>
      </c>
      <c r="AT1589" s="31">
        <v>0</v>
      </c>
      <c r="AU1589" s="26" t="str">
        <f t="shared" si="27"/>
        <v>库存为0</v>
      </c>
      <c r="AV1589" s="32" t="str">
        <f>IFERROR(时间!$B$4+AU1589,"上周无销量")</f>
        <v>上周无销量</v>
      </c>
    </row>
    <row r="1590" spans="1:48">
      <c r="A1590" s="15" t="s">
        <v>3207</v>
      </c>
      <c r="B1590" t="s">
        <v>3208</v>
      </c>
      <c r="C1590" t="s">
        <v>3209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0</v>
      </c>
      <c r="J1590" s="28">
        <v>0</v>
      </c>
      <c r="K1590" s="28">
        <v>0</v>
      </c>
      <c r="L1590" s="28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0</v>
      </c>
      <c r="AK1590">
        <v>0</v>
      </c>
      <c r="AL1590">
        <v>0</v>
      </c>
      <c r="AM1590">
        <v>0</v>
      </c>
      <c r="AN1590" s="17" t="s">
        <v>54</v>
      </c>
      <c r="AO1590" s="17" t="s">
        <v>54</v>
      </c>
      <c r="AP1590" s="17" t="s">
        <v>54</v>
      </c>
      <c r="AQ1590" s="17" t="s">
        <v>54</v>
      </c>
      <c r="AR1590" s="31">
        <v>0</v>
      </c>
      <c r="AS1590" s="31">
        <v>0</v>
      </c>
      <c r="AT1590" s="31">
        <v>0</v>
      </c>
      <c r="AU1590" s="26" t="str">
        <f t="shared" si="27"/>
        <v>库存为0</v>
      </c>
      <c r="AV1590" s="32" t="str">
        <f>IFERROR(时间!$B$4+AU1590,"上周无销量")</f>
        <v>上周无销量</v>
      </c>
    </row>
    <row r="1591" spans="1:48">
      <c r="A1591" s="15" t="s">
        <v>3210</v>
      </c>
      <c r="B1591" t="s">
        <v>3211</v>
      </c>
      <c r="C1591" t="s">
        <v>3209</v>
      </c>
      <c r="D1591" s="26">
        <v>0</v>
      </c>
      <c r="E1591" s="26">
        <v>0</v>
      </c>
      <c r="F1591" s="26">
        <v>0</v>
      </c>
      <c r="G1591" s="26">
        <v>0</v>
      </c>
      <c r="H1591" s="27">
        <v>0</v>
      </c>
      <c r="I1591">
        <v>0</v>
      </c>
      <c r="J1591" s="28">
        <v>0</v>
      </c>
      <c r="K1591" s="28">
        <v>0</v>
      </c>
      <c r="L1591" s="28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0</v>
      </c>
      <c r="AK1591">
        <v>0</v>
      </c>
      <c r="AL1591">
        <v>0</v>
      </c>
      <c r="AM1591">
        <v>0</v>
      </c>
      <c r="AN1591" s="17" t="s">
        <v>54</v>
      </c>
      <c r="AO1591" s="17" t="s">
        <v>54</v>
      </c>
      <c r="AP1591" s="17" t="s">
        <v>54</v>
      </c>
      <c r="AQ1591" s="17" t="s">
        <v>54</v>
      </c>
      <c r="AR1591" s="31">
        <v>0</v>
      </c>
      <c r="AS1591" s="31">
        <v>0</v>
      </c>
      <c r="AT1591" s="31">
        <v>0</v>
      </c>
      <c r="AU1591" s="26" t="str">
        <f t="shared" si="27"/>
        <v>库存为0</v>
      </c>
      <c r="AV1591" s="32" t="str">
        <f>IFERROR(时间!$B$4+AU1591,"上周无销量")</f>
        <v>上周无销量</v>
      </c>
    </row>
    <row r="1592" spans="1:48">
      <c r="A1592" s="15" t="s">
        <v>3212</v>
      </c>
      <c r="B1592" t="s">
        <v>3213</v>
      </c>
      <c r="C1592" t="s">
        <v>3209</v>
      </c>
      <c r="D1592" s="26">
        <v>0</v>
      </c>
      <c r="E1592" s="26">
        <v>0</v>
      </c>
      <c r="F1592" s="26">
        <v>0</v>
      </c>
      <c r="G1592" s="26">
        <v>0</v>
      </c>
      <c r="H1592" s="27">
        <v>0</v>
      </c>
      <c r="I1592">
        <v>0</v>
      </c>
      <c r="J1592" s="28">
        <v>0</v>
      </c>
      <c r="K1592" s="28">
        <v>0</v>
      </c>
      <c r="L1592" s="28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0</v>
      </c>
      <c r="AK1592">
        <v>0</v>
      </c>
      <c r="AL1592">
        <v>0</v>
      </c>
      <c r="AM1592">
        <v>0</v>
      </c>
      <c r="AN1592" s="17" t="s">
        <v>54</v>
      </c>
      <c r="AO1592" s="17" t="s">
        <v>54</v>
      </c>
      <c r="AP1592" s="17" t="s">
        <v>54</v>
      </c>
      <c r="AQ1592" s="17" t="s">
        <v>54</v>
      </c>
      <c r="AR1592" s="31">
        <v>0</v>
      </c>
      <c r="AS1592" s="31">
        <v>0</v>
      </c>
      <c r="AT1592" s="31">
        <v>0</v>
      </c>
      <c r="AU1592" s="26" t="str">
        <f t="shared" si="27"/>
        <v>库存为0</v>
      </c>
      <c r="AV1592" s="32" t="str">
        <f>IFERROR(时间!$B$4+AU1592,"上周无销量")</f>
        <v>上周无销量</v>
      </c>
    </row>
    <row r="1593" spans="1:48">
      <c r="A1593" s="15" t="s">
        <v>3214</v>
      </c>
      <c r="B1593" t="s">
        <v>3215</v>
      </c>
      <c r="C1593" t="s">
        <v>3216</v>
      </c>
      <c r="D1593" s="26">
        <v>0</v>
      </c>
      <c r="E1593" s="26">
        <v>0</v>
      </c>
      <c r="F1593" s="26">
        <v>0</v>
      </c>
      <c r="G1593" s="26">
        <v>0</v>
      </c>
      <c r="H1593" s="27">
        <v>0</v>
      </c>
      <c r="I1593">
        <v>0</v>
      </c>
      <c r="J1593" s="28">
        <v>0</v>
      </c>
      <c r="K1593" s="28">
        <v>0</v>
      </c>
      <c r="L1593" s="28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0</v>
      </c>
      <c r="AK1593">
        <v>0</v>
      </c>
      <c r="AL1593">
        <v>0</v>
      </c>
      <c r="AM1593">
        <v>0</v>
      </c>
      <c r="AN1593" s="17" t="s">
        <v>54</v>
      </c>
      <c r="AO1593" s="17" t="s">
        <v>54</v>
      </c>
      <c r="AP1593" s="17" t="s">
        <v>54</v>
      </c>
      <c r="AQ1593" s="17" t="s">
        <v>54</v>
      </c>
      <c r="AR1593" s="31">
        <v>0</v>
      </c>
      <c r="AS1593" s="31">
        <v>0</v>
      </c>
      <c r="AT1593" s="31">
        <v>0</v>
      </c>
      <c r="AU1593" s="26" t="str">
        <f t="shared" si="27"/>
        <v>库存为0</v>
      </c>
      <c r="AV1593" s="32" t="str">
        <f>IFERROR(时间!$B$4+AU1593,"上周无销量")</f>
        <v>上周无销量</v>
      </c>
    </row>
    <row r="1594" spans="1:48">
      <c r="A1594" s="15" t="s">
        <v>3217</v>
      </c>
      <c r="B1594" t="s">
        <v>3218</v>
      </c>
      <c r="C1594" t="s">
        <v>3216</v>
      </c>
      <c r="D1594" s="26">
        <v>0</v>
      </c>
      <c r="E1594" s="26">
        <v>0</v>
      </c>
      <c r="F1594" s="26">
        <v>0</v>
      </c>
      <c r="G1594" s="26">
        <v>0</v>
      </c>
      <c r="H1594" s="27">
        <v>0</v>
      </c>
      <c r="I1594">
        <v>0</v>
      </c>
      <c r="J1594" s="28">
        <v>0</v>
      </c>
      <c r="K1594" s="28">
        <v>0</v>
      </c>
      <c r="L1594" s="28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0</v>
      </c>
      <c r="AK1594">
        <v>0</v>
      </c>
      <c r="AL1594">
        <v>0</v>
      </c>
      <c r="AM1594">
        <v>0</v>
      </c>
      <c r="AN1594" s="17" t="s">
        <v>54</v>
      </c>
      <c r="AO1594" s="17" t="s">
        <v>54</v>
      </c>
      <c r="AP1594" s="17" t="s">
        <v>54</v>
      </c>
      <c r="AQ1594" s="17" t="s">
        <v>54</v>
      </c>
      <c r="AR1594" s="31">
        <v>0</v>
      </c>
      <c r="AS1594" s="31">
        <v>0</v>
      </c>
      <c r="AT1594" s="31">
        <v>0</v>
      </c>
      <c r="AU1594" s="26" t="str">
        <f t="shared" si="27"/>
        <v>库存为0</v>
      </c>
      <c r="AV1594" s="32" t="str">
        <f>IFERROR(时间!$B$4+AU1594,"上周无销量")</f>
        <v>上周无销量</v>
      </c>
    </row>
    <row r="1595" spans="1:48">
      <c r="A1595" s="15" t="s">
        <v>3219</v>
      </c>
      <c r="B1595" t="s">
        <v>3220</v>
      </c>
      <c r="C1595" t="s">
        <v>3216</v>
      </c>
      <c r="D1595" s="26">
        <v>0</v>
      </c>
      <c r="E1595" s="26">
        <v>0</v>
      </c>
      <c r="F1595" s="26">
        <v>0</v>
      </c>
      <c r="G1595" s="26">
        <v>0</v>
      </c>
      <c r="H1595" s="27">
        <v>0</v>
      </c>
      <c r="I1595">
        <v>0</v>
      </c>
      <c r="J1595" s="28">
        <v>0</v>
      </c>
      <c r="K1595" s="28">
        <v>0</v>
      </c>
      <c r="L1595" s="28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0</v>
      </c>
      <c r="AK1595">
        <v>0</v>
      </c>
      <c r="AL1595">
        <v>0</v>
      </c>
      <c r="AM1595">
        <v>0</v>
      </c>
      <c r="AN1595" s="17" t="s">
        <v>54</v>
      </c>
      <c r="AO1595" s="17" t="s">
        <v>54</v>
      </c>
      <c r="AP1595" s="17" t="s">
        <v>54</v>
      </c>
      <c r="AQ1595" s="17" t="s">
        <v>54</v>
      </c>
      <c r="AR1595" s="31">
        <v>0</v>
      </c>
      <c r="AS1595" s="31">
        <v>0</v>
      </c>
      <c r="AT1595" s="31">
        <v>0</v>
      </c>
      <c r="AU1595" s="26" t="str">
        <f t="shared" si="27"/>
        <v>库存为0</v>
      </c>
      <c r="AV1595" s="32" t="str">
        <f>IFERROR(时间!$B$4+AU1595,"上周无销量")</f>
        <v>上周无销量</v>
      </c>
    </row>
    <row r="1596" spans="1:48">
      <c r="A1596" s="15" t="s">
        <v>3221</v>
      </c>
      <c r="B1596" t="s">
        <v>3222</v>
      </c>
      <c r="C1596" t="s">
        <v>3216</v>
      </c>
      <c r="D1596" s="26">
        <v>0</v>
      </c>
      <c r="E1596" s="26">
        <v>0</v>
      </c>
      <c r="F1596" s="26">
        <v>0</v>
      </c>
      <c r="G1596" s="26">
        <v>0</v>
      </c>
      <c r="H1596" s="27">
        <v>0</v>
      </c>
      <c r="I1596">
        <v>0</v>
      </c>
      <c r="J1596" s="28">
        <v>0</v>
      </c>
      <c r="K1596" s="28">
        <v>0</v>
      </c>
      <c r="L1596" s="28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0</v>
      </c>
      <c r="AK1596">
        <v>0</v>
      </c>
      <c r="AL1596">
        <v>0</v>
      </c>
      <c r="AM1596">
        <v>0</v>
      </c>
      <c r="AN1596" s="17" t="s">
        <v>54</v>
      </c>
      <c r="AO1596" s="17" t="s">
        <v>54</v>
      </c>
      <c r="AP1596" s="17" t="s">
        <v>54</v>
      </c>
      <c r="AQ1596" s="17" t="s">
        <v>54</v>
      </c>
      <c r="AR1596" s="31">
        <v>0</v>
      </c>
      <c r="AS1596" s="31">
        <v>0</v>
      </c>
      <c r="AT1596" s="31">
        <v>0</v>
      </c>
      <c r="AU1596" s="26" t="str">
        <f t="shared" si="27"/>
        <v>库存为0</v>
      </c>
      <c r="AV1596" s="32" t="str">
        <f>IFERROR(时间!$B$4+AU1596,"上周无销量")</f>
        <v>上周无销量</v>
      </c>
    </row>
    <row r="1597" spans="1:48">
      <c r="A1597" s="15" t="s">
        <v>3223</v>
      </c>
      <c r="B1597" t="s">
        <v>3224</v>
      </c>
      <c r="C1597" t="s">
        <v>3216</v>
      </c>
      <c r="D1597" s="26">
        <v>0</v>
      </c>
      <c r="E1597" s="26">
        <v>0</v>
      </c>
      <c r="F1597" s="26">
        <v>0</v>
      </c>
      <c r="G1597" s="26">
        <v>0</v>
      </c>
      <c r="H1597" s="27">
        <v>0</v>
      </c>
      <c r="I1597">
        <v>0</v>
      </c>
      <c r="J1597" s="28">
        <v>0</v>
      </c>
      <c r="K1597" s="28">
        <v>0</v>
      </c>
      <c r="L1597" s="28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0</v>
      </c>
      <c r="AK1597">
        <v>0</v>
      </c>
      <c r="AL1597">
        <v>0</v>
      </c>
      <c r="AM1597">
        <v>0</v>
      </c>
      <c r="AN1597" s="17" t="s">
        <v>54</v>
      </c>
      <c r="AO1597" s="17" t="s">
        <v>54</v>
      </c>
      <c r="AP1597" s="17" t="s">
        <v>54</v>
      </c>
      <c r="AQ1597" s="17" t="s">
        <v>54</v>
      </c>
      <c r="AR1597" s="31">
        <v>0</v>
      </c>
      <c r="AS1597" s="31">
        <v>0</v>
      </c>
      <c r="AT1597" s="31">
        <v>0</v>
      </c>
      <c r="AU1597" s="26" t="str">
        <f t="shared" si="27"/>
        <v>库存为0</v>
      </c>
      <c r="AV1597" s="32" t="str">
        <f>IFERROR(时间!$B$4+AU1597,"上周无销量")</f>
        <v>上周无销量</v>
      </c>
    </row>
    <row r="1598" spans="1:48">
      <c r="A1598" s="15" t="s">
        <v>3225</v>
      </c>
      <c r="B1598" t="s">
        <v>3226</v>
      </c>
      <c r="C1598" t="s">
        <v>3216</v>
      </c>
      <c r="D1598" s="26">
        <v>0</v>
      </c>
      <c r="E1598" s="26">
        <v>0</v>
      </c>
      <c r="F1598" s="26">
        <v>0</v>
      </c>
      <c r="G1598" s="26">
        <v>0</v>
      </c>
      <c r="H1598" s="27">
        <v>0</v>
      </c>
      <c r="I1598">
        <v>0</v>
      </c>
      <c r="J1598" s="28">
        <v>0</v>
      </c>
      <c r="K1598" s="28">
        <v>0</v>
      </c>
      <c r="L1598" s="28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0</v>
      </c>
      <c r="AK1598">
        <v>0</v>
      </c>
      <c r="AL1598">
        <v>0</v>
      </c>
      <c r="AM1598">
        <v>0</v>
      </c>
      <c r="AN1598" s="17" t="s">
        <v>54</v>
      </c>
      <c r="AO1598" s="17" t="s">
        <v>54</v>
      </c>
      <c r="AP1598" s="17" t="s">
        <v>54</v>
      </c>
      <c r="AQ1598" s="17" t="s">
        <v>54</v>
      </c>
      <c r="AR1598" s="31">
        <v>0</v>
      </c>
      <c r="AS1598" s="31">
        <v>0</v>
      </c>
      <c r="AT1598" s="31">
        <v>0</v>
      </c>
      <c r="AU1598" s="26" t="str">
        <f t="shared" si="27"/>
        <v>库存为0</v>
      </c>
      <c r="AV1598" s="32" t="str">
        <f>IFERROR(时间!$B$4+AU1598,"上周无销量")</f>
        <v>上周无销量</v>
      </c>
    </row>
    <row r="1599" spans="1:48">
      <c r="A1599" s="15" t="s">
        <v>3227</v>
      </c>
      <c r="B1599" t="s">
        <v>3228</v>
      </c>
      <c r="C1599" t="s">
        <v>3216</v>
      </c>
      <c r="D1599" s="26">
        <v>0</v>
      </c>
      <c r="E1599" s="26">
        <v>0</v>
      </c>
      <c r="F1599" s="26">
        <v>0</v>
      </c>
      <c r="G1599" s="26">
        <v>0</v>
      </c>
      <c r="H1599" s="27">
        <v>0</v>
      </c>
      <c r="I1599">
        <v>0</v>
      </c>
      <c r="J1599" s="28">
        <v>0</v>
      </c>
      <c r="K1599" s="28">
        <v>0</v>
      </c>
      <c r="L1599" s="28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17" t="s">
        <v>54</v>
      </c>
      <c r="Y1599" s="17" t="s">
        <v>54</v>
      </c>
      <c r="Z1599" s="17" t="s">
        <v>54</v>
      </c>
      <c r="AA1599" s="17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17" t="s">
        <v>54</v>
      </c>
      <c r="AG1599" s="17" t="s">
        <v>54</v>
      </c>
      <c r="AH1599" s="17" t="s">
        <v>54</v>
      </c>
      <c r="AI1599" s="17" t="s">
        <v>54</v>
      </c>
      <c r="AJ1599">
        <v>0</v>
      </c>
      <c r="AK1599">
        <v>0</v>
      </c>
      <c r="AL1599">
        <v>0</v>
      </c>
      <c r="AM1599">
        <v>0</v>
      </c>
      <c r="AN1599" s="17" t="s">
        <v>54</v>
      </c>
      <c r="AO1599" s="17" t="s">
        <v>54</v>
      </c>
      <c r="AP1599" s="17" t="s">
        <v>54</v>
      </c>
      <c r="AQ1599" s="17" t="s">
        <v>54</v>
      </c>
      <c r="AR1599" s="31">
        <v>0</v>
      </c>
      <c r="AS1599" s="31">
        <v>0</v>
      </c>
      <c r="AT1599" s="31">
        <v>0</v>
      </c>
      <c r="AU1599" s="26" t="str">
        <f t="shared" si="27"/>
        <v>库存为0</v>
      </c>
      <c r="AV1599" s="32" t="str">
        <f>IFERROR(时间!$B$4+AU1599,"上周无销量")</f>
        <v>上周无销量</v>
      </c>
    </row>
    <row r="1600" spans="1:48">
      <c r="A1600" s="15" t="s">
        <v>3229</v>
      </c>
      <c r="B1600" t="s">
        <v>3230</v>
      </c>
      <c r="C1600" t="s">
        <v>3216</v>
      </c>
      <c r="D1600" s="26">
        <v>0</v>
      </c>
      <c r="E1600" s="26">
        <v>0</v>
      </c>
      <c r="F1600" s="26">
        <v>0</v>
      </c>
      <c r="G1600" s="26">
        <v>0</v>
      </c>
      <c r="H1600" s="27">
        <v>0</v>
      </c>
      <c r="I1600">
        <v>0</v>
      </c>
      <c r="J1600" s="28">
        <v>0</v>
      </c>
      <c r="K1600" s="28">
        <v>0</v>
      </c>
      <c r="L1600" s="28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0</v>
      </c>
      <c r="AK1600">
        <v>0</v>
      </c>
      <c r="AL1600">
        <v>0</v>
      </c>
      <c r="AM1600">
        <v>0</v>
      </c>
      <c r="AN1600" s="17" t="s">
        <v>54</v>
      </c>
      <c r="AO1600" s="17" t="s">
        <v>54</v>
      </c>
      <c r="AP1600" s="17" t="s">
        <v>54</v>
      </c>
      <c r="AQ1600" s="17" t="s">
        <v>54</v>
      </c>
      <c r="AR1600" s="31">
        <v>0</v>
      </c>
      <c r="AS1600" s="31">
        <v>0</v>
      </c>
      <c r="AT1600" s="31">
        <v>0</v>
      </c>
      <c r="AU1600" s="26" t="str">
        <f t="shared" si="27"/>
        <v>库存为0</v>
      </c>
      <c r="AV1600" s="32" t="str">
        <f>IFERROR(时间!$B$4+AU1600,"上周无销量")</f>
        <v>上周无销量</v>
      </c>
    </row>
    <row r="1601" spans="1:48">
      <c r="A1601" s="15" t="s">
        <v>3231</v>
      </c>
      <c r="B1601" t="s">
        <v>3232</v>
      </c>
      <c r="C1601" t="s">
        <v>3216</v>
      </c>
      <c r="D1601" s="26">
        <v>0</v>
      </c>
      <c r="E1601" s="26">
        <v>0</v>
      </c>
      <c r="F1601" s="26">
        <v>0</v>
      </c>
      <c r="G1601" s="26">
        <v>0</v>
      </c>
      <c r="H1601" s="27">
        <v>0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0</v>
      </c>
      <c r="AK1601">
        <v>0</v>
      </c>
      <c r="AL1601">
        <v>0</v>
      </c>
      <c r="AM1601">
        <v>0</v>
      </c>
      <c r="AN1601" s="17" t="s">
        <v>54</v>
      </c>
      <c r="AO1601" s="17" t="s">
        <v>54</v>
      </c>
      <c r="AP1601" s="17" t="s">
        <v>54</v>
      </c>
      <c r="AQ1601" s="17" t="s">
        <v>54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3233</v>
      </c>
      <c r="B1602" t="s">
        <v>3234</v>
      </c>
      <c r="C1602" t="s">
        <v>3216</v>
      </c>
      <c r="D1602" s="26">
        <v>0</v>
      </c>
      <c r="E1602" s="26">
        <v>0</v>
      </c>
      <c r="F1602" s="26">
        <v>0</v>
      </c>
      <c r="G1602" s="26">
        <v>0</v>
      </c>
      <c r="H1602" s="27">
        <v>0</v>
      </c>
      <c r="I1602">
        <v>0</v>
      </c>
      <c r="J1602" s="28">
        <v>0</v>
      </c>
      <c r="K1602" s="28">
        <v>0</v>
      </c>
      <c r="L1602" s="28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0</v>
      </c>
      <c r="AK1602">
        <v>0</v>
      </c>
      <c r="AL1602">
        <v>0</v>
      </c>
      <c r="AM1602">
        <v>0</v>
      </c>
      <c r="AN1602" s="17" t="s">
        <v>54</v>
      </c>
      <c r="AO1602" s="17" t="s">
        <v>54</v>
      </c>
      <c r="AP1602" s="17" t="s">
        <v>54</v>
      </c>
      <c r="AQ1602" s="17" t="s">
        <v>54</v>
      </c>
      <c r="AR1602" s="31">
        <v>0</v>
      </c>
      <c r="AS1602" s="31">
        <v>0</v>
      </c>
      <c r="AT1602" s="31">
        <v>0</v>
      </c>
      <c r="AU1602" s="26" t="str">
        <f t="shared" si="27"/>
        <v>库存为0</v>
      </c>
      <c r="AV1602" s="32" t="str">
        <f>IFERROR(时间!$B$4+AU1602,"上周无销量")</f>
        <v>上周无销量</v>
      </c>
    </row>
    <row r="1603" spans="1:48">
      <c r="A1603" s="15" t="s">
        <v>3235</v>
      </c>
      <c r="B1603" t="s">
        <v>3236</v>
      </c>
      <c r="C1603" t="s">
        <v>3216</v>
      </c>
      <c r="D1603" s="26">
        <v>0</v>
      </c>
      <c r="E1603" s="26">
        <v>0</v>
      </c>
      <c r="F1603" s="26">
        <v>0</v>
      </c>
      <c r="G1603" s="26">
        <v>0</v>
      </c>
      <c r="H1603" s="27">
        <v>0</v>
      </c>
      <c r="I1603">
        <v>0</v>
      </c>
      <c r="J1603" s="28">
        <v>0</v>
      </c>
      <c r="K1603" s="28">
        <v>0</v>
      </c>
      <c r="L1603" s="28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0</v>
      </c>
      <c r="AK1603">
        <v>0</v>
      </c>
      <c r="AL1603">
        <v>0</v>
      </c>
      <c r="AM1603">
        <v>0</v>
      </c>
      <c r="AN1603" s="17" t="s">
        <v>54</v>
      </c>
      <c r="AO1603" s="17" t="s">
        <v>54</v>
      </c>
      <c r="AP1603" s="17" t="s">
        <v>54</v>
      </c>
      <c r="AQ1603" s="17" t="s">
        <v>54</v>
      </c>
      <c r="AR1603" s="31">
        <v>0</v>
      </c>
      <c r="AS1603" s="31">
        <v>0</v>
      </c>
      <c r="AT1603" s="31">
        <v>0</v>
      </c>
      <c r="AU1603" s="26" t="str">
        <f t="shared" si="27"/>
        <v>库存为0</v>
      </c>
      <c r="AV1603" s="32" t="str">
        <f>IFERROR(时间!$B$4+AU1603,"上周无销量")</f>
        <v>上周无销量</v>
      </c>
    </row>
    <row r="1604" spans="1:48">
      <c r="A1604" s="15" t="s">
        <v>3237</v>
      </c>
      <c r="B1604" t="s">
        <v>3238</v>
      </c>
      <c r="C1604" t="s">
        <v>3216</v>
      </c>
      <c r="D1604" s="26">
        <v>0</v>
      </c>
      <c r="E1604" s="26">
        <v>0</v>
      </c>
      <c r="F1604" s="26">
        <v>0</v>
      </c>
      <c r="G1604" s="26">
        <v>0</v>
      </c>
      <c r="H1604" s="27">
        <v>0</v>
      </c>
      <c r="I1604">
        <v>0</v>
      </c>
      <c r="J1604" s="28">
        <v>0</v>
      </c>
      <c r="K1604" s="28">
        <v>0</v>
      </c>
      <c r="L1604" s="28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0</v>
      </c>
      <c r="AK1604">
        <v>0</v>
      </c>
      <c r="AL1604">
        <v>0</v>
      </c>
      <c r="AM1604">
        <v>0</v>
      </c>
      <c r="AN1604" s="17" t="s">
        <v>54</v>
      </c>
      <c r="AO1604" s="17" t="s">
        <v>54</v>
      </c>
      <c r="AP1604" s="17" t="s">
        <v>54</v>
      </c>
      <c r="AQ1604" s="17" t="s">
        <v>54</v>
      </c>
      <c r="AR1604" s="31">
        <v>0</v>
      </c>
      <c r="AS1604" s="31">
        <v>0</v>
      </c>
      <c r="AT1604" s="31">
        <v>0</v>
      </c>
      <c r="AU1604" s="26" t="str">
        <f t="shared" si="27"/>
        <v>库存为0</v>
      </c>
      <c r="AV1604" s="32" t="str">
        <f>IFERROR(时间!$B$4+AU1604,"上周无销量")</f>
        <v>上周无销量</v>
      </c>
    </row>
    <row r="1605" spans="1:48">
      <c r="A1605" s="15" t="s">
        <v>3239</v>
      </c>
      <c r="B1605" t="s">
        <v>3240</v>
      </c>
      <c r="C1605" t="s">
        <v>3216</v>
      </c>
      <c r="D1605" s="26">
        <v>0</v>
      </c>
      <c r="E1605" s="26">
        <v>0</v>
      </c>
      <c r="F1605" s="26">
        <v>0</v>
      </c>
      <c r="G1605" s="26">
        <v>0</v>
      </c>
      <c r="H1605" s="27">
        <v>0</v>
      </c>
      <c r="I1605">
        <v>0</v>
      </c>
      <c r="J1605" s="28">
        <v>0</v>
      </c>
      <c r="K1605" s="28">
        <v>0</v>
      </c>
      <c r="L1605" s="28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0</v>
      </c>
      <c r="AK1605">
        <v>0</v>
      </c>
      <c r="AL1605">
        <v>0</v>
      </c>
      <c r="AM1605">
        <v>0</v>
      </c>
      <c r="AN1605" s="17" t="s">
        <v>54</v>
      </c>
      <c r="AO1605" s="17" t="s">
        <v>54</v>
      </c>
      <c r="AP1605" s="17" t="s">
        <v>54</v>
      </c>
      <c r="AQ1605" s="17" t="s">
        <v>54</v>
      </c>
      <c r="AR1605" s="31">
        <v>0</v>
      </c>
      <c r="AS1605" s="31">
        <v>0</v>
      </c>
      <c r="AT1605" s="31">
        <v>0</v>
      </c>
      <c r="AU1605" s="26" t="str">
        <f t="shared" ref="AU1605:AU1668" si="28">IF(AR1605="","库存为"&amp;M1605,IF(AS1605=0,"库存为"&amp;M1605,INT(M1605/AR1605)))</f>
        <v>库存为0</v>
      </c>
      <c r="AV1605" s="32" t="str">
        <f>IFERROR(时间!$B$4+AU1605,"上周无销量")</f>
        <v>上周无销量</v>
      </c>
    </row>
    <row r="1606" spans="1:48">
      <c r="A1606" s="15" t="s">
        <v>3241</v>
      </c>
      <c r="B1606" t="s">
        <v>3242</v>
      </c>
      <c r="C1606" t="s">
        <v>3216</v>
      </c>
      <c r="D1606" s="26">
        <v>0</v>
      </c>
      <c r="E1606" s="26">
        <v>0</v>
      </c>
      <c r="F1606" s="26">
        <v>0</v>
      </c>
      <c r="G1606" s="26">
        <v>0</v>
      </c>
      <c r="H1606" s="27">
        <v>0</v>
      </c>
      <c r="I1606">
        <v>0</v>
      </c>
      <c r="J1606" s="28">
        <v>0</v>
      </c>
      <c r="K1606" s="28">
        <v>0</v>
      </c>
      <c r="L1606" s="28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0</v>
      </c>
      <c r="AK1606">
        <v>0</v>
      </c>
      <c r="AL1606">
        <v>0</v>
      </c>
      <c r="AM1606">
        <v>0</v>
      </c>
      <c r="AN1606" s="17" t="s">
        <v>54</v>
      </c>
      <c r="AO1606" s="17" t="s">
        <v>54</v>
      </c>
      <c r="AP1606" s="17" t="s">
        <v>54</v>
      </c>
      <c r="AQ1606" s="17" t="s">
        <v>54</v>
      </c>
      <c r="AR1606" s="31">
        <v>0</v>
      </c>
      <c r="AS1606" s="31">
        <v>0</v>
      </c>
      <c r="AT1606" s="31">
        <v>0</v>
      </c>
      <c r="AU1606" s="26" t="str">
        <f t="shared" si="28"/>
        <v>库存为0</v>
      </c>
      <c r="AV1606" s="32" t="str">
        <f>IFERROR(时间!$B$4+AU1606,"上周无销量")</f>
        <v>上周无销量</v>
      </c>
    </row>
    <row r="1607" spans="1:48">
      <c r="A1607" s="15" t="s">
        <v>3243</v>
      </c>
      <c r="B1607" t="s">
        <v>294</v>
      </c>
      <c r="C1607" t="s">
        <v>3244</v>
      </c>
      <c r="D1607" s="26">
        <v>0</v>
      </c>
      <c r="E1607" s="26">
        <v>0</v>
      </c>
      <c r="F1607" s="26">
        <v>0</v>
      </c>
      <c r="G1607" s="26">
        <v>0</v>
      </c>
      <c r="H1607" s="27">
        <v>0</v>
      </c>
      <c r="I1607">
        <v>0</v>
      </c>
      <c r="J1607" s="28">
        <v>0</v>
      </c>
      <c r="K1607" s="28">
        <v>0</v>
      </c>
      <c r="L1607" s="28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0</v>
      </c>
      <c r="AK1607">
        <v>0</v>
      </c>
      <c r="AL1607">
        <v>0</v>
      </c>
      <c r="AM1607">
        <v>0</v>
      </c>
      <c r="AN1607" s="17" t="s">
        <v>54</v>
      </c>
      <c r="AO1607" s="17" t="s">
        <v>54</v>
      </c>
      <c r="AP1607" s="17" t="s">
        <v>54</v>
      </c>
      <c r="AQ1607" s="17" t="s">
        <v>54</v>
      </c>
      <c r="AR1607" s="31">
        <v>0</v>
      </c>
      <c r="AS1607" s="31">
        <v>0</v>
      </c>
      <c r="AT1607" s="31">
        <v>0</v>
      </c>
      <c r="AU1607" s="26" t="str">
        <f t="shared" si="28"/>
        <v>库存为0</v>
      </c>
      <c r="AV1607" s="32" t="str">
        <f>IFERROR(时间!$B$4+AU1607,"上周无销量")</f>
        <v>上周无销量</v>
      </c>
    </row>
    <row r="1608" spans="1:48">
      <c r="A1608" s="15" t="s">
        <v>3245</v>
      </c>
      <c r="B1608" t="s">
        <v>297</v>
      </c>
      <c r="C1608" t="s">
        <v>3244</v>
      </c>
      <c r="D1608" s="26">
        <v>0</v>
      </c>
      <c r="E1608" s="26">
        <v>0</v>
      </c>
      <c r="F1608" s="26">
        <v>0</v>
      </c>
      <c r="G1608" s="26">
        <v>0</v>
      </c>
      <c r="H1608" s="27">
        <v>0</v>
      </c>
      <c r="I1608">
        <v>0</v>
      </c>
      <c r="J1608" s="28">
        <v>0</v>
      </c>
      <c r="K1608" s="28">
        <v>0</v>
      </c>
      <c r="L1608" s="28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0</v>
      </c>
      <c r="AK1608">
        <v>0</v>
      </c>
      <c r="AL1608">
        <v>0</v>
      </c>
      <c r="AM1608">
        <v>0</v>
      </c>
      <c r="AN1608" s="17" t="s">
        <v>54</v>
      </c>
      <c r="AO1608" s="17" t="s">
        <v>54</v>
      </c>
      <c r="AP1608" s="17" t="s">
        <v>54</v>
      </c>
      <c r="AQ1608" s="17" t="s">
        <v>54</v>
      </c>
      <c r="AR1608" s="31">
        <v>0</v>
      </c>
      <c r="AS1608" s="31">
        <v>0</v>
      </c>
      <c r="AT1608" s="31">
        <v>0</v>
      </c>
      <c r="AU1608" s="26" t="str">
        <f t="shared" si="28"/>
        <v>库存为0</v>
      </c>
      <c r="AV1608" s="32" t="str">
        <f>IFERROR(时间!$B$4+AU1608,"上周无销量")</f>
        <v>上周无销量</v>
      </c>
    </row>
    <row r="1609" spans="1:48">
      <c r="A1609" s="15" t="s">
        <v>3246</v>
      </c>
      <c r="B1609" t="s">
        <v>299</v>
      </c>
      <c r="C1609" t="s">
        <v>3244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0</v>
      </c>
      <c r="J1609" s="28">
        <v>0</v>
      </c>
      <c r="K1609" s="28">
        <v>0</v>
      </c>
      <c r="L1609" s="28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0</v>
      </c>
      <c r="AK1609">
        <v>0</v>
      </c>
      <c r="AL1609">
        <v>0</v>
      </c>
      <c r="AM1609">
        <v>0</v>
      </c>
      <c r="AN1609" s="17" t="s">
        <v>54</v>
      </c>
      <c r="AO1609" s="17" t="s">
        <v>54</v>
      </c>
      <c r="AP1609" s="17" t="s">
        <v>54</v>
      </c>
      <c r="AQ1609" s="17" t="s">
        <v>54</v>
      </c>
      <c r="AR1609" s="31">
        <v>0</v>
      </c>
      <c r="AS1609" s="31">
        <v>0</v>
      </c>
      <c r="AT1609" s="31">
        <v>0</v>
      </c>
      <c r="AU1609" s="26" t="str">
        <f t="shared" si="28"/>
        <v>库存为0</v>
      </c>
      <c r="AV1609" s="32" t="str">
        <f>IFERROR(时间!$B$4+AU1609,"上周无销量")</f>
        <v>上周无销量</v>
      </c>
    </row>
    <row r="1610" spans="1:48">
      <c r="A1610" s="15" t="s">
        <v>3247</v>
      </c>
      <c r="B1610" t="s">
        <v>301</v>
      </c>
      <c r="C1610" t="s">
        <v>3244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0</v>
      </c>
      <c r="J1610" s="28">
        <v>0</v>
      </c>
      <c r="K1610" s="28">
        <v>0</v>
      </c>
      <c r="L1610" s="28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0</v>
      </c>
      <c r="AK1610">
        <v>0</v>
      </c>
      <c r="AL1610">
        <v>0</v>
      </c>
      <c r="AM1610">
        <v>0</v>
      </c>
      <c r="AN1610" s="17" t="s">
        <v>54</v>
      </c>
      <c r="AO1610" s="17" t="s">
        <v>54</v>
      </c>
      <c r="AP1610" s="17" t="s">
        <v>54</v>
      </c>
      <c r="AQ1610" s="17" t="s">
        <v>54</v>
      </c>
      <c r="AR1610" s="31">
        <v>0</v>
      </c>
      <c r="AS1610" s="31">
        <v>0</v>
      </c>
      <c r="AT1610" s="31">
        <v>0</v>
      </c>
      <c r="AU1610" s="26" t="str">
        <f t="shared" si="28"/>
        <v>库存为0</v>
      </c>
      <c r="AV1610" s="32" t="str">
        <f>IFERROR(时间!$B$4+AU1610,"上周无销量")</f>
        <v>上周无销量</v>
      </c>
    </row>
    <row r="1611" spans="1:48">
      <c r="A1611" s="15" t="s">
        <v>3248</v>
      </c>
      <c r="B1611" t="s">
        <v>303</v>
      </c>
      <c r="C1611" t="s">
        <v>3244</v>
      </c>
      <c r="D1611" s="26">
        <v>0</v>
      </c>
      <c r="E1611" s="26">
        <v>0</v>
      </c>
      <c r="F1611" s="26">
        <v>0</v>
      </c>
      <c r="G1611" s="26">
        <v>0</v>
      </c>
      <c r="H1611" s="27">
        <v>0</v>
      </c>
      <c r="I1611">
        <v>0</v>
      </c>
      <c r="J1611" s="28">
        <v>0</v>
      </c>
      <c r="K1611" s="28">
        <v>0</v>
      </c>
      <c r="L1611" s="28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0</v>
      </c>
      <c r="AK1611">
        <v>0</v>
      </c>
      <c r="AL1611">
        <v>0</v>
      </c>
      <c r="AM1611">
        <v>0</v>
      </c>
      <c r="AN1611" s="17" t="s">
        <v>54</v>
      </c>
      <c r="AO1611" s="17" t="s">
        <v>54</v>
      </c>
      <c r="AP1611" s="17" t="s">
        <v>54</v>
      </c>
      <c r="AQ1611" s="17" t="s">
        <v>54</v>
      </c>
      <c r="AR1611" s="31">
        <v>0</v>
      </c>
      <c r="AS1611" s="31">
        <v>0</v>
      </c>
      <c r="AT1611" s="31">
        <v>0</v>
      </c>
      <c r="AU1611" s="26" t="str">
        <f t="shared" si="28"/>
        <v>库存为0</v>
      </c>
      <c r="AV1611" s="32" t="str">
        <f>IFERROR(时间!$B$4+AU1611,"上周无销量")</f>
        <v>上周无销量</v>
      </c>
    </row>
    <row r="1612" spans="1:48">
      <c r="A1612" s="15" t="s">
        <v>3249</v>
      </c>
      <c r="B1612" t="s">
        <v>3250</v>
      </c>
      <c r="C1612" t="s">
        <v>3251</v>
      </c>
      <c r="D1612" s="26">
        <v>1</v>
      </c>
      <c r="E1612" s="26">
        <v>0</v>
      </c>
      <c r="F1612" s="26">
        <v>0</v>
      </c>
      <c r="G1612" s="26">
        <v>0</v>
      </c>
      <c r="H1612" s="27">
        <v>13.99</v>
      </c>
      <c r="I1612">
        <v>2</v>
      </c>
      <c r="J1612" s="28">
        <v>0</v>
      </c>
      <c r="K1612" s="28">
        <v>0</v>
      </c>
      <c r="L1612" s="28">
        <v>0</v>
      </c>
      <c r="M1612">
        <v>2</v>
      </c>
      <c r="N1612">
        <v>0</v>
      </c>
      <c r="O1612">
        <v>0</v>
      </c>
      <c r="P1612">
        <v>920</v>
      </c>
      <c r="Q1612">
        <v>0</v>
      </c>
      <c r="R1612">
        <v>0</v>
      </c>
      <c r="S1612">
        <v>0</v>
      </c>
      <c r="T1612">
        <v>10</v>
      </c>
      <c r="U1612">
        <v>0</v>
      </c>
      <c r="V1612">
        <v>0</v>
      </c>
      <c r="W1612">
        <v>0</v>
      </c>
      <c r="X1612" s="17">
        <v>0.0108695652173913</v>
      </c>
      <c r="Y1612" s="17" t="s">
        <v>54</v>
      </c>
      <c r="Z1612" s="17" t="s">
        <v>54</v>
      </c>
      <c r="AA1612" s="17" t="s">
        <v>54</v>
      </c>
      <c r="AB1612">
        <v>7.07</v>
      </c>
      <c r="AC1612">
        <v>0</v>
      </c>
      <c r="AD1612">
        <v>0</v>
      </c>
      <c r="AE1612">
        <v>0</v>
      </c>
      <c r="AF1612" s="17">
        <v>0.505360972122945</v>
      </c>
      <c r="AG1612" s="17" t="s">
        <v>54</v>
      </c>
      <c r="AH1612" s="17" t="s">
        <v>54</v>
      </c>
      <c r="AI1612" s="17" t="s">
        <v>54</v>
      </c>
      <c r="AJ1612">
        <v>0</v>
      </c>
      <c r="AK1612">
        <v>0</v>
      </c>
      <c r="AL1612">
        <v>0</v>
      </c>
      <c r="AM1612">
        <v>0</v>
      </c>
      <c r="AN1612" s="17" t="s">
        <v>54</v>
      </c>
      <c r="AO1612" s="17" t="s">
        <v>54</v>
      </c>
      <c r="AP1612" s="17" t="s">
        <v>54</v>
      </c>
      <c r="AQ1612" s="17" t="s">
        <v>54</v>
      </c>
      <c r="AR1612" s="31">
        <v>0.142857142857143</v>
      </c>
      <c r="AS1612" s="31">
        <v>8.57142857142857</v>
      </c>
      <c r="AT1612" s="31">
        <v>-6.57142857142857</v>
      </c>
      <c r="AU1612" s="26">
        <f t="shared" si="28"/>
        <v>14</v>
      </c>
      <c r="AV1612" s="32">
        <f>IFERROR(时间!$B$4+AU1612,"上周无销量")</f>
        <v>43339</v>
      </c>
    </row>
    <row r="1613" spans="1:48">
      <c r="A1613" s="15" t="s">
        <v>3252</v>
      </c>
      <c r="B1613" t="s">
        <v>3253</v>
      </c>
      <c r="C1613" t="s">
        <v>3251</v>
      </c>
      <c r="D1613" s="26">
        <v>1</v>
      </c>
      <c r="E1613" s="26">
        <v>0</v>
      </c>
      <c r="F1613" s="26">
        <v>0</v>
      </c>
      <c r="G1613" s="26">
        <v>0</v>
      </c>
      <c r="H1613" s="27">
        <v>13.99</v>
      </c>
      <c r="I1613">
        <v>2</v>
      </c>
      <c r="J1613" s="28">
        <v>0</v>
      </c>
      <c r="K1613" s="28">
        <v>0</v>
      </c>
      <c r="L1613" s="28">
        <v>0</v>
      </c>
      <c r="M1613">
        <v>2</v>
      </c>
      <c r="N1613">
        <v>0</v>
      </c>
      <c r="O1613">
        <v>0</v>
      </c>
      <c r="P1613">
        <v>1271</v>
      </c>
      <c r="Q1613">
        <v>0</v>
      </c>
      <c r="R1613">
        <v>0</v>
      </c>
      <c r="S1613">
        <v>0</v>
      </c>
      <c r="T1613">
        <v>10</v>
      </c>
      <c r="U1613">
        <v>0</v>
      </c>
      <c r="V1613">
        <v>0</v>
      </c>
      <c r="W1613">
        <v>0</v>
      </c>
      <c r="X1613" s="17">
        <v>0.00786782061369001</v>
      </c>
      <c r="Y1613" s="17" t="s">
        <v>54</v>
      </c>
      <c r="Z1613" s="17" t="s">
        <v>54</v>
      </c>
      <c r="AA1613" s="17" t="s">
        <v>54</v>
      </c>
      <c r="AB1613">
        <v>7.31</v>
      </c>
      <c r="AC1613">
        <v>0</v>
      </c>
      <c r="AD1613">
        <v>0</v>
      </c>
      <c r="AE1613">
        <v>0</v>
      </c>
      <c r="AF1613" s="17">
        <v>0.522516082916369</v>
      </c>
      <c r="AG1613" s="17" t="s">
        <v>54</v>
      </c>
      <c r="AH1613" s="17" t="s">
        <v>54</v>
      </c>
      <c r="AI1613" s="17" t="s">
        <v>54</v>
      </c>
      <c r="AJ1613">
        <v>0</v>
      </c>
      <c r="AK1613">
        <v>0</v>
      </c>
      <c r="AL1613">
        <v>0</v>
      </c>
      <c r="AM1613">
        <v>0</v>
      </c>
      <c r="AN1613" s="17" t="s">
        <v>54</v>
      </c>
      <c r="AO1613" s="17" t="s">
        <v>54</v>
      </c>
      <c r="AP1613" s="17" t="s">
        <v>54</v>
      </c>
      <c r="AQ1613" s="17" t="s">
        <v>54</v>
      </c>
      <c r="AR1613" s="31">
        <v>0.142857142857143</v>
      </c>
      <c r="AS1613" s="31">
        <v>8.57142857142857</v>
      </c>
      <c r="AT1613" s="31">
        <v>-6.57142857142857</v>
      </c>
      <c r="AU1613" s="26">
        <f t="shared" si="28"/>
        <v>14</v>
      </c>
      <c r="AV1613" s="32">
        <f>IFERROR(时间!$B$4+AU1613,"上周无销量")</f>
        <v>43339</v>
      </c>
    </row>
    <row r="1614" spans="1:48">
      <c r="A1614" s="15" t="s">
        <v>3254</v>
      </c>
      <c r="B1614" t="s">
        <v>3255</v>
      </c>
      <c r="C1614" t="s">
        <v>3251</v>
      </c>
      <c r="D1614" s="26">
        <v>1</v>
      </c>
      <c r="E1614" s="26">
        <v>0</v>
      </c>
      <c r="F1614" s="26">
        <v>0</v>
      </c>
      <c r="G1614" s="26">
        <v>0</v>
      </c>
      <c r="H1614" s="27">
        <v>13.99</v>
      </c>
      <c r="I1614">
        <v>1</v>
      </c>
      <c r="J1614" s="28">
        <v>0</v>
      </c>
      <c r="K1614" s="28">
        <v>0</v>
      </c>
      <c r="L1614" s="28">
        <v>0</v>
      </c>
      <c r="M1614">
        <v>1</v>
      </c>
      <c r="N1614">
        <v>0</v>
      </c>
      <c r="O1614">
        <v>0</v>
      </c>
      <c r="P1614">
        <v>1404</v>
      </c>
      <c r="Q1614">
        <v>0</v>
      </c>
      <c r="R1614">
        <v>0</v>
      </c>
      <c r="S1614">
        <v>0</v>
      </c>
      <c r="T1614">
        <v>9</v>
      </c>
      <c r="U1614">
        <v>0</v>
      </c>
      <c r="V1614">
        <v>0</v>
      </c>
      <c r="W1614">
        <v>0</v>
      </c>
      <c r="X1614" s="17">
        <v>0.00641025641025641</v>
      </c>
      <c r="Y1614" s="17" t="s">
        <v>54</v>
      </c>
      <c r="Z1614" s="17" t="s">
        <v>54</v>
      </c>
      <c r="AA1614" s="17" t="s">
        <v>54</v>
      </c>
      <c r="AB1614">
        <v>5.78</v>
      </c>
      <c r="AC1614">
        <v>0</v>
      </c>
      <c r="AD1614">
        <v>0</v>
      </c>
      <c r="AE1614">
        <v>0</v>
      </c>
      <c r="AF1614" s="17">
        <v>0.413152251608292</v>
      </c>
      <c r="AG1614" s="17" t="s">
        <v>54</v>
      </c>
      <c r="AH1614" s="17" t="s">
        <v>54</v>
      </c>
      <c r="AI1614" s="17" t="s">
        <v>54</v>
      </c>
      <c r="AJ1614">
        <v>0</v>
      </c>
      <c r="AK1614">
        <v>0</v>
      </c>
      <c r="AL1614">
        <v>0</v>
      </c>
      <c r="AM1614">
        <v>0</v>
      </c>
      <c r="AN1614" s="17" t="s">
        <v>54</v>
      </c>
      <c r="AO1614" s="17" t="s">
        <v>54</v>
      </c>
      <c r="AP1614" s="17" t="s">
        <v>54</v>
      </c>
      <c r="AQ1614" s="17" t="s">
        <v>54</v>
      </c>
      <c r="AR1614" s="31">
        <v>0.142857142857143</v>
      </c>
      <c r="AS1614" s="31">
        <v>8.57142857142857</v>
      </c>
      <c r="AT1614" s="31">
        <v>-7.57142857142857</v>
      </c>
      <c r="AU1614" s="26">
        <f t="shared" si="28"/>
        <v>7</v>
      </c>
      <c r="AV1614" s="32">
        <f>IFERROR(时间!$B$4+AU1614,"上周无销量")</f>
        <v>43332</v>
      </c>
    </row>
    <row r="1615" spans="1:48">
      <c r="A1615" s="15" t="s">
        <v>3256</v>
      </c>
      <c r="B1615" t="s">
        <v>3257</v>
      </c>
      <c r="C1615" t="s">
        <v>3251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0</v>
      </c>
      <c r="AK1615">
        <v>0</v>
      </c>
      <c r="AL1615">
        <v>0</v>
      </c>
      <c r="AM1615">
        <v>0</v>
      </c>
      <c r="AN1615" s="17" t="s">
        <v>54</v>
      </c>
      <c r="AO1615" s="17" t="s">
        <v>54</v>
      </c>
      <c r="AP1615" s="17" t="s">
        <v>54</v>
      </c>
      <c r="AQ1615" s="17" t="s">
        <v>54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3258</v>
      </c>
      <c r="B1616" t="s">
        <v>3259</v>
      </c>
      <c r="C1616" t="s">
        <v>3251</v>
      </c>
      <c r="D1616" s="26">
        <v>0</v>
      </c>
      <c r="E1616" s="26">
        <v>0</v>
      </c>
      <c r="F1616" s="26">
        <v>0</v>
      </c>
      <c r="G1616" s="26">
        <v>0</v>
      </c>
      <c r="H1616" s="27">
        <v>0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17" t="s">
        <v>54</v>
      </c>
      <c r="Y1616" s="17" t="s">
        <v>54</v>
      </c>
      <c r="Z1616" s="17" t="s">
        <v>54</v>
      </c>
      <c r="AA1616" s="17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0</v>
      </c>
      <c r="AK1616">
        <v>0</v>
      </c>
      <c r="AL1616">
        <v>0</v>
      </c>
      <c r="AM1616">
        <v>0</v>
      </c>
      <c r="AN1616" s="17" t="s">
        <v>54</v>
      </c>
      <c r="AO1616" s="17" t="s">
        <v>54</v>
      </c>
      <c r="AP1616" s="17" t="s">
        <v>54</v>
      </c>
      <c r="AQ1616" s="17" t="s">
        <v>54</v>
      </c>
      <c r="AR1616" s="31">
        <v>0</v>
      </c>
      <c r="AS1616" s="31">
        <v>0</v>
      </c>
      <c r="AT1616" s="31">
        <v>0</v>
      </c>
      <c r="AU1616" s="26" t="str">
        <f t="shared" si="28"/>
        <v>库存为0</v>
      </c>
      <c r="AV1616" s="32" t="str">
        <f>IFERROR(时间!$B$4+AU1616,"上周无销量")</f>
        <v>上周无销量</v>
      </c>
    </row>
    <row r="1617" spans="1:48">
      <c r="A1617" s="15" t="s">
        <v>3260</v>
      </c>
      <c r="B1617" t="s">
        <v>3261</v>
      </c>
      <c r="C1617" t="s">
        <v>3251</v>
      </c>
      <c r="D1617" s="26">
        <v>1</v>
      </c>
      <c r="E1617" s="26">
        <v>0</v>
      </c>
      <c r="F1617" s="26">
        <v>0</v>
      </c>
      <c r="G1617" s="26">
        <v>0</v>
      </c>
      <c r="H1617" s="27">
        <v>13.99</v>
      </c>
      <c r="I1617">
        <v>2</v>
      </c>
      <c r="J1617" s="28">
        <v>0</v>
      </c>
      <c r="K1617" s="28">
        <v>0</v>
      </c>
      <c r="L1617" s="28">
        <v>0</v>
      </c>
      <c r="M1617">
        <v>2</v>
      </c>
      <c r="N1617">
        <v>0</v>
      </c>
      <c r="O1617">
        <v>0</v>
      </c>
      <c r="P1617">
        <v>133</v>
      </c>
      <c r="Q1617">
        <v>0</v>
      </c>
      <c r="R1617">
        <v>0</v>
      </c>
      <c r="S1617">
        <v>0</v>
      </c>
      <c r="T1617">
        <v>1</v>
      </c>
      <c r="U1617">
        <v>0</v>
      </c>
      <c r="V1617">
        <v>0</v>
      </c>
      <c r="W1617">
        <v>0</v>
      </c>
      <c r="X1617" s="17">
        <v>0.0075187969924812</v>
      </c>
      <c r="Y1617" s="17" t="s">
        <v>54</v>
      </c>
      <c r="Z1617" s="17" t="s">
        <v>54</v>
      </c>
      <c r="AA1617" s="17" t="s">
        <v>54</v>
      </c>
      <c r="AB1617">
        <v>0.42</v>
      </c>
      <c r="AC1617">
        <v>0</v>
      </c>
      <c r="AD1617">
        <v>0</v>
      </c>
      <c r="AE1617">
        <v>0</v>
      </c>
      <c r="AF1617" s="17">
        <v>0.0300214438884918</v>
      </c>
      <c r="AG1617" s="17" t="s">
        <v>54</v>
      </c>
      <c r="AH1617" s="17" t="s">
        <v>54</v>
      </c>
      <c r="AI1617" s="17" t="s">
        <v>54</v>
      </c>
      <c r="AJ1617">
        <v>0</v>
      </c>
      <c r="AK1617">
        <v>0</v>
      </c>
      <c r="AL1617">
        <v>0</v>
      </c>
      <c r="AM1617">
        <v>0</v>
      </c>
      <c r="AN1617" s="17" t="s">
        <v>54</v>
      </c>
      <c r="AO1617" s="17" t="s">
        <v>54</v>
      </c>
      <c r="AP1617" s="17" t="s">
        <v>54</v>
      </c>
      <c r="AQ1617" s="17" t="s">
        <v>54</v>
      </c>
      <c r="AR1617" s="31">
        <v>0.142857142857143</v>
      </c>
      <c r="AS1617" s="31">
        <v>8.57142857142857</v>
      </c>
      <c r="AT1617" s="31">
        <v>-6.57142857142857</v>
      </c>
      <c r="AU1617" s="26">
        <f t="shared" si="28"/>
        <v>14</v>
      </c>
      <c r="AV1617" s="32">
        <f>IFERROR(时间!$B$4+AU1617,"上周无销量")</f>
        <v>43339</v>
      </c>
    </row>
    <row r="1618" spans="1:48">
      <c r="A1618" s="15" t="s">
        <v>3262</v>
      </c>
      <c r="B1618" t="s">
        <v>3263</v>
      </c>
      <c r="C1618" t="s">
        <v>3251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2</v>
      </c>
      <c r="J1618" s="28">
        <v>0</v>
      </c>
      <c r="K1618" s="28">
        <v>0</v>
      </c>
      <c r="L1618" s="28">
        <v>0</v>
      </c>
      <c r="M1618">
        <v>2</v>
      </c>
      <c r="N1618">
        <v>0</v>
      </c>
      <c r="O1618">
        <v>0</v>
      </c>
      <c r="P1618">
        <v>152</v>
      </c>
      <c r="Q1618">
        <v>0</v>
      </c>
      <c r="R1618">
        <v>0</v>
      </c>
      <c r="S1618">
        <v>0</v>
      </c>
      <c r="T1618">
        <v>3</v>
      </c>
      <c r="U1618">
        <v>0</v>
      </c>
      <c r="V1618">
        <v>0</v>
      </c>
      <c r="W1618">
        <v>0</v>
      </c>
      <c r="X1618" s="17">
        <v>0.0197368421052632</v>
      </c>
      <c r="Y1618" s="17" t="s">
        <v>54</v>
      </c>
      <c r="Z1618" s="17" t="s">
        <v>54</v>
      </c>
      <c r="AA1618" s="17" t="s">
        <v>54</v>
      </c>
      <c r="AB1618">
        <v>2.01</v>
      </c>
      <c r="AC1618">
        <v>0</v>
      </c>
      <c r="AD1618">
        <v>0</v>
      </c>
      <c r="AE1618">
        <v>0</v>
      </c>
      <c r="AF1618" s="17">
        <v>0</v>
      </c>
      <c r="AG1618" s="17" t="s">
        <v>54</v>
      </c>
      <c r="AH1618" s="17" t="s">
        <v>54</v>
      </c>
      <c r="AI1618" s="17" t="s">
        <v>54</v>
      </c>
      <c r="AJ1618">
        <v>0</v>
      </c>
      <c r="AK1618">
        <v>0</v>
      </c>
      <c r="AL1618">
        <v>0</v>
      </c>
      <c r="AM1618">
        <v>0</v>
      </c>
      <c r="AN1618" s="17" t="s">
        <v>54</v>
      </c>
      <c r="AO1618" s="17" t="s">
        <v>54</v>
      </c>
      <c r="AP1618" s="17" t="s">
        <v>54</v>
      </c>
      <c r="AQ1618" s="17" t="s">
        <v>54</v>
      </c>
      <c r="AR1618" s="31">
        <v>0</v>
      </c>
      <c r="AS1618" s="31">
        <v>0</v>
      </c>
      <c r="AT1618" s="31">
        <v>2</v>
      </c>
      <c r="AU1618" s="26" t="str">
        <f t="shared" si="28"/>
        <v>库存为2</v>
      </c>
      <c r="AV1618" s="32" t="str">
        <f>IFERROR(时间!$B$4+AU1618,"上周无销量")</f>
        <v>上周无销量</v>
      </c>
    </row>
    <row r="1619" spans="1:48">
      <c r="A1619" s="15" t="s">
        <v>3264</v>
      </c>
      <c r="B1619" t="s">
        <v>3265</v>
      </c>
      <c r="C1619" t="s">
        <v>3251</v>
      </c>
      <c r="D1619" s="26">
        <v>1</v>
      </c>
      <c r="E1619" s="26">
        <v>1</v>
      </c>
      <c r="F1619" s="26">
        <v>0</v>
      </c>
      <c r="G1619" s="26">
        <v>0</v>
      </c>
      <c r="H1619" s="27">
        <v>13.99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>
        <v>132</v>
      </c>
      <c r="Q1619">
        <v>0</v>
      </c>
      <c r="R1619">
        <v>0</v>
      </c>
      <c r="S1619">
        <v>0</v>
      </c>
      <c r="T1619">
        <v>2</v>
      </c>
      <c r="U1619">
        <v>0</v>
      </c>
      <c r="V1619">
        <v>0</v>
      </c>
      <c r="W1619">
        <v>0</v>
      </c>
      <c r="X1619" s="17">
        <v>0.0151515151515152</v>
      </c>
      <c r="Y1619" s="17" t="s">
        <v>54</v>
      </c>
      <c r="Z1619" s="17" t="s">
        <v>54</v>
      </c>
      <c r="AA1619" s="17" t="s">
        <v>54</v>
      </c>
      <c r="AB1619">
        <v>1.27</v>
      </c>
      <c r="AC1619">
        <v>0</v>
      </c>
      <c r="AD1619">
        <v>0</v>
      </c>
      <c r="AE1619">
        <v>0</v>
      </c>
      <c r="AF1619" s="17">
        <v>0.0907791279485347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0.142857142857143</v>
      </c>
      <c r="AS1619" s="31">
        <v>8.57142857142857</v>
      </c>
      <c r="AT1619" s="31">
        <v>-8.57142857142857</v>
      </c>
      <c r="AU1619" s="26">
        <f t="shared" si="28"/>
        <v>0</v>
      </c>
      <c r="AV1619" s="32">
        <f>IFERROR(时间!$B$4+AU1619,"上周无销量")</f>
        <v>43325</v>
      </c>
    </row>
    <row r="1620" spans="1:48">
      <c r="A1620" s="15" t="s">
        <v>3266</v>
      </c>
      <c r="B1620" t="s">
        <v>3267</v>
      </c>
      <c r="C1620" t="s">
        <v>3251</v>
      </c>
      <c r="D1620" s="26">
        <v>1</v>
      </c>
      <c r="E1620" s="26">
        <v>0</v>
      </c>
      <c r="F1620" s="26">
        <v>0</v>
      </c>
      <c r="G1620" s="26">
        <v>0</v>
      </c>
      <c r="H1620" s="27">
        <v>13.99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>
        <v>122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 s="17">
        <v>0</v>
      </c>
      <c r="Y1620" s="17" t="s">
        <v>54</v>
      </c>
      <c r="Z1620" s="17" t="s">
        <v>54</v>
      </c>
      <c r="AA1620" s="17" t="s">
        <v>54</v>
      </c>
      <c r="AB1620">
        <v>0</v>
      </c>
      <c r="AC1620">
        <v>0</v>
      </c>
      <c r="AD1620">
        <v>0</v>
      </c>
      <c r="AE1620">
        <v>0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0</v>
      </c>
      <c r="AK1620">
        <v>0</v>
      </c>
      <c r="AL1620">
        <v>0</v>
      </c>
      <c r="AM1620">
        <v>0</v>
      </c>
      <c r="AN1620" s="17" t="s">
        <v>54</v>
      </c>
      <c r="AO1620" s="17" t="s">
        <v>54</v>
      </c>
      <c r="AP1620" s="17" t="s">
        <v>54</v>
      </c>
      <c r="AQ1620" s="17" t="s">
        <v>54</v>
      </c>
      <c r="AR1620" s="31">
        <v>0.142857142857143</v>
      </c>
      <c r="AS1620" s="31">
        <v>8.57142857142857</v>
      </c>
      <c r="AT1620" s="31">
        <v>-8.57142857142857</v>
      </c>
      <c r="AU1620" s="26">
        <f t="shared" si="28"/>
        <v>0</v>
      </c>
      <c r="AV1620" s="32">
        <f>IFERROR(时间!$B$4+AU1620,"上周无销量")</f>
        <v>43325</v>
      </c>
    </row>
    <row r="1621" spans="1:48">
      <c r="A1621" s="15" t="s">
        <v>3268</v>
      </c>
      <c r="B1621" t="s">
        <v>3269</v>
      </c>
      <c r="C1621" t="s">
        <v>3251</v>
      </c>
      <c r="D1621" s="26">
        <v>1</v>
      </c>
      <c r="E1621" s="26">
        <v>0</v>
      </c>
      <c r="F1621" s="26">
        <v>0</v>
      </c>
      <c r="G1621" s="26">
        <v>0</v>
      </c>
      <c r="H1621" s="27">
        <v>13.99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>
        <v>135</v>
      </c>
      <c r="Q1621">
        <v>0</v>
      </c>
      <c r="R1621">
        <v>0</v>
      </c>
      <c r="S1621">
        <v>0</v>
      </c>
      <c r="T1621">
        <v>2</v>
      </c>
      <c r="U1621">
        <v>0</v>
      </c>
      <c r="V1621">
        <v>0</v>
      </c>
      <c r="W1621">
        <v>0</v>
      </c>
      <c r="X1621" s="17">
        <v>0.0148148148148148</v>
      </c>
      <c r="Y1621" s="17" t="s">
        <v>54</v>
      </c>
      <c r="Z1621" s="17" t="s">
        <v>54</v>
      </c>
      <c r="AA1621" s="17" t="s">
        <v>54</v>
      </c>
      <c r="AB1621">
        <v>1.76</v>
      </c>
      <c r="AC1621">
        <v>0</v>
      </c>
      <c r="AD1621">
        <v>0</v>
      </c>
      <c r="AE1621">
        <v>0</v>
      </c>
      <c r="AF1621" s="17">
        <v>0.125804145818442</v>
      </c>
      <c r="AG1621" s="17" t="s">
        <v>54</v>
      </c>
      <c r="AH1621" s="17" t="s">
        <v>54</v>
      </c>
      <c r="AI1621" s="17" t="s">
        <v>54</v>
      </c>
      <c r="AJ1621">
        <v>0</v>
      </c>
      <c r="AK1621">
        <v>0</v>
      </c>
      <c r="AL1621">
        <v>0</v>
      </c>
      <c r="AM1621">
        <v>0</v>
      </c>
      <c r="AN1621" s="17" t="s">
        <v>54</v>
      </c>
      <c r="AO1621" s="17" t="s">
        <v>54</v>
      </c>
      <c r="AP1621" s="17" t="s">
        <v>54</v>
      </c>
      <c r="AQ1621" s="17" t="s">
        <v>54</v>
      </c>
      <c r="AR1621" s="31">
        <v>0.142857142857143</v>
      </c>
      <c r="AS1621" s="31">
        <v>8.57142857142857</v>
      </c>
      <c r="AT1621" s="31">
        <v>-8.57142857142857</v>
      </c>
      <c r="AU1621" s="26">
        <f t="shared" si="28"/>
        <v>0</v>
      </c>
      <c r="AV1621" s="32">
        <f>IFERROR(时间!$B$4+AU1621,"上周无销量")</f>
        <v>43325</v>
      </c>
    </row>
    <row r="1622" spans="1:48">
      <c r="A1622" s="15" t="s">
        <v>3270</v>
      </c>
      <c r="B1622" t="s">
        <v>3271</v>
      </c>
      <c r="C1622" t="s">
        <v>3251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0</v>
      </c>
      <c r="AK1622">
        <v>0</v>
      </c>
      <c r="AL1622">
        <v>0</v>
      </c>
      <c r="AM1622">
        <v>0</v>
      </c>
      <c r="AN1622" s="17" t="s">
        <v>54</v>
      </c>
      <c r="AO1622" s="17" t="s">
        <v>54</v>
      </c>
      <c r="AP1622" s="17" t="s">
        <v>54</v>
      </c>
      <c r="AQ1622" s="17" t="s">
        <v>54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3272</v>
      </c>
      <c r="B1623" t="s">
        <v>3273</v>
      </c>
      <c r="C1623" t="s">
        <v>3251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0</v>
      </c>
      <c r="J1623" s="28">
        <v>0</v>
      </c>
      <c r="K1623" s="28">
        <v>0</v>
      </c>
      <c r="L1623" s="28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17" t="s">
        <v>54</v>
      </c>
      <c r="Y1623" s="17" t="s">
        <v>54</v>
      </c>
      <c r="Z1623" s="17" t="s">
        <v>54</v>
      </c>
      <c r="AA1623" s="17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0</v>
      </c>
      <c r="AK1623">
        <v>0</v>
      </c>
      <c r="AL1623">
        <v>0</v>
      </c>
      <c r="AM1623">
        <v>0</v>
      </c>
      <c r="AN1623" s="17" t="s">
        <v>54</v>
      </c>
      <c r="AO1623" s="17" t="s">
        <v>54</v>
      </c>
      <c r="AP1623" s="17" t="s">
        <v>54</v>
      </c>
      <c r="AQ1623" s="17" t="s">
        <v>54</v>
      </c>
      <c r="AR1623" s="31">
        <v>0</v>
      </c>
      <c r="AS1623" s="31">
        <v>0</v>
      </c>
      <c r="AT1623" s="31">
        <v>0</v>
      </c>
      <c r="AU1623" s="26" t="str">
        <f t="shared" si="28"/>
        <v>库存为0</v>
      </c>
      <c r="AV1623" s="32" t="str">
        <f>IFERROR(时间!$B$4+AU1623,"上周无销量")</f>
        <v>上周无销量</v>
      </c>
    </row>
    <row r="1624" spans="1:48">
      <c r="A1624" s="15" t="s">
        <v>3274</v>
      </c>
      <c r="B1624" t="s">
        <v>3275</v>
      </c>
      <c r="C1624" t="s">
        <v>3251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0</v>
      </c>
      <c r="J1624" s="28">
        <v>0</v>
      </c>
      <c r="K1624" s="28">
        <v>0</v>
      </c>
      <c r="L1624" s="28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0</v>
      </c>
      <c r="AK1624">
        <v>0</v>
      </c>
      <c r="AL1624">
        <v>0</v>
      </c>
      <c r="AM1624">
        <v>0</v>
      </c>
      <c r="AN1624" s="17" t="s">
        <v>54</v>
      </c>
      <c r="AO1624" s="17" t="s">
        <v>54</v>
      </c>
      <c r="AP1624" s="17" t="s">
        <v>54</v>
      </c>
      <c r="AQ1624" s="17" t="s">
        <v>54</v>
      </c>
      <c r="AR1624" s="31">
        <v>0</v>
      </c>
      <c r="AS1624" s="31">
        <v>0</v>
      </c>
      <c r="AT1624" s="31">
        <v>0</v>
      </c>
      <c r="AU1624" s="26" t="str">
        <f t="shared" si="28"/>
        <v>库存为0</v>
      </c>
      <c r="AV1624" s="32" t="str">
        <f>IFERROR(时间!$B$4+AU1624,"上周无销量")</f>
        <v>上周无销量</v>
      </c>
    </row>
    <row r="1625" spans="1:48">
      <c r="A1625" s="15" t="s">
        <v>3276</v>
      </c>
      <c r="B1625" t="s">
        <v>3277</v>
      </c>
      <c r="C1625" t="s">
        <v>3251</v>
      </c>
      <c r="D1625" s="26">
        <v>1</v>
      </c>
      <c r="E1625" s="26">
        <v>1</v>
      </c>
      <c r="F1625" s="26">
        <v>0</v>
      </c>
      <c r="G1625" s="26">
        <v>0</v>
      </c>
      <c r="H1625" s="27">
        <v>13.99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>
        <v>646</v>
      </c>
      <c r="Q1625">
        <v>0</v>
      </c>
      <c r="R1625">
        <v>0</v>
      </c>
      <c r="S1625">
        <v>0</v>
      </c>
      <c r="T1625">
        <v>6</v>
      </c>
      <c r="U1625">
        <v>0</v>
      </c>
      <c r="V1625">
        <v>0</v>
      </c>
      <c r="W1625">
        <v>0</v>
      </c>
      <c r="X1625" s="17">
        <v>0.00928792569659443</v>
      </c>
      <c r="Y1625" s="17" t="s">
        <v>54</v>
      </c>
      <c r="Z1625" s="17" t="s">
        <v>54</v>
      </c>
      <c r="AA1625" s="17" t="s">
        <v>54</v>
      </c>
      <c r="AB1625">
        <v>3.36</v>
      </c>
      <c r="AC1625">
        <v>0</v>
      </c>
      <c r="AD1625">
        <v>0</v>
      </c>
      <c r="AE1625">
        <v>0</v>
      </c>
      <c r="AF1625" s="17">
        <v>0.240171551107934</v>
      </c>
      <c r="AG1625" s="17" t="s">
        <v>54</v>
      </c>
      <c r="AH1625" s="17" t="s">
        <v>54</v>
      </c>
      <c r="AI1625" s="17" t="s">
        <v>54</v>
      </c>
      <c r="AJ1625">
        <v>0</v>
      </c>
      <c r="AK1625">
        <v>0</v>
      </c>
      <c r="AL1625">
        <v>0</v>
      </c>
      <c r="AM1625">
        <v>0</v>
      </c>
      <c r="AN1625" s="17" t="s">
        <v>54</v>
      </c>
      <c r="AO1625" s="17" t="s">
        <v>54</v>
      </c>
      <c r="AP1625" s="17" t="s">
        <v>54</v>
      </c>
      <c r="AQ1625" s="17" t="s">
        <v>54</v>
      </c>
      <c r="AR1625" s="31">
        <v>0.142857142857143</v>
      </c>
      <c r="AS1625" s="31">
        <v>8.57142857142857</v>
      </c>
      <c r="AT1625" s="31">
        <v>-8.57142857142857</v>
      </c>
      <c r="AU1625" s="26">
        <f t="shared" si="28"/>
        <v>0</v>
      </c>
      <c r="AV1625" s="32">
        <f>IFERROR(时间!$B$4+AU1625,"上周无销量")</f>
        <v>43325</v>
      </c>
    </row>
    <row r="1626" spans="1:48">
      <c r="A1626" s="15" t="s">
        <v>3278</v>
      </c>
      <c r="B1626" t="s">
        <v>3279</v>
      </c>
      <c r="C1626" t="s">
        <v>3251</v>
      </c>
      <c r="D1626" s="26">
        <v>2</v>
      </c>
      <c r="E1626" s="26">
        <v>1</v>
      </c>
      <c r="F1626" s="26">
        <v>0</v>
      </c>
      <c r="G1626" s="26">
        <v>0</v>
      </c>
      <c r="H1626" s="27">
        <v>13.99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>
        <v>118</v>
      </c>
      <c r="Q1626">
        <v>0</v>
      </c>
      <c r="R1626">
        <v>0</v>
      </c>
      <c r="S1626">
        <v>0</v>
      </c>
      <c r="T1626">
        <v>2</v>
      </c>
      <c r="U1626">
        <v>0</v>
      </c>
      <c r="V1626">
        <v>0</v>
      </c>
      <c r="W1626">
        <v>0</v>
      </c>
      <c r="X1626" s="17">
        <v>0.0169491525423729</v>
      </c>
      <c r="Y1626" s="17" t="s">
        <v>54</v>
      </c>
      <c r="Z1626" s="17" t="s">
        <v>54</v>
      </c>
      <c r="AA1626" s="17" t="s">
        <v>54</v>
      </c>
      <c r="AB1626">
        <v>1.13</v>
      </c>
      <c r="AC1626">
        <v>0</v>
      </c>
      <c r="AD1626">
        <v>0</v>
      </c>
      <c r="AE1626">
        <v>0</v>
      </c>
      <c r="AF1626" s="17">
        <v>0.040385989992852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0</v>
      </c>
      <c r="AN1626" s="17" t="s">
        <v>54</v>
      </c>
      <c r="AO1626" s="17" t="s">
        <v>54</v>
      </c>
      <c r="AP1626" s="17" t="s">
        <v>54</v>
      </c>
      <c r="AQ1626" s="17" t="s">
        <v>54</v>
      </c>
      <c r="AR1626" s="31">
        <v>0.285714285714286</v>
      </c>
      <c r="AS1626" s="31">
        <v>17.1428571428571</v>
      </c>
      <c r="AT1626" s="31">
        <v>-17.1428571428571</v>
      </c>
      <c r="AU1626" s="26">
        <f t="shared" si="28"/>
        <v>0</v>
      </c>
      <c r="AV1626" s="32">
        <f>IFERROR(时间!$B$4+AU1626,"上周无销量")</f>
        <v>43325</v>
      </c>
    </row>
    <row r="1627" spans="1:48">
      <c r="A1627" s="15" t="s">
        <v>3280</v>
      </c>
      <c r="B1627" t="s">
        <v>3281</v>
      </c>
      <c r="C1627" t="s">
        <v>3251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3</v>
      </c>
      <c r="J1627" s="28">
        <v>0</v>
      </c>
      <c r="K1627" s="28">
        <v>0</v>
      </c>
      <c r="L1627" s="28">
        <v>0</v>
      </c>
      <c r="M1627">
        <v>3</v>
      </c>
      <c r="N1627">
        <v>0</v>
      </c>
      <c r="O1627">
        <v>0</v>
      </c>
      <c r="P1627">
        <v>1069</v>
      </c>
      <c r="Q1627">
        <v>0</v>
      </c>
      <c r="R1627">
        <v>0</v>
      </c>
      <c r="S1627">
        <v>0</v>
      </c>
      <c r="T1627">
        <v>6</v>
      </c>
      <c r="U1627">
        <v>0</v>
      </c>
      <c r="V1627">
        <v>0</v>
      </c>
      <c r="W1627">
        <v>0</v>
      </c>
      <c r="X1627" s="17">
        <v>0.00561272217025257</v>
      </c>
      <c r="Y1627" s="17" t="s">
        <v>54</v>
      </c>
      <c r="Z1627" s="17" t="s">
        <v>54</v>
      </c>
      <c r="AA1627" s="17" t="s">
        <v>54</v>
      </c>
      <c r="AB1627">
        <v>4.47</v>
      </c>
      <c r="AC1627">
        <v>0</v>
      </c>
      <c r="AD1627">
        <v>0</v>
      </c>
      <c r="AE1627">
        <v>0</v>
      </c>
      <c r="AF1627" s="17">
        <v>0</v>
      </c>
      <c r="AG1627" s="17" t="s">
        <v>54</v>
      </c>
      <c r="AH1627" s="17" t="s">
        <v>54</v>
      </c>
      <c r="AI1627" s="17" t="s">
        <v>54</v>
      </c>
      <c r="AJ1627">
        <v>0</v>
      </c>
      <c r="AK1627">
        <v>0</v>
      </c>
      <c r="AL1627">
        <v>0</v>
      </c>
      <c r="AM1627">
        <v>0</v>
      </c>
      <c r="AN1627" s="17" t="s">
        <v>54</v>
      </c>
      <c r="AO1627" s="17" t="s">
        <v>54</v>
      </c>
      <c r="AP1627" s="17" t="s">
        <v>54</v>
      </c>
      <c r="AQ1627" s="17" t="s">
        <v>54</v>
      </c>
      <c r="AR1627" s="31">
        <v>0</v>
      </c>
      <c r="AS1627" s="31">
        <v>0</v>
      </c>
      <c r="AT1627" s="31">
        <v>3</v>
      </c>
      <c r="AU1627" s="26" t="str">
        <f t="shared" si="28"/>
        <v>库存为3</v>
      </c>
      <c r="AV1627" s="32" t="str">
        <f>IFERROR(时间!$B$4+AU1627,"上周无销量")</f>
        <v>上周无销量</v>
      </c>
    </row>
    <row r="1628" spans="1:48">
      <c r="A1628" s="15" t="s">
        <v>3282</v>
      </c>
      <c r="B1628" t="s">
        <v>3283</v>
      </c>
      <c r="C1628" t="s">
        <v>3251</v>
      </c>
      <c r="D1628" s="26">
        <v>2</v>
      </c>
      <c r="E1628" s="26">
        <v>1</v>
      </c>
      <c r="F1628" s="26">
        <v>0</v>
      </c>
      <c r="G1628" s="26">
        <v>0</v>
      </c>
      <c r="H1628" s="27">
        <v>13.99</v>
      </c>
      <c r="I1628">
        <v>0</v>
      </c>
      <c r="J1628" s="28">
        <v>0</v>
      </c>
      <c r="K1628" s="28">
        <v>0</v>
      </c>
      <c r="L1628" s="28">
        <v>0</v>
      </c>
      <c r="M1628">
        <v>0</v>
      </c>
      <c r="N1628">
        <v>0</v>
      </c>
      <c r="O1628">
        <v>0</v>
      </c>
      <c r="P1628">
        <v>297</v>
      </c>
      <c r="Q1628">
        <v>0</v>
      </c>
      <c r="R1628">
        <v>0</v>
      </c>
      <c r="S1628">
        <v>0</v>
      </c>
      <c r="T1628">
        <v>2</v>
      </c>
      <c r="U1628">
        <v>0</v>
      </c>
      <c r="V1628">
        <v>0</v>
      </c>
      <c r="W1628">
        <v>0</v>
      </c>
      <c r="X1628" s="17">
        <v>0.00673400673400673</v>
      </c>
      <c r="Y1628" s="17" t="s">
        <v>54</v>
      </c>
      <c r="Z1628" s="17" t="s">
        <v>54</v>
      </c>
      <c r="AA1628" s="17" t="s">
        <v>54</v>
      </c>
      <c r="AB1628">
        <v>1.26</v>
      </c>
      <c r="AC1628">
        <v>0</v>
      </c>
      <c r="AD1628">
        <v>0</v>
      </c>
      <c r="AE1628">
        <v>0</v>
      </c>
      <c r="AF1628" s="17">
        <v>0.0450321658327377</v>
      </c>
      <c r="AG1628" s="17" t="s">
        <v>54</v>
      </c>
      <c r="AH1628" s="17" t="s">
        <v>54</v>
      </c>
      <c r="AI1628" s="17" t="s">
        <v>54</v>
      </c>
      <c r="AJ1628">
        <v>0</v>
      </c>
      <c r="AK1628">
        <v>0</v>
      </c>
      <c r="AL1628">
        <v>0</v>
      </c>
      <c r="AM1628">
        <v>0</v>
      </c>
      <c r="AN1628" s="17" t="s">
        <v>54</v>
      </c>
      <c r="AO1628" s="17" t="s">
        <v>54</v>
      </c>
      <c r="AP1628" s="17" t="s">
        <v>54</v>
      </c>
      <c r="AQ1628" s="17" t="s">
        <v>54</v>
      </c>
      <c r="AR1628" s="31">
        <v>0.285714285714286</v>
      </c>
      <c r="AS1628" s="31">
        <v>17.1428571428571</v>
      </c>
      <c r="AT1628" s="31">
        <v>-17.1428571428571</v>
      </c>
      <c r="AU1628" s="26">
        <f t="shared" si="28"/>
        <v>0</v>
      </c>
      <c r="AV1628" s="32">
        <f>IFERROR(时间!$B$4+AU1628,"上周无销量")</f>
        <v>43325</v>
      </c>
    </row>
    <row r="1629" spans="1:48">
      <c r="A1629" s="15" t="s">
        <v>3284</v>
      </c>
      <c r="B1629" t="s">
        <v>3285</v>
      </c>
      <c r="C1629" t="s">
        <v>3251</v>
      </c>
      <c r="D1629" s="26">
        <v>1</v>
      </c>
      <c r="E1629" s="26">
        <v>2</v>
      </c>
      <c r="F1629" s="26">
        <v>0</v>
      </c>
      <c r="G1629" s="26">
        <v>0</v>
      </c>
      <c r="H1629" s="27">
        <v>13.99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>
        <v>127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 s="17">
        <v>0</v>
      </c>
      <c r="Y1629" s="17" t="s">
        <v>54</v>
      </c>
      <c r="Z1629" s="17" t="s">
        <v>54</v>
      </c>
      <c r="AA1629" s="17" t="s">
        <v>54</v>
      </c>
      <c r="AB1629">
        <v>0</v>
      </c>
      <c r="AC1629">
        <v>0</v>
      </c>
      <c r="AD1629">
        <v>0</v>
      </c>
      <c r="AE1629">
        <v>0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0</v>
      </c>
      <c r="AK1629">
        <v>0</v>
      </c>
      <c r="AL1629">
        <v>0</v>
      </c>
      <c r="AM1629">
        <v>0</v>
      </c>
      <c r="AN1629" s="17" t="s">
        <v>54</v>
      </c>
      <c r="AO1629" s="17" t="s">
        <v>54</v>
      </c>
      <c r="AP1629" s="17" t="s">
        <v>54</v>
      </c>
      <c r="AQ1629" s="17" t="s">
        <v>54</v>
      </c>
      <c r="AR1629" s="31">
        <v>0.142857142857143</v>
      </c>
      <c r="AS1629" s="31">
        <v>8.57142857142857</v>
      </c>
      <c r="AT1629" s="31">
        <v>-8.57142857142857</v>
      </c>
      <c r="AU1629" s="26">
        <f t="shared" si="28"/>
        <v>0</v>
      </c>
      <c r="AV1629" s="32">
        <f>IFERROR(时间!$B$4+AU1629,"上周无销量")</f>
        <v>43325</v>
      </c>
    </row>
    <row r="1630" spans="1:48">
      <c r="A1630" s="15" t="s">
        <v>3286</v>
      </c>
      <c r="B1630" t="s">
        <v>3287</v>
      </c>
      <c r="C1630" t="s">
        <v>3251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0</v>
      </c>
      <c r="AL1630">
        <v>0</v>
      </c>
      <c r="AM1630">
        <v>0</v>
      </c>
      <c r="AN1630" s="17" t="s">
        <v>54</v>
      </c>
      <c r="AO1630" s="17" t="s">
        <v>54</v>
      </c>
      <c r="AP1630" s="17" t="s">
        <v>54</v>
      </c>
      <c r="AQ1630" s="17" t="s">
        <v>54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3288</v>
      </c>
      <c r="B1631" t="s">
        <v>3289</v>
      </c>
      <c r="C1631" t="s">
        <v>3251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0</v>
      </c>
      <c r="J1631" s="28">
        <v>0</v>
      </c>
      <c r="K1631" s="28">
        <v>0</v>
      </c>
      <c r="L1631" s="28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0</v>
      </c>
      <c r="AK1631">
        <v>0</v>
      </c>
      <c r="AL1631">
        <v>0</v>
      </c>
      <c r="AM1631">
        <v>0</v>
      </c>
      <c r="AN1631" s="17" t="s">
        <v>54</v>
      </c>
      <c r="AO1631" s="17" t="s">
        <v>54</v>
      </c>
      <c r="AP1631" s="17" t="s">
        <v>54</v>
      </c>
      <c r="AQ1631" s="17" t="s">
        <v>54</v>
      </c>
      <c r="AR1631" s="31">
        <v>0</v>
      </c>
      <c r="AS1631" s="31">
        <v>0</v>
      </c>
      <c r="AT1631" s="31">
        <v>0</v>
      </c>
      <c r="AU1631" s="26" t="str">
        <f t="shared" si="28"/>
        <v>库存为0</v>
      </c>
      <c r="AV1631" s="32" t="str">
        <f>IFERROR(时间!$B$4+AU1631,"上周无销量")</f>
        <v>上周无销量</v>
      </c>
    </row>
    <row r="1632" spans="1:48">
      <c r="A1632" s="15" t="s">
        <v>3290</v>
      </c>
      <c r="B1632" t="s">
        <v>3291</v>
      </c>
      <c r="C1632" t="s">
        <v>3251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3292</v>
      </c>
      <c r="B1633" t="s">
        <v>3293</v>
      </c>
      <c r="C1633" t="s">
        <v>3251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3294</v>
      </c>
      <c r="B1634" t="s">
        <v>3295</v>
      </c>
      <c r="C1634" t="s">
        <v>3251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3296</v>
      </c>
      <c r="B1635" t="s">
        <v>3297</v>
      </c>
      <c r="C1635" t="s">
        <v>3251</v>
      </c>
      <c r="D1635" s="26">
        <v>1</v>
      </c>
      <c r="E1635" s="26">
        <v>2</v>
      </c>
      <c r="F1635" s="26">
        <v>0</v>
      </c>
      <c r="G1635" s="26">
        <v>0</v>
      </c>
      <c r="H1635" s="27">
        <v>13.99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>
        <v>735</v>
      </c>
      <c r="Q1635">
        <v>0</v>
      </c>
      <c r="R1635">
        <v>0</v>
      </c>
      <c r="S1635">
        <v>0</v>
      </c>
      <c r="T1635">
        <v>5</v>
      </c>
      <c r="U1635">
        <v>0</v>
      </c>
      <c r="V1635">
        <v>0</v>
      </c>
      <c r="W1635">
        <v>0</v>
      </c>
      <c r="X1635" s="17">
        <v>0.00680272108843537</v>
      </c>
      <c r="Y1635" s="17" t="s">
        <v>54</v>
      </c>
      <c r="Z1635" s="17" t="s">
        <v>54</v>
      </c>
      <c r="AA1635" s="17" t="s">
        <v>54</v>
      </c>
      <c r="AB1635">
        <v>4.42</v>
      </c>
      <c r="AC1635">
        <v>0</v>
      </c>
      <c r="AD1635">
        <v>0</v>
      </c>
      <c r="AE1635">
        <v>0</v>
      </c>
      <c r="AF1635" s="17">
        <v>0.315939957112223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0</v>
      </c>
      <c r="AL1635">
        <v>0</v>
      </c>
      <c r="AM1635">
        <v>0</v>
      </c>
      <c r="AN1635" s="17" t="s">
        <v>54</v>
      </c>
      <c r="AO1635" s="17" t="s">
        <v>54</v>
      </c>
      <c r="AP1635" s="17" t="s">
        <v>54</v>
      </c>
      <c r="AQ1635" s="17" t="s">
        <v>54</v>
      </c>
      <c r="AR1635" s="31">
        <v>0.142857142857143</v>
      </c>
      <c r="AS1635" s="31">
        <v>8.57142857142857</v>
      </c>
      <c r="AT1635" s="31">
        <v>-8.57142857142857</v>
      </c>
      <c r="AU1635" s="26">
        <f t="shared" si="28"/>
        <v>0</v>
      </c>
      <c r="AV1635" s="32">
        <f>IFERROR(时间!$B$4+AU1635,"上周无销量")</f>
        <v>43325</v>
      </c>
    </row>
    <row r="1636" spans="1:48">
      <c r="A1636" s="15" t="s">
        <v>3298</v>
      </c>
      <c r="B1636" t="s">
        <v>3299</v>
      </c>
      <c r="C1636" t="s">
        <v>3251</v>
      </c>
      <c r="D1636" s="26">
        <v>3</v>
      </c>
      <c r="E1636" s="26">
        <v>0</v>
      </c>
      <c r="F1636" s="26">
        <v>0</v>
      </c>
      <c r="G1636" s="26">
        <v>0</v>
      </c>
      <c r="H1636" s="27">
        <v>13.99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0</v>
      </c>
      <c r="O1636">
        <v>0</v>
      </c>
      <c r="P1636">
        <v>1101</v>
      </c>
      <c r="Q1636">
        <v>0</v>
      </c>
      <c r="R1636">
        <v>0</v>
      </c>
      <c r="S1636">
        <v>0</v>
      </c>
      <c r="T1636">
        <v>11</v>
      </c>
      <c r="U1636">
        <v>0</v>
      </c>
      <c r="V1636">
        <v>0</v>
      </c>
      <c r="W1636">
        <v>0</v>
      </c>
      <c r="X1636" s="17">
        <v>0.00999091734786558</v>
      </c>
      <c r="Y1636" s="17" t="s">
        <v>54</v>
      </c>
      <c r="Z1636" s="17" t="s">
        <v>54</v>
      </c>
      <c r="AA1636" s="17" t="s">
        <v>54</v>
      </c>
      <c r="AB1636">
        <v>7.14</v>
      </c>
      <c r="AC1636">
        <v>0</v>
      </c>
      <c r="AD1636">
        <v>0</v>
      </c>
      <c r="AE1636">
        <v>0</v>
      </c>
      <c r="AF1636" s="17">
        <v>0.17012151536812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0.428571428571429</v>
      </c>
      <c r="AS1636" s="31">
        <v>25.7142857142857</v>
      </c>
      <c r="AT1636" s="31">
        <v>-25.7142857142857</v>
      </c>
      <c r="AU1636" s="26">
        <f t="shared" si="28"/>
        <v>0</v>
      </c>
      <c r="AV1636" s="32">
        <f>IFERROR(时间!$B$4+AU1636,"上周无销量")</f>
        <v>43325</v>
      </c>
    </row>
    <row r="1637" spans="1:48">
      <c r="A1637" s="15" t="s">
        <v>3300</v>
      </c>
      <c r="B1637" t="s">
        <v>305</v>
      </c>
      <c r="C1637" t="s">
        <v>3301</v>
      </c>
      <c r="D1637" s="26">
        <v>2</v>
      </c>
      <c r="E1637" s="26">
        <v>0</v>
      </c>
      <c r="F1637" s="26">
        <v>0</v>
      </c>
      <c r="G1637" s="26">
        <v>1</v>
      </c>
      <c r="H1637" s="27">
        <v>19.9933333333333</v>
      </c>
      <c r="I1637">
        <v>0</v>
      </c>
      <c r="J1637" s="28">
        <v>50</v>
      </c>
      <c r="K1637" s="28">
        <v>0</v>
      </c>
      <c r="L1637" s="28">
        <v>1</v>
      </c>
      <c r="M1637">
        <v>51</v>
      </c>
      <c r="N1637">
        <v>0</v>
      </c>
      <c r="O1637">
        <v>0</v>
      </c>
      <c r="P1637">
        <v>3963</v>
      </c>
      <c r="Q1637">
        <v>0</v>
      </c>
      <c r="R1637">
        <v>3221</v>
      </c>
      <c r="S1637">
        <v>2518</v>
      </c>
      <c r="T1637">
        <v>6</v>
      </c>
      <c r="U1637">
        <v>0</v>
      </c>
      <c r="V1637">
        <v>9</v>
      </c>
      <c r="W1637">
        <v>11</v>
      </c>
      <c r="X1637" s="17">
        <v>0.00151400454201363</v>
      </c>
      <c r="Y1637" s="17" t="s">
        <v>54</v>
      </c>
      <c r="Z1637" s="17">
        <v>0.00279416330332195</v>
      </c>
      <c r="AA1637" s="17">
        <v>0.00436854646544877</v>
      </c>
      <c r="AB1637">
        <v>2.35</v>
      </c>
      <c r="AC1637">
        <v>0</v>
      </c>
      <c r="AD1637">
        <v>2.6</v>
      </c>
      <c r="AE1637">
        <v>3.65</v>
      </c>
      <c r="AF1637" s="17">
        <v>0.0587695898632879</v>
      </c>
      <c r="AG1637" s="17" t="s">
        <v>54</v>
      </c>
      <c r="AH1637" s="17">
        <v>0</v>
      </c>
      <c r="AI1637" s="17">
        <v>0.182560853617873</v>
      </c>
      <c r="AJ1637">
        <v>0</v>
      </c>
      <c r="AK1637">
        <v>26</v>
      </c>
      <c r="AL1637">
        <v>21</v>
      </c>
      <c r="AM1637">
        <v>21</v>
      </c>
      <c r="AN1637" s="17" t="s">
        <v>54</v>
      </c>
      <c r="AO1637" s="17">
        <v>0</v>
      </c>
      <c r="AP1637" s="17">
        <v>0</v>
      </c>
      <c r="AQ1637" s="17">
        <v>0.0476190476190476</v>
      </c>
      <c r="AR1637" s="31">
        <v>0.285714285714286</v>
      </c>
      <c r="AS1637" s="31">
        <v>17.1428571428571</v>
      </c>
      <c r="AT1637" s="31">
        <v>33.8571428571429</v>
      </c>
      <c r="AU1637" s="26">
        <f t="shared" si="28"/>
        <v>178</v>
      </c>
      <c r="AV1637" s="32">
        <f>IFERROR(时间!$B$4+AU1637,"上周无销量")</f>
        <v>43503</v>
      </c>
    </row>
    <row r="1638" spans="1:48">
      <c r="A1638" s="15" t="s">
        <v>3302</v>
      </c>
      <c r="B1638" t="s">
        <v>308</v>
      </c>
      <c r="C1638" t="s">
        <v>3301</v>
      </c>
      <c r="D1638" s="26">
        <v>1</v>
      </c>
      <c r="E1638" s="26">
        <v>0</v>
      </c>
      <c r="F1638" s="26">
        <v>1</v>
      </c>
      <c r="G1638" s="26">
        <v>1</v>
      </c>
      <c r="H1638" s="27">
        <v>19.9933333333333</v>
      </c>
      <c r="I1638">
        <v>0</v>
      </c>
      <c r="J1638" s="28">
        <v>60</v>
      </c>
      <c r="K1638" s="28">
        <v>0</v>
      </c>
      <c r="L1638" s="28">
        <v>0</v>
      </c>
      <c r="M1638">
        <v>60</v>
      </c>
      <c r="N1638">
        <v>0</v>
      </c>
      <c r="O1638">
        <v>0</v>
      </c>
      <c r="P1638">
        <v>1585</v>
      </c>
      <c r="Q1638">
        <v>0</v>
      </c>
      <c r="R1638">
        <v>1344</v>
      </c>
      <c r="S1638">
        <v>2878</v>
      </c>
      <c r="T1638">
        <v>1</v>
      </c>
      <c r="U1638">
        <v>0</v>
      </c>
      <c r="V1638">
        <v>3</v>
      </c>
      <c r="W1638">
        <v>4</v>
      </c>
      <c r="X1638" s="17">
        <v>0.000630914826498423</v>
      </c>
      <c r="Y1638" s="17" t="s">
        <v>54</v>
      </c>
      <c r="Z1638" s="17">
        <v>0.00223214285714286</v>
      </c>
      <c r="AA1638" s="17">
        <v>0.00138985406532314</v>
      </c>
      <c r="AB1638">
        <v>0.33</v>
      </c>
      <c r="AC1638">
        <v>0</v>
      </c>
      <c r="AD1638">
        <v>0.59</v>
      </c>
      <c r="AE1638">
        <v>1.35</v>
      </c>
      <c r="AF1638" s="17">
        <v>0.0165055018339447</v>
      </c>
      <c r="AG1638" s="17" t="s">
        <v>54</v>
      </c>
      <c r="AH1638" s="17">
        <v>0.0295098366122041</v>
      </c>
      <c r="AI1638" s="17">
        <v>0.067522507502501</v>
      </c>
      <c r="AJ1638">
        <v>0</v>
      </c>
      <c r="AK1638">
        <v>9</v>
      </c>
      <c r="AL1638">
        <v>7</v>
      </c>
      <c r="AM1638">
        <v>7</v>
      </c>
      <c r="AN1638" s="17" t="s">
        <v>54</v>
      </c>
      <c r="AO1638" s="17">
        <v>0</v>
      </c>
      <c r="AP1638" s="17">
        <v>0.142857142857143</v>
      </c>
      <c r="AQ1638" s="17">
        <v>0.142857142857143</v>
      </c>
      <c r="AR1638" s="31">
        <v>0.142857142857143</v>
      </c>
      <c r="AS1638" s="31">
        <v>8.57142857142857</v>
      </c>
      <c r="AT1638" s="31">
        <v>51.4285714285714</v>
      </c>
      <c r="AU1638" s="26">
        <f t="shared" si="28"/>
        <v>420</v>
      </c>
      <c r="AV1638" s="32">
        <f>IFERROR(时间!$B$4+AU1638,"上周无销量")</f>
        <v>43745</v>
      </c>
    </row>
    <row r="1639" spans="1:48">
      <c r="A1639" s="15" t="s">
        <v>3303</v>
      </c>
      <c r="B1639" t="s">
        <v>310</v>
      </c>
      <c r="C1639" t="s">
        <v>3301</v>
      </c>
      <c r="D1639" s="26">
        <v>0</v>
      </c>
      <c r="E1639" s="26">
        <v>0</v>
      </c>
      <c r="F1639" s="26">
        <v>0</v>
      </c>
      <c r="G1639" s="26">
        <v>1</v>
      </c>
      <c r="H1639" s="27">
        <v>0</v>
      </c>
      <c r="I1639">
        <v>40</v>
      </c>
      <c r="J1639" s="28">
        <v>0</v>
      </c>
      <c r="K1639" s="28">
        <v>0</v>
      </c>
      <c r="L1639" s="28">
        <v>0</v>
      </c>
      <c r="M1639">
        <v>40</v>
      </c>
      <c r="N1639">
        <v>0</v>
      </c>
      <c r="O1639">
        <v>40</v>
      </c>
      <c r="P1639">
        <v>5720</v>
      </c>
      <c r="Q1639">
        <v>0</v>
      </c>
      <c r="R1639">
        <v>3736</v>
      </c>
      <c r="S1639">
        <v>4328</v>
      </c>
      <c r="T1639">
        <v>23</v>
      </c>
      <c r="U1639">
        <v>0</v>
      </c>
      <c r="V1639">
        <v>16</v>
      </c>
      <c r="W1639">
        <v>24</v>
      </c>
      <c r="X1639" s="17">
        <v>0.00402097902097902</v>
      </c>
      <c r="Y1639" s="17" t="s">
        <v>54</v>
      </c>
      <c r="Z1639" s="17">
        <v>0.00428265524625268</v>
      </c>
      <c r="AA1639" s="17">
        <v>0.0055452865064695</v>
      </c>
      <c r="AB1639">
        <v>11.55</v>
      </c>
      <c r="AC1639">
        <v>0</v>
      </c>
      <c r="AD1639">
        <v>6.59</v>
      </c>
      <c r="AE1639">
        <v>9.77</v>
      </c>
      <c r="AF1639" s="17">
        <v>0</v>
      </c>
      <c r="AG1639" s="17" t="s">
        <v>54</v>
      </c>
      <c r="AH1639" s="17">
        <v>0</v>
      </c>
      <c r="AI1639" s="17">
        <v>0</v>
      </c>
      <c r="AJ1639">
        <v>0</v>
      </c>
      <c r="AK1639">
        <v>12</v>
      </c>
      <c r="AL1639">
        <v>26</v>
      </c>
      <c r="AM1639">
        <v>26</v>
      </c>
      <c r="AN1639" s="17" t="s">
        <v>54</v>
      </c>
      <c r="AO1639" s="17">
        <v>0</v>
      </c>
      <c r="AP1639" s="17">
        <v>0</v>
      </c>
      <c r="AQ1639" s="17">
        <v>0.0384615384615385</v>
      </c>
      <c r="AR1639" s="31">
        <v>0</v>
      </c>
      <c r="AS1639" s="31">
        <v>0</v>
      </c>
      <c r="AT1639" s="31">
        <v>40</v>
      </c>
      <c r="AU1639" s="26" t="str">
        <f t="shared" si="28"/>
        <v>库存为40</v>
      </c>
      <c r="AV1639" s="32" t="str">
        <f>IFERROR(时间!$B$4+AU1639,"上周无销量")</f>
        <v>上周无销量</v>
      </c>
    </row>
    <row r="1640" spans="1:48">
      <c r="A1640" s="15" t="s">
        <v>3304</v>
      </c>
      <c r="B1640" t="s">
        <v>312</v>
      </c>
      <c r="C1640" t="s">
        <v>3301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0</v>
      </c>
      <c r="J1640" s="28">
        <v>35</v>
      </c>
      <c r="K1640" s="28">
        <v>0</v>
      </c>
      <c r="L1640" s="28">
        <v>0</v>
      </c>
      <c r="M1640">
        <v>35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0</v>
      </c>
      <c r="AK1640">
        <v>0</v>
      </c>
      <c r="AL1640">
        <v>0</v>
      </c>
      <c r="AM1640">
        <v>0</v>
      </c>
      <c r="AN1640" s="17" t="s">
        <v>54</v>
      </c>
      <c r="AO1640" s="17" t="s">
        <v>54</v>
      </c>
      <c r="AP1640" s="17" t="s">
        <v>54</v>
      </c>
      <c r="AQ1640" s="17" t="s">
        <v>54</v>
      </c>
      <c r="AR1640" s="31">
        <v>0</v>
      </c>
      <c r="AS1640" s="31">
        <v>0</v>
      </c>
      <c r="AT1640" s="31">
        <v>35</v>
      </c>
      <c r="AU1640" s="26" t="str">
        <f t="shared" si="28"/>
        <v>库存为35</v>
      </c>
      <c r="AV1640" s="32" t="str">
        <f>IFERROR(时间!$B$4+AU1640,"上周无销量")</f>
        <v>上周无销量</v>
      </c>
    </row>
    <row r="1641" spans="1:48">
      <c r="A1641" s="15" t="s">
        <v>3305</v>
      </c>
      <c r="B1641" t="s">
        <v>314</v>
      </c>
      <c r="C1641" t="s">
        <v>3301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0</v>
      </c>
      <c r="J1641" s="28">
        <v>35</v>
      </c>
      <c r="K1641" s="28">
        <v>0</v>
      </c>
      <c r="L1641" s="28">
        <v>0</v>
      </c>
      <c r="M1641">
        <v>35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0</v>
      </c>
      <c r="AK1641">
        <v>0</v>
      </c>
      <c r="AL1641">
        <v>0</v>
      </c>
      <c r="AM1641">
        <v>0</v>
      </c>
      <c r="AN1641" s="17" t="s">
        <v>54</v>
      </c>
      <c r="AO1641" s="17" t="s">
        <v>54</v>
      </c>
      <c r="AP1641" s="17" t="s">
        <v>54</v>
      </c>
      <c r="AQ1641" s="17" t="s">
        <v>54</v>
      </c>
      <c r="AR1641" s="31">
        <v>0</v>
      </c>
      <c r="AS1641" s="31">
        <v>0</v>
      </c>
      <c r="AT1641" s="31">
        <v>35</v>
      </c>
      <c r="AU1641" s="26" t="str">
        <f t="shared" si="28"/>
        <v>库存为35</v>
      </c>
      <c r="AV1641" s="32" t="str">
        <f>IFERROR(时间!$B$4+AU1641,"上周无销量")</f>
        <v>上周无销量</v>
      </c>
    </row>
    <row r="1642" spans="1:48">
      <c r="A1642" s="15" t="s">
        <v>3306</v>
      </c>
      <c r="B1642" t="s">
        <v>316</v>
      </c>
      <c r="C1642" t="s">
        <v>3301</v>
      </c>
      <c r="D1642" s="26">
        <v>0</v>
      </c>
      <c r="E1642" s="26">
        <v>1</v>
      </c>
      <c r="F1642" s="26">
        <v>0</v>
      </c>
      <c r="G1642" s="26">
        <v>2</v>
      </c>
      <c r="H1642" s="27">
        <v>9.99666666666667</v>
      </c>
      <c r="I1642">
        <v>0</v>
      </c>
      <c r="J1642" s="28">
        <v>65</v>
      </c>
      <c r="K1642" s="28">
        <v>0</v>
      </c>
      <c r="L1642" s="28">
        <v>0</v>
      </c>
      <c r="M1642">
        <v>65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0</v>
      </c>
      <c r="AK1642">
        <v>22</v>
      </c>
      <c r="AL1642">
        <v>18</v>
      </c>
      <c r="AM1642">
        <v>18</v>
      </c>
      <c r="AN1642" s="17" t="s">
        <v>54</v>
      </c>
      <c r="AO1642" s="17">
        <v>0.0454545454545455</v>
      </c>
      <c r="AP1642" s="17">
        <v>0</v>
      </c>
      <c r="AQ1642" s="17">
        <v>0.111111111111111</v>
      </c>
      <c r="AR1642" s="31">
        <v>0</v>
      </c>
      <c r="AS1642" s="31">
        <v>0</v>
      </c>
      <c r="AT1642" s="31">
        <v>65</v>
      </c>
      <c r="AU1642" s="26" t="str">
        <f t="shared" si="28"/>
        <v>库存为65</v>
      </c>
      <c r="AV1642" s="32" t="str">
        <f>IFERROR(时间!$B$4+AU1642,"上周无销量")</f>
        <v>上周无销量</v>
      </c>
    </row>
    <row r="1643" spans="1:48">
      <c r="A1643" s="15" t="s">
        <v>3307</v>
      </c>
      <c r="B1643" t="s">
        <v>318</v>
      </c>
      <c r="C1643" t="s">
        <v>3301</v>
      </c>
      <c r="D1643" s="26">
        <v>3</v>
      </c>
      <c r="E1643" s="26">
        <v>1</v>
      </c>
      <c r="F1643" s="26">
        <v>0</v>
      </c>
      <c r="G1643" s="26">
        <v>0</v>
      </c>
      <c r="H1643" s="27">
        <v>29.99</v>
      </c>
      <c r="I1643">
        <v>1</v>
      </c>
      <c r="J1643" s="28">
        <v>60</v>
      </c>
      <c r="K1643" s="28">
        <v>0</v>
      </c>
      <c r="L1643" s="28">
        <v>0</v>
      </c>
      <c r="M1643">
        <v>61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9</v>
      </c>
      <c r="AL1643">
        <v>4</v>
      </c>
      <c r="AM1643">
        <v>4</v>
      </c>
      <c r="AN1643" s="17" t="s">
        <v>54</v>
      </c>
      <c r="AO1643" s="17">
        <v>0.111111111111111</v>
      </c>
      <c r="AP1643" s="17">
        <v>0</v>
      </c>
      <c r="AQ1643" s="17">
        <v>0</v>
      </c>
      <c r="AR1643" s="31">
        <v>0.428571428571429</v>
      </c>
      <c r="AS1643" s="31">
        <v>25.7142857142857</v>
      </c>
      <c r="AT1643" s="31">
        <v>35.2857142857143</v>
      </c>
      <c r="AU1643" s="26">
        <f t="shared" si="28"/>
        <v>142</v>
      </c>
      <c r="AV1643" s="32">
        <f>IFERROR(时间!$B$4+AU1643,"上周无销量")</f>
        <v>43467</v>
      </c>
    </row>
    <row r="1644" spans="1:49">
      <c r="A1644" s="15" t="s">
        <v>3308</v>
      </c>
      <c r="B1644" t="s">
        <v>320</v>
      </c>
      <c r="C1644" t="s">
        <v>3301</v>
      </c>
      <c r="D1644" s="26">
        <v>1</v>
      </c>
      <c r="E1644" s="26">
        <v>1</v>
      </c>
      <c r="F1644" s="26">
        <v>0</v>
      </c>
      <c r="G1644" s="26">
        <v>1</v>
      </c>
      <c r="H1644" s="27">
        <v>19.9933333333333</v>
      </c>
      <c r="I1644">
        <v>2</v>
      </c>
      <c r="J1644" s="28">
        <v>40</v>
      </c>
      <c r="K1644" s="28">
        <v>0</v>
      </c>
      <c r="L1644" s="28">
        <v>0</v>
      </c>
      <c r="M1644">
        <v>42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0</v>
      </c>
      <c r="AK1644">
        <v>6</v>
      </c>
      <c r="AL1644">
        <v>8</v>
      </c>
      <c r="AM1644">
        <v>8</v>
      </c>
      <c r="AN1644" s="17" t="s">
        <v>54</v>
      </c>
      <c r="AO1644" s="17">
        <v>0.166666666666667</v>
      </c>
      <c r="AP1644" s="17">
        <v>0</v>
      </c>
      <c r="AQ1644" s="17">
        <v>0.125</v>
      </c>
      <c r="AR1644" s="31">
        <v>0.142857142857143</v>
      </c>
      <c r="AS1644" s="31">
        <v>8.57142857142857</v>
      </c>
      <c r="AT1644" s="31">
        <v>33.4285714285714</v>
      </c>
      <c r="AU1644" s="26">
        <f t="shared" si="28"/>
        <v>294</v>
      </c>
      <c r="AV1644" s="32">
        <f>IFERROR(时间!$B$4+AU1644,"上周无销量")</f>
        <v>43619</v>
      </c>
      <c r="AW1644" s="32"/>
    </row>
    <row r="1645" spans="1:49">
      <c r="A1645" s="15" t="s">
        <v>3309</v>
      </c>
      <c r="B1645" t="s">
        <v>322</v>
      </c>
      <c r="C1645" t="s">
        <v>3301</v>
      </c>
      <c r="D1645" s="26">
        <v>0</v>
      </c>
      <c r="E1645" s="26">
        <v>0</v>
      </c>
      <c r="F1645" s="26">
        <v>1</v>
      </c>
      <c r="G1645" s="26">
        <v>0</v>
      </c>
      <c r="H1645" s="27">
        <v>29.99</v>
      </c>
      <c r="I1645">
        <v>17</v>
      </c>
      <c r="J1645" s="28">
        <v>30</v>
      </c>
      <c r="K1645" s="28">
        <v>0</v>
      </c>
      <c r="L1645" s="28">
        <v>1</v>
      </c>
      <c r="M1645">
        <v>48</v>
      </c>
      <c r="N1645">
        <v>1</v>
      </c>
      <c r="O1645">
        <v>17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0</v>
      </c>
      <c r="AK1645">
        <v>14</v>
      </c>
      <c r="AL1645">
        <v>9</v>
      </c>
      <c r="AM1645">
        <v>9</v>
      </c>
      <c r="AN1645" s="17" t="s">
        <v>54</v>
      </c>
      <c r="AO1645" s="17">
        <v>0</v>
      </c>
      <c r="AP1645" s="17">
        <v>0.111111111111111</v>
      </c>
      <c r="AQ1645" s="17">
        <v>0</v>
      </c>
      <c r="AR1645" s="31">
        <v>0</v>
      </c>
      <c r="AS1645" s="31">
        <v>0</v>
      </c>
      <c r="AT1645" s="31">
        <v>48</v>
      </c>
      <c r="AU1645" s="26" t="str">
        <f t="shared" si="28"/>
        <v>库存为48</v>
      </c>
      <c r="AV1645" s="32" t="str">
        <f>IFERROR(时间!$B$4+AU1645,"上周无销量")</f>
        <v>上周无销量</v>
      </c>
      <c r="AW1645" s="32"/>
    </row>
    <row r="1646" spans="1:49">
      <c r="A1646" s="15" t="s">
        <v>3310</v>
      </c>
      <c r="B1646" t="s">
        <v>324</v>
      </c>
      <c r="C1646" t="s">
        <v>3301</v>
      </c>
      <c r="D1646" s="26">
        <v>0</v>
      </c>
      <c r="E1646" s="26">
        <v>0</v>
      </c>
      <c r="F1646" s="26">
        <v>0</v>
      </c>
      <c r="G1646" s="26">
        <v>0</v>
      </c>
      <c r="H1646" s="27">
        <v>0</v>
      </c>
      <c r="I1646">
        <v>6</v>
      </c>
      <c r="J1646" s="28">
        <v>50</v>
      </c>
      <c r="K1646" s="28">
        <v>0</v>
      </c>
      <c r="L1646" s="28">
        <v>0</v>
      </c>
      <c r="M1646">
        <v>56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0</v>
      </c>
      <c r="AK1646">
        <v>0</v>
      </c>
      <c r="AL1646">
        <v>0</v>
      </c>
      <c r="AM1646">
        <v>0</v>
      </c>
      <c r="AN1646" s="17" t="s">
        <v>54</v>
      </c>
      <c r="AO1646" s="17" t="s">
        <v>54</v>
      </c>
      <c r="AP1646" s="17" t="s">
        <v>54</v>
      </c>
      <c r="AQ1646" s="17" t="s">
        <v>54</v>
      </c>
      <c r="AR1646" s="31">
        <v>0</v>
      </c>
      <c r="AS1646" s="31">
        <v>0</v>
      </c>
      <c r="AT1646" s="31">
        <v>56</v>
      </c>
      <c r="AU1646" s="26" t="str">
        <f t="shared" si="28"/>
        <v>库存为56</v>
      </c>
      <c r="AV1646" s="32" t="str">
        <f>IFERROR(时间!$B$4+AU1646,"上周无销量")</f>
        <v>上周无销量</v>
      </c>
      <c r="AW1646" s="32"/>
    </row>
    <row r="1647" spans="1:49">
      <c r="A1647" s="15" t="s">
        <v>3311</v>
      </c>
      <c r="B1647" t="s">
        <v>326</v>
      </c>
      <c r="C1647" t="s">
        <v>3301</v>
      </c>
      <c r="D1647" s="26">
        <v>0</v>
      </c>
      <c r="E1647" s="26">
        <v>0</v>
      </c>
      <c r="F1647" s="26">
        <v>1</v>
      </c>
      <c r="G1647" s="26">
        <v>0</v>
      </c>
      <c r="H1647" s="27">
        <v>29.99</v>
      </c>
      <c r="I1647">
        <v>3</v>
      </c>
      <c r="J1647" s="28">
        <v>45</v>
      </c>
      <c r="K1647" s="28">
        <v>0</v>
      </c>
      <c r="L1647" s="28">
        <v>0</v>
      </c>
      <c r="M1647">
        <v>48</v>
      </c>
      <c r="N1647">
        <v>0</v>
      </c>
      <c r="O1647">
        <v>0</v>
      </c>
      <c r="P1647">
        <v>5520</v>
      </c>
      <c r="Q1647">
        <v>0</v>
      </c>
      <c r="R1647">
        <v>21</v>
      </c>
      <c r="S1647">
        <v>3018</v>
      </c>
      <c r="T1647">
        <v>16</v>
      </c>
      <c r="U1647">
        <v>0</v>
      </c>
      <c r="V1647">
        <v>0</v>
      </c>
      <c r="W1647">
        <v>11</v>
      </c>
      <c r="X1647" s="17">
        <v>0.00289855072463768</v>
      </c>
      <c r="Y1647" s="17" t="s">
        <v>54</v>
      </c>
      <c r="Z1647" s="17">
        <v>0</v>
      </c>
      <c r="AA1647" s="17">
        <v>0.00364479787939032</v>
      </c>
      <c r="AB1647">
        <v>6.03</v>
      </c>
      <c r="AC1647">
        <v>0</v>
      </c>
      <c r="AD1647">
        <v>0</v>
      </c>
      <c r="AE1647">
        <v>3.99</v>
      </c>
      <c r="AF1647" s="17">
        <v>0</v>
      </c>
      <c r="AG1647" s="17" t="s">
        <v>54</v>
      </c>
      <c r="AH1647" s="17" t="s">
        <v>54</v>
      </c>
      <c r="AI1647" s="17">
        <v>0</v>
      </c>
      <c r="AJ1647">
        <v>0</v>
      </c>
      <c r="AK1647">
        <v>1</v>
      </c>
      <c r="AL1647">
        <v>14</v>
      </c>
      <c r="AM1647">
        <v>14</v>
      </c>
      <c r="AN1647" s="17" t="s">
        <v>54</v>
      </c>
      <c r="AO1647" s="17">
        <v>0</v>
      </c>
      <c r="AP1647" s="17">
        <v>0.0714285714285714</v>
      </c>
      <c r="AQ1647" s="17">
        <v>0</v>
      </c>
      <c r="AR1647" s="31">
        <v>0</v>
      </c>
      <c r="AS1647" s="31">
        <v>0</v>
      </c>
      <c r="AT1647" s="31">
        <v>48</v>
      </c>
      <c r="AU1647" s="26" t="str">
        <f t="shared" si="28"/>
        <v>库存为48</v>
      </c>
      <c r="AV1647" s="32" t="str">
        <f>IFERROR(时间!$B$4+AU1647,"上周无销量")</f>
        <v>上周无销量</v>
      </c>
      <c r="AW1647" s="32"/>
    </row>
    <row r="1648" spans="1:49">
      <c r="A1648" s="15" t="s">
        <v>3312</v>
      </c>
      <c r="B1648" t="s">
        <v>328</v>
      </c>
      <c r="C1648" t="s">
        <v>3301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6</v>
      </c>
      <c r="J1648" s="28">
        <v>30</v>
      </c>
      <c r="K1648" s="28">
        <v>0</v>
      </c>
      <c r="L1648" s="28">
        <v>0</v>
      </c>
      <c r="M1648">
        <v>36</v>
      </c>
      <c r="N1648">
        <v>0</v>
      </c>
      <c r="O1648">
        <v>0</v>
      </c>
      <c r="P1648">
        <v>48802</v>
      </c>
      <c r="Q1648">
        <v>0</v>
      </c>
      <c r="R1648">
        <v>0</v>
      </c>
      <c r="S1648">
        <v>0</v>
      </c>
      <c r="T1648">
        <v>52</v>
      </c>
      <c r="U1648">
        <v>0</v>
      </c>
      <c r="V1648">
        <v>0</v>
      </c>
      <c r="W1648">
        <v>0</v>
      </c>
      <c r="X1648" s="17">
        <v>0.00106553010122536</v>
      </c>
      <c r="Y1648" s="17" t="s">
        <v>54</v>
      </c>
      <c r="Z1648" s="17" t="s">
        <v>54</v>
      </c>
      <c r="AA1648" s="17" t="s">
        <v>54</v>
      </c>
      <c r="AB1648">
        <v>20.77</v>
      </c>
      <c r="AC1648">
        <v>0</v>
      </c>
      <c r="AD1648">
        <v>0</v>
      </c>
      <c r="AE1648">
        <v>0</v>
      </c>
      <c r="AF1648" s="17">
        <v>0</v>
      </c>
      <c r="AG1648" s="17" t="s">
        <v>54</v>
      </c>
      <c r="AH1648" s="17" t="s">
        <v>54</v>
      </c>
      <c r="AI1648" s="17" t="s">
        <v>54</v>
      </c>
      <c r="AJ1648">
        <v>0</v>
      </c>
      <c r="AK1648">
        <v>11</v>
      </c>
      <c r="AL1648">
        <v>11</v>
      </c>
      <c r="AM1648">
        <v>11</v>
      </c>
      <c r="AN1648" s="17" t="s">
        <v>54</v>
      </c>
      <c r="AO1648" s="17">
        <v>0</v>
      </c>
      <c r="AP1648" s="17">
        <v>0</v>
      </c>
      <c r="AQ1648" s="17">
        <v>0</v>
      </c>
      <c r="AR1648" s="31">
        <v>0</v>
      </c>
      <c r="AS1648" s="31">
        <v>0</v>
      </c>
      <c r="AT1648" s="31">
        <v>36</v>
      </c>
      <c r="AU1648" s="26" t="str">
        <f t="shared" si="28"/>
        <v>库存为36</v>
      </c>
      <c r="AV1648" s="32" t="str">
        <f>IFERROR(时间!$B$4+AU1648,"上周无销量")</f>
        <v>上周无销量</v>
      </c>
      <c r="AW1648" s="32"/>
    </row>
    <row r="1649" spans="1:49">
      <c r="A1649" s="15" t="s">
        <v>3313</v>
      </c>
      <c r="B1649" t="s">
        <v>330</v>
      </c>
      <c r="C1649" t="s">
        <v>3301</v>
      </c>
      <c r="D1649" s="26">
        <v>0</v>
      </c>
      <c r="E1649" s="26">
        <v>0</v>
      </c>
      <c r="F1649" s="26">
        <v>0</v>
      </c>
      <c r="G1649" s="26">
        <v>0</v>
      </c>
      <c r="H1649" s="27">
        <v>0</v>
      </c>
      <c r="I1649">
        <v>0</v>
      </c>
      <c r="J1649" s="28">
        <v>75</v>
      </c>
      <c r="K1649" s="28">
        <v>0</v>
      </c>
      <c r="L1649" s="28">
        <v>0</v>
      </c>
      <c r="M1649">
        <v>75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0</v>
      </c>
      <c r="AK1649">
        <v>8</v>
      </c>
      <c r="AL1649">
        <v>0</v>
      </c>
      <c r="AM1649">
        <v>0</v>
      </c>
      <c r="AN1649" s="17" t="s">
        <v>54</v>
      </c>
      <c r="AO1649" s="17">
        <v>0</v>
      </c>
      <c r="AP1649" s="17" t="s">
        <v>54</v>
      </c>
      <c r="AQ1649" s="17" t="s">
        <v>54</v>
      </c>
      <c r="AR1649" s="31">
        <v>0</v>
      </c>
      <c r="AS1649" s="31">
        <v>0</v>
      </c>
      <c r="AT1649" s="31">
        <v>75</v>
      </c>
      <c r="AU1649" s="26" t="str">
        <f t="shared" si="28"/>
        <v>库存为75</v>
      </c>
      <c r="AV1649" s="32" t="str">
        <f>IFERROR(时间!$B$4+AU1649,"上周无销量")</f>
        <v>上周无销量</v>
      </c>
      <c r="AW1649" s="32"/>
    </row>
    <row r="1650" spans="1:49">
      <c r="A1650" s="15" t="s">
        <v>3314</v>
      </c>
      <c r="B1650" t="s">
        <v>3315</v>
      </c>
      <c r="C1650" t="s">
        <v>3301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0</v>
      </c>
      <c r="AK1650">
        <v>0</v>
      </c>
      <c r="AL1650">
        <v>0</v>
      </c>
      <c r="AM1650">
        <v>0</v>
      </c>
      <c r="AN1650" s="17" t="s">
        <v>54</v>
      </c>
      <c r="AO1650" s="17" t="s">
        <v>54</v>
      </c>
      <c r="AP1650" s="17" t="s">
        <v>54</v>
      </c>
      <c r="AQ1650" s="17" t="s">
        <v>54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3316</v>
      </c>
      <c r="B1651" t="s">
        <v>332</v>
      </c>
      <c r="C1651" t="s">
        <v>3301</v>
      </c>
      <c r="D1651" s="26">
        <v>0</v>
      </c>
      <c r="E1651" s="26">
        <v>1</v>
      </c>
      <c r="F1651" s="26">
        <v>2</v>
      </c>
      <c r="G1651" s="26">
        <v>0</v>
      </c>
      <c r="H1651" s="27">
        <v>29.99</v>
      </c>
      <c r="I1651">
        <v>2</v>
      </c>
      <c r="J1651" s="28">
        <v>45</v>
      </c>
      <c r="K1651" s="28">
        <v>0</v>
      </c>
      <c r="L1651" s="28">
        <v>0</v>
      </c>
      <c r="M1651">
        <v>47</v>
      </c>
      <c r="N1651">
        <v>0</v>
      </c>
      <c r="O1651">
        <v>0</v>
      </c>
      <c r="P1651">
        <v>13827</v>
      </c>
      <c r="Q1651">
        <v>0</v>
      </c>
      <c r="R1651">
        <v>2284</v>
      </c>
      <c r="S1651">
        <v>5188</v>
      </c>
      <c r="T1651">
        <v>15</v>
      </c>
      <c r="U1651">
        <v>0</v>
      </c>
      <c r="V1651">
        <v>8</v>
      </c>
      <c r="W1651">
        <v>25</v>
      </c>
      <c r="X1651" s="17">
        <v>0.00108483402039488</v>
      </c>
      <c r="Y1651" s="17" t="s">
        <v>54</v>
      </c>
      <c r="Z1651" s="17">
        <v>0.00350262697022767</v>
      </c>
      <c r="AA1651" s="17">
        <v>0.00481881264456438</v>
      </c>
      <c r="AB1651">
        <v>5.7</v>
      </c>
      <c r="AC1651">
        <v>0</v>
      </c>
      <c r="AD1651">
        <v>3</v>
      </c>
      <c r="AE1651">
        <v>8.3</v>
      </c>
      <c r="AF1651" s="17">
        <v>0</v>
      </c>
      <c r="AG1651" s="17" t="s">
        <v>54</v>
      </c>
      <c r="AH1651" s="17">
        <v>0.0500166722240747</v>
      </c>
      <c r="AI1651" s="17">
        <v>0</v>
      </c>
      <c r="AJ1651">
        <v>0</v>
      </c>
      <c r="AK1651">
        <v>15</v>
      </c>
      <c r="AL1651">
        <v>22</v>
      </c>
      <c r="AM1651">
        <v>22</v>
      </c>
      <c r="AN1651" s="17" t="s">
        <v>54</v>
      </c>
      <c r="AO1651" s="17">
        <v>0.0666666666666667</v>
      </c>
      <c r="AP1651" s="17">
        <v>0.0909090909090909</v>
      </c>
      <c r="AQ1651" s="17">
        <v>0</v>
      </c>
      <c r="AR1651" s="31">
        <v>0</v>
      </c>
      <c r="AS1651" s="31">
        <v>0</v>
      </c>
      <c r="AT1651" s="31">
        <v>47</v>
      </c>
      <c r="AU1651" s="26" t="str">
        <f t="shared" si="28"/>
        <v>库存为47</v>
      </c>
      <c r="AV1651" s="32" t="str">
        <f>IFERROR(时间!$B$4+AU1651,"上周无销量")</f>
        <v>上周无销量</v>
      </c>
      <c r="AW1651" s="32"/>
    </row>
    <row r="1652" spans="1:49">
      <c r="A1652" s="15" t="s">
        <v>3317</v>
      </c>
      <c r="B1652" t="s">
        <v>334</v>
      </c>
      <c r="C1652" t="s">
        <v>3301</v>
      </c>
      <c r="D1652" s="26">
        <v>2</v>
      </c>
      <c r="E1652" s="26">
        <v>0</v>
      </c>
      <c r="F1652" s="26">
        <v>0</v>
      </c>
      <c r="G1652" s="26">
        <v>0</v>
      </c>
      <c r="H1652" s="27">
        <v>29.99</v>
      </c>
      <c r="I1652">
        <v>16</v>
      </c>
      <c r="J1652" s="28">
        <v>0</v>
      </c>
      <c r="K1652" s="28">
        <v>0</v>
      </c>
      <c r="L1652" s="28">
        <v>0</v>
      </c>
      <c r="M1652">
        <v>16</v>
      </c>
      <c r="N1652">
        <v>0</v>
      </c>
      <c r="O1652">
        <v>18</v>
      </c>
      <c r="P1652">
        <v>4290</v>
      </c>
      <c r="Q1652">
        <v>0</v>
      </c>
      <c r="R1652">
        <v>0</v>
      </c>
      <c r="S1652">
        <v>0</v>
      </c>
      <c r="T1652">
        <v>18</v>
      </c>
      <c r="U1652">
        <v>0</v>
      </c>
      <c r="V1652">
        <v>0</v>
      </c>
      <c r="W1652">
        <v>0</v>
      </c>
      <c r="X1652" s="17">
        <v>0.0041958041958042</v>
      </c>
      <c r="Y1652" s="17" t="s">
        <v>54</v>
      </c>
      <c r="Z1652" s="17" t="s">
        <v>54</v>
      </c>
      <c r="AA1652" s="17" t="s">
        <v>54</v>
      </c>
      <c r="AB1652">
        <v>9.73</v>
      </c>
      <c r="AC1652">
        <v>0</v>
      </c>
      <c r="AD1652">
        <v>0</v>
      </c>
      <c r="AE1652">
        <v>0</v>
      </c>
      <c r="AF1652" s="17">
        <v>0.162220740246749</v>
      </c>
      <c r="AG1652" s="17" t="s">
        <v>54</v>
      </c>
      <c r="AH1652" s="17" t="s">
        <v>54</v>
      </c>
      <c r="AI1652" s="17" t="s">
        <v>54</v>
      </c>
      <c r="AJ1652">
        <v>0</v>
      </c>
      <c r="AK1652">
        <v>9</v>
      </c>
      <c r="AL1652">
        <v>8</v>
      </c>
      <c r="AM1652">
        <v>8</v>
      </c>
      <c r="AN1652" s="17" t="s">
        <v>54</v>
      </c>
      <c r="AO1652" s="17">
        <v>0</v>
      </c>
      <c r="AP1652" s="17">
        <v>0</v>
      </c>
      <c r="AQ1652" s="17">
        <v>0</v>
      </c>
      <c r="AR1652" s="31">
        <v>0.285714285714286</v>
      </c>
      <c r="AS1652" s="31">
        <v>17.1428571428571</v>
      </c>
      <c r="AT1652" s="31">
        <v>-1.14285714285714</v>
      </c>
      <c r="AU1652" s="26">
        <f t="shared" si="28"/>
        <v>56</v>
      </c>
      <c r="AV1652" s="32">
        <f>IFERROR(时间!$B$4+AU1652,"上周无销量")</f>
        <v>43381</v>
      </c>
      <c r="AW1652" s="32"/>
    </row>
    <row r="1653" spans="1:49">
      <c r="A1653" s="15" t="s">
        <v>3318</v>
      </c>
      <c r="B1653" t="s">
        <v>336</v>
      </c>
      <c r="C1653" t="s">
        <v>3301</v>
      </c>
      <c r="D1653" s="26">
        <v>1</v>
      </c>
      <c r="E1653" s="26">
        <v>0</v>
      </c>
      <c r="F1653" s="26">
        <v>1</v>
      </c>
      <c r="G1653" s="26">
        <v>2</v>
      </c>
      <c r="H1653" s="27">
        <v>14.995</v>
      </c>
      <c r="I1653">
        <v>0</v>
      </c>
      <c r="J1653" s="28">
        <v>35</v>
      </c>
      <c r="K1653" s="28">
        <v>0</v>
      </c>
      <c r="L1653" s="28">
        <v>0</v>
      </c>
      <c r="M1653">
        <v>35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0</v>
      </c>
      <c r="AK1653">
        <v>9</v>
      </c>
      <c r="AL1653">
        <v>6</v>
      </c>
      <c r="AM1653">
        <v>6</v>
      </c>
      <c r="AN1653" s="17" t="s">
        <v>54</v>
      </c>
      <c r="AO1653" s="17">
        <v>0</v>
      </c>
      <c r="AP1653" s="17">
        <v>0.166666666666667</v>
      </c>
      <c r="AQ1653" s="17">
        <v>0.333333333333333</v>
      </c>
      <c r="AR1653" s="31">
        <v>0.142857142857143</v>
      </c>
      <c r="AS1653" s="31">
        <v>8.57142857142857</v>
      </c>
      <c r="AT1653" s="31">
        <v>26.4285714285714</v>
      </c>
      <c r="AU1653" s="26">
        <f t="shared" si="28"/>
        <v>245</v>
      </c>
      <c r="AV1653" s="32">
        <f>IFERROR(时间!$B$4+AU1653,"上周无销量")</f>
        <v>43570</v>
      </c>
      <c r="AW1653" s="32"/>
    </row>
    <row r="1654" spans="1:49">
      <c r="A1654" s="15" t="s">
        <v>3319</v>
      </c>
      <c r="B1654" t="s">
        <v>338</v>
      </c>
      <c r="C1654" t="s">
        <v>3301</v>
      </c>
      <c r="D1654" s="26">
        <v>0</v>
      </c>
      <c r="E1654" s="26">
        <v>0</v>
      </c>
      <c r="F1654" s="26">
        <v>1</v>
      </c>
      <c r="G1654" s="26">
        <v>1</v>
      </c>
      <c r="H1654" s="27">
        <v>14.995</v>
      </c>
      <c r="I1654">
        <v>1</v>
      </c>
      <c r="J1654" s="28">
        <v>23</v>
      </c>
      <c r="K1654" s="28">
        <v>0</v>
      </c>
      <c r="L1654" s="28">
        <v>1</v>
      </c>
      <c r="M1654">
        <v>25</v>
      </c>
      <c r="N1654">
        <v>0</v>
      </c>
      <c r="O1654">
        <v>0</v>
      </c>
      <c r="P1654">
        <v>657</v>
      </c>
      <c r="Q1654">
        <v>0</v>
      </c>
      <c r="R1654">
        <v>1299</v>
      </c>
      <c r="S1654">
        <v>838</v>
      </c>
      <c r="T1654">
        <v>3</v>
      </c>
      <c r="U1654">
        <v>0</v>
      </c>
      <c r="V1654">
        <v>3</v>
      </c>
      <c r="W1654">
        <v>2</v>
      </c>
      <c r="X1654" s="17">
        <v>0.0045662100456621</v>
      </c>
      <c r="Y1654" s="17" t="s">
        <v>54</v>
      </c>
      <c r="Z1654" s="17">
        <v>0.0023094688221709</v>
      </c>
      <c r="AA1654" s="17">
        <v>0.00238663484486874</v>
      </c>
      <c r="AB1654">
        <v>0.82</v>
      </c>
      <c r="AC1654">
        <v>0</v>
      </c>
      <c r="AD1654">
        <v>1.15</v>
      </c>
      <c r="AE1654">
        <v>0.37</v>
      </c>
      <c r="AF1654" s="17">
        <v>0</v>
      </c>
      <c r="AG1654" s="17" t="s">
        <v>54</v>
      </c>
      <c r="AH1654" s="17">
        <v>0.0766922307435812</v>
      </c>
      <c r="AI1654" s="17">
        <v>0.0246748916305435</v>
      </c>
      <c r="AJ1654">
        <v>0</v>
      </c>
      <c r="AK1654">
        <v>13</v>
      </c>
      <c r="AL1654">
        <v>8</v>
      </c>
      <c r="AM1654">
        <v>8</v>
      </c>
      <c r="AN1654" s="17" t="s">
        <v>54</v>
      </c>
      <c r="AO1654" s="17">
        <v>0</v>
      </c>
      <c r="AP1654" s="17">
        <v>0.125</v>
      </c>
      <c r="AQ1654" s="17">
        <v>0.125</v>
      </c>
      <c r="AR1654" s="31">
        <v>0</v>
      </c>
      <c r="AS1654" s="31">
        <v>0</v>
      </c>
      <c r="AT1654" s="31">
        <v>25</v>
      </c>
      <c r="AU1654" s="26" t="str">
        <f t="shared" si="28"/>
        <v>库存为25</v>
      </c>
      <c r="AV1654" s="32" t="str">
        <f>IFERROR(时间!$B$4+AU1654,"上周无销量")</f>
        <v>上周无销量</v>
      </c>
      <c r="AW1654" s="32"/>
    </row>
    <row r="1655" spans="1:49">
      <c r="A1655" s="15" t="s">
        <v>3320</v>
      </c>
      <c r="B1655" t="s">
        <v>3321</v>
      </c>
      <c r="C1655" t="s">
        <v>3322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6</v>
      </c>
      <c r="J1655" s="28">
        <v>0</v>
      </c>
      <c r="K1655" s="28">
        <v>0</v>
      </c>
      <c r="L1655" s="28">
        <v>0</v>
      </c>
      <c r="M1655">
        <v>6</v>
      </c>
      <c r="N1655">
        <v>0</v>
      </c>
      <c r="O1655">
        <v>6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0</v>
      </c>
      <c r="AK1655">
        <v>0</v>
      </c>
      <c r="AL1655">
        <v>1</v>
      </c>
      <c r="AM1655">
        <v>1</v>
      </c>
      <c r="AN1655" s="17" t="s">
        <v>54</v>
      </c>
      <c r="AO1655" s="17" t="s">
        <v>54</v>
      </c>
      <c r="AP1655" s="17">
        <v>0</v>
      </c>
      <c r="AQ1655" s="17">
        <v>0</v>
      </c>
      <c r="AR1655" s="31">
        <v>0</v>
      </c>
      <c r="AS1655" s="31">
        <v>0</v>
      </c>
      <c r="AT1655" s="31">
        <v>6</v>
      </c>
      <c r="AU1655" s="26" t="str">
        <f t="shared" si="28"/>
        <v>库存为6</v>
      </c>
      <c r="AV1655" s="32" t="str">
        <f>IFERROR(时间!$B$4+AU1655,"上周无销量")</f>
        <v>上周无销量</v>
      </c>
      <c r="AW1655" s="32"/>
    </row>
    <row r="1656" spans="1:49">
      <c r="A1656" s="15" t="s">
        <v>3323</v>
      </c>
      <c r="B1656" t="s">
        <v>3324</v>
      </c>
      <c r="C1656" t="s">
        <v>3322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2</v>
      </c>
      <c r="J1656" s="28">
        <v>0</v>
      </c>
      <c r="K1656" s="28">
        <v>0</v>
      </c>
      <c r="L1656" s="28">
        <v>0</v>
      </c>
      <c r="M1656">
        <v>2</v>
      </c>
      <c r="N1656">
        <v>0</v>
      </c>
      <c r="O1656">
        <v>2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0</v>
      </c>
      <c r="AK1656">
        <v>2</v>
      </c>
      <c r="AL1656">
        <v>1</v>
      </c>
      <c r="AM1656">
        <v>1</v>
      </c>
      <c r="AN1656" s="17" t="s">
        <v>54</v>
      </c>
      <c r="AO1656" s="17">
        <v>0</v>
      </c>
      <c r="AP1656" s="17">
        <v>0</v>
      </c>
      <c r="AQ1656" s="17">
        <v>0</v>
      </c>
      <c r="AR1656" s="31">
        <v>0</v>
      </c>
      <c r="AS1656" s="31">
        <v>0</v>
      </c>
      <c r="AT1656" s="31">
        <v>2</v>
      </c>
      <c r="AU1656" s="26" t="str">
        <f t="shared" si="28"/>
        <v>库存为2</v>
      </c>
      <c r="AV1656" s="32" t="str">
        <f>IFERROR(时间!$B$4+AU1656,"上周无销量")</f>
        <v>上周无销量</v>
      </c>
      <c r="AW1656" s="32"/>
    </row>
    <row r="1657" spans="1:49">
      <c r="A1657" s="15" t="s">
        <v>3325</v>
      </c>
      <c r="B1657" t="s">
        <v>3326</v>
      </c>
      <c r="C1657" t="s">
        <v>3322</v>
      </c>
      <c r="D1657" s="26">
        <v>1</v>
      </c>
      <c r="E1657" s="26">
        <v>0</v>
      </c>
      <c r="F1657" s="26">
        <v>0</v>
      </c>
      <c r="G1657" s="26">
        <v>0</v>
      </c>
      <c r="H1657" s="27">
        <v>16.99</v>
      </c>
      <c r="I1657">
        <v>0</v>
      </c>
      <c r="J1657" s="28">
        <v>0</v>
      </c>
      <c r="K1657" s="28">
        <v>0</v>
      </c>
      <c r="L1657" s="28">
        <v>0</v>
      </c>
      <c r="M1657">
        <v>0</v>
      </c>
      <c r="N1657">
        <v>0</v>
      </c>
      <c r="O1657">
        <v>1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0</v>
      </c>
      <c r="AK1657">
        <v>3</v>
      </c>
      <c r="AL1657">
        <v>5</v>
      </c>
      <c r="AM1657">
        <v>5</v>
      </c>
      <c r="AN1657" s="17" t="s">
        <v>54</v>
      </c>
      <c r="AO1657" s="17">
        <v>0</v>
      </c>
      <c r="AP1657" s="17">
        <v>0</v>
      </c>
      <c r="AQ1657" s="17">
        <v>0</v>
      </c>
      <c r="AR1657" s="31">
        <v>0.142857142857143</v>
      </c>
      <c r="AS1657" s="31">
        <v>8.57142857142857</v>
      </c>
      <c r="AT1657" s="31">
        <v>-8.57142857142857</v>
      </c>
      <c r="AU1657" s="26">
        <f t="shared" si="28"/>
        <v>0</v>
      </c>
      <c r="AV1657" s="32">
        <f>IFERROR(时间!$B$4+AU1657,"上周无销量")</f>
        <v>43325</v>
      </c>
      <c r="AW1657" s="32"/>
    </row>
    <row r="1658" spans="1:49">
      <c r="A1658" s="15" t="s">
        <v>3327</v>
      </c>
      <c r="B1658" t="s">
        <v>3328</v>
      </c>
      <c r="C1658" t="s">
        <v>3322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9</v>
      </c>
      <c r="J1658" s="28">
        <v>0</v>
      </c>
      <c r="K1658" s="28">
        <v>0</v>
      </c>
      <c r="L1658" s="28">
        <v>0</v>
      </c>
      <c r="M1658">
        <v>9</v>
      </c>
      <c r="N1658">
        <v>0</v>
      </c>
      <c r="O1658">
        <v>9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0</v>
      </c>
      <c r="AK1658">
        <v>2</v>
      </c>
      <c r="AL1658">
        <v>6</v>
      </c>
      <c r="AM1658">
        <v>6</v>
      </c>
      <c r="AN1658" s="17" t="s">
        <v>54</v>
      </c>
      <c r="AO1658" s="17">
        <v>0</v>
      </c>
      <c r="AP1658" s="17">
        <v>0</v>
      </c>
      <c r="AQ1658" s="17">
        <v>0</v>
      </c>
      <c r="AR1658" s="31">
        <v>0</v>
      </c>
      <c r="AS1658" s="31">
        <v>0</v>
      </c>
      <c r="AT1658" s="31">
        <v>9</v>
      </c>
      <c r="AU1658" s="26" t="str">
        <f t="shared" si="28"/>
        <v>库存为9</v>
      </c>
      <c r="AV1658" s="32" t="str">
        <f>IFERROR(时间!$B$4+AU1658,"上周无销量")</f>
        <v>上周无销量</v>
      </c>
      <c r="AW1658" s="32"/>
    </row>
    <row r="1659" spans="1:49">
      <c r="A1659" s="15" t="s">
        <v>3329</v>
      </c>
      <c r="B1659" t="s">
        <v>3330</v>
      </c>
      <c r="C1659" t="s">
        <v>3322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5</v>
      </c>
      <c r="J1659" s="28">
        <v>0</v>
      </c>
      <c r="K1659" s="28">
        <v>0</v>
      </c>
      <c r="L1659" s="28">
        <v>0</v>
      </c>
      <c r="M1659">
        <v>5</v>
      </c>
      <c r="N1659">
        <v>0</v>
      </c>
      <c r="O1659">
        <v>5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2</v>
      </c>
      <c r="AL1659">
        <v>2</v>
      </c>
      <c r="AM1659">
        <v>2</v>
      </c>
      <c r="AN1659" s="17" t="s">
        <v>54</v>
      </c>
      <c r="AO1659" s="17">
        <v>0</v>
      </c>
      <c r="AP1659" s="17">
        <v>0</v>
      </c>
      <c r="AQ1659" s="17">
        <v>0</v>
      </c>
      <c r="AR1659" s="31">
        <v>0</v>
      </c>
      <c r="AS1659" s="31">
        <v>0</v>
      </c>
      <c r="AT1659" s="31">
        <v>5</v>
      </c>
      <c r="AU1659" s="26" t="str">
        <f t="shared" si="28"/>
        <v>库存为5</v>
      </c>
      <c r="AV1659" s="32" t="str">
        <f>IFERROR(时间!$B$4+AU1659,"上周无销量")</f>
        <v>上周无销量</v>
      </c>
      <c r="AW1659" s="32"/>
    </row>
    <row r="1660" spans="1:49">
      <c r="A1660" s="15" t="s">
        <v>3331</v>
      </c>
      <c r="B1660" t="s">
        <v>3332</v>
      </c>
      <c r="C1660" t="s">
        <v>3322</v>
      </c>
      <c r="D1660" s="26">
        <v>0</v>
      </c>
      <c r="E1660" s="26">
        <v>1</v>
      </c>
      <c r="F1660" s="26">
        <v>0</v>
      </c>
      <c r="G1660" s="26">
        <v>0</v>
      </c>
      <c r="H1660" s="27">
        <v>13.99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3</v>
      </c>
      <c r="AL1660">
        <v>1</v>
      </c>
      <c r="AM1660">
        <v>1</v>
      </c>
      <c r="AN1660" s="17" t="s">
        <v>54</v>
      </c>
      <c r="AO1660" s="17">
        <v>0.333333333333333</v>
      </c>
      <c r="AP1660" s="17">
        <v>0</v>
      </c>
      <c r="AQ1660" s="17">
        <v>0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3333</v>
      </c>
      <c r="B1661" t="s">
        <v>3334</v>
      </c>
      <c r="C1661" t="s">
        <v>3322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0</v>
      </c>
      <c r="J1661" s="28">
        <v>0</v>
      </c>
      <c r="K1661" s="28">
        <v>0</v>
      </c>
      <c r="L1661" s="28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17" t="s">
        <v>54</v>
      </c>
      <c r="Y1661" s="17" t="s">
        <v>54</v>
      </c>
      <c r="Z1661" s="17" t="s">
        <v>54</v>
      </c>
      <c r="AA1661" s="17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0</v>
      </c>
      <c r="AK1661">
        <v>0</v>
      </c>
      <c r="AL1661">
        <v>0</v>
      </c>
      <c r="AM1661">
        <v>0</v>
      </c>
      <c r="AN1661" s="17" t="s">
        <v>54</v>
      </c>
      <c r="AO1661" s="17" t="s">
        <v>54</v>
      </c>
      <c r="AP1661" s="17" t="s">
        <v>54</v>
      </c>
      <c r="AQ1661" s="17" t="s">
        <v>54</v>
      </c>
      <c r="AR1661" s="31">
        <v>0</v>
      </c>
      <c r="AS1661" s="31">
        <v>0</v>
      </c>
      <c r="AT1661" s="31">
        <v>0</v>
      </c>
      <c r="AU1661" s="26" t="str">
        <f t="shared" si="28"/>
        <v>库存为0</v>
      </c>
      <c r="AV1661" s="32" t="str">
        <f>IFERROR(时间!$B$4+AU1661,"上周无销量")</f>
        <v>上周无销量</v>
      </c>
      <c r="AW1661" s="32"/>
    </row>
    <row r="1662" spans="1:49">
      <c r="A1662" s="15" t="s">
        <v>3335</v>
      </c>
      <c r="B1662" t="s">
        <v>3336</v>
      </c>
      <c r="C1662" t="s">
        <v>3322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0</v>
      </c>
      <c r="J1662" s="28">
        <v>0</v>
      </c>
      <c r="K1662" s="28">
        <v>0</v>
      </c>
      <c r="L1662" s="28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17" t="s">
        <v>54</v>
      </c>
      <c r="Y1662" s="17" t="s">
        <v>54</v>
      </c>
      <c r="Z1662" s="17" t="s">
        <v>54</v>
      </c>
      <c r="AA1662" s="17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0</v>
      </c>
      <c r="AK1662">
        <v>0</v>
      </c>
      <c r="AL1662">
        <v>0</v>
      </c>
      <c r="AM1662">
        <v>0</v>
      </c>
      <c r="AN1662" s="17" t="s">
        <v>54</v>
      </c>
      <c r="AO1662" s="17" t="s">
        <v>54</v>
      </c>
      <c r="AP1662" s="17" t="s">
        <v>54</v>
      </c>
      <c r="AQ1662" s="17" t="s">
        <v>54</v>
      </c>
      <c r="AR1662" s="31">
        <v>0</v>
      </c>
      <c r="AS1662" s="31">
        <v>0</v>
      </c>
      <c r="AT1662" s="31">
        <v>0</v>
      </c>
      <c r="AU1662" s="26" t="str">
        <f t="shared" si="28"/>
        <v>库存为0</v>
      </c>
      <c r="AV1662" s="32" t="str">
        <f>IFERROR(时间!$B$4+AU1662,"上周无销量")</f>
        <v>上周无销量</v>
      </c>
      <c r="AW1662" s="32"/>
    </row>
    <row r="1663" spans="1:49">
      <c r="A1663" s="15" t="s">
        <v>3337</v>
      </c>
      <c r="B1663" t="s">
        <v>3338</v>
      </c>
      <c r="C1663" t="s">
        <v>3322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0</v>
      </c>
      <c r="J1663" s="28">
        <v>0</v>
      </c>
      <c r="K1663" s="28">
        <v>0</v>
      </c>
      <c r="L1663" s="28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0</v>
      </c>
      <c r="AK1663">
        <v>0</v>
      </c>
      <c r="AL1663">
        <v>0</v>
      </c>
      <c r="AM1663">
        <v>0</v>
      </c>
      <c r="AN1663" s="17" t="s">
        <v>54</v>
      </c>
      <c r="AO1663" s="17" t="s">
        <v>54</v>
      </c>
      <c r="AP1663" s="17" t="s">
        <v>54</v>
      </c>
      <c r="AQ1663" s="17" t="s">
        <v>54</v>
      </c>
      <c r="AR1663" s="31">
        <v>0</v>
      </c>
      <c r="AS1663" s="31">
        <v>0</v>
      </c>
      <c r="AT1663" s="31">
        <v>0</v>
      </c>
      <c r="AU1663" s="26" t="str">
        <f t="shared" si="28"/>
        <v>库存为0</v>
      </c>
      <c r="AV1663" s="32" t="str">
        <f>IFERROR(时间!$B$4+AU1663,"上周无销量")</f>
        <v>上周无销量</v>
      </c>
      <c r="AW1663" s="32"/>
    </row>
    <row r="1664" spans="1:49">
      <c r="A1664" s="15" t="s">
        <v>3339</v>
      </c>
      <c r="B1664" t="s">
        <v>3340</v>
      </c>
      <c r="C1664" t="s">
        <v>3322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0</v>
      </c>
      <c r="J1664" s="28">
        <v>0</v>
      </c>
      <c r="K1664" s="28">
        <v>0</v>
      </c>
      <c r="L1664" s="28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17" t="s">
        <v>54</v>
      </c>
      <c r="Y1664" s="17" t="s">
        <v>54</v>
      </c>
      <c r="Z1664" s="17" t="s">
        <v>54</v>
      </c>
      <c r="AA1664" s="17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0</v>
      </c>
      <c r="AK1664">
        <v>0</v>
      </c>
      <c r="AL1664">
        <v>0</v>
      </c>
      <c r="AM1664">
        <v>0</v>
      </c>
      <c r="AN1664" s="17" t="s">
        <v>54</v>
      </c>
      <c r="AO1664" s="17" t="s">
        <v>54</v>
      </c>
      <c r="AP1664" s="17" t="s">
        <v>54</v>
      </c>
      <c r="AQ1664" s="17" t="s">
        <v>54</v>
      </c>
      <c r="AR1664" s="31">
        <v>0</v>
      </c>
      <c r="AS1664" s="31">
        <v>0</v>
      </c>
      <c r="AT1664" s="31">
        <v>0</v>
      </c>
      <c r="AU1664" s="26" t="str">
        <f t="shared" si="28"/>
        <v>库存为0</v>
      </c>
      <c r="AV1664" s="32" t="str">
        <f>IFERROR(时间!$B$4+AU1664,"上周无销量")</f>
        <v>上周无销量</v>
      </c>
      <c r="AW1664" s="32"/>
    </row>
    <row r="1665" spans="1:49">
      <c r="A1665" s="15" t="s">
        <v>3341</v>
      </c>
      <c r="B1665" t="s">
        <v>3342</v>
      </c>
      <c r="C1665" t="s">
        <v>3322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0</v>
      </c>
      <c r="J1665" s="28">
        <v>0</v>
      </c>
      <c r="K1665" s="28">
        <v>0</v>
      </c>
      <c r="L1665" s="28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17" t="s">
        <v>54</v>
      </c>
      <c r="Y1665" s="17" t="s">
        <v>54</v>
      </c>
      <c r="Z1665" s="17" t="s">
        <v>54</v>
      </c>
      <c r="AA1665" s="17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0</v>
      </c>
      <c r="AK1665">
        <v>0</v>
      </c>
      <c r="AL1665">
        <v>0</v>
      </c>
      <c r="AM1665">
        <v>0</v>
      </c>
      <c r="AN1665" s="17" t="s">
        <v>54</v>
      </c>
      <c r="AO1665" s="17" t="s">
        <v>54</v>
      </c>
      <c r="AP1665" s="17" t="s">
        <v>54</v>
      </c>
      <c r="AQ1665" s="17" t="s">
        <v>54</v>
      </c>
      <c r="AR1665" s="31">
        <v>0</v>
      </c>
      <c r="AS1665" s="31">
        <v>0</v>
      </c>
      <c r="AT1665" s="31">
        <v>0</v>
      </c>
      <c r="AU1665" s="26" t="str">
        <f t="shared" si="28"/>
        <v>库存为0</v>
      </c>
      <c r="AV1665" s="32" t="str">
        <f>IFERROR(时间!$B$4+AU1665,"上周无销量")</f>
        <v>上周无销量</v>
      </c>
      <c r="AW1665" s="32"/>
    </row>
    <row r="1666" spans="1:49">
      <c r="A1666" s="15" t="s">
        <v>3343</v>
      </c>
      <c r="B1666" t="s">
        <v>3344</v>
      </c>
      <c r="C1666" t="s">
        <v>3322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0</v>
      </c>
      <c r="J1666" s="28">
        <v>0</v>
      </c>
      <c r="K1666" s="28">
        <v>0</v>
      </c>
      <c r="L1666" s="28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0</v>
      </c>
      <c r="AK1666">
        <v>0</v>
      </c>
      <c r="AL1666">
        <v>0</v>
      </c>
      <c r="AM1666">
        <v>0</v>
      </c>
      <c r="AN1666" s="17" t="s">
        <v>54</v>
      </c>
      <c r="AO1666" s="17" t="s">
        <v>54</v>
      </c>
      <c r="AP1666" s="17" t="s">
        <v>54</v>
      </c>
      <c r="AQ1666" s="17" t="s">
        <v>54</v>
      </c>
      <c r="AR1666" s="31">
        <v>0</v>
      </c>
      <c r="AS1666" s="31">
        <v>0</v>
      </c>
      <c r="AT1666" s="31">
        <v>0</v>
      </c>
      <c r="AU1666" s="26" t="str">
        <f t="shared" si="28"/>
        <v>库存为0</v>
      </c>
      <c r="AV1666" s="32" t="str">
        <f>IFERROR(时间!$B$4+AU1666,"上周无销量")</f>
        <v>上周无销量</v>
      </c>
      <c r="AW1666" s="32"/>
    </row>
    <row r="1667" spans="1:49">
      <c r="A1667" s="15" t="s">
        <v>3345</v>
      </c>
      <c r="B1667" t="s">
        <v>3346</v>
      </c>
      <c r="C1667" t="s">
        <v>3322</v>
      </c>
      <c r="D1667" s="26">
        <v>0</v>
      </c>
      <c r="E1667" s="26">
        <v>0</v>
      </c>
      <c r="F1667" s="26">
        <v>0</v>
      </c>
      <c r="G1667" s="26">
        <v>0</v>
      </c>
      <c r="H1667" s="27">
        <v>0</v>
      </c>
      <c r="I1667">
        <v>1</v>
      </c>
      <c r="J1667" s="28">
        <v>0</v>
      </c>
      <c r="K1667" s="28">
        <v>0</v>
      </c>
      <c r="L1667" s="28">
        <v>0</v>
      </c>
      <c r="M1667">
        <v>1</v>
      </c>
      <c r="N1667">
        <v>0</v>
      </c>
      <c r="O1667">
        <v>1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17" t="s">
        <v>54</v>
      </c>
      <c r="Y1667" s="17" t="s">
        <v>54</v>
      </c>
      <c r="Z1667" s="17" t="s">
        <v>54</v>
      </c>
      <c r="AA1667" s="17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0</v>
      </c>
      <c r="AK1667">
        <v>3</v>
      </c>
      <c r="AL1667">
        <v>4</v>
      </c>
      <c r="AM1667">
        <v>4</v>
      </c>
      <c r="AN1667" s="17" t="s">
        <v>54</v>
      </c>
      <c r="AO1667" s="17">
        <v>0</v>
      </c>
      <c r="AP1667" s="17">
        <v>0</v>
      </c>
      <c r="AQ1667" s="17">
        <v>0</v>
      </c>
      <c r="AR1667" s="31">
        <v>0</v>
      </c>
      <c r="AS1667" s="31">
        <v>0</v>
      </c>
      <c r="AT1667" s="31">
        <v>1</v>
      </c>
      <c r="AU1667" s="26" t="str">
        <f t="shared" si="28"/>
        <v>库存为1</v>
      </c>
      <c r="AV1667" s="32" t="str">
        <f>IFERROR(时间!$B$4+AU1667,"上周无销量")</f>
        <v>上周无销量</v>
      </c>
      <c r="AW1667" s="32"/>
    </row>
    <row r="1668" spans="1:49">
      <c r="A1668" s="15" t="s">
        <v>3347</v>
      </c>
      <c r="B1668" t="s">
        <v>3348</v>
      </c>
      <c r="C1668" t="s">
        <v>3322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0</v>
      </c>
      <c r="AK1668">
        <v>0</v>
      </c>
      <c r="AL1668">
        <v>0</v>
      </c>
      <c r="AM1668">
        <v>0</v>
      </c>
      <c r="AN1668" s="17" t="s">
        <v>54</v>
      </c>
      <c r="AO1668" s="17" t="s">
        <v>54</v>
      </c>
      <c r="AP1668" s="17" t="s">
        <v>54</v>
      </c>
      <c r="AQ1668" s="17" t="s">
        <v>54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3349</v>
      </c>
      <c r="B1669" t="s">
        <v>3350</v>
      </c>
      <c r="C1669" t="s">
        <v>3322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0</v>
      </c>
      <c r="J1669" s="28">
        <v>0</v>
      </c>
      <c r="K1669" s="28">
        <v>0</v>
      </c>
      <c r="L1669" s="28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17" t="s">
        <v>54</v>
      </c>
      <c r="Y1669" s="17" t="s">
        <v>54</v>
      </c>
      <c r="Z1669" s="17" t="s">
        <v>54</v>
      </c>
      <c r="AA1669" s="17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0</v>
      </c>
      <c r="AK1669">
        <v>0</v>
      </c>
      <c r="AL1669">
        <v>0</v>
      </c>
      <c r="AM1669">
        <v>0</v>
      </c>
      <c r="AN1669" s="17" t="s">
        <v>54</v>
      </c>
      <c r="AO1669" s="17" t="s">
        <v>54</v>
      </c>
      <c r="AP1669" s="17" t="s">
        <v>54</v>
      </c>
      <c r="AQ1669" s="17" t="s">
        <v>54</v>
      </c>
      <c r="AR1669" s="31">
        <v>0</v>
      </c>
      <c r="AS1669" s="31">
        <v>0</v>
      </c>
      <c r="AT1669" s="31">
        <v>0</v>
      </c>
      <c r="AU1669" s="26" t="str">
        <f t="shared" ref="AU1669:AU1732" si="29">IF(AR1669="","库存为"&amp;M1669,IF(AS1669=0,"库存为"&amp;M1669,INT(M1669/AR1669)))</f>
        <v>库存为0</v>
      </c>
      <c r="AV1669" s="32" t="str">
        <f>IFERROR(时间!$B$4+AU1669,"上周无销量")</f>
        <v>上周无销量</v>
      </c>
      <c r="AW1669" s="32"/>
    </row>
    <row r="1670" spans="1:49">
      <c r="A1670" s="15" t="s">
        <v>3351</v>
      </c>
      <c r="B1670" t="s">
        <v>3352</v>
      </c>
      <c r="C1670" t="s">
        <v>3353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2</v>
      </c>
      <c r="J1670" s="28">
        <v>0</v>
      </c>
      <c r="K1670" s="28">
        <v>0</v>
      </c>
      <c r="L1670" s="28">
        <v>0</v>
      </c>
      <c r="M1670">
        <v>2</v>
      </c>
      <c r="N1670">
        <v>0</v>
      </c>
      <c r="O1670">
        <v>2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17" t="s">
        <v>54</v>
      </c>
      <c r="Y1670" s="17" t="s">
        <v>54</v>
      </c>
      <c r="Z1670" s="17" t="s">
        <v>54</v>
      </c>
      <c r="AA1670" s="17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0</v>
      </c>
      <c r="AK1670">
        <v>2</v>
      </c>
      <c r="AL1670">
        <v>1</v>
      </c>
      <c r="AM1670">
        <v>1</v>
      </c>
      <c r="AN1670" s="17" t="s">
        <v>54</v>
      </c>
      <c r="AO1670" s="17">
        <v>0</v>
      </c>
      <c r="AP1670" s="17">
        <v>0</v>
      </c>
      <c r="AQ1670" s="17">
        <v>0</v>
      </c>
      <c r="AR1670" s="31">
        <v>0</v>
      </c>
      <c r="AS1670" s="31">
        <v>0</v>
      </c>
      <c r="AT1670" s="31">
        <v>2</v>
      </c>
      <c r="AU1670" s="26" t="str">
        <f t="shared" si="29"/>
        <v>库存为2</v>
      </c>
      <c r="AV1670" s="32" t="str">
        <f>IFERROR(时间!$B$4+AU1670,"上周无销量")</f>
        <v>上周无销量</v>
      </c>
      <c r="AW1670" s="32"/>
    </row>
    <row r="1671" spans="1:49">
      <c r="A1671" s="15" t="s">
        <v>3354</v>
      </c>
      <c r="B1671" t="s">
        <v>3355</v>
      </c>
      <c r="C1671" t="s">
        <v>3353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2</v>
      </c>
      <c r="J1671" s="28">
        <v>0</v>
      </c>
      <c r="K1671" s="28">
        <v>0</v>
      </c>
      <c r="L1671" s="28">
        <v>0</v>
      </c>
      <c r="M1671">
        <v>2</v>
      </c>
      <c r="N1671">
        <v>0</v>
      </c>
      <c r="O1671">
        <v>2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17" t="s">
        <v>54</v>
      </c>
      <c r="Y1671" s="17" t="s">
        <v>54</v>
      </c>
      <c r="Z1671" s="17" t="s">
        <v>54</v>
      </c>
      <c r="AA1671" s="17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0</v>
      </c>
      <c r="AK1671">
        <v>1</v>
      </c>
      <c r="AL1671">
        <v>0</v>
      </c>
      <c r="AM1671">
        <v>0</v>
      </c>
      <c r="AN1671" s="17" t="s">
        <v>54</v>
      </c>
      <c r="AO1671" s="17">
        <v>0</v>
      </c>
      <c r="AP1671" s="17" t="s">
        <v>54</v>
      </c>
      <c r="AQ1671" s="17" t="s">
        <v>54</v>
      </c>
      <c r="AR1671" s="31">
        <v>0</v>
      </c>
      <c r="AS1671" s="31">
        <v>0</v>
      </c>
      <c r="AT1671" s="31">
        <v>2</v>
      </c>
      <c r="AU1671" s="26" t="str">
        <f t="shared" si="29"/>
        <v>库存为2</v>
      </c>
      <c r="AV1671" s="32" t="str">
        <f>IFERROR(时间!$B$4+AU1671,"上周无销量")</f>
        <v>上周无销量</v>
      </c>
      <c r="AW1671" s="32"/>
    </row>
    <row r="1672" spans="1:49">
      <c r="A1672" s="15" t="s">
        <v>3356</v>
      </c>
      <c r="B1672" t="s">
        <v>3357</v>
      </c>
      <c r="C1672" t="s">
        <v>3353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3</v>
      </c>
      <c r="J1672" s="28">
        <v>0</v>
      </c>
      <c r="K1672" s="28">
        <v>0</v>
      </c>
      <c r="L1672" s="28">
        <v>0</v>
      </c>
      <c r="M1672">
        <v>3</v>
      </c>
      <c r="N1672">
        <v>0</v>
      </c>
      <c r="O1672">
        <v>3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17" t="s">
        <v>54</v>
      </c>
      <c r="Y1672" s="17" t="s">
        <v>54</v>
      </c>
      <c r="Z1672" s="17" t="s">
        <v>54</v>
      </c>
      <c r="AA1672" s="17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0</v>
      </c>
      <c r="AK1672">
        <v>0</v>
      </c>
      <c r="AL1672">
        <v>2</v>
      </c>
      <c r="AM1672">
        <v>2</v>
      </c>
      <c r="AN1672" s="17" t="s">
        <v>54</v>
      </c>
      <c r="AO1672" s="17" t="s">
        <v>54</v>
      </c>
      <c r="AP1672" s="17">
        <v>0</v>
      </c>
      <c r="AQ1672" s="17">
        <v>0</v>
      </c>
      <c r="AR1672" s="31">
        <v>0</v>
      </c>
      <c r="AS1672" s="31">
        <v>0</v>
      </c>
      <c r="AT1672" s="31">
        <v>3</v>
      </c>
      <c r="AU1672" s="26" t="str">
        <f t="shared" si="29"/>
        <v>库存为3</v>
      </c>
      <c r="AV1672" s="32" t="str">
        <f>IFERROR(时间!$B$4+AU1672,"上周无销量")</f>
        <v>上周无销量</v>
      </c>
      <c r="AW1672" s="32"/>
    </row>
    <row r="1673" spans="1:49">
      <c r="A1673" s="15" t="s">
        <v>3358</v>
      </c>
      <c r="B1673" t="s">
        <v>3359</v>
      </c>
      <c r="C1673" t="s">
        <v>3353</v>
      </c>
      <c r="D1673" s="26">
        <v>0</v>
      </c>
      <c r="E1673" s="26">
        <v>0</v>
      </c>
      <c r="F1673" s="26">
        <v>0</v>
      </c>
      <c r="G1673" s="26">
        <v>0</v>
      </c>
      <c r="H1673" s="27">
        <v>0</v>
      </c>
      <c r="I1673">
        <v>17</v>
      </c>
      <c r="J1673" s="28">
        <v>0</v>
      </c>
      <c r="K1673" s="28">
        <v>0</v>
      </c>
      <c r="L1673" s="28">
        <v>0</v>
      </c>
      <c r="M1673">
        <v>17</v>
      </c>
      <c r="N1673">
        <v>0</v>
      </c>
      <c r="O1673">
        <v>17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0</v>
      </c>
      <c r="AK1673">
        <v>2</v>
      </c>
      <c r="AL1673">
        <v>0</v>
      </c>
      <c r="AM1673">
        <v>0</v>
      </c>
      <c r="AN1673" s="17" t="s">
        <v>54</v>
      </c>
      <c r="AO1673" s="17">
        <v>0</v>
      </c>
      <c r="AP1673" s="17" t="s">
        <v>54</v>
      </c>
      <c r="AQ1673" s="17" t="s">
        <v>54</v>
      </c>
      <c r="AR1673" s="31">
        <v>0</v>
      </c>
      <c r="AS1673" s="31">
        <v>0</v>
      </c>
      <c r="AT1673" s="31">
        <v>17</v>
      </c>
      <c r="AU1673" s="26" t="str">
        <f t="shared" si="29"/>
        <v>库存为17</v>
      </c>
      <c r="AV1673" s="32" t="str">
        <f>IFERROR(时间!$B$4+AU1673,"上周无销量")</f>
        <v>上周无销量</v>
      </c>
      <c r="AW1673" s="32"/>
    </row>
    <row r="1674" spans="1:49">
      <c r="A1674" s="15" t="s">
        <v>3360</v>
      </c>
      <c r="B1674" t="s">
        <v>3361</v>
      </c>
      <c r="C1674" t="s">
        <v>3353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10</v>
      </c>
      <c r="J1674" s="28">
        <v>0</v>
      </c>
      <c r="K1674" s="28">
        <v>0</v>
      </c>
      <c r="L1674" s="28">
        <v>0</v>
      </c>
      <c r="M1674">
        <v>10</v>
      </c>
      <c r="N1674">
        <v>0</v>
      </c>
      <c r="O1674">
        <v>9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3</v>
      </c>
      <c r="AL1674">
        <v>0</v>
      </c>
      <c r="AM1674">
        <v>0</v>
      </c>
      <c r="AN1674" s="17" t="s">
        <v>54</v>
      </c>
      <c r="AO1674" s="17">
        <v>0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10</v>
      </c>
      <c r="AU1674" s="26" t="str">
        <f t="shared" si="29"/>
        <v>库存为10</v>
      </c>
      <c r="AV1674" s="32" t="str">
        <f>IFERROR(时间!$B$4+AU1674,"上周无销量")</f>
        <v>上周无销量</v>
      </c>
      <c r="AW1674" s="32"/>
    </row>
    <row r="1675" spans="1:49">
      <c r="A1675" s="15" t="s">
        <v>3362</v>
      </c>
      <c r="B1675" t="s">
        <v>3363</v>
      </c>
      <c r="C1675" t="s">
        <v>3353</v>
      </c>
      <c r="D1675" s="26">
        <v>0</v>
      </c>
      <c r="E1675" s="26">
        <v>0</v>
      </c>
      <c r="F1675" s="26">
        <v>0</v>
      </c>
      <c r="G1675" s="26">
        <v>0</v>
      </c>
      <c r="H1675" s="27">
        <v>0</v>
      </c>
      <c r="I1675">
        <v>9</v>
      </c>
      <c r="J1675" s="28">
        <v>0</v>
      </c>
      <c r="K1675" s="28">
        <v>0</v>
      </c>
      <c r="L1675" s="28">
        <v>0</v>
      </c>
      <c r="M1675">
        <v>9</v>
      </c>
      <c r="N1675">
        <v>0</v>
      </c>
      <c r="O1675">
        <v>9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17" t="s">
        <v>54</v>
      </c>
      <c r="Y1675" s="17" t="s">
        <v>54</v>
      </c>
      <c r="Z1675" s="17" t="s">
        <v>54</v>
      </c>
      <c r="AA1675" s="17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0</v>
      </c>
      <c r="AK1675">
        <v>1</v>
      </c>
      <c r="AL1675">
        <v>3</v>
      </c>
      <c r="AM1675">
        <v>3</v>
      </c>
      <c r="AN1675" s="17" t="s">
        <v>54</v>
      </c>
      <c r="AO1675" s="17">
        <v>0</v>
      </c>
      <c r="AP1675" s="17">
        <v>0</v>
      </c>
      <c r="AQ1675" s="17">
        <v>0</v>
      </c>
      <c r="AR1675" s="31">
        <v>0</v>
      </c>
      <c r="AS1675" s="31">
        <v>0</v>
      </c>
      <c r="AT1675" s="31">
        <v>9</v>
      </c>
      <c r="AU1675" s="26" t="str">
        <f t="shared" si="29"/>
        <v>库存为9</v>
      </c>
      <c r="AV1675" s="32" t="str">
        <f>IFERROR(时间!$B$4+AU1675,"上周无销量")</f>
        <v>上周无销量</v>
      </c>
      <c r="AW1675" s="32"/>
    </row>
    <row r="1676" spans="1:49">
      <c r="A1676" s="15" t="s">
        <v>3364</v>
      </c>
      <c r="B1676" t="s">
        <v>3365</v>
      </c>
      <c r="C1676" t="s">
        <v>3353</v>
      </c>
      <c r="D1676" s="26">
        <v>0</v>
      </c>
      <c r="E1676" s="26">
        <v>0</v>
      </c>
      <c r="F1676" s="26">
        <v>0</v>
      </c>
      <c r="G1676" s="26">
        <v>0</v>
      </c>
      <c r="H1676" s="27">
        <v>0</v>
      </c>
      <c r="I1676">
        <v>5</v>
      </c>
      <c r="J1676" s="28">
        <v>0</v>
      </c>
      <c r="K1676" s="28">
        <v>0</v>
      </c>
      <c r="L1676" s="28">
        <v>0</v>
      </c>
      <c r="M1676">
        <v>5</v>
      </c>
      <c r="N1676">
        <v>0</v>
      </c>
      <c r="O1676">
        <v>5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0</v>
      </c>
      <c r="AK1676">
        <v>1</v>
      </c>
      <c r="AL1676">
        <v>0</v>
      </c>
      <c r="AM1676">
        <v>0</v>
      </c>
      <c r="AN1676" s="17" t="s">
        <v>54</v>
      </c>
      <c r="AO1676" s="17">
        <v>0</v>
      </c>
      <c r="AP1676" s="17" t="s">
        <v>54</v>
      </c>
      <c r="AQ1676" s="17" t="s">
        <v>54</v>
      </c>
      <c r="AR1676" s="31">
        <v>0</v>
      </c>
      <c r="AS1676" s="31">
        <v>0</v>
      </c>
      <c r="AT1676" s="31">
        <v>5</v>
      </c>
      <c r="AU1676" s="26" t="str">
        <f t="shared" si="29"/>
        <v>库存为5</v>
      </c>
      <c r="AV1676" s="32" t="str">
        <f>IFERROR(时间!$B$4+AU1676,"上周无销量")</f>
        <v>上周无销量</v>
      </c>
      <c r="AW1676" s="32"/>
    </row>
    <row r="1677" spans="1:49">
      <c r="A1677" s="15" t="s">
        <v>3366</v>
      </c>
      <c r="B1677" t="s">
        <v>3367</v>
      </c>
      <c r="C1677" t="s">
        <v>3368</v>
      </c>
      <c r="D1677" s="26">
        <v>0</v>
      </c>
      <c r="E1677" s="26">
        <v>0</v>
      </c>
      <c r="F1677" s="26">
        <v>0</v>
      </c>
      <c r="G1677" s="26">
        <v>0</v>
      </c>
      <c r="H1677" s="27">
        <v>0</v>
      </c>
      <c r="I1677">
        <v>0</v>
      </c>
      <c r="J1677" s="28">
        <v>2</v>
      </c>
      <c r="K1677" s="28">
        <v>0</v>
      </c>
      <c r="L1677" s="28">
        <v>0</v>
      </c>
      <c r="M1677">
        <v>2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0</v>
      </c>
      <c r="AN1677" s="17" t="s">
        <v>54</v>
      </c>
      <c r="AO1677" s="17" t="s">
        <v>54</v>
      </c>
      <c r="AP1677" s="17" t="s">
        <v>54</v>
      </c>
      <c r="AQ1677" s="17" t="s">
        <v>54</v>
      </c>
      <c r="AR1677" s="31">
        <v>0</v>
      </c>
      <c r="AS1677" s="31">
        <v>0</v>
      </c>
      <c r="AT1677" s="31">
        <v>2</v>
      </c>
      <c r="AU1677" s="26" t="str">
        <f t="shared" si="29"/>
        <v>库存为2</v>
      </c>
      <c r="AV1677" s="32" t="str">
        <f>IFERROR(时间!$B$4+AU1677,"上周无销量")</f>
        <v>上周无销量</v>
      </c>
      <c r="AW1677" s="32"/>
    </row>
    <row r="1678" spans="1:49">
      <c r="A1678" s="15" t="s">
        <v>3369</v>
      </c>
      <c r="B1678" t="s">
        <v>3370</v>
      </c>
      <c r="C1678" t="s">
        <v>3368</v>
      </c>
      <c r="D1678" s="26">
        <v>0</v>
      </c>
      <c r="E1678" s="26">
        <v>0</v>
      </c>
      <c r="F1678" s="26">
        <v>0</v>
      </c>
      <c r="G1678" s="26">
        <v>0</v>
      </c>
      <c r="H1678" s="27">
        <v>0</v>
      </c>
      <c r="I1678">
        <v>0</v>
      </c>
      <c r="J1678" s="28">
        <v>2</v>
      </c>
      <c r="K1678" s="28">
        <v>0</v>
      </c>
      <c r="L1678" s="28">
        <v>0</v>
      </c>
      <c r="M1678">
        <v>2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17" t="s">
        <v>54</v>
      </c>
      <c r="Y1678" s="17" t="s">
        <v>54</v>
      </c>
      <c r="Z1678" s="17" t="s">
        <v>54</v>
      </c>
      <c r="AA1678" s="17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0</v>
      </c>
      <c r="AK1678">
        <v>0</v>
      </c>
      <c r="AL1678">
        <v>0</v>
      </c>
      <c r="AM1678">
        <v>0</v>
      </c>
      <c r="AN1678" s="17" t="s">
        <v>54</v>
      </c>
      <c r="AO1678" s="17" t="s">
        <v>54</v>
      </c>
      <c r="AP1678" s="17" t="s">
        <v>54</v>
      </c>
      <c r="AQ1678" s="17" t="s">
        <v>54</v>
      </c>
      <c r="AR1678" s="31">
        <v>0</v>
      </c>
      <c r="AS1678" s="31">
        <v>0</v>
      </c>
      <c r="AT1678" s="31">
        <v>2</v>
      </c>
      <c r="AU1678" s="26" t="str">
        <f t="shared" si="29"/>
        <v>库存为2</v>
      </c>
      <c r="AV1678" s="32" t="str">
        <f>IFERROR(时间!$B$4+AU1678,"上周无销量")</f>
        <v>上周无销量</v>
      </c>
      <c r="AW1678" s="32"/>
    </row>
    <row r="1679" spans="1:49">
      <c r="A1679" s="15" t="s">
        <v>3371</v>
      </c>
      <c r="B1679" t="s">
        <v>3372</v>
      </c>
      <c r="C1679" t="s">
        <v>3368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0</v>
      </c>
      <c r="J1679" s="28">
        <v>2</v>
      </c>
      <c r="K1679" s="28">
        <v>0</v>
      </c>
      <c r="L1679" s="28">
        <v>0</v>
      </c>
      <c r="M1679">
        <v>2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17" t="s">
        <v>54</v>
      </c>
      <c r="Y1679" s="17" t="s">
        <v>54</v>
      </c>
      <c r="Z1679" s="17" t="s">
        <v>54</v>
      </c>
      <c r="AA1679" s="17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0</v>
      </c>
      <c r="AK1679">
        <v>0</v>
      </c>
      <c r="AL1679">
        <v>0</v>
      </c>
      <c r="AM1679">
        <v>0</v>
      </c>
      <c r="AN1679" s="17" t="s">
        <v>54</v>
      </c>
      <c r="AO1679" s="17" t="s">
        <v>54</v>
      </c>
      <c r="AP1679" s="17" t="s">
        <v>54</v>
      </c>
      <c r="AQ1679" s="17" t="s">
        <v>54</v>
      </c>
      <c r="AR1679" s="31">
        <v>0</v>
      </c>
      <c r="AS1679" s="31">
        <v>0</v>
      </c>
      <c r="AT1679" s="31">
        <v>2</v>
      </c>
      <c r="AU1679" s="26" t="str">
        <f t="shared" si="29"/>
        <v>库存为2</v>
      </c>
      <c r="AV1679" s="32" t="str">
        <f>IFERROR(时间!$B$4+AU1679,"上周无销量")</f>
        <v>上周无销量</v>
      </c>
      <c r="AW1679" s="32"/>
    </row>
    <row r="1680" spans="1:49">
      <c r="A1680" s="15" t="s">
        <v>3373</v>
      </c>
      <c r="B1680" t="s">
        <v>3374</v>
      </c>
      <c r="C1680" t="s">
        <v>3368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0</v>
      </c>
      <c r="J1680" s="28">
        <v>2</v>
      </c>
      <c r="K1680" s="28">
        <v>0</v>
      </c>
      <c r="L1680" s="28">
        <v>0</v>
      </c>
      <c r="M1680">
        <v>2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0</v>
      </c>
      <c r="AK1680">
        <v>0</v>
      </c>
      <c r="AL1680">
        <v>0</v>
      </c>
      <c r="AM1680">
        <v>0</v>
      </c>
      <c r="AN1680" s="17" t="s">
        <v>54</v>
      </c>
      <c r="AO1680" s="17" t="s">
        <v>54</v>
      </c>
      <c r="AP1680" s="17" t="s">
        <v>54</v>
      </c>
      <c r="AQ1680" s="17" t="s">
        <v>54</v>
      </c>
      <c r="AR1680" s="31">
        <v>0</v>
      </c>
      <c r="AS1680" s="31">
        <v>0</v>
      </c>
      <c r="AT1680" s="31">
        <v>2</v>
      </c>
      <c r="AU1680" s="26" t="str">
        <f t="shared" si="29"/>
        <v>库存为2</v>
      </c>
      <c r="AV1680" s="32" t="str">
        <f>IFERROR(时间!$B$4+AU1680,"上周无销量")</f>
        <v>上周无销量</v>
      </c>
      <c r="AW1680" s="32"/>
    </row>
    <row r="1681" spans="1:49">
      <c r="A1681" s="15" t="s">
        <v>3375</v>
      </c>
      <c r="B1681" t="s">
        <v>3376</v>
      </c>
      <c r="C1681" t="s">
        <v>3368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2</v>
      </c>
      <c r="K1681" s="28">
        <v>0</v>
      </c>
      <c r="L1681" s="28">
        <v>0</v>
      </c>
      <c r="M1681">
        <v>2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2</v>
      </c>
      <c r="AU1681" s="26" t="str">
        <f t="shared" si="29"/>
        <v>库存为2</v>
      </c>
      <c r="AV1681" s="32" t="str">
        <f>IFERROR(时间!$B$4+AU1681,"上周无销量")</f>
        <v>上周无销量</v>
      </c>
      <c r="AW1681" s="32"/>
    </row>
    <row r="1682" spans="1:49">
      <c r="A1682" s="15" t="s">
        <v>3377</v>
      </c>
      <c r="B1682" t="s">
        <v>3378</v>
      </c>
      <c r="C1682" t="s">
        <v>3368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4</v>
      </c>
      <c r="J1682" s="28">
        <v>0</v>
      </c>
      <c r="K1682" s="28">
        <v>0</v>
      </c>
      <c r="L1682" s="28">
        <v>0</v>
      </c>
      <c r="M1682">
        <v>4</v>
      </c>
      <c r="N1682">
        <v>0</v>
      </c>
      <c r="O1682">
        <v>4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2</v>
      </c>
      <c r="AL1682">
        <v>2</v>
      </c>
      <c r="AM1682">
        <v>2</v>
      </c>
      <c r="AN1682" s="17" t="s">
        <v>54</v>
      </c>
      <c r="AO1682" s="17">
        <v>0</v>
      </c>
      <c r="AP1682" s="17">
        <v>0</v>
      </c>
      <c r="AQ1682" s="17">
        <v>0</v>
      </c>
      <c r="AR1682" s="31">
        <v>0</v>
      </c>
      <c r="AS1682" s="31">
        <v>0</v>
      </c>
      <c r="AT1682" s="31">
        <v>4</v>
      </c>
      <c r="AU1682" s="26" t="str">
        <f t="shared" si="29"/>
        <v>库存为4</v>
      </c>
      <c r="AV1682" s="32" t="str">
        <f>IFERROR(时间!$B$4+AU1682,"上周无销量")</f>
        <v>上周无销量</v>
      </c>
      <c r="AW1682" s="32"/>
    </row>
    <row r="1683" spans="1:49">
      <c r="A1683" s="15" t="s">
        <v>3379</v>
      </c>
      <c r="B1683" t="s">
        <v>3380</v>
      </c>
      <c r="C1683" t="s">
        <v>3368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3</v>
      </c>
      <c r="J1683" s="28">
        <v>0</v>
      </c>
      <c r="K1683" s="28">
        <v>0</v>
      </c>
      <c r="L1683" s="28">
        <v>0</v>
      </c>
      <c r="M1683">
        <v>3</v>
      </c>
      <c r="N1683">
        <v>1</v>
      </c>
      <c r="O1683">
        <v>3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2</v>
      </c>
      <c r="AL1683">
        <v>2</v>
      </c>
      <c r="AM1683">
        <v>2</v>
      </c>
      <c r="AN1683" s="17" t="s">
        <v>54</v>
      </c>
      <c r="AO1683" s="17">
        <v>0</v>
      </c>
      <c r="AP1683" s="17">
        <v>0</v>
      </c>
      <c r="AQ1683" s="17">
        <v>0</v>
      </c>
      <c r="AR1683" s="31">
        <v>0</v>
      </c>
      <c r="AS1683" s="31">
        <v>0</v>
      </c>
      <c r="AT1683" s="31">
        <v>3</v>
      </c>
      <c r="AU1683" s="26" t="str">
        <f t="shared" si="29"/>
        <v>库存为3</v>
      </c>
      <c r="AV1683" s="32" t="str">
        <f>IFERROR(时间!$B$4+AU1683,"上周无销量")</f>
        <v>上周无销量</v>
      </c>
      <c r="AW1683" s="32"/>
    </row>
    <row r="1684" spans="1:49">
      <c r="A1684" s="15" t="s">
        <v>3381</v>
      </c>
      <c r="B1684" t="s">
        <v>3382</v>
      </c>
      <c r="C1684" t="s">
        <v>3368</v>
      </c>
      <c r="D1684" s="26">
        <v>0</v>
      </c>
      <c r="E1684" s="26">
        <v>0</v>
      </c>
      <c r="F1684" s="26">
        <v>0</v>
      </c>
      <c r="G1684" s="26">
        <v>0</v>
      </c>
      <c r="H1684" s="27">
        <v>0</v>
      </c>
      <c r="I1684">
        <v>0</v>
      </c>
      <c r="J1684" s="28">
        <v>2</v>
      </c>
      <c r="K1684" s="28">
        <v>0</v>
      </c>
      <c r="L1684" s="28">
        <v>0</v>
      </c>
      <c r="M1684">
        <v>2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0</v>
      </c>
      <c r="AK1684">
        <v>0</v>
      </c>
      <c r="AL1684">
        <v>0</v>
      </c>
      <c r="AM1684">
        <v>0</v>
      </c>
      <c r="AN1684" s="17" t="s">
        <v>54</v>
      </c>
      <c r="AO1684" s="17" t="s">
        <v>54</v>
      </c>
      <c r="AP1684" s="17" t="s">
        <v>54</v>
      </c>
      <c r="AQ1684" s="17" t="s">
        <v>54</v>
      </c>
      <c r="AR1684" s="31">
        <v>0</v>
      </c>
      <c r="AS1684" s="31">
        <v>0</v>
      </c>
      <c r="AT1684" s="31">
        <v>2</v>
      </c>
      <c r="AU1684" s="26" t="str">
        <f t="shared" si="29"/>
        <v>库存为2</v>
      </c>
      <c r="AV1684" s="32" t="str">
        <f>IFERROR(时间!$B$4+AU1684,"上周无销量")</f>
        <v>上周无销量</v>
      </c>
      <c r="AW1684" s="32"/>
    </row>
    <row r="1685" spans="1:49">
      <c r="A1685" s="15" t="s">
        <v>3383</v>
      </c>
      <c r="B1685" t="s">
        <v>3384</v>
      </c>
      <c r="C1685" t="s">
        <v>3368</v>
      </c>
      <c r="D1685" s="26">
        <v>0</v>
      </c>
      <c r="E1685" s="26">
        <v>0</v>
      </c>
      <c r="F1685" s="26">
        <v>0</v>
      </c>
      <c r="G1685" s="26">
        <v>0</v>
      </c>
      <c r="H1685" s="27">
        <v>0</v>
      </c>
      <c r="I1685">
        <v>0</v>
      </c>
      <c r="J1685" s="28">
        <v>2</v>
      </c>
      <c r="K1685" s="28">
        <v>0</v>
      </c>
      <c r="L1685" s="28">
        <v>0</v>
      </c>
      <c r="M1685">
        <v>2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0</v>
      </c>
      <c r="AK1685">
        <v>0</v>
      </c>
      <c r="AL1685">
        <v>0</v>
      </c>
      <c r="AM1685">
        <v>0</v>
      </c>
      <c r="AN1685" s="17" t="s">
        <v>54</v>
      </c>
      <c r="AO1685" s="17" t="s">
        <v>54</v>
      </c>
      <c r="AP1685" s="17" t="s">
        <v>54</v>
      </c>
      <c r="AQ1685" s="17" t="s">
        <v>54</v>
      </c>
      <c r="AR1685" s="31">
        <v>0</v>
      </c>
      <c r="AS1685" s="31">
        <v>0</v>
      </c>
      <c r="AT1685" s="31">
        <v>2</v>
      </c>
      <c r="AU1685" s="26" t="str">
        <f t="shared" si="29"/>
        <v>库存为2</v>
      </c>
      <c r="AV1685" s="32" t="str">
        <f>IFERROR(时间!$B$4+AU1685,"上周无销量")</f>
        <v>上周无销量</v>
      </c>
      <c r="AW1685" s="32"/>
    </row>
    <row r="1686" spans="1:49">
      <c r="A1686" s="15" t="s">
        <v>3385</v>
      </c>
      <c r="B1686" t="s">
        <v>3386</v>
      </c>
      <c r="C1686" t="s">
        <v>3368</v>
      </c>
      <c r="D1686" s="26">
        <v>0</v>
      </c>
      <c r="E1686" s="26">
        <v>0</v>
      </c>
      <c r="F1686" s="26">
        <v>0</v>
      </c>
      <c r="G1686" s="26">
        <v>0</v>
      </c>
      <c r="H1686" s="27">
        <v>0</v>
      </c>
      <c r="I1686">
        <v>0</v>
      </c>
      <c r="J1686" s="28">
        <v>2</v>
      </c>
      <c r="K1686" s="28">
        <v>0</v>
      </c>
      <c r="L1686" s="28">
        <v>0</v>
      </c>
      <c r="M1686">
        <v>2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0</v>
      </c>
      <c r="AN1686" s="17" t="s">
        <v>54</v>
      </c>
      <c r="AO1686" s="17" t="s">
        <v>54</v>
      </c>
      <c r="AP1686" s="17" t="s">
        <v>54</v>
      </c>
      <c r="AQ1686" s="17" t="s">
        <v>54</v>
      </c>
      <c r="AR1686" s="31">
        <v>0</v>
      </c>
      <c r="AS1686" s="31">
        <v>0</v>
      </c>
      <c r="AT1686" s="31">
        <v>2</v>
      </c>
      <c r="AU1686" s="26" t="str">
        <f t="shared" si="29"/>
        <v>库存为2</v>
      </c>
      <c r="AV1686" s="32" t="str">
        <f>IFERROR(时间!$B$4+AU1686,"上周无销量")</f>
        <v>上周无销量</v>
      </c>
      <c r="AW1686" s="32"/>
    </row>
    <row r="1687" spans="1:49">
      <c r="A1687" s="15" t="s">
        <v>3387</v>
      </c>
      <c r="B1687" t="s">
        <v>3388</v>
      </c>
      <c r="C1687" t="s">
        <v>3368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2</v>
      </c>
      <c r="K1687" s="28">
        <v>0</v>
      </c>
      <c r="L1687" s="28">
        <v>0</v>
      </c>
      <c r="M1687">
        <v>2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0</v>
      </c>
      <c r="AK1687">
        <v>0</v>
      </c>
      <c r="AL1687">
        <v>0</v>
      </c>
      <c r="AM1687">
        <v>0</v>
      </c>
      <c r="AN1687" s="17" t="s">
        <v>54</v>
      </c>
      <c r="AO1687" s="17" t="s">
        <v>54</v>
      </c>
      <c r="AP1687" s="17" t="s">
        <v>54</v>
      </c>
      <c r="AQ1687" s="17" t="s">
        <v>54</v>
      </c>
      <c r="AR1687" s="31">
        <v>0</v>
      </c>
      <c r="AS1687" s="31">
        <v>0</v>
      </c>
      <c r="AT1687" s="31">
        <v>2</v>
      </c>
      <c r="AU1687" s="26" t="str">
        <f t="shared" si="29"/>
        <v>库存为2</v>
      </c>
      <c r="AV1687" s="32" t="str">
        <f>IFERROR(时间!$B$4+AU1687,"上周无销量")</f>
        <v>上周无销量</v>
      </c>
      <c r="AW1687" s="32"/>
    </row>
    <row r="1688" spans="1:49">
      <c r="A1688" s="15" t="s">
        <v>3389</v>
      </c>
      <c r="B1688" t="s">
        <v>3390</v>
      </c>
      <c r="C1688" t="s">
        <v>3368</v>
      </c>
      <c r="D1688" s="26">
        <v>0</v>
      </c>
      <c r="E1688" s="26">
        <v>0</v>
      </c>
      <c r="F1688" s="26">
        <v>0</v>
      </c>
      <c r="G1688" s="26">
        <v>0</v>
      </c>
      <c r="H1688" s="27">
        <v>0</v>
      </c>
      <c r="I1688">
        <v>0</v>
      </c>
      <c r="J1688" s="28">
        <v>2</v>
      </c>
      <c r="K1688" s="28">
        <v>0</v>
      </c>
      <c r="L1688" s="28">
        <v>0</v>
      </c>
      <c r="M1688">
        <v>2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0</v>
      </c>
      <c r="AK1688">
        <v>0</v>
      </c>
      <c r="AL1688">
        <v>0</v>
      </c>
      <c r="AM1688">
        <v>0</v>
      </c>
      <c r="AN1688" s="17" t="s">
        <v>54</v>
      </c>
      <c r="AO1688" s="17" t="s">
        <v>54</v>
      </c>
      <c r="AP1688" s="17" t="s">
        <v>54</v>
      </c>
      <c r="AQ1688" s="17" t="s">
        <v>54</v>
      </c>
      <c r="AR1688" s="31">
        <v>0</v>
      </c>
      <c r="AS1688" s="31">
        <v>0</v>
      </c>
      <c r="AT1688" s="31">
        <v>2</v>
      </c>
      <c r="AU1688" s="26" t="str">
        <f t="shared" si="29"/>
        <v>库存为2</v>
      </c>
      <c r="AV1688" s="32" t="str">
        <f>IFERROR(时间!$B$4+AU1688,"上周无销量")</f>
        <v>上周无销量</v>
      </c>
      <c r="AW1688" s="32"/>
    </row>
    <row r="1689" spans="1:49">
      <c r="A1689" s="15" t="s">
        <v>3391</v>
      </c>
      <c r="B1689" t="s">
        <v>3392</v>
      </c>
      <c r="C1689" t="s">
        <v>3368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1</v>
      </c>
      <c r="J1689" s="28">
        <v>0</v>
      </c>
      <c r="K1689" s="28">
        <v>0</v>
      </c>
      <c r="L1689" s="28">
        <v>0</v>
      </c>
      <c r="M1689">
        <v>1</v>
      </c>
      <c r="N1689">
        <v>0</v>
      </c>
      <c r="O1689">
        <v>1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0</v>
      </c>
      <c r="AK1689">
        <v>1</v>
      </c>
      <c r="AL1689">
        <v>3</v>
      </c>
      <c r="AM1689">
        <v>3</v>
      </c>
      <c r="AN1689" s="17" t="s">
        <v>54</v>
      </c>
      <c r="AO1689" s="17">
        <v>0</v>
      </c>
      <c r="AP1689" s="17">
        <v>0</v>
      </c>
      <c r="AQ1689" s="17">
        <v>0</v>
      </c>
      <c r="AR1689" s="31">
        <v>0</v>
      </c>
      <c r="AS1689" s="31">
        <v>0</v>
      </c>
      <c r="AT1689" s="31">
        <v>1</v>
      </c>
      <c r="AU1689" s="26" t="str">
        <f t="shared" si="29"/>
        <v>库存为1</v>
      </c>
      <c r="AV1689" s="32" t="str">
        <f>IFERROR(时间!$B$4+AU1689,"上周无销量")</f>
        <v>上周无销量</v>
      </c>
      <c r="AW1689" s="32"/>
    </row>
    <row r="1690" spans="1:49">
      <c r="A1690" s="15" t="s">
        <v>3393</v>
      </c>
      <c r="B1690" t="s">
        <v>3394</v>
      </c>
      <c r="C1690" t="s">
        <v>3368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2</v>
      </c>
      <c r="J1690" s="28">
        <v>0</v>
      </c>
      <c r="K1690" s="28">
        <v>0</v>
      </c>
      <c r="L1690" s="28">
        <v>0</v>
      </c>
      <c r="M1690">
        <v>2</v>
      </c>
      <c r="N1690">
        <v>0</v>
      </c>
      <c r="O1690">
        <v>2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0</v>
      </c>
      <c r="AK1690">
        <v>2</v>
      </c>
      <c r="AL1690">
        <v>2</v>
      </c>
      <c r="AM1690">
        <v>2</v>
      </c>
      <c r="AN1690" s="17" t="s">
        <v>54</v>
      </c>
      <c r="AO1690" s="17">
        <v>0</v>
      </c>
      <c r="AP1690" s="17">
        <v>0</v>
      </c>
      <c r="AQ1690" s="17">
        <v>0</v>
      </c>
      <c r="AR1690" s="31">
        <v>0</v>
      </c>
      <c r="AS1690" s="31">
        <v>0</v>
      </c>
      <c r="AT1690" s="31">
        <v>2</v>
      </c>
      <c r="AU1690" s="26" t="str">
        <f t="shared" si="29"/>
        <v>库存为2</v>
      </c>
      <c r="AV1690" s="32" t="str">
        <f>IFERROR(时间!$B$4+AU1690,"上周无销量")</f>
        <v>上周无销量</v>
      </c>
      <c r="AW1690" s="32"/>
    </row>
    <row r="1691" spans="1:49">
      <c r="A1691" s="15" t="s">
        <v>3395</v>
      </c>
      <c r="B1691" t="s">
        <v>3396</v>
      </c>
      <c r="C1691" t="s">
        <v>3368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4</v>
      </c>
      <c r="J1691" s="28">
        <v>0</v>
      </c>
      <c r="K1691" s="28">
        <v>0</v>
      </c>
      <c r="L1691" s="28">
        <v>0</v>
      </c>
      <c r="M1691">
        <v>4</v>
      </c>
      <c r="N1691">
        <v>0</v>
      </c>
      <c r="O1691">
        <v>4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0</v>
      </c>
      <c r="AK1691">
        <v>2</v>
      </c>
      <c r="AL1691">
        <v>5</v>
      </c>
      <c r="AM1691">
        <v>5</v>
      </c>
      <c r="AN1691" s="17" t="s">
        <v>54</v>
      </c>
      <c r="AO1691" s="17">
        <v>0</v>
      </c>
      <c r="AP1691" s="17">
        <v>0</v>
      </c>
      <c r="AQ1691" s="17">
        <v>0</v>
      </c>
      <c r="AR1691" s="31">
        <v>0</v>
      </c>
      <c r="AS1691" s="31">
        <v>0</v>
      </c>
      <c r="AT1691" s="31">
        <v>4</v>
      </c>
      <c r="AU1691" s="26" t="str">
        <f t="shared" si="29"/>
        <v>库存为4</v>
      </c>
      <c r="AV1691" s="32" t="str">
        <f>IFERROR(时间!$B$4+AU1691,"上周无销量")</f>
        <v>上周无销量</v>
      </c>
      <c r="AW1691" s="32"/>
    </row>
    <row r="1692" spans="1:49">
      <c r="A1692" s="15" t="s">
        <v>3397</v>
      </c>
      <c r="B1692" t="s">
        <v>3398</v>
      </c>
      <c r="C1692" t="s">
        <v>3368</v>
      </c>
      <c r="D1692" s="26">
        <v>0</v>
      </c>
      <c r="E1692" s="26">
        <v>0</v>
      </c>
      <c r="F1692" s="26">
        <v>0</v>
      </c>
      <c r="G1692" s="26">
        <v>0</v>
      </c>
      <c r="H1692" s="27">
        <v>0</v>
      </c>
      <c r="I1692">
        <v>1</v>
      </c>
      <c r="J1692" s="28">
        <v>0</v>
      </c>
      <c r="K1692" s="28">
        <v>0</v>
      </c>
      <c r="L1692" s="28">
        <v>0</v>
      </c>
      <c r="M1692">
        <v>1</v>
      </c>
      <c r="N1692">
        <v>0</v>
      </c>
      <c r="O1692">
        <v>1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0</v>
      </c>
      <c r="AK1692">
        <v>2</v>
      </c>
      <c r="AL1692">
        <v>1</v>
      </c>
      <c r="AM1692">
        <v>1</v>
      </c>
      <c r="AN1692" s="17" t="s">
        <v>54</v>
      </c>
      <c r="AO1692" s="17">
        <v>0</v>
      </c>
      <c r="AP1692" s="17">
        <v>0</v>
      </c>
      <c r="AQ1692" s="17">
        <v>0</v>
      </c>
      <c r="AR1692" s="31">
        <v>0</v>
      </c>
      <c r="AS1692" s="31">
        <v>0</v>
      </c>
      <c r="AT1692" s="31">
        <v>1</v>
      </c>
      <c r="AU1692" s="26" t="str">
        <f t="shared" si="29"/>
        <v>库存为1</v>
      </c>
      <c r="AV1692" s="32" t="str">
        <f>IFERROR(时间!$B$4+AU1692,"上周无销量")</f>
        <v>上周无销量</v>
      </c>
      <c r="AW1692" s="32"/>
    </row>
    <row r="1693" spans="1:49">
      <c r="A1693" s="15" t="s">
        <v>3399</v>
      </c>
      <c r="B1693" t="s">
        <v>3400</v>
      </c>
      <c r="C1693" t="s">
        <v>3401</v>
      </c>
      <c r="D1693" s="26">
        <v>0</v>
      </c>
      <c r="E1693" s="26">
        <v>0</v>
      </c>
      <c r="F1693" s="26">
        <v>0</v>
      </c>
      <c r="G1693" s="26">
        <v>0</v>
      </c>
      <c r="H1693" s="27">
        <v>0</v>
      </c>
      <c r="I1693">
        <v>0</v>
      </c>
      <c r="J1693" s="28">
        <v>0</v>
      </c>
      <c r="K1693" s="28">
        <v>0</v>
      </c>
      <c r="L1693" s="28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0</v>
      </c>
      <c r="AK1693">
        <v>0</v>
      </c>
      <c r="AL1693">
        <v>0</v>
      </c>
      <c r="AM1693">
        <v>0</v>
      </c>
      <c r="AN1693" s="17" t="s">
        <v>54</v>
      </c>
      <c r="AO1693" s="17" t="s">
        <v>54</v>
      </c>
      <c r="AP1693" s="17" t="s">
        <v>54</v>
      </c>
      <c r="AQ1693" s="17" t="s">
        <v>54</v>
      </c>
      <c r="AR1693" s="31">
        <v>0</v>
      </c>
      <c r="AS1693" s="31">
        <v>0</v>
      </c>
      <c r="AT1693" s="31">
        <v>0</v>
      </c>
      <c r="AU1693" s="26" t="str">
        <f t="shared" si="29"/>
        <v>库存为0</v>
      </c>
      <c r="AV1693" s="32" t="str">
        <f>IFERROR(时间!$B$4+AU1693,"上周无销量")</f>
        <v>上周无销量</v>
      </c>
      <c r="AW1693" s="32"/>
    </row>
    <row r="1694" spans="1:49">
      <c r="A1694" s="15" t="s">
        <v>3402</v>
      </c>
      <c r="B1694" t="s">
        <v>3403</v>
      </c>
      <c r="C1694" t="s">
        <v>3401</v>
      </c>
      <c r="D1694" s="26">
        <v>0</v>
      </c>
      <c r="E1694" s="26">
        <v>0</v>
      </c>
      <c r="F1694" s="26">
        <v>0</v>
      </c>
      <c r="G1694" s="26">
        <v>0</v>
      </c>
      <c r="H1694" s="27">
        <v>0</v>
      </c>
      <c r="I1694">
        <v>0</v>
      </c>
      <c r="J1694" s="28">
        <v>0</v>
      </c>
      <c r="K1694" s="28">
        <v>0</v>
      </c>
      <c r="L1694" s="28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0</v>
      </c>
      <c r="AK1694">
        <v>0</v>
      </c>
      <c r="AL1694">
        <v>0</v>
      </c>
      <c r="AM1694">
        <v>0</v>
      </c>
      <c r="AN1694" s="17" t="s">
        <v>54</v>
      </c>
      <c r="AO1694" s="17" t="s">
        <v>54</v>
      </c>
      <c r="AP1694" s="17" t="s">
        <v>54</v>
      </c>
      <c r="AQ1694" s="17" t="s">
        <v>54</v>
      </c>
      <c r="AR1694" s="31">
        <v>0</v>
      </c>
      <c r="AS1694" s="31">
        <v>0</v>
      </c>
      <c r="AT1694" s="31">
        <v>0</v>
      </c>
      <c r="AU1694" s="26" t="str">
        <f t="shared" si="29"/>
        <v>库存为0</v>
      </c>
      <c r="AV1694" s="32" t="str">
        <f>IFERROR(时间!$B$4+AU1694,"上周无销量")</f>
        <v>上周无销量</v>
      </c>
      <c r="AW1694" s="32"/>
    </row>
    <row r="1695" spans="1:49">
      <c r="A1695" s="15" t="s">
        <v>3404</v>
      </c>
      <c r="B1695" t="s">
        <v>3405</v>
      </c>
      <c r="C1695" t="s">
        <v>3401</v>
      </c>
      <c r="D1695" s="26">
        <v>0</v>
      </c>
      <c r="E1695" s="26">
        <v>0</v>
      </c>
      <c r="F1695" s="26">
        <v>0</v>
      </c>
      <c r="G1695" s="26">
        <v>0</v>
      </c>
      <c r="H1695" s="27">
        <v>0</v>
      </c>
      <c r="I1695">
        <v>10</v>
      </c>
      <c r="J1695" s="28">
        <v>0</v>
      </c>
      <c r="K1695" s="28">
        <v>0</v>
      </c>
      <c r="L1695" s="28">
        <v>0</v>
      </c>
      <c r="M1695">
        <v>10</v>
      </c>
      <c r="N1695">
        <v>0</v>
      </c>
      <c r="O1695">
        <v>9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0</v>
      </c>
      <c r="AK1695">
        <v>1</v>
      </c>
      <c r="AL1695">
        <v>2</v>
      </c>
      <c r="AM1695">
        <v>2</v>
      </c>
      <c r="AN1695" s="17" t="s">
        <v>54</v>
      </c>
      <c r="AO1695" s="17">
        <v>0</v>
      </c>
      <c r="AP1695" s="17">
        <v>0</v>
      </c>
      <c r="AQ1695" s="17">
        <v>0</v>
      </c>
      <c r="AR1695" s="31">
        <v>0</v>
      </c>
      <c r="AS1695" s="31">
        <v>0</v>
      </c>
      <c r="AT1695" s="31">
        <v>10</v>
      </c>
      <c r="AU1695" s="26" t="str">
        <f t="shared" si="29"/>
        <v>库存为10</v>
      </c>
      <c r="AV1695" s="32" t="str">
        <f>IFERROR(时间!$B$4+AU1695,"上周无销量")</f>
        <v>上周无销量</v>
      </c>
      <c r="AW1695" s="32"/>
    </row>
    <row r="1696" spans="1:49">
      <c r="A1696" s="15" t="s">
        <v>3406</v>
      </c>
      <c r="B1696" t="s">
        <v>3407</v>
      </c>
      <c r="C1696" t="s">
        <v>3401</v>
      </c>
      <c r="D1696" s="26">
        <v>0</v>
      </c>
      <c r="E1696" s="26">
        <v>0</v>
      </c>
      <c r="F1696" s="26">
        <v>1</v>
      </c>
      <c r="G1696" s="26">
        <v>0</v>
      </c>
      <c r="H1696" s="27">
        <v>14.99</v>
      </c>
      <c r="I1696">
        <v>0</v>
      </c>
      <c r="J1696" s="28">
        <v>0</v>
      </c>
      <c r="K1696" s="28">
        <v>0</v>
      </c>
      <c r="L1696" s="28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0</v>
      </c>
      <c r="AK1696">
        <v>5</v>
      </c>
      <c r="AL1696">
        <v>9</v>
      </c>
      <c r="AM1696">
        <v>9</v>
      </c>
      <c r="AN1696" s="17" t="s">
        <v>54</v>
      </c>
      <c r="AO1696" s="17">
        <v>0</v>
      </c>
      <c r="AP1696" s="17">
        <v>0.111111111111111</v>
      </c>
      <c r="AQ1696" s="17">
        <v>0</v>
      </c>
      <c r="AR1696" s="31">
        <v>0</v>
      </c>
      <c r="AS1696" s="31">
        <v>0</v>
      </c>
      <c r="AT1696" s="31">
        <v>0</v>
      </c>
      <c r="AU1696" s="26" t="str">
        <f t="shared" si="29"/>
        <v>库存为0</v>
      </c>
      <c r="AV1696" s="32" t="str">
        <f>IFERROR(时间!$B$4+AU1696,"上周无销量")</f>
        <v>上周无销量</v>
      </c>
      <c r="AW1696" s="32"/>
    </row>
    <row r="1697" spans="1:49">
      <c r="A1697" s="15" t="s">
        <v>3408</v>
      </c>
      <c r="B1697" t="s">
        <v>3409</v>
      </c>
      <c r="C1697" t="s">
        <v>3401</v>
      </c>
      <c r="D1697" s="26">
        <v>2</v>
      </c>
      <c r="E1697" s="26">
        <v>2</v>
      </c>
      <c r="F1697" s="26">
        <v>0</v>
      </c>
      <c r="G1697" s="26">
        <v>0</v>
      </c>
      <c r="H1697" s="27">
        <v>14.99</v>
      </c>
      <c r="I1697">
        <v>4</v>
      </c>
      <c r="J1697" s="28">
        <v>0</v>
      </c>
      <c r="K1697" s="28">
        <v>0</v>
      </c>
      <c r="L1697" s="28">
        <v>0</v>
      </c>
      <c r="M1697">
        <v>4</v>
      </c>
      <c r="N1697">
        <v>0</v>
      </c>
      <c r="O1697">
        <v>5</v>
      </c>
      <c r="P1697">
        <v>6</v>
      </c>
      <c r="Q1697">
        <v>0</v>
      </c>
      <c r="R1697">
        <v>10</v>
      </c>
      <c r="S1697">
        <v>12</v>
      </c>
      <c r="T1697">
        <v>0</v>
      </c>
      <c r="U1697">
        <v>0</v>
      </c>
      <c r="V1697">
        <v>0</v>
      </c>
      <c r="W1697">
        <v>0</v>
      </c>
      <c r="X1697" s="17">
        <v>0</v>
      </c>
      <c r="Y1697" s="17" t="s">
        <v>54</v>
      </c>
      <c r="Z1697" s="17">
        <v>0</v>
      </c>
      <c r="AA1697" s="17">
        <v>0</v>
      </c>
      <c r="AB1697">
        <v>0</v>
      </c>
      <c r="AC1697">
        <v>0</v>
      </c>
      <c r="AD1697">
        <v>0</v>
      </c>
      <c r="AE1697">
        <v>0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0</v>
      </c>
      <c r="AK1697">
        <v>6</v>
      </c>
      <c r="AL1697">
        <v>4</v>
      </c>
      <c r="AM1697">
        <v>4</v>
      </c>
      <c r="AN1697" s="17" t="s">
        <v>54</v>
      </c>
      <c r="AO1697" s="17">
        <v>0.333333333333333</v>
      </c>
      <c r="AP1697" s="17">
        <v>0</v>
      </c>
      <c r="AQ1697" s="17">
        <v>0</v>
      </c>
      <c r="AR1697" s="31">
        <v>0.285714285714286</v>
      </c>
      <c r="AS1697" s="31">
        <v>17.1428571428571</v>
      </c>
      <c r="AT1697" s="31">
        <v>-13.1428571428571</v>
      </c>
      <c r="AU1697" s="26">
        <f t="shared" si="29"/>
        <v>14</v>
      </c>
      <c r="AV1697" s="32">
        <f>IFERROR(时间!$B$4+AU1697,"上周无销量")</f>
        <v>43339</v>
      </c>
      <c r="AW1697" s="32"/>
    </row>
    <row r="1698" spans="1:49">
      <c r="A1698" s="15" t="s">
        <v>3410</v>
      </c>
      <c r="B1698" t="s">
        <v>3411</v>
      </c>
      <c r="C1698" t="s">
        <v>3412</v>
      </c>
      <c r="D1698" s="26">
        <v>0</v>
      </c>
      <c r="E1698" s="26">
        <v>0</v>
      </c>
      <c r="F1698" s="26">
        <v>0</v>
      </c>
      <c r="G1698" s="26">
        <v>0</v>
      </c>
      <c r="H1698" s="27">
        <v>0</v>
      </c>
      <c r="I1698">
        <v>0</v>
      </c>
      <c r="J1698" s="28">
        <v>2</v>
      </c>
      <c r="K1698" s="28">
        <v>0</v>
      </c>
      <c r="L1698" s="28">
        <v>0</v>
      </c>
      <c r="M1698">
        <v>2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0</v>
      </c>
      <c r="AK1698">
        <v>0</v>
      </c>
      <c r="AL1698">
        <v>0</v>
      </c>
      <c r="AM1698">
        <v>0</v>
      </c>
      <c r="AN1698" s="17" t="s">
        <v>54</v>
      </c>
      <c r="AO1698" s="17" t="s">
        <v>54</v>
      </c>
      <c r="AP1698" s="17" t="s">
        <v>54</v>
      </c>
      <c r="AQ1698" s="17" t="s">
        <v>54</v>
      </c>
      <c r="AR1698" s="31">
        <v>0</v>
      </c>
      <c r="AS1698" s="31">
        <v>0</v>
      </c>
      <c r="AT1698" s="31">
        <v>2</v>
      </c>
      <c r="AU1698" s="26" t="str">
        <f t="shared" si="29"/>
        <v>库存为2</v>
      </c>
      <c r="AV1698" s="32" t="str">
        <f>IFERROR(时间!$B$4+AU1698,"上周无销量")</f>
        <v>上周无销量</v>
      </c>
      <c r="AW1698" s="32"/>
    </row>
    <row r="1699" spans="1:49">
      <c r="A1699" s="15" t="s">
        <v>3413</v>
      </c>
      <c r="B1699" t="s">
        <v>3414</v>
      </c>
      <c r="C1699" t="s">
        <v>3412</v>
      </c>
      <c r="D1699" s="26">
        <v>0</v>
      </c>
      <c r="E1699" s="26">
        <v>0</v>
      </c>
      <c r="F1699" s="26">
        <v>0</v>
      </c>
      <c r="G1699" s="26">
        <v>0</v>
      </c>
      <c r="H1699" s="27">
        <v>0</v>
      </c>
      <c r="I1699">
        <v>0</v>
      </c>
      <c r="J1699" s="28">
        <v>2</v>
      </c>
      <c r="K1699" s="28">
        <v>0</v>
      </c>
      <c r="L1699" s="28">
        <v>0</v>
      </c>
      <c r="M1699">
        <v>2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0</v>
      </c>
      <c r="AK1699">
        <v>0</v>
      </c>
      <c r="AL1699">
        <v>0</v>
      </c>
      <c r="AM1699">
        <v>0</v>
      </c>
      <c r="AN1699" s="17" t="s">
        <v>54</v>
      </c>
      <c r="AO1699" s="17" t="s">
        <v>54</v>
      </c>
      <c r="AP1699" s="17" t="s">
        <v>54</v>
      </c>
      <c r="AQ1699" s="17" t="s">
        <v>54</v>
      </c>
      <c r="AR1699" s="31">
        <v>0</v>
      </c>
      <c r="AS1699" s="31">
        <v>0</v>
      </c>
      <c r="AT1699" s="31">
        <v>2</v>
      </c>
      <c r="AU1699" s="26" t="str">
        <f t="shared" si="29"/>
        <v>库存为2</v>
      </c>
      <c r="AV1699" s="32" t="str">
        <f>IFERROR(时间!$B$4+AU1699,"上周无销量")</f>
        <v>上周无销量</v>
      </c>
      <c r="AW1699" s="32"/>
    </row>
    <row r="1700" spans="1:49">
      <c r="A1700" s="15" t="s">
        <v>3415</v>
      </c>
      <c r="B1700" t="s">
        <v>3416</v>
      </c>
      <c r="C1700" t="s">
        <v>3412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0</v>
      </c>
      <c r="J1700" s="28">
        <v>2</v>
      </c>
      <c r="K1700" s="28">
        <v>0</v>
      </c>
      <c r="L1700" s="28">
        <v>0</v>
      </c>
      <c r="M1700">
        <v>2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0</v>
      </c>
      <c r="AK1700">
        <v>0</v>
      </c>
      <c r="AL1700">
        <v>0</v>
      </c>
      <c r="AM1700">
        <v>0</v>
      </c>
      <c r="AN1700" s="17" t="s">
        <v>54</v>
      </c>
      <c r="AO1700" s="17" t="s">
        <v>54</v>
      </c>
      <c r="AP1700" s="17" t="s">
        <v>54</v>
      </c>
      <c r="AQ1700" s="17" t="s">
        <v>54</v>
      </c>
      <c r="AR1700" s="31">
        <v>0</v>
      </c>
      <c r="AS1700" s="31">
        <v>0</v>
      </c>
      <c r="AT1700" s="31">
        <v>2</v>
      </c>
      <c r="AU1700" s="26" t="str">
        <f t="shared" si="29"/>
        <v>库存为2</v>
      </c>
      <c r="AV1700" s="32" t="str">
        <f>IFERROR(时间!$B$4+AU1700,"上周无销量")</f>
        <v>上周无销量</v>
      </c>
      <c r="AW1700" s="32"/>
    </row>
    <row r="1701" spans="1:49">
      <c r="A1701" s="15" t="s">
        <v>3417</v>
      </c>
      <c r="B1701" t="s">
        <v>3418</v>
      </c>
      <c r="C1701" t="s">
        <v>3412</v>
      </c>
      <c r="D1701" s="26">
        <v>0</v>
      </c>
      <c r="E1701" s="26">
        <v>0</v>
      </c>
      <c r="F1701" s="26">
        <v>1</v>
      </c>
      <c r="G1701" s="26">
        <v>0</v>
      </c>
      <c r="H1701" s="27">
        <v>17.99</v>
      </c>
      <c r="I1701">
        <v>0</v>
      </c>
      <c r="J1701" s="28">
        <v>2</v>
      </c>
      <c r="K1701" s="28">
        <v>0</v>
      </c>
      <c r="L1701" s="28">
        <v>0</v>
      </c>
      <c r="M1701">
        <v>2</v>
      </c>
      <c r="N1701">
        <v>0</v>
      </c>
      <c r="O1701">
        <v>0</v>
      </c>
      <c r="P1701">
        <v>0</v>
      </c>
      <c r="Q1701">
        <v>0</v>
      </c>
      <c r="R1701">
        <v>6</v>
      </c>
      <c r="S1701">
        <v>0</v>
      </c>
      <c r="T1701">
        <v>0</v>
      </c>
      <c r="U1701">
        <v>0</v>
      </c>
      <c r="V1701">
        <v>0</v>
      </c>
      <c r="W1701">
        <v>0</v>
      </c>
      <c r="X1701" s="17" t="s">
        <v>54</v>
      </c>
      <c r="Y1701" s="17" t="s">
        <v>54</v>
      </c>
      <c r="Z1701" s="17">
        <v>0</v>
      </c>
      <c r="AA1701" s="17" t="s">
        <v>54</v>
      </c>
      <c r="AB1701">
        <v>0</v>
      </c>
      <c r="AC1701">
        <v>0</v>
      </c>
      <c r="AD1701">
        <v>0</v>
      </c>
      <c r="AE1701">
        <v>0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0</v>
      </c>
      <c r="AK1701">
        <v>2</v>
      </c>
      <c r="AL1701">
        <v>0</v>
      </c>
      <c r="AM1701">
        <v>0</v>
      </c>
      <c r="AN1701" s="17" t="s">
        <v>54</v>
      </c>
      <c r="AO1701" s="17">
        <v>0</v>
      </c>
      <c r="AP1701" s="17" t="s">
        <v>54</v>
      </c>
      <c r="AQ1701" s="17" t="s">
        <v>54</v>
      </c>
      <c r="AR1701" s="31">
        <v>0</v>
      </c>
      <c r="AS1701" s="31">
        <v>0</v>
      </c>
      <c r="AT1701" s="31">
        <v>2</v>
      </c>
      <c r="AU1701" s="26" t="str">
        <f t="shared" si="29"/>
        <v>库存为2</v>
      </c>
      <c r="AV1701" s="32" t="str">
        <f>IFERROR(时间!$B$4+AU1701,"上周无销量")</f>
        <v>上周无销量</v>
      </c>
      <c r="AW1701" s="32"/>
    </row>
    <row r="1702" spans="1:49">
      <c r="A1702" s="15" t="s">
        <v>3419</v>
      </c>
      <c r="B1702" t="s">
        <v>3420</v>
      </c>
      <c r="C1702" t="s">
        <v>3412</v>
      </c>
      <c r="D1702" s="26">
        <v>0</v>
      </c>
      <c r="E1702" s="26">
        <v>0</v>
      </c>
      <c r="F1702" s="26">
        <v>0</v>
      </c>
      <c r="G1702" s="26">
        <v>0</v>
      </c>
      <c r="H1702" s="27">
        <v>0</v>
      </c>
      <c r="I1702">
        <v>0</v>
      </c>
      <c r="J1702" s="28">
        <v>5</v>
      </c>
      <c r="K1702" s="28">
        <v>0</v>
      </c>
      <c r="L1702" s="28">
        <v>0</v>
      </c>
      <c r="M1702">
        <v>5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0</v>
      </c>
      <c r="AK1702">
        <v>3</v>
      </c>
      <c r="AL1702">
        <v>0</v>
      </c>
      <c r="AM1702">
        <v>0</v>
      </c>
      <c r="AN1702" s="17" t="s">
        <v>54</v>
      </c>
      <c r="AO1702" s="17">
        <v>0</v>
      </c>
      <c r="AP1702" s="17" t="s">
        <v>54</v>
      </c>
      <c r="AQ1702" s="17" t="s">
        <v>54</v>
      </c>
      <c r="AR1702" s="31">
        <v>0</v>
      </c>
      <c r="AS1702" s="31">
        <v>0</v>
      </c>
      <c r="AT1702" s="31">
        <v>5</v>
      </c>
      <c r="AU1702" s="26" t="str">
        <f t="shared" si="29"/>
        <v>库存为5</v>
      </c>
      <c r="AV1702" s="32" t="str">
        <f>IFERROR(时间!$B$4+AU1702,"上周无销量")</f>
        <v>上周无销量</v>
      </c>
      <c r="AW1702" s="32"/>
    </row>
    <row r="1703" spans="1:49">
      <c r="A1703" s="15" t="s">
        <v>3421</v>
      </c>
      <c r="B1703" t="s">
        <v>3422</v>
      </c>
      <c r="C1703" t="s">
        <v>3412</v>
      </c>
      <c r="D1703" s="26">
        <v>0</v>
      </c>
      <c r="E1703" s="26">
        <v>0</v>
      </c>
      <c r="F1703" s="26">
        <v>0</v>
      </c>
      <c r="G1703" s="26">
        <v>0</v>
      </c>
      <c r="H1703" s="27">
        <v>0</v>
      </c>
      <c r="I1703">
        <v>0</v>
      </c>
      <c r="J1703" s="28">
        <v>2</v>
      </c>
      <c r="K1703" s="28">
        <v>0</v>
      </c>
      <c r="L1703" s="28">
        <v>0</v>
      </c>
      <c r="M1703">
        <v>2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0</v>
      </c>
      <c r="AK1703">
        <v>0</v>
      </c>
      <c r="AL1703">
        <v>0</v>
      </c>
      <c r="AM1703">
        <v>0</v>
      </c>
      <c r="AN1703" s="17" t="s">
        <v>54</v>
      </c>
      <c r="AO1703" s="17" t="s">
        <v>54</v>
      </c>
      <c r="AP1703" s="17" t="s">
        <v>54</v>
      </c>
      <c r="AQ1703" s="17" t="s">
        <v>54</v>
      </c>
      <c r="AR1703" s="31">
        <v>0</v>
      </c>
      <c r="AS1703" s="31">
        <v>0</v>
      </c>
      <c r="AT1703" s="31">
        <v>2</v>
      </c>
      <c r="AU1703" s="26" t="str">
        <f t="shared" si="29"/>
        <v>库存为2</v>
      </c>
      <c r="AV1703" s="32" t="str">
        <f>IFERROR(时间!$B$4+AU1703,"上周无销量")</f>
        <v>上周无销量</v>
      </c>
      <c r="AW1703" s="32"/>
    </row>
    <row r="1704" spans="1:49">
      <c r="A1704" s="15" t="s">
        <v>3423</v>
      </c>
      <c r="B1704" t="s">
        <v>3424</v>
      </c>
      <c r="C1704" t="s">
        <v>3412</v>
      </c>
      <c r="D1704" s="26">
        <v>0</v>
      </c>
      <c r="E1704" s="26">
        <v>0</v>
      </c>
      <c r="F1704" s="26">
        <v>0</v>
      </c>
      <c r="G1704" s="26">
        <v>0</v>
      </c>
      <c r="H1704" s="27">
        <v>0</v>
      </c>
      <c r="I1704">
        <v>0</v>
      </c>
      <c r="J1704" s="28">
        <v>4</v>
      </c>
      <c r="K1704" s="28">
        <v>0</v>
      </c>
      <c r="L1704" s="28">
        <v>0</v>
      </c>
      <c r="M1704">
        <v>4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0</v>
      </c>
      <c r="AK1704">
        <v>5</v>
      </c>
      <c r="AL1704">
        <v>0</v>
      </c>
      <c r="AM1704">
        <v>0</v>
      </c>
      <c r="AN1704" s="17" t="s">
        <v>54</v>
      </c>
      <c r="AO1704" s="17">
        <v>0</v>
      </c>
      <c r="AP1704" s="17" t="s">
        <v>54</v>
      </c>
      <c r="AQ1704" s="17" t="s">
        <v>54</v>
      </c>
      <c r="AR1704" s="31">
        <v>0</v>
      </c>
      <c r="AS1704" s="31">
        <v>0</v>
      </c>
      <c r="AT1704" s="31">
        <v>4</v>
      </c>
      <c r="AU1704" s="26" t="str">
        <f t="shared" si="29"/>
        <v>库存为4</v>
      </c>
      <c r="AV1704" s="32" t="str">
        <f>IFERROR(时间!$B$4+AU1704,"上周无销量")</f>
        <v>上周无销量</v>
      </c>
      <c r="AW1704" s="32"/>
    </row>
    <row r="1705" spans="1:49">
      <c r="A1705" s="15" t="s">
        <v>3425</v>
      </c>
      <c r="B1705" t="s">
        <v>3426</v>
      </c>
      <c r="C1705" t="s">
        <v>3412</v>
      </c>
      <c r="D1705" s="26">
        <v>0</v>
      </c>
      <c r="E1705" s="26">
        <v>0</v>
      </c>
      <c r="F1705" s="26">
        <v>0</v>
      </c>
      <c r="G1705" s="26">
        <v>0</v>
      </c>
      <c r="H1705" s="27">
        <v>0</v>
      </c>
      <c r="I1705">
        <v>0</v>
      </c>
      <c r="J1705" s="28">
        <v>9</v>
      </c>
      <c r="K1705" s="28">
        <v>0</v>
      </c>
      <c r="L1705" s="28">
        <v>0</v>
      </c>
      <c r="M1705">
        <v>9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17" t="s">
        <v>54</v>
      </c>
      <c r="Y1705" s="17" t="s">
        <v>54</v>
      </c>
      <c r="Z1705" s="17" t="s">
        <v>54</v>
      </c>
      <c r="AA1705" s="17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0</v>
      </c>
      <c r="AK1705">
        <v>0</v>
      </c>
      <c r="AL1705">
        <v>0</v>
      </c>
      <c r="AM1705">
        <v>0</v>
      </c>
      <c r="AN1705" s="17" t="s">
        <v>54</v>
      </c>
      <c r="AO1705" s="17" t="s">
        <v>54</v>
      </c>
      <c r="AP1705" s="17" t="s">
        <v>54</v>
      </c>
      <c r="AQ1705" s="17" t="s">
        <v>54</v>
      </c>
      <c r="AR1705" s="31">
        <v>0</v>
      </c>
      <c r="AS1705" s="31">
        <v>0</v>
      </c>
      <c r="AT1705" s="31">
        <v>9</v>
      </c>
      <c r="AU1705" s="26" t="str">
        <f t="shared" si="29"/>
        <v>库存为9</v>
      </c>
      <c r="AV1705" s="32" t="str">
        <f>IFERROR(时间!$B$4+AU1705,"上周无销量")</f>
        <v>上周无销量</v>
      </c>
      <c r="AW1705" s="32"/>
    </row>
    <row r="1706" spans="1:49">
      <c r="A1706" s="15" t="s">
        <v>3427</v>
      </c>
      <c r="B1706" t="s">
        <v>3428</v>
      </c>
      <c r="C1706" t="s">
        <v>3412</v>
      </c>
      <c r="D1706" s="26">
        <v>0</v>
      </c>
      <c r="E1706" s="26">
        <v>0</v>
      </c>
      <c r="F1706" s="26">
        <v>0</v>
      </c>
      <c r="G1706" s="26">
        <v>0</v>
      </c>
      <c r="H1706" s="27">
        <v>0</v>
      </c>
      <c r="I1706">
        <v>0</v>
      </c>
      <c r="J1706" s="28">
        <v>3</v>
      </c>
      <c r="K1706" s="28">
        <v>0</v>
      </c>
      <c r="L1706" s="28">
        <v>0</v>
      </c>
      <c r="M1706">
        <v>3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0</v>
      </c>
      <c r="AK1706">
        <v>1</v>
      </c>
      <c r="AL1706">
        <v>0</v>
      </c>
      <c r="AM1706">
        <v>0</v>
      </c>
      <c r="AN1706" s="17" t="s">
        <v>54</v>
      </c>
      <c r="AO1706" s="17">
        <v>0</v>
      </c>
      <c r="AP1706" s="17" t="s">
        <v>54</v>
      </c>
      <c r="AQ1706" s="17" t="s">
        <v>54</v>
      </c>
      <c r="AR1706" s="31">
        <v>0</v>
      </c>
      <c r="AS1706" s="31">
        <v>0</v>
      </c>
      <c r="AT1706" s="31">
        <v>3</v>
      </c>
      <c r="AU1706" s="26" t="str">
        <f t="shared" si="29"/>
        <v>库存为3</v>
      </c>
      <c r="AV1706" s="32" t="str">
        <f>IFERROR(时间!$B$4+AU1706,"上周无销量")</f>
        <v>上周无销量</v>
      </c>
      <c r="AW1706" s="32"/>
    </row>
    <row r="1707" spans="1:49">
      <c r="A1707" s="15" t="s">
        <v>3429</v>
      </c>
      <c r="B1707" t="s">
        <v>3430</v>
      </c>
      <c r="C1707" t="s">
        <v>3412</v>
      </c>
      <c r="D1707" s="26">
        <v>0</v>
      </c>
      <c r="E1707" s="26">
        <v>0</v>
      </c>
      <c r="F1707" s="26">
        <v>0</v>
      </c>
      <c r="G1707" s="26">
        <v>0</v>
      </c>
      <c r="H1707" s="27">
        <v>0</v>
      </c>
      <c r="I1707">
        <v>17</v>
      </c>
      <c r="J1707" s="28">
        <v>0</v>
      </c>
      <c r="K1707" s="28">
        <v>0</v>
      </c>
      <c r="L1707" s="28">
        <v>0</v>
      </c>
      <c r="M1707">
        <v>17</v>
      </c>
      <c r="N1707">
        <v>0</v>
      </c>
      <c r="O1707">
        <v>17</v>
      </c>
      <c r="P1707">
        <v>1</v>
      </c>
      <c r="Q1707">
        <v>0</v>
      </c>
      <c r="R1707">
        <v>15</v>
      </c>
      <c r="S1707">
        <v>6</v>
      </c>
      <c r="T1707">
        <v>0</v>
      </c>
      <c r="U1707">
        <v>0</v>
      </c>
      <c r="V1707">
        <v>0</v>
      </c>
      <c r="W1707">
        <v>0</v>
      </c>
      <c r="X1707" s="17">
        <v>0</v>
      </c>
      <c r="Y1707" s="17" t="s">
        <v>54</v>
      </c>
      <c r="Z1707" s="17">
        <v>0</v>
      </c>
      <c r="AA1707" s="17">
        <v>0</v>
      </c>
      <c r="AB1707">
        <v>0</v>
      </c>
      <c r="AC1707">
        <v>0</v>
      </c>
      <c r="AD1707">
        <v>0</v>
      </c>
      <c r="AE1707">
        <v>0</v>
      </c>
      <c r="AF1707" s="17" t="s">
        <v>54</v>
      </c>
      <c r="AG1707" s="17" t="s">
        <v>54</v>
      </c>
      <c r="AH1707" s="17" t="s">
        <v>54</v>
      </c>
      <c r="AI1707" s="17" t="s">
        <v>54</v>
      </c>
      <c r="AJ1707">
        <v>0</v>
      </c>
      <c r="AK1707">
        <v>5</v>
      </c>
      <c r="AL1707">
        <v>6</v>
      </c>
      <c r="AM1707">
        <v>6</v>
      </c>
      <c r="AN1707" s="17" t="s">
        <v>54</v>
      </c>
      <c r="AO1707" s="17">
        <v>0</v>
      </c>
      <c r="AP1707" s="17">
        <v>0</v>
      </c>
      <c r="AQ1707" s="17">
        <v>0</v>
      </c>
      <c r="AR1707" s="31">
        <v>0</v>
      </c>
      <c r="AS1707" s="31">
        <v>0</v>
      </c>
      <c r="AT1707" s="31">
        <v>17</v>
      </c>
      <c r="AU1707" s="26" t="str">
        <f t="shared" si="29"/>
        <v>库存为17</v>
      </c>
      <c r="AV1707" s="32" t="str">
        <f>IFERROR(时间!$B$4+AU1707,"上周无销量")</f>
        <v>上周无销量</v>
      </c>
      <c r="AW1707" s="32"/>
    </row>
    <row r="1708" spans="1:49">
      <c r="A1708" s="15" t="s">
        <v>3431</v>
      </c>
      <c r="B1708" t="s">
        <v>3432</v>
      </c>
      <c r="C1708" t="s">
        <v>3412</v>
      </c>
      <c r="D1708" s="26">
        <v>0</v>
      </c>
      <c r="E1708" s="26">
        <v>0</v>
      </c>
      <c r="F1708" s="26">
        <v>0</v>
      </c>
      <c r="G1708" s="26">
        <v>0</v>
      </c>
      <c r="H1708" s="27">
        <v>0</v>
      </c>
      <c r="I1708">
        <v>11</v>
      </c>
      <c r="J1708" s="28">
        <v>4</v>
      </c>
      <c r="K1708" s="28">
        <v>0</v>
      </c>
      <c r="L1708" s="28">
        <v>0</v>
      </c>
      <c r="M1708">
        <v>15</v>
      </c>
      <c r="N1708">
        <v>0</v>
      </c>
      <c r="O1708">
        <v>11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0</v>
      </c>
      <c r="AK1708">
        <v>7</v>
      </c>
      <c r="AL1708">
        <v>3</v>
      </c>
      <c r="AM1708">
        <v>3</v>
      </c>
      <c r="AN1708" s="17" t="s">
        <v>54</v>
      </c>
      <c r="AO1708" s="17">
        <v>0</v>
      </c>
      <c r="AP1708" s="17">
        <v>0</v>
      </c>
      <c r="AQ1708" s="17">
        <v>0</v>
      </c>
      <c r="AR1708" s="31">
        <v>0</v>
      </c>
      <c r="AS1708" s="31">
        <v>0</v>
      </c>
      <c r="AT1708" s="31">
        <v>15</v>
      </c>
      <c r="AU1708" s="26" t="str">
        <f t="shared" si="29"/>
        <v>库存为15</v>
      </c>
      <c r="AV1708" s="32" t="str">
        <f>IFERROR(时间!$B$4+AU1708,"上周无销量")</f>
        <v>上周无销量</v>
      </c>
      <c r="AW1708" s="32"/>
    </row>
    <row r="1709" spans="1:49">
      <c r="A1709" s="15" t="s">
        <v>3433</v>
      </c>
      <c r="B1709" t="s">
        <v>3434</v>
      </c>
      <c r="C1709" t="s">
        <v>3412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0</v>
      </c>
      <c r="J1709" s="28">
        <v>5</v>
      </c>
      <c r="K1709" s="28">
        <v>0</v>
      </c>
      <c r="L1709" s="28">
        <v>0</v>
      </c>
      <c r="M1709">
        <v>5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0</v>
      </c>
      <c r="AK1709">
        <v>0</v>
      </c>
      <c r="AL1709">
        <v>0</v>
      </c>
      <c r="AM1709">
        <v>0</v>
      </c>
      <c r="AN1709" s="17" t="s">
        <v>54</v>
      </c>
      <c r="AO1709" s="17" t="s">
        <v>54</v>
      </c>
      <c r="AP1709" s="17" t="s">
        <v>54</v>
      </c>
      <c r="AQ1709" s="17" t="s">
        <v>54</v>
      </c>
      <c r="AR1709" s="31">
        <v>0</v>
      </c>
      <c r="AS1709" s="31">
        <v>0</v>
      </c>
      <c r="AT1709" s="31">
        <v>5</v>
      </c>
      <c r="AU1709" s="26" t="str">
        <f t="shared" si="29"/>
        <v>库存为5</v>
      </c>
      <c r="AV1709" s="32" t="str">
        <f>IFERROR(时间!$B$4+AU1709,"上周无销量")</f>
        <v>上周无销量</v>
      </c>
      <c r="AW1709" s="32"/>
    </row>
    <row r="1710" spans="1:49">
      <c r="A1710" s="15" t="s">
        <v>3435</v>
      </c>
      <c r="B1710" t="s">
        <v>3436</v>
      </c>
      <c r="C1710" t="s">
        <v>3412</v>
      </c>
      <c r="D1710" s="26">
        <v>0</v>
      </c>
      <c r="E1710" s="26">
        <v>0</v>
      </c>
      <c r="F1710" s="26">
        <v>0</v>
      </c>
      <c r="G1710" s="26">
        <v>0</v>
      </c>
      <c r="H1710" s="27">
        <v>0</v>
      </c>
      <c r="I1710">
        <v>4</v>
      </c>
      <c r="J1710" s="28">
        <v>0</v>
      </c>
      <c r="K1710" s="28">
        <v>0</v>
      </c>
      <c r="L1710" s="28">
        <v>0</v>
      </c>
      <c r="M1710">
        <v>4</v>
      </c>
      <c r="N1710">
        <v>0</v>
      </c>
      <c r="O1710">
        <v>4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17" t="s">
        <v>54</v>
      </c>
      <c r="Y1710" s="17" t="s">
        <v>54</v>
      </c>
      <c r="Z1710" s="17" t="s">
        <v>54</v>
      </c>
      <c r="AA1710" s="17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0</v>
      </c>
      <c r="AK1710">
        <v>1</v>
      </c>
      <c r="AL1710">
        <v>2</v>
      </c>
      <c r="AM1710">
        <v>2</v>
      </c>
      <c r="AN1710" s="17" t="s">
        <v>54</v>
      </c>
      <c r="AO1710" s="17">
        <v>0</v>
      </c>
      <c r="AP1710" s="17">
        <v>0</v>
      </c>
      <c r="AQ1710" s="17">
        <v>0</v>
      </c>
      <c r="AR1710" s="31">
        <v>0</v>
      </c>
      <c r="AS1710" s="31">
        <v>0</v>
      </c>
      <c r="AT1710" s="31">
        <v>4</v>
      </c>
      <c r="AU1710" s="26" t="str">
        <f t="shared" si="29"/>
        <v>库存为4</v>
      </c>
      <c r="AV1710" s="32" t="str">
        <f>IFERROR(时间!$B$4+AU1710,"上周无销量")</f>
        <v>上周无销量</v>
      </c>
      <c r="AW1710" s="32"/>
    </row>
    <row r="1711" spans="1:49">
      <c r="A1711" s="15" t="s">
        <v>3437</v>
      </c>
      <c r="B1711" t="s">
        <v>3438</v>
      </c>
      <c r="C1711" t="s">
        <v>3412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7</v>
      </c>
      <c r="J1711" s="28">
        <v>0</v>
      </c>
      <c r="K1711" s="28">
        <v>0</v>
      </c>
      <c r="L1711" s="28">
        <v>0</v>
      </c>
      <c r="M1711">
        <v>7</v>
      </c>
      <c r="N1711">
        <v>0</v>
      </c>
      <c r="O1711">
        <v>6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0</v>
      </c>
      <c r="AK1711">
        <v>2</v>
      </c>
      <c r="AL1711">
        <v>1</v>
      </c>
      <c r="AM1711">
        <v>1</v>
      </c>
      <c r="AN1711" s="17" t="s">
        <v>54</v>
      </c>
      <c r="AO1711" s="17">
        <v>0</v>
      </c>
      <c r="AP1711" s="17">
        <v>0</v>
      </c>
      <c r="AQ1711" s="17">
        <v>0</v>
      </c>
      <c r="AR1711" s="31">
        <v>0</v>
      </c>
      <c r="AS1711" s="31">
        <v>0</v>
      </c>
      <c r="AT1711" s="31">
        <v>7</v>
      </c>
      <c r="AU1711" s="26" t="str">
        <f t="shared" si="29"/>
        <v>库存为7</v>
      </c>
      <c r="AV1711" s="32" t="str">
        <f>IFERROR(时间!$B$4+AU1711,"上周无销量")</f>
        <v>上周无销量</v>
      </c>
      <c r="AW1711" s="32"/>
    </row>
    <row r="1712" spans="1:49">
      <c r="A1712" s="15" t="s">
        <v>3439</v>
      </c>
      <c r="B1712" t="s">
        <v>3440</v>
      </c>
      <c r="C1712" t="s">
        <v>3412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0</v>
      </c>
      <c r="J1712" s="28">
        <v>0</v>
      </c>
      <c r="K1712" s="28">
        <v>0</v>
      </c>
      <c r="L1712" s="28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0</v>
      </c>
      <c r="AK1712">
        <v>0</v>
      </c>
      <c r="AL1712">
        <v>0</v>
      </c>
      <c r="AM1712">
        <v>0</v>
      </c>
      <c r="AN1712" s="17" t="s">
        <v>54</v>
      </c>
      <c r="AO1712" s="17" t="s">
        <v>54</v>
      </c>
      <c r="AP1712" s="17" t="s">
        <v>54</v>
      </c>
      <c r="AQ1712" s="17" t="s">
        <v>54</v>
      </c>
      <c r="AR1712" s="31">
        <v>0</v>
      </c>
      <c r="AS1712" s="31">
        <v>0</v>
      </c>
      <c r="AT1712" s="31">
        <v>0</v>
      </c>
      <c r="AU1712" s="26" t="str">
        <f t="shared" si="29"/>
        <v>库存为0</v>
      </c>
      <c r="AV1712" s="32" t="str">
        <f>IFERROR(时间!$B$4+AU1712,"上周无销量")</f>
        <v>上周无销量</v>
      </c>
      <c r="AW1712" s="32"/>
    </row>
    <row r="1713" spans="1:49">
      <c r="A1713" s="15" t="s">
        <v>3441</v>
      </c>
      <c r="B1713" t="s">
        <v>3442</v>
      </c>
      <c r="C1713" t="s">
        <v>3412</v>
      </c>
      <c r="D1713" s="26">
        <v>0</v>
      </c>
      <c r="E1713" s="26">
        <v>0</v>
      </c>
      <c r="F1713" s="26">
        <v>0</v>
      </c>
      <c r="G1713" s="26">
        <v>0</v>
      </c>
      <c r="H1713" s="27">
        <v>0</v>
      </c>
      <c r="I1713">
        <v>0</v>
      </c>
      <c r="J1713" s="28">
        <v>2</v>
      </c>
      <c r="K1713" s="28">
        <v>0</v>
      </c>
      <c r="L1713" s="28">
        <v>0</v>
      </c>
      <c r="M1713">
        <v>2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0</v>
      </c>
      <c r="AK1713">
        <v>0</v>
      </c>
      <c r="AL1713">
        <v>0</v>
      </c>
      <c r="AM1713">
        <v>0</v>
      </c>
      <c r="AN1713" s="17" t="s">
        <v>54</v>
      </c>
      <c r="AO1713" s="17" t="s">
        <v>54</v>
      </c>
      <c r="AP1713" s="17" t="s">
        <v>54</v>
      </c>
      <c r="AQ1713" s="17" t="s">
        <v>54</v>
      </c>
      <c r="AR1713" s="31">
        <v>0</v>
      </c>
      <c r="AS1713" s="31">
        <v>0</v>
      </c>
      <c r="AT1713" s="31">
        <v>2</v>
      </c>
      <c r="AU1713" s="26" t="str">
        <f t="shared" si="29"/>
        <v>库存为2</v>
      </c>
      <c r="AV1713" s="32" t="str">
        <f>IFERROR(时间!$B$4+AU1713,"上周无销量")</f>
        <v>上周无销量</v>
      </c>
      <c r="AW1713" s="32"/>
    </row>
    <row r="1714" spans="1:49">
      <c r="A1714" s="15" t="s">
        <v>3443</v>
      </c>
      <c r="B1714" t="s">
        <v>3444</v>
      </c>
      <c r="C1714" t="s">
        <v>3412</v>
      </c>
      <c r="D1714" s="26">
        <v>1</v>
      </c>
      <c r="E1714" s="26">
        <v>0</v>
      </c>
      <c r="F1714" s="26">
        <v>0</v>
      </c>
      <c r="G1714" s="26">
        <v>0</v>
      </c>
      <c r="H1714" s="27">
        <v>17.99</v>
      </c>
      <c r="I1714">
        <v>16</v>
      </c>
      <c r="J1714" s="28">
        <v>4</v>
      </c>
      <c r="K1714" s="28">
        <v>0</v>
      </c>
      <c r="L1714" s="28">
        <v>0</v>
      </c>
      <c r="M1714">
        <v>20</v>
      </c>
      <c r="N1714">
        <v>0</v>
      </c>
      <c r="O1714">
        <v>16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0</v>
      </c>
      <c r="AK1714">
        <v>9</v>
      </c>
      <c r="AL1714">
        <v>7</v>
      </c>
      <c r="AM1714">
        <v>7</v>
      </c>
      <c r="AN1714" s="17" t="s">
        <v>54</v>
      </c>
      <c r="AO1714" s="17">
        <v>0</v>
      </c>
      <c r="AP1714" s="17">
        <v>0</v>
      </c>
      <c r="AQ1714" s="17">
        <v>0</v>
      </c>
      <c r="AR1714" s="31">
        <v>0.142857142857143</v>
      </c>
      <c r="AS1714" s="31">
        <v>8.57142857142857</v>
      </c>
      <c r="AT1714" s="31">
        <v>11.4285714285714</v>
      </c>
      <c r="AU1714" s="26">
        <f t="shared" si="29"/>
        <v>140</v>
      </c>
      <c r="AV1714" s="32">
        <f>IFERROR(时间!$B$4+AU1714,"上周无销量")</f>
        <v>43465</v>
      </c>
      <c r="AW1714" s="32"/>
    </row>
    <row r="1715" spans="1:49">
      <c r="A1715" s="15" t="s">
        <v>3445</v>
      </c>
      <c r="B1715" t="s">
        <v>3446</v>
      </c>
      <c r="C1715" t="s">
        <v>3412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0</v>
      </c>
      <c r="J1715" s="28">
        <v>3</v>
      </c>
      <c r="K1715" s="28">
        <v>0</v>
      </c>
      <c r="L1715" s="28">
        <v>0</v>
      </c>
      <c r="M1715">
        <v>3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0</v>
      </c>
      <c r="AK1715">
        <v>0</v>
      </c>
      <c r="AL1715">
        <v>0</v>
      </c>
      <c r="AM1715">
        <v>0</v>
      </c>
      <c r="AN1715" s="17" t="s">
        <v>54</v>
      </c>
      <c r="AO1715" s="17" t="s">
        <v>54</v>
      </c>
      <c r="AP1715" s="17" t="s">
        <v>54</v>
      </c>
      <c r="AQ1715" s="17" t="s">
        <v>54</v>
      </c>
      <c r="AR1715" s="31">
        <v>0</v>
      </c>
      <c r="AS1715" s="31">
        <v>0</v>
      </c>
      <c r="AT1715" s="31">
        <v>3</v>
      </c>
      <c r="AU1715" s="26" t="str">
        <f t="shared" si="29"/>
        <v>库存为3</v>
      </c>
      <c r="AV1715" s="32" t="str">
        <f>IFERROR(时间!$B$4+AU1715,"上周无销量")</f>
        <v>上周无销量</v>
      </c>
      <c r="AW1715" s="32"/>
    </row>
    <row r="1716" spans="1:49">
      <c r="A1716" s="15" t="s">
        <v>3447</v>
      </c>
      <c r="B1716" t="s">
        <v>3448</v>
      </c>
      <c r="C1716" t="s">
        <v>3412</v>
      </c>
      <c r="D1716" s="26">
        <v>0</v>
      </c>
      <c r="E1716" s="26">
        <v>0</v>
      </c>
      <c r="F1716" s="26">
        <v>0</v>
      </c>
      <c r="G1716" s="26">
        <v>0</v>
      </c>
      <c r="H1716" s="27">
        <v>0</v>
      </c>
      <c r="I1716">
        <v>0</v>
      </c>
      <c r="J1716" s="28">
        <v>1</v>
      </c>
      <c r="K1716" s="28">
        <v>0</v>
      </c>
      <c r="L1716" s="28">
        <v>0</v>
      </c>
      <c r="M1716">
        <v>1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0</v>
      </c>
      <c r="AK1716">
        <v>0</v>
      </c>
      <c r="AL1716">
        <v>0</v>
      </c>
      <c r="AM1716">
        <v>0</v>
      </c>
      <c r="AN1716" s="17" t="s">
        <v>54</v>
      </c>
      <c r="AO1716" s="17" t="s">
        <v>54</v>
      </c>
      <c r="AP1716" s="17" t="s">
        <v>54</v>
      </c>
      <c r="AQ1716" s="17" t="s">
        <v>54</v>
      </c>
      <c r="AR1716" s="31">
        <v>0</v>
      </c>
      <c r="AS1716" s="31">
        <v>0</v>
      </c>
      <c r="AT1716" s="31">
        <v>1</v>
      </c>
      <c r="AU1716" s="26" t="str">
        <f t="shared" si="29"/>
        <v>库存为1</v>
      </c>
      <c r="AV1716" s="32" t="str">
        <f>IFERROR(时间!$B$4+AU1716,"上周无销量")</f>
        <v>上周无销量</v>
      </c>
      <c r="AW1716" s="32"/>
    </row>
    <row r="1717" spans="1:49">
      <c r="A1717" s="15" t="s">
        <v>3449</v>
      </c>
      <c r="B1717" t="s">
        <v>3450</v>
      </c>
      <c r="C1717" t="s">
        <v>3412</v>
      </c>
      <c r="D1717" s="26">
        <v>0</v>
      </c>
      <c r="E1717" s="26">
        <v>0</v>
      </c>
      <c r="F1717" s="26">
        <v>0</v>
      </c>
      <c r="G1717" s="26">
        <v>0</v>
      </c>
      <c r="H1717" s="27">
        <v>0</v>
      </c>
      <c r="I1717">
        <v>0</v>
      </c>
      <c r="J1717" s="28">
        <v>5</v>
      </c>
      <c r="K1717" s="28">
        <v>0</v>
      </c>
      <c r="L1717" s="28">
        <v>0</v>
      </c>
      <c r="M1717">
        <v>5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0</v>
      </c>
      <c r="AK1717">
        <v>0</v>
      </c>
      <c r="AL1717">
        <v>0</v>
      </c>
      <c r="AM1717">
        <v>0</v>
      </c>
      <c r="AN1717" s="17" t="s">
        <v>54</v>
      </c>
      <c r="AO1717" s="17" t="s">
        <v>54</v>
      </c>
      <c r="AP1717" s="17" t="s">
        <v>54</v>
      </c>
      <c r="AQ1717" s="17" t="s">
        <v>54</v>
      </c>
      <c r="AR1717" s="31">
        <v>0</v>
      </c>
      <c r="AS1717" s="31">
        <v>0</v>
      </c>
      <c r="AT1717" s="31">
        <v>5</v>
      </c>
      <c r="AU1717" s="26" t="str">
        <f t="shared" si="29"/>
        <v>库存为5</v>
      </c>
      <c r="AV1717" s="32" t="str">
        <f>IFERROR(时间!$B$4+AU1717,"上周无销量")</f>
        <v>上周无销量</v>
      </c>
      <c r="AW1717" s="32"/>
    </row>
    <row r="1718" spans="1:49">
      <c r="A1718" s="15" t="s">
        <v>3451</v>
      </c>
      <c r="B1718" t="s">
        <v>3452</v>
      </c>
      <c r="C1718" t="s">
        <v>3412</v>
      </c>
      <c r="D1718" s="26">
        <v>0</v>
      </c>
      <c r="E1718" s="26">
        <v>0</v>
      </c>
      <c r="F1718" s="26">
        <v>0</v>
      </c>
      <c r="G1718" s="26">
        <v>0</v>
      </c>
      <c r="H1718" s="27">
        <v>0</v>
      </c>
      <c r="I1718">
        <v>0</v>
      </c>
      <c r="J1718" s="28">
        <v>2</v>
      </c>
      <c r="K1718" s="28">
        <v>0</v>
      </c>
      <c r="L1718" s="28">
        <v>0</v>
      </c>
      <c r="M1718">
        <v>2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17" t="s">
        <v>54</v>
      </c>
      <c r="Y1718" s="17" t="s">
        <v>54</v>
      </c>
      <c r="Z1718" s="17" t="s">
        <v>54</v>
      </c>
      <c r="AA1718" s="17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0</v>
      </c>
      <c r="AK1718">
        <v>0</v>
      </c>
      <c r="AL1718">
        <v>2</v>
      </c>
      <c r="AM1718">
        <v>2</v>
      </c>
      <c r="AN1718" s="17" t="s">
        <v>54</v>
      </c>
      <c r="AO1718" s="17" t="s">
        <v>54</v>
      </c>
      <c r="AP1718" s="17">
        <v>0</v>
      </c>
      <c r="AQ1718" s="17">
        <v>0</v>
      </c>
      <c r="AR1718" s="31">
        <v>0</v>
      </c>
      <c r="AS1718" s="31">
        <v>0</v>
      </c>
      <c r="AT1718" s="31">
        <v>2</v>
      </c>
      <c r="AU1718" s="26" t="str">
        <f t="shared" si="29"/>
        <v>库存为2</v>
      </c>
      <c r="AV1718" s="32" t="str">
        <f>IFERROR(时间!$B$4+AU1718,"上周无销量")</f>
        <v>上周无销量</v>
      </c>
      <c r="AW1718" s="32"/>
    </row>
    <row r="1719" spans="1:49">
      <c r="A1719" s="15" t="s">
        <v>3453</v>
      </c>
      <c r="B1719" t="s">
        <v>3454</v>
      </c>
      <c r="C1719" t="s">
        <v>3412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0</v>
      </c>
      <c r="J1719" s="28">
        <v>0</v>
      </c>
      <c r="K1719" s="28">
        <v>0</v>
      </c>
      <c r="L1719" s="28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0</v>
      </c>
      <c r="AK1719">
        <v>0</v>
      </c>
      <c r="AL1719">
        <v>0</v>
      </c>
      <c r="AM1719">
        <v>0</v>
      </c>
      <c r="AN1719" s="17" t="s">
        <v>54</v>
      </c>
      <c r="AO1719" s="17" t="s">
        <v>54</v>
      </c>
      <c r="AP1719" s="17" t="s">
        <v>54</v>
      </c>
      <c r="AQ1719" s="17" t="s">
        <v>54</v>
      </c>
      <c r="AR1719" s="31">
        <v>0</v>
      </c>
      <c r="AS1719" s="31">
        <v>0</v>
      </c>
      <c r="AT1719" s="31">
        <v>0</v>
      </c>
      <c r="AU1719" s="26" t="str">
        <f t="shared" si="29"/>
        <v>库存为0</v>
      </c>
      <c r="AV1719" s="32" t="str">
        <f>IFERROR(时间!$B$4+AU1719,"上周无销量")</f>
        <v>上周无销量</v>
      </c>
      <c r="AW1719" s="32"/>
    </row>
    <row r="1720" spans="1:49">
      <c r="A1720" s="15" t="s">
        <v>3455</v>
      </c>
      <c r="B1720" t="s">
        <v>349</v>
      </c>
      <c r="C1720" t="s">
        <v>3456</v>
      </c>
      <c r="D1720" s="26">
        <v>0</v>
      </c>
      <c r="E1720" s="26">
        <v>0</v>
      </c>
      <c r="F1720" s="26">
        <v>0</v>
      </c>
      <c r="G1720" s="26">
        <v>0</v>
      </c>
      <c r="H1720" s="27">
        <v>0</v>
      </c>
      <c r="I1720">
        <v>4</v>
      </c>
      <c r="J1720" s="28">
        <v>0</v>
      </c>
      <c r="K1720" s="28">
        <v>0</v>
      </c>
      <c r="L1720" s="28">
        <v>0</v>
      </c>
      <c r="M1720">
        <v>4</v>
      </c>
      <c r="N1720">
        <v>0</v>
      </c>
      <c r="O1720">
        <v>4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0</v>
      </c>
      <c r="AK1720">
        <v>3</v>
      </c>
      <c r="AL1720">
        <v>2</v>
      </c>
      <c r="AM1720">
        <v>2</v>
      </c>
      <c r="AN1720" s="17" t="s">
        <v>54</v>
      </c>
      <c r="AO1720" s="17">
        <v>0</v>
      </c>
      <c r="AP1720" s="17">
        <v>0</v>
      </c>
      <c r="AQ1720" s="17">
        <v>0</v>
      </c>
      <c r="AR1720" s="31">
        <v>0</v>
      </c>
      <c r="AS1720" s="31">
        <v>0</v>
      </c>
      <c r="AT1720" s="31">
        <v>4</v>
      </c>
      <c r="AU1720" s="26" t="str">
        <f t="shared" si="29"/>
        <v>库存为4</v>
      </c>
      <c r="AV1720" s="32" t="str">
        <f>IFERROR(时间!$B$4+AU1720,"上周无销量")</f>
        <v>上周无销量</v>
      </c>
      <c r="AW1720" s="32"/>
    </row>
    <row r="1721" spans="1:49">
      <c r="A1721" s="15" t="s">
        <v>3457</v>
      </c>
      <c r="B1721" t="s">
        <v>361</v>
      </c>
      <c r="C1721" t="s">
        <v>3456</v>
      </c>
      <c r="D1721" s="26">
        <v>0</v>
      </c>
      <c r="E1721" s="26">
        <v>0</v>
      </c>
      <c r="F1721" s="26">
        <v>0</v>
      </c>
      <c r="G1721" s="26">
        <v>0</v>
      </c>
      <c r="H1721" s="27">
        <v>0</v>
      </c>
      <c r="I1721">
        <v>2</v>
      </c>
      <c r="J1721" s="28">
        <v>0</v>
      </c>
      <c r="K1721" s="28">
        <v>0</v>
      </c>
      <c r="L1721" s="28">
        <v>0</v>
      </c>
      <c r="M1721">
        <v>2</v>
      </c>
      <c r="N1721">
        <v>0</v>
      </c>
      <c r="O1721">
        <v>2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0</v>
      </c>
      <c r="AK1721">
        <v>1</v>
      </c>
      <c r="AL1721">
        <v>2</v>
      </c>
      <c r="AM1721">
        <v>2</v>
      </c>
      <c r="AN1721" s="17" t="s">
        <v>54</v>
      </c>
      <c r="AO1721" s="17">
        <v>0</v>
      </c>
      <c r="AP1721" s="17">
        <v>0</v>
      </c>
      <c r="AQ1721" s="17">
        <v>0</v>
      </c>
      <c r="AR1721" s="31">
        <v>0</v>
      </c>
      <c r="AS1721" s="31">
        <v>0</v>
      </c>
      <c r="AT1721" s="31">
        <v>2</v>
      </c>
      <c r="AU1721" s="26" t="str">
        <f t="shared" si="29"/>
        <v>库存为2</v>
      </c>
      <c r="AV1721" s="32" t="str">
        <f>IFERROR(时间!$B$4+AU1721,"上周无销量")</f>
        <v>上周无销量</v>
      </c>
      <c r="AW1721" s="32"/>
    </row>
    <row r="1722" spans="1:49">
      <c r="A1722" s="15" t="s">
        <v>3458</v>
      </c>
      <c r="B1722" t="s">
        <v>367</v>
      </c>
      <c r="C1722" t="s">
        <v>3456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1</v>
      </c>
      <c r="J1722" s="28">
        <v>0</v>
      </c>
      <c r="K1722" s="28">
        <v>0</v>
      </c>
      <c r="L1722" s="28">
        <v>0</v>
      </c>
      <c r="M1722">
        <v>1</v>
      </c>
      <c r="N1722">
        <v>0</v>
      </c>
      <c r="O1722">
        <v>1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0</v>
      </c>
      <c r="AK1722">
        <v>3</v>
      </c>
      <c r="AL1722">
        <v>2</v>
      </c>
      <c r="AM1722">
        <v>2</v>
      </c>
      <c r="AN1722" s="17" t="s">
        <v>54</v>
      </c>
      <c r="AO1722" s="17">
        <v>0</v>
      </c>
      <c r="AP1722" s="17">
        <v>0</v>
      </c>
      <c r="AQ1722" s="17">
        <v>0</v>
      </c>
      <c r="AR1722" s="31">
        <v>0</v>
      </c>
      <c r="AS1722" s="31">
        <v>0</v>
      </c>
      <c r="AT1722" s="31">
        <v>1</v>
      </c>
      <c r="AU1722" s="26" t="str">
        <f t="shared" si="29"/>
        <v>库存为1</v>
      </c>
      <c r="AV1722" s="32" t="str">
        <f>IFERROR(时间!$B$4+AU1722,"上周无销量")</f>
        <v>上周无销量</v>
      </c>
      <c r="AW1722" s="32"/>
    </row>
    <row r="1723" spans="1:49">
      <c r="A1723" s="15" t="s">
        <v>3459</v>
      </c>
      <c r="B1723" t="s">
        <v>377</v>
      </c>
      <c r="C1723" t="s">
        <v>3456</v>
      </c>
      <c r="D1723" s="26">
        <v>0</v>
      </c>
      <c r="E1723" s="26">
        <v>0</v>
      </c>
      <c r="F1723" s="26">
        <v>0</v>
      </c>
      <c r="G1723" s="26">
        <v>0</v>
      </c>
      <c r="H1723" s="27">
        <v>0</v>
      </c>
      <c r="I1723">
        <v>3</v>
      </c>
      <c r="J1723" s="28">
        <v>0</v>
      </c>
      <c r="K1723" s="28">
        <v>0</v>
      </c>
      <c r="L1723" s="28">
        <v>0</v>
      </c>
      <c r="M1723">
        <v>3</v>
      </c>
      <c r="N1723">
        <v>0</v>
      </c>
      <c r="O1723">
        <v>3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0</v>
      </c>
      <c r="AK1723">
        <v>3</v>
      </c>
      <c r="AL1723">
        <v>8</v>
      </c>
      <c r="AM1723">
        <v>8</v>
      </c>
      <c r="AN1723" s="17" t="s">
        <v>54</v>
      </c>
      <c r="AO1723" s="17">
        <v>0</v>
      </c>
      <c r="AP1723" s="17">
        <v>0</v>
      </c>
      <c r="AQ1723" s="17">
        <v>0</v>
      </c>
      <c r="AR1723" s="31">
        <v>0</v>
      </c>
      <c r="AS1723" s="31">
        <v>0</v>
      </c>
      <c r="AT1723" s="31">
        <v>3</v>
      </c>
      <c r="AU1723" s="26" t="str">
        <f t="shared" si="29"/>
        <v>库存为3</v>
      </c>
      <c r="AV1723" s="32" t="str">
        <f>IFERROR(时间!$B$4+AU1723,"上周无销量")</f>
        <v>上周无销量</v>
      </c>
      <c r="AW1723" s="32"/>
    </row>
    <row r="1724" spans="1:49">
      <c r="A1724" s="15" t="s">
        <v>3460</v>
      </c>
      <c r="B1724" t="s">
        <v>379</v>
      </c>
      <c r="C1724" t="s">
        <v>3456</v>
      </c>
      <c r="D1724" s="26">
        <v>0</v>
      </c>
      <c r="E1724" s="26">
        <v>0</v>
      </c>
      <c r="F1724" s="26">
        <v>0</v>
      </c>
      <c r="G1724" s="26">
        <v>0</v>
      </c>
      <c r="H1724" s="27">
        <v>0</v>
      </c>
      <c r="I1724">
        <v>1</v>
      </c>
      <c r="J1724" s="28">
        <v>0</v>
      </c>
      <c r="K1724" s="28">
        <v>0</v>
      </c>
      <c r="L1724" s="28">
        <v>0</v>
      </c>
      <c r="M1724">
        <v>1</v>
      </c>
      <c r="N1724">
        <v>0</v>
      </c>
      <c r="O1724">
        <v>1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0</v>
      </c>
      <c r="AK1724">
        <v>4</v>
      </c>
      <c r="AL1724">
        <v>4</v>
      </c>
      <c r="AM1724">
        <v>4</v>
      </c>
      <c r="AN1724" s="17" t="s">
        <v>54</v>
      </c>
      <c r="AO1724" s="17">
        <v>0</v>
      </c>
      <c r="AP1724" s="17">
        <v>0</v>
      </c>
      <c r="AQ1724" s="17">
        <v>0</v>
      </c>
      <c r="AR1724" s="31">
        <v>0</v>
      </c>
      <c r="AS1724" s="31">
        <v>0</v>
      </c>
      <c r="AT1724" s="31">
        <v>1</v>
      </c>
      <c r="AU1724" s="26" t="str">
        <f t="shared" si="29"/>
        <v>库存为1</v>
      </c>
      <c r="AV1724" s="32" t="str">
        <f>IFERROR(时间!$B$4+AU1724,"上周无销量")</f>
        <v>上周无销量</v>
      </c>
      <c r="AW1724" s="32"/>
    </row>
    <row r="1725" spans="1:49">
      <c r="A1725" s="15" t="s">
        <v>3461</v>
      </c>
      <c r="B1725" t="s">
        <v>381</v>
      </c>
      <c r="C1725" t="s">
        <v>3456</v>
      </c>
      <c r="D1725" s="26">
        <v>0</v>
      </c>
      <c r="E1725" s="26">
        <v>0</v>
      </c>
      <c r="F1725" s="26">
        <v>0</v>
      </c>
      <c r="G1725" s="26">
        <v>0</v>
      </c>
      <c r="H1725" s="27">
        <v>0</v>
      </c>
      <c r="I1725">
        <v>2</v>
      </c>
      <c r="J1725" s="28">
        <v>0</v>
      </c>
      <c r="K1725" s="28">
        <v>0</v>
      </c>
      <c r="L1725" s="28">
        <v>0</v>
      </c>
      <c r="M1725">
        <v>2</v>
      </c>
      <c r="N1725">
        <v>0</v>
      </c>
      <c r="O1725">
        <v>2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0</v>
      </c>
      <c r="AK1725">
        <v>2</v>
      </c>
      <c r="AL1725">
        <v>1</v>
      </c>
      <c r="AM1725">
        <v>1</v>
      </c>
      <c r="AN1725" s="17" t="s">
        <v>54</v>
      </c>
      <c r="AO1725" s="17">
        <v>0</v>
      </c>
      <c r="AP1725" s="17">
        <v>0</v>
      </c>
      <c r="AQ1725" s="17">
        <v>0</v>
      </c>
      <c r="AR1725" s="31">
        <v>0</v>
      </c>
      <c r="AS1725" s="31">
        <v>0</v>
      </c>
      <c r="AT1725" s="31">
        <v>2</v>
      </c>
      <c r="AU1725" s="26" t="str">
        <f t="shared" si="29"/>
        <v>库存为2</v>
      </c>
      <c r="AV1725" s="32" t="str">
        <f>IFERROR(时间!$B$4+AU1725,"上周无销量")</f>
        <v>上周无销量</v>
      </c>
      <c r="AW1725" s="32"/>
    </row>
    <row r="1726" spans="1:49">
      <c r="A1726" s="15" t="s">
        <v>3462</v>
      </c>
      <c r="B1726" t="s">
        <v>3463</v>
      </c>
      <c r="C1726" t="s">
        <v>3464</v>
      </c>
      <c r="D1726" s="26">
        <v>0</v>
      </c>
      <c r="E1726" s="26">
        <v>0</v>
      </c>
      <c r="F1726" s="26">
        <v>0</v>
      </c>
      <c r="G1726" s="26">
        <v>0</v>
      </c>
      <c r="H1726" s="27">
        <v>0</v>
      </c>
      <c r="I1726">
        <v>0</v>
      </c>
      <c r="J1726" s="28">
        <v>0</v>
      </c>
      <c r="K1726" s="28">
        <v>0</v>
      </c>
      <c r="L1726" s="28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0</v>
      </c>
      <c r="AK1726">
        <v>0</v>
      </c>
      <c r="AL1726">
        <v>0</v>
      </c>
      <c r="AM1726">
        <v>0</v>
      </c>
      <c r="AN1726" s="17" t="s">
        <v>54</v>
      </c>
      <c r="AO1726" s="17" t="s">
        <v>54</v>
      </c>
      <c r="AP1726" s="17" t="s">
        <v>54</v>
      </c>
      <c r="AQ1726" s="17" t="s">
        <v>54</v>
      </c>
      <c r="AR1726" s="31">
        <v>0</v>
      </c>
      <c r="AS1726" s="31">
        <v>0</v>
      </c>
      <c r="AT1726" s="31">
        <v>0</v>
      </c>
      <c r="AU1726" s="26" t="str">
        <f t="shared" si="29"/>
        <v>库存为0</v>
      </c>
      <c r="AV1726" s="32" t="str">
        <f>IFERROR(时间!$B$4+AU1726,"上周无销量")</f>
        <v>上周无销量</v>
      </c>
      <c r="AW1726" s="32"/>
    </row>
    <row r="1727" spans="1:49">
      <c r="A1727" s="15" t="s">
        <v>3465</v>
      </c>
      <c r="B1727" t="s">
        <v>3466</v>
      </c>
      <c r="C1727" t="s">
        <v>3464</v>
      </c>
      <c r="D1727" s="26">
        <v>0</v>
      </c>
      <c r="E1727" s="26">
        <v>1</v>
      </c>
      <c r="F1727" s="26">
        <v>1</v>
      </c>
      <c r="G1727" s="26">
        <v>1</v>
      </c>
      <c r="H1727" s="27">
        <v>7.99333333333333</v>
      </c>
      <c r="I1727">
        <v>4</v>
      </c>
      <c r="J1727" s="28">
        <v>0</v>
      </c>
      <c r="K1727" s="28">
        <v>0</v>
      </c>
      <c r="L1727" s="28">
        <v>0</v>
      </c>
      <c r="M1727">
        <v>4</v>
      </c>
      <c r="N1727">
        <v>0</v>
      </c>
      <c r="O1727">
        <v>3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0</v>
      </c>
      <c r="AK1727">
        <v>8</v>
      </c>
      <c r="AL1727">
        <v>8</v>
      </c>
      <c r="AM1727">
        <v>8</v>
      </c>
      <c r="AN1727" s="17" t="s">
        <v>54</v>
      </c>
      <c r="AO1727" s="17">
        <v>0.125</v>
      </c>
      <c r="AP1727" s="17">
        <v>0.125</v>
      </c>
      <c r="AQ1727" s="17">
        <v>0.125</v>
      </c>
      <c r="AR1727" s="31">
        <v>0</v>
      </c>
      <c r="AS1727" s="31">
        <v>0</v>
      </c>
      <c r="AT1727" s="31">
        <v>4</v>
      </c>
      <c r="AU1727" s="26" t="str">
        <f t="shared" si="29"/>
        <v>库存为4</v>
      </c>
      <c r="AV1727" s="32" t="str">
        <f>IFERROR(时间!$B$4+AU1727,"上周无销量")</f>
        <v>上周无销量</v>
      </c>
      <c r="AW1727" s="32"/>
    </row>
    <row r="1728" spans="1:49">
      <c r="A1728" s="15" t="s">
        <v>3467</v>
      </c>
      <c r="B1728" t="s">
        <v>3468</v>
      </c>
      <c r="C1728" t="s">
        <v>3464</v>
      </c>
      <c r="D1728" s="26">
        <v>0</v>
      </c>
      <c r="E1728" s="26">
        <v>0</v>
      </c>
      <c r="F1728" s="26">
        <v>1</v>
      </c>
      <c r="G1728" s="26">
        <v>0</v>
      </c>
      <c r="H1728" s="27">
        <v>14.99</v>
      </c>
      <c r="I1728">
        <v>6</v>
      </c>
      <c r="J1728" s="28">
        <v>0</v>
      </c>
      <c r="K1728" s="28">
        <v>0</v>
      </c>
      <c r="L1728" s="28">
        <v>0</v>
      </c>
      <c r="M1728">
        <v>6</v>
      </c>
      <c r="N1728">
        <v>0</v>
      </c>
      <c r="O1728">
        <v>6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4</v>
      </c>
      <c r="AL1728">
        <v>5</v>
      </c>
      <c r="AM1728">
        <v>5</v>
      </c>
      <c r="AN1728" s="17" t="s">
        <v>54</v>
      </c>
      <c r="AO1728" s="17">
        <v>0</v>
      </c>
      <c r="AP1728" s="17">
        <v>0.2</v>
      </c>
      <c r="AQ1728" s="17">
        <v>0</v>
      </c>
      <c r="AR1728" s="31">
        <v>0</v>
      </c>
      <c r="AS1728" s="31">
        <v>0</v>
      </c>
      <c r="AT1728" s="31">
        <v>6</v>
      </c>
      <c r="AU1728" s="26" t="str">
        <f t="shared" si="29"/>
        <v>库存为6</v>
      </c>
      <c r="AV1728" s="32" t="str">
        <f>IFERROR(时间!$B$4+AU1728,"上周无销量")</f>
        <v>上周无销量</v>
      </c>
      <c r="AW1728" s="32"/>
    </row>
    <row r="1729" spans="1:49">
      <c r="A1729" s="15" t="s">
        <v>3469</v>
      </c>
      <c r="B1729" t="s">
        <v>3470</v>
      </c>
      <c r="C1729" t="s">
        <v>3464</v>
      </c>
      <c r="D1729" s="26">
        <v>0</v>
      </c>
      <c r="E1729" s="26">
        <v>2</v>
      </c>
      <c r="F1729" s="26">
        <v>1</v>
      </c>
      <c r="G1729" s="26">
        <v>0</v>
      </c>
      <c r="H1729" s="27">
        <v>16.99</v>
      </c>
      <c r="I1729">
        <v>0</v>
      </c>
      <c r="J1729" s="28">
        <v>0</v>
      </c>
      <c r="K1729" s="28">
        <v>0</v>
      </c>
      <c r="L1729" s="28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17" t="s">
        <v>54</v>
      </c>
      <c r="Y1729" s="17" t="s">
        <v>54</v>
      </c>
      <c r="Z1729" s="17" t="s">
        <v>54</v>
      </c>
      <c r="AA1729" s="17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17" t="s">
        <v>54</v>
      </c>
      <c r="AG1729" s="17" t="s">
        <v>54</v>
      </c>
      <c r="AH1729" s="17" t="s">
        <v>54</v>
      </c>
      <c r="AI1729" s="17" t="s">
        <v>54</v>
      </c>
      <c r="AJ1729">
        <v>0</v>
      </c>
      <c r="AK1729">
        <v>4</v>
      </c>
      <c r="AL1729">
        <v>3</v>
      </c>
      <c r="AM1729">
        <v>3</v>
      </c>
      <c r="AN1729" s="17" t="s">
        <v>54</v>
      </c>
      <c r="AO1729" s="17">
        <v>0.5</v>
      </c>
      <c r="AP1729" s="17">
        <v>0.333333333333333</v>
      </c>
      <c r="AQ1729" s="17">
        <v>0</v>
      </c>
      <c r="AR1729" s="31">
        <v>0</v>
      </c>
      <c r="AS1729" s="31">
        <v>0</v>
      </c>
      <c r="AT1729" s="31">
        <v>0</v>
      </c>
      <c r="AU1729" s="26" t="str">
        <f t="shared" si="29"/>
        <v>库存为0</v>
      </c>
      <c r="AV1729" s="32" t="str">
        <f>IFERROR(时间!$B$4+AU1729,"上周无销量")</f>
        <v>上周无销量</v>
      </c>
      <c r="AW1729" s="32"/>
    </row>
    <row r="1730" spans="1:49">
      <c r="A1730" s="15" t="s">
        <v>3471</v>
      </c>
      <c r="B1730" t="s">
        <v>3472</v>
      </c>
      <c r="C1730" t="s">
        <v>3473</v>
      </c>
      <c r="D1730" s="26">
        <v>0</v>
      </c>
      <c r="E1730" s="26">
        <v>0</v>
      </c>
      <c r="F1730" s="26">
        <v>2</v>
      </c>
      <c r="G1730" s="26">
        <v>0</v>
      </c>
      <c r="H1730" s="27">
        <v>18.99</v>
      </c>
      <c r="I1730">
        <v>9</v>
      </c>
      <c r="J1730" s="28">
        <v>0</v>
      </c>
      <c r="K1730" s="28">
        <v>0</v>
      </c>
      <c r="L1730" s="28">
        <v>0</v>
      </c>
      <c r="M1730">
        <v>9</v>
      </c>
      <c r="N1730">
        <v>0</v>
      </c>
      <c r="O1730">
        <v>9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17" t="s">
        <v>54</v>
      </c>
      <c r="Y1730" s="17" t="s">
        <v>54</v>
      </c>
      <c r="Z1730" s="17" t="s">
        <v>54</v>
      </c>
      <c r="AA1730" s="17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17" t="s">
        <v>54</v>
      </c>
      <c r="AG1730" s="17" t="s">
        <v>54</v>
      </c>
      <c r="AH1730" s="17" t="s">
        <v>54</v>
      </c>
      <c r="AI1730" s="17" t="s">
        <v>54</v>
      </c>
      <c r="AJ1730">
        <v>0</v>
      </c>
      <c r="AK1730">
        <v>7</v>
      </c>
      <c r="AL1730">
        <v>4</v>
      </c>
      <c r="AM1730">
        <v>4</v>
      </c>
      <c r="AN1730" s="17" t="s">
        <v>54</v>
      </c>
      <c r="AO1730" s="17">
        <v>0</v>
      </c>
      <c r="AP1730" s="17">
        <v>0.5</v>
      </c>
      <c r="AQ1730" s="17">
        <v>0</v>
      </c>
      <c r="AR1730" s="31">
        <v>0</v>
      </c>
      <c r="AS1730" s="31">
        <v>0</v>
      </c>
      <c r="AT1730" s="31">
        <v>9</v>
      </c>
      <c r="AU1730" s="26" t="str">
        <f t="shared" si="29"/>
        <v>库存为9</v>
      </c>
      <c r="AV1730" s="32" t="str">
        <f>IFERROR(时间!$B$4+AU1730,"上周无销量")</f>
        <v>上周无销量</v>
      </c>
      <c r="AW1730" s="32"/>
    </row>
    <row r="1731" spans="1:49">
      <c r="A1731" s="15" t="s">
        <v>3474</v>
      </c>
      <c r="B1731" t="s">
        <v>3475</v>
      </c>
      <c r="C1731" t="s">
        <v>3473</v>
      </c>
      <c r="D1731" s="26">
        <v>0</v>
      </c>
      <c r="E1731" s="26">
        <v>0</v>
      </c>
      <c r="F1731" s="26">
        <v>0</v>
      </c>
      <c r="G1731" s="26">
        <v>0</v>
      </c>
      <c r="H1731" s="27">
        <v>0</v>
      </c>
      <c r="I1731">
        <v>0</v>
      </c>
      <c r="J1731" s="28">
        <v>15</v>
      </c>
      <c r="K1731" s="28">
        <v>0</v>
      </c>
      <c r="L1731" s="28">
        <v>0</v>
      </c>
      <c r="M1731">
        <v>15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17" t="s">
        <v>54</v>
      </c>
      <c r="Y1731" s="17" t="s">
        <v>54</v>
      </c>
      <c r="Z1731" s="17" t="s">
        <v>54</v>
      </c>
      <c r="AA1731" s="17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17" t="s">
        <v>54</v>
      </c>
      <c r="AG1731" s="17" t="s">
        <v>54</v>
      </c>
      <c r="AH1731" s="17" t="s">
        <v>54</v>
      </c>
      <c r="AI1731" s="17" t="s">
        <v>54</v>
      </c>
      <c r="AJ1731">
        <v>0</v>
      </c>
      <c r="AK1731">
        <v>0</v>
      </c>
      <c r="AL1731">
        <v>0</v>
      </c>
      <c r="AM1731">
        <v>0</v>
      </c>
      <c r="AN1731" s="17" t="s">
        <v>54</v>
      </c>
      <c r="AO1731" s="17" t="s">
        <v>54</v>
      </c>
      <c r="AP1731" s="17" t="s">
        <v>54</v>
      </c>
      <c r="AQ1731" s="17" t="s">
        <v>54</v>
      </c>
      <c r="AR1731" s="31">
        <v>0</v>
      </c>
      <c r="AS1731" s="31">
        <v>0</v>
      </c>
      <c r="AT1731" s="31">
        <v>15</v>
      </c>
      <c r="AU1731" s="26" t="str">
        <f t="shared" si="29"/>
        <v>库存为15</v>
      </c>
      <c r="AV1731" s="32" t="str">
        <f>IFERROR(时间!$B$4+AU1731,"上周无销量")</f>
        <v>上周无销量</v>
      </c>
      <c r="AW1731" s="32"/>
    </row>
    <row r="1732" spans="1:49">
      <c r="A1732" s="15" t="s">
        <v>3476</v>
      </c>
      <c r="B1732" t="s">
        <v>3477</v>
      </c>
      <c r="C1732" t="s">
        <v>3473</v>
      </c>
      <c r="D1732" s="26">
        <v>0</v>
      </c>
      <c r="E1732" s="26">
        <v>0</v>
      </c>
      <c r="F1732" s="26">
        <v>0</v>
      </c>
      <c r="G1732" s="26">
        <v>0</v>
      </c>
      <c r="H1732" s="27">
        <v>0</v>
      </c>
      <c r="I1732">
        <v>0</v>
      </c>
      <c r="J1732" s="28">
        <v>15</v>
      </c>
      <c r="K1732" s="28">
        <v>0</v>
      </c>
      <c r="L1732" s="28">
        <v>0</v>
      </c>
      <c r="M1732">
        <v>15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0</v>
      </c>
      <c r="AK1732">
        <v>0</v>
      </c>
      <c r="AL1732">
        <v>0</v>
      </c>
      <c r="AM1732">
        <v>0</v>
      </c>
      <c r="AN1732" s="17" t="s">
        <v>54</v>
      </c>
      <c r="AO1732" s="17" t="s">
        <v>54</v>
      </c>
      <c r="AP1732" s="17" t="s">
        <v>54</v>
      </c>
      <c r="AQ1732" s="17" t="s">
        <v>54</v>
      </c>
      <c r="AR1732" s="31">
        <v>0</v>
      </c>
      <c r="AS1732" s="31">
        <v>0</v>
      </c>
      <c r="AT1732" s="31">
        <v>15</v>
      </c>
      <c r="AU1732" s="26" t="str">
        <f t="shared" si="29"/>
        <v>库存为15</v>
      </c>
      <c r="AV1732" s="32" t="str">
        <f>IFERROR(时间!$B$4+AU1732,"上周无销量")</f>
        <v>上周无销量</v>
      </c>
      <c r="AW1732" s="32"/>
    </row>
    <row r="1733" spans="1:49">
      <c r="A1733" s="15" t="s">
        <v>3478</v>
      </c>
      <c r="B1733" t="s">
        <v>3479</v>
      </c>
      <c r="C1733" t="s">
        <v>3473</v>
      </c>
      <c r="D1733" s="26">
        <v>0</v>
      </c>
      <c r="E1733" s="26">
        <v>0</v>
      </c>
      <c r="F1733" s="26">
        <v>0</v>
      </c>
      <c r="G1733" s="26">
        <v>0</v>
      </c>
      <c r="H1733" s="27">
        <v>0</v>
      </c>
      <c r="I1733">
        <v>0</v>
      </c>
      <c r="J1733" s="28">
        <v>9</v>
      </c>
      <c r="K1733" s="28">
        <v>0</v>
      </c>
      <c r="L1733" s="28">
        <v>0</v>
      </c>
      <c r="M1733">
        <v>9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17" t="s">
        <v>54</v>
      </c>
      <c r="Y1733" s="17" t="s">
        <v>54</v>
      </c>
      <c r="Z1733" s="17" t="s">
        <v>54</v>
      </c>
      <c r="AA1733" s="17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17" t="s">
        <v>54</v>
      </c>
      <c r="AG1733" s="17" t="s">
        <v>54</v>
      </c>
      <c r="AH1733" s="17" t="s">
        <v>54</v>
      </c>
      <c r="AI1733" s="17" t="s">
        <v>54</v>
      </c>
      <c r="AJ1733">
        <v>0</v>
      </c>
      <c r="AK1733">
        <v>0</v>
      </c>
      <c r="AL1733">
        <v>0</v>
      </c>
      <c r="AM1733">
        <v>0</v>
      </c>
      <c r="AN1733" s="17" t="s">
        <v>54</v>
      </c>
      <c r="AO1733" s="17" t="s">
        <v>54</v>
      </c>
      <c r="AP1733" s="17" t="s">
        <v>54</v>
      </c>
      <c r="AQ1733" s="17" t="s">
        <v>54</v>
      </c>
      <c r="AR1733" s="31">
        <v>0</v>
      </c>
      <c r="AS1733" s="31">
        <v>0</v>
      </c>
      <c r="AT1733" s="31">
        <v>9</v>
      </c>
      <c r="AU1733" s="26" t="str">
        <f t="shared" ref="AU1733:AU1796" si="30">IF(AR1733="","库存为"&amp;M1733,IF(AS1733=0,"库存为"&amp;M1733,INT(M1733/AR1733)))</f>
        <v>库存为9</v>
      </c>
      <c r="AV1733" s="32" t="str">
        <f>IFERROR(时间!$B$4+AU1733,"上周无销量")</f>
        <v>上周无销量</v>
      </c>
      <c r="AW1733" s="32"/>
    </row>
    <row r="1734" spans="1:49">
      <c r="A1734" s="15" t="s">
        <v>3480</v>
      </c>
      <c r="B1734" t="s">
        <v>3481</v>
      </c>
      <c r="C1734" t="s">
        <v>3473</v>
      </c>
      <c r="D1734" s="26">
        <v>0</v>
      </c>
      <c r="E1734" s="26">
        <v>0</v>
      </c>
      <c r="F1734" s="26">
        <v>0</v>
      </c>
      <c r="G1734" s="26">
        <v>0</v>
      </c>
      <c r="H1734" s="27">
        <v>0</v>
      </c>
      <c r="I1734">
        <v>0</v>
      </c>
      <c r="J1734" s="28">
        <v>17</v>
      </c>
      <c r="K1734" s="28">
        <v>0</v>
      </c>
      <c r="L1734" s="28">
        <v>0</v>
      </c>
      <c r="M1734">
        <v>17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0</v>
      </c>
      <c r="AK1734">
        <v>0</v>
      </c>
      <c r="AL1734">
        <v>0</v>
      </c>
      <c r="AM1734">
        <v>0</v>
      </c>
      <c r="AN1734" s="17" t="s">
        <v>54</v>
      </c>
      <c r="AO1734" s="17" t="s">
        <v>54</v>
      </c>
      <c r="AP1734" s="17" t="s">
        <v>54</v>
      </c>
      <c r="AQ1734" s="17" t="s">
        <v>54</v>
      </c>
      <c r="AR1734" s="31">
        <v>0</v>
      </c>
      <c r="AS1734" s="31">
        <v>0</v>
      </c>
      <c r="AT1734" s="31">
        <v>17</v>
      </c>
      <c r="AU1734" s="26" t="str">
        <f t="shared" si="30"/>
        <v>库存为17</v>
      </c>
      <c r="AV1734" s="32" t="str">
        <f>IFERROR(时间!$B$4+AU1734,"上周无销量")</f>
        <v>上周无销量</v>
      </c>
      <c r="AW1734" s="32"/>
    </row>
    <row r="1735" spans="1:49">
      <c r="A1735" s="15" t="s">
        <v>3482</v>
      </c>
      <c r="B1735" t="s">
        <v>3483</v>
      </c>
      <c r="C1735" t="s">
        <v>3473</v>
      </c>
      <c r="D1735" s="26">
        <v>0</v>
      </c>
      <c r="E1735" s="26">
        <v>0</v>
      </c>
      <c r="F1735" s="26">
        <v>0</v>
      </c>
      <c r="G1735" s="26">
        <v>0</v>
      </c>
      <c r="H1735" s="27">
        <v>0</v>
      </c>
      <c r="I1735">
        <v>0</v>
      </c>
      <c r="J1735" s="28">
        <v>20</v>
      </c>
      <c r="K1735" s="28">
        <v>0</v>
      </c>
      <c r="L1735" s="28">
        <v>0</v>
      </c>
      <c r="M1735">
        <v>20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0</v>
      </c>
      <c r="AN1735" s="17" t="s">
        <v>54</v>
      </c>
      <c r="AO1735" s="17" t="s">
        <v>54</v>
      </c>
      <c r="AP1735" s="17" t="s">
        <v>54</v>
      </c>
      <c r="AQ1735" s="17" t="s">
        <v>54</v>
      </c>
      <c r="AR1735" s="31">
        <v>0</v>
      </c>
      <c r="AS1735" s="31">
        <v>0</v>
      </c>
      <c r="AT1735" s="31">
        <v>20</v>
      </c>
      <c r="AU1735" s="26" t="str">
        <f t="shared" si="30"/>
        <v>库存为20</v>
      </c>
      <c r="AV1735" s="32" t="str">
        <f>IFERROR(时间!$B$4+AU1735,"上周无销量")</f>
        <v>上周无销量</v>
      </c>
      <c r="AW1735" s="32"/>
    </row>
    <row r="1736" spans="1:49">
      <c r="A1736" s="15" t="s">
        <v>3484</v>
      </c>
      <c r="B1736" t="s">
        <v>3485</v>
      </c>
      <c r="C1736" t="s">
        <v>3473</v>
      </c>
      <c r="D1736" s="26">
        <v>0</v>
      </c>
      <c r="E1736" s="26">
        <v>0</v>
      </c>
      <c r="F1736" s="26">
        <v>0</v>
      </c>
      <c r="G1736" s="26">
        <v>0</v>
      </c>
      <c r="H1736" s="27">
        <v>0</v>
      </c>
      <c r="I1736">
        <v>0</v>
      </c>
      <c r="J1736" s="28">
        <v>22</v>
      </c>
      <c r="K1736" s="28">
        <v>0</v>
      </c>
      <c r="L1736" s="28">
        <v>0</v>
      </c>
      <c r="M1736">
        <v>22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0</v>
      </c>
      <c r="AK1736">
        <v>0</v>
      </c>
      <c r="AL1736">
        <v>0</v>
      </c>
      <c r="AM1736">
        <v>0</v>
      </c>
      <c r="AN1736" s="17" t="s">
        <v>54</v>
      </c>
      <c r="AO1736" s="17" t="s">
        <v>54</v>
      </c>
      <c r="AP1736" s="17" t="s">
        <v>54</v>
      </c>
      <c r="AQ1736" s="17" t="s">
        <v>54</v>
      </c>
      <c r="AR1736" s="31">
        <v>0</v>
      </c>
      <c r="AS1736" s="31">
        <v>0</v>
      </c>
      <c r="AT1736" s="31">
        <v>22</v>
      </c>
      <c r="AU1736" s="26" t="str">
        <f t="shared" si="30"/>
        <v>库存为22</v>
      </c>
      <c r="AV1736" s="32" t="str">
        <f>IFERROR(时间!$B$4+AU1736,"上周无销量")</f>
        <v>上周无销量</v>
      </c>
      <c r="AW1736" s="32"/>
    </row>
    <row r="1737" spans="1:49">
      <c r="A1737" s="15" t="s">
        <v>3486</v>
      </c>
      <c r="B1737" t="s">
        <v>3487</v>
      </c>
      <c r="C1737" t="s">
        <v>3473</v>
      </c>
      <c r="D1737" s="26">
        <v>0</v>
      </c>
      <c r="E1737" s="26">
        <v>0</v>
      </c>
      <c r="F1737" s="26">
        <v>0</v>
      </c>
      <c r="G1737" s="26">
        <v>0</v>
      </c>
      <c r="H1737" s="27">
        <v>0</v>
      </c>
      <c r="I1737">
        <v>0</v>
      </c>
      <c r="J1737" s="28">
        <v>17</v>
      </c>
      <c r="K1737" s="28">
        <v>0</v>
      </c>
      <c r="L1737" s="28">
        <v>0</v>
      </c>
      <c r="M1737">
        <v>17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0</v>
      </c>
      <c r="AK1737">
        <v>0</v>
      </c>
      <c r="AL1737">
        <v>0</v>
      </c>
      <c r="AM1737">
        <v>0</v>
      </c>
      <c r="AN1737" s="17" t="s">
        <v>54</v>
      </c>
      <c r="AO1737" s="17" t="s">
        <v>54</v>
      </c>
      <c r="AP1737" s="17" t="s">
        <v>54</v>
      </c>
      <c r="AQ1737" s="17" t="s">
        <v>54</v>
      </c>
      <c r="AR1737" s="31">
        <v>0</v>
      </c>
      <c r="AS1737" s="31">
        <v>0</v>
      </c>
      <c r="AT1737" s="31">
        <v>17</v>
      </c>
      <c r="AU1737" s="26" t="str">
        <f t="shared" si="30"/>
        <v>库存为17</v>
      </c>
      <c r="AV1737" s="32" t="str">
        <f>IFERROR(时间!$B$4+AU1737,"上周无销量")</f>
        <v>上周无销量</v>
      </c>
      <c r="AW1737" s="32"/>
    </row>
    <row r="1738" spans="1:49">
      <c r="A1738" s="15" t="s">
        <v>3488</v>
      </c>
      <c r="B1738" t="s">
        <v>3489</v>
      </c>
      <c r="C1738" t="s">
        <v>3473</v>
      </c>
      <c r="D1738" s="26">
        <v>0</v>
      </c>
      <c r="E1738" s="26">
        <v>0</v>
      </c>
      <c r="F1738" s="26">
        <v>0</v>
      </c>
      <c r="G1738" s="26">
        <v>0</v>
      </c>
      <c r="H1738" s="27">
        <v>0</v>
      </c>
      <c r="I1738">
        <v>0</v>
      </c>
      <c r="J1738" s="28">
        <v>15</v>
      </c>
      <c r="K1738" s="28">
        <v>0</v>
      </c>
      <c r="L1738" s="28">
        <v>0</v>
      </c>
      <c r="M1738">
        <v>15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0</v>
      </c>
      <c r="AK1738">
        <v>0</v>
      </c>
      <c r="AL1738">
        <v>0</v>
      </c>
      <c r="AM1738">
        <v>0</v>
      </c>
      <c r="AN1738" s="17" t="s">
        <v>54</v>
      </c>
      <c r="AO1738" s="17" t="s">
        <v>54</v>
      </c>
      <c r="AP1738" s="17" t="s">
        <v>54</v>
      </c>
      <c r="AQ1738" s="17" t="s">
        <v>54</v>
      </c>
      <c r="AR1738" s="31">
        <v>0</v>
      </c>
      <c r="AS1738" s="31">
        <v>0</v>
      </c>
      <c r="AT1738" s="31">
        <v>15</v>
      </c>
      <c r="AU1738" s="26" t="str">
        <f t="shared" si="30"/>
        <v>库存为15</v>
      </c>
      <c r="AV1738" s="32" t="str">
        <f>IFERROR(时间!$B$4+AU1738,"上周无销量")</f>
        <v>上周无销量</v>
      </c>
      <c r="AW1738" s="32"/>
    </row>
    <row r="1739" spans="1:49">
      <c r="A1739" s="15" t="s">
        <v>3490</v>
      </c>
      <c r="B1739" t="s">
        <v>3491</v>
      </c>
      <c r="C1739" t="s">
        <v>3473</v>
      </c>
      <c r="D1739" s="26">
        <v>0</v>
      </c>
      <c r="E1739" s="26">
        <v>0</v>
      </c>
      <c r="F1739" s="26">
        <v>0</v>
      </c>
      <c r="G1739" s="26">
        <v>0</v>
      </c>
      <c r="H1739" s="27">
        <v>0</v>
      </c>
      <c r="I1739">
        <v>0</v>
      </c>
      <c r="J1739" s="28">
        <v>17</v>
      </c>
      <c r="K1739" s="28">
        <v>0</v>
      </c>
      <c r="L1739" s="28">
        <v>0</v>
      </c>
      <c r="M1739">
        <v>17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17" t="s">
        <v>54</v>
      </c>
      <c r="Y1739" s="17" t="s">
        <v>54</v>
      </c>
      <c r="Z1739" s="17" t="s">
        <v>54</v>
      </c>
      <c r="AA1739" s="17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17" t="s">
        <v>54</v>
      </c>
      <c r="AG1739" s="17" t="s">
        <v>54</v>
      </c>
      <c r="AH1739" s="17" t="s">
        <v>54</v>
      </c>
      <c r="AI1739" s="17" t="s">
        <v>54</v>
      </c>
      <c r="AJ1739">
        <v>0</v>
      </c>
      <c r="AK1739">
        <v>0</v>
      </c>
      <c r="AL1739">
        <v>0</v>
      </c>
      <c r="AM1739">
        <v>0</v>
      </c>
      <c r="AN1739" s="17" t="s">
        <v>54</v>
      </c>
      <c r="AO1739" s="17" t="s">
        <v>54</v>
      </c>
      <c r="AP1739" s="17" t="s">
        <v>54</v>
      </c>
      <c r="AQ1739" s="17" t="s">
        <v>54</v>
      </c>
      <c r="AR1739" s="31">
        <v>0</v>
      </c>
      <c r="AS1739" s="31">
        <v>0</v>
      </c>
      <c r="AT1739" s="31">
        <v>17</v>
      </c>
      <c r="AU1739" s="26" t="str">
        <f t="shared" si="30"/>
        <v>库存为17</v>
      </c>
      <c r="AV1739" s="32" t="str">
        <f>IFERROR(时间!$B$4+AU1739,"上周无销量")</f>
        <v>上周无销量</v>
      </c>
      <c r="AW1739" s="32"/>
    </row>
    <row r="1740" spans="1:49">
      <c r="A1740" s="15" t="s">
        <v>3492</v>
      </c>
      <c r="B1740" t="s">
        <v>3493</v>
      </c>
      <c r="C1740" t="s">
        <v>3473</v>
      </c>
      <c r="D1740" s="26">
        <v>0</v>
      </c>
      <c r="E1740" s="26">
        <v>0</v>
      </c>
      <c r="F1740" s="26">
        <v>0</v>
      </c>
      <c r="G1740" s="26">
        <v>0</v>
      </c>
      <c r="H1740" s="27">
        <v>0</v>
      </c>
      <c r="I1740">
        <v>0</v>
      </c>
      <c r="J1740" s="28">
        <v>12</v>
      </c>
      <c r="K1740" s="28">
        <v>0</v>
      </c>
      <c r="L1740" s="28">
        <v>0</v>
      </c>
      <c r="M1740">
        <v>12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0</v>
      </c>
      <c r="AK1740">
        <v>0</v>
      </c>
      <c r="AL1740">
        <v>0</v>
      </c>
      <c r="AM1740">
        <v>0</v>
      </c>
      <c r="AN1740" s="17" t="s">
        <v>54</v>
      </c>
      <c r="AO1740" s="17" t="s">
        <v>54</v>
      </c>
      <c r="AP1740" s="17" t="s">
        <v>54</v>
      </c>
      <c r="AQ1740" s="17" t="s">
        <v>54</v>
      </c>
      <c r="AR1740" s="31">
        <v>0</v>
      </c>
      <c r="AS1740" s="31">
        <v>0</v>
      </c>
      <c r="AT1740" s="31">
        <v>12</v>
      </c>
      <c r="AU1740" s="26" t="str">
        <f t="shared" si="30"/>
        <v>库存为12</v>
      </c>
      <c r="AV1740" s="32" t="str">
        <f>IFERROR(时间!$B$4+AU1740,"上周无销量")</f>
        <v>上周无销量</v>
      </c>
      <c r="AW1740" s="32"/>
    </row>
    <row r="1741" spans="1:49">
      <c r="A1741" s="15" t="s">
        <v>3494</v>
      </c>
      <c r="B1741" t="s">
        <v>3495</v>
      </c>
      <c r="C1741" t="s">
        <v>3473</v>
      </c>
      <c r="D1741" s="26">
        <v>0</v>
      </c>
      <c r="E1741" s="26">
        <v>0</v>
      </c>
      <c r="F1741" s="26">
        <v>0</v>
      </c>
      <c r="G1741" s="26">
        <v>0</v>
      </c>
      <c r="H1741" s="27">
        <v>0</v>
      </c>
      <c r="I1741">
        <v>0</v>
      </c>
      <c r="J1741" s="28">
        <v>15</v>
      </c>
      <c r="K1741" s="28">
        <v>0</v>
      </c>
      <c r="L1741" s="28">
        <v>0</v>
      </c>
      <c r="M1741">
        <v>15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0</v>
      </c>
      <c r="AK1741">
        <v>0</v>
      </c>
      <c r="AL1741">
        <v>0</v>
      </c>
      <c r="AM1741">
        <v>0</v>
      </c>
      <c r="AN1741" s="17" t="s">
        <v>54</v>
      </c>
      <c r="AO1741" s="17" t="s">
        <v>54</v>
      </c>
      <c r="AP1741" s="17" t="s">
        <v>54</v>
      </c>
      <c r="AQ1741" s="17" t="s">
        <v>54</v>
      </c>
      <c r="AR1741" s="31">
        <v>0</v>
      </c>
      <c r="AS1741" s="31">
        <v>0</v>
      </c>
      <c r="AT1741" s="31">
        <v>15</v>
      </c>
      <c r="AU1741" s="26" t="str">
        <f t="shared" si="30"/>
        <v>库存为15</v>
      </c>
      <c r="AV1741" s="32" t="str">
        <f>IFERROR(时间!$B$4+AU1741,"上周无销量")</f>
        <v>上周无销量</v>
      </c>
      <c r="AW1741" s="32"/>
    </row>
    <row r="1742" spans="1:49">
      <c r="A1742" s="15" t="s">
        <v>3496</v>
      </c>
      <c r="B1742" t="s">
        <v>3497</v>
      </c>
      <c r="C1742" t="s">
        <v>3473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0</v>
      </c>
      <c r="J1742" s="28">
        <v>14</v>
      </c>
      <c r="K1742" s="28">
        <v>0</v>
      </c>
      <c r="L1742" s="28">
        <v>0</v>
      </c>
      <c r="M1742">
        <v>14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0</v>
      </c>
      <c r="AK1742">
        <v>0</v>
      </c>
      <c r="AL1742">
        <v>0</v>
      </c>
      <c r="AM1742">
        <v>0</v>
      </c>
      <c r="AN1742" s="17" t="s">
        <v>54</v>
      </c>
      <c r="AO1742" s="17" t="s">
        <v>54</v>
      </c>
      <c r="AP1742" s="17" t="s">
        <v>54</v>
      </c>
      <c r="AQ1742" s="17" t="s">
        <v>54</v>
      </c>
      <c r="AR1742" s="31">
        <v>0</v>
      </c>
      <c r="AS1742" s="31">
        <v>0</v>
      </c>
      <c r="AT1742" s="31">
        <v>14</v>
      </c>
      <c r="AU1742" s="26" t="str">
        <f t="shared" si="30"/>
        <v>库存为14</v>
      </c>
      <c r="AV1742" s="32" t="str">
        <f>IFERROR(时间!$B$4+AU1742,"上周无销量")</f>
        <v>上周无销量</v>
      </c>
      <c r="AW1742" s="32"/>
    </row>
    <row r="1743" spans="1:49">
      <c r="A1743" s="15" t="s">
        <v>3498</v>
      </c>
      <c r="B1743" t="s">
        <v>3499</v>
      </c>
      <c r="C1743" t="s">
        <v>3473</v>
      </c>
      <c r="D1743" s="26">
        <v>0</v>
      </c>
      <c r="E1743" s="26">
        <v>0</v>
      </c>
      <c r="F1743" s="26">
        <v>0</v>
      </c>
      <c r="G1743" s="26">
        <v>0</v>
      </c>
      <c r="H1743" s="27">
        <v>0</v>
      </c>
      <c r="I1743">
        <v>0</v>
      </c>
      <c r="J1743" s="28">
        <v>15</v>
      </c>
      <c r="K1743" s="28">
        <v>0</v>
      </c>
      <c r="L1743" s="28">
        <v>0</v>
      </c>
      <c r="M1743">
        <v>15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0</v>
      </c>
      <c r="AK1743">
        <v>0</v>
      </c>
      <c r="AL1743">
        <v>0</v>
      </c>
      <c r="AM1743">
        <v>0</v>
      </c>
      <c r="AN1743" s="17" t="s">
        <v>54</v>
      </c>
      <c r="AO1743" s="17" t="s">
        <v>54</v>
      </c>
      <c r="AP1743" s="17" t="s">
        <v>54</v>
      </c>
      <c r="AQ1743" s="17" t="s">
        <v>54</v>
      </c>
      <c r="AR1743" s="31">
        <v>0</v>
      </c>
      <c r="AS1743" s="31">
        <v>0</v>
      </c>
      <c r="AT1743" s="31">
        <v>15</v>
      </c>
      <c r="AU1743" s="26" t="str">
        <f t="shared" si="30"/>
        <v>库存为15</v>
      </c>
      <c r="AV1743" s="32" t="str">
        <f>IFERROR(时间!$B$4+AU1743,"上周无销量")</f>
        <v>上周无销量</v>
      </c>
      <c r="AW1743" s="32"/>
    </row>
    <row r="1744" spans="1:49">
      <c r="A1744" s="15" t="s">
        <v>3500</v>
      </c>
      <c r="B1744" t="s">
        <v>3501</v>
      </c>
      <c r="C1744" t="s">
        <v>3473</v>
      </c>
      <c r="D1744" s="26">
        <v>0</v>
      </c>
      <c r="E1744" s="26">
        <v>0</v>
      </c>
      <c r="F1744" s="26">
        <v>0</v>
      </c>
      <c r="G1744" s="26">
        <v>0</v>
      </c>
      <c r="H1744" s="27">
        <v>0</v>
      </c>
      <c r="I1744">
        <v>0</v>
      </c>
      <c r="J1744" s="28">
        <v>15</v>
      </c>
      <c r="K1744" s="28">
        <v>0</v>
      </c>
      <c r="L1744" s="28">
        <v>0</v>
      </c>
      <c r="M1744">
        <v>15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0</v>
      </c>
      <c r="AK1744">
        <v>0</v>
      </c>
      <c r="AL1744">
        <v>0</v>
      </c>
      <c r="AM1744">
        <v>0</v>
      </c>
      <c r="AN1744" s="17" t="s">
        <v>54</v>
      </c>
      <c r="AO1744" s="17" t="s">
        <v>54</v>
      </c>
      <c r="AP1744" s="17" t="s">
        <v>54</v>
      </c>
      <c r="AQ1744" s="17" t="s">
        <v>54</v>
      </c>
      <c r="AR1744" s="31">
        <v>0</v>
      </c>
      <c r="AS1744" s="31">
        <v>0</v>
      </c>
      <c r="AT1744" s="31">
        <v>15</v>
      </c>
      <c r="AU1744" s="26" t="str">
        <f t="shared" si="30"/>
        <v>库存为15</v>
      </c>
      <c r="AV1744" s="32" t="str">
        <f>IFERROR(时间!$B$4+AU1744,"上周无销量")</f>
        <v>上周无销量</v>
      </c>
      <c r="AW1744" s="32"/>
    </row>
    <row r="1745" spans="1:49">
      <c r="A1745" s="15" t="s">
        <v>3502</v>
      </c>
      <c r="B1745" t="s">
        <v>3503</v>
      </c>
      <c r="C1745" t="s">
        <v>3473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0</v>
      </c>
      <c r="J1745" s="28">
        <v>10</v>
      </c>
      <c r="K1745" s="28">
        <v>0</v>
      </c>
      <c r="L1745" s="28">
        <v>0</v>
      </c>
      <c r="M1745">
        <v>10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0</v>
      </c>
      <c r="AK1745">
        <v>0</v>
      </c>
      <c r="AL1745">
        <v>0</v>
      </c>
      <c r="AM1745">
        <v>0</v>
      </c>
      <c r="AN1745" s="17" t="s">
        <v>54</v>
      </c>
      <c r="AO1745" s="17" t="s">
        <v>54</v>
      </c>
      <c r="AP1745" s="17" t="s">
        <v>54</v>
      </c>
      <c r="AQ1745" s="17" t="s">
        <v>54</v>
      </c>
      <c r="AR1745" s="31">
        <v>0</v>
      </c>
      <c r="AS1745" s="31">
        <v>0</v>
      </c>
      <c r="AT1745" s="31">
        <v>10</v>
      </c>
      <c r="AU1745" s="26" t="str">
        <f t="shared" si="30"/>
        <v>库存为10</v>
      </c>
      <c r="AV1745" s="32" t="str">
        <f>IFERROR(时间!$B$4+AU1745,"上周无销量")</f>
        <v>上周无销量</v>
      </c>
      <c r="AW1745" s="32"/>
    </row>
    <row r="1746" spans="1:49">
      <c r="A1746" s="15" t="s">
        <v>3504</v>
      </c>
      <c r="B1746" t="s">
        <v>3505</v>
      </c>
      <c r="C1746" t="s">
        <v>3506</v>
      </c>
      <c r="D1746" s="26">
        <v>0</v>
      </c>
      <c r="E1746" s="26">
        <v>0</v>
      </c>
      <c r="F1746" s="26">
        <v>0</v>
      </c>
      <c r="G1746" s="26">
        <v>0</v>
      </c>
      <c r="H1746" s="27">
        <v>0</v>
      </c>
      <c r="I1746">
        <v>0</v>
      </c>
      <c r="J1746" s="28">
        <v>8</v>
      </c>
      <c r="K1746" s="28">
        <v>0</v>
      </c>
      <c r="L1746" s="28">
        <v>0</v>
      </c>
      <c r="M1746">
        <v>8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17" t="s">
        <v>54</v>
      </c>
      <c r="Y1746" s="17" t="s">
        <v>54</v>
      </c>
      <c r="Z1746" s="17" t="s">
        <v>54</v>
      </c>
      <c r="AA1746" s="17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0</v>
      </c>
      <c r="AK1746">
        <v>0</v>
      </c>
      <c r="AL1746">
        <v>0</v>
      </c>
      <c r="AM1746">
        <v>0</v>
      </c>
      <c r="AN1746" s="17" t="s">
        <v>54</v>
      </c>
      <c r="AO1746" s="17" t="s">
        <v>54</v>
      </c>
      <c r="AP1746" s="17" t="s">
        <v>54</v>
      </c>
      <c r="AQ1746" s="17" t="s">
        <v>54</v>
      </c>
      <c r="AR1746" s="31">
        <v>0</v>
      </c>
      <c r="AS1746" s="31">
        <v>0</v>
      </c>
      <c r="AT1746" s="31">
        <v>8</v>
      </c>
      <c r="AU1746" s="26" t="str">
        <f t="shared" si="30"/>
        <v>库存为8</v>
      </c>
      <c r="AV1746" s="32" t="str">
        <f>IFERROR(时间!$B$4+AU1746,"上周无销量")</f>
        <v>上周无销量</v>
      </c>
      <c r="AW1746" s="32"/>
    </row>
    <row r="1747" spans="1:49">
      <c r="A1747" s="15" t="s">
        <v>3507</v>
      </c>
      <c r="B1747" t="s">
        <v>3508</v>
      </c>
      <c r="C1747" t="s">
        <v>3506</v>
      </c>
      <c r="D1747" s="26">
        <v>0</v>
      </c>
      <c r="E1747" s="26">
        <v>0</v>
      </c>
      <c r="F1747" s="26">
        <v>0</v>
      </c>
      <c r="G1747" s="26">
        <v>0</v>
      </c>
      <c r="H1747" s="27">
        <v>0</v>
      </c>
      <c r="I1747">
        <v>0</v>
      </c>
      <c r="J1747" s="28">
        <v>15</v>
      </c>
      <c r="K1747" s="28">
        <v>0</v>
      </c>
      <c r="L1747" s="28">
        <v>0</v>
      </c>
      <c r="M1747">
        <v>15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0</v>
      </c>
      <c r="AK1747">
        <v>0</v>
      </c>
      <c r="AL1747">
        <v>0</v>
      </c>
      <c r="AM1747">
        <v>0</v>
      </c>
      <c r="AN1747" s="17" t="s">
        <v>54</v>
      </c>
      <c r="AO1747" s="17" t="s">
        <v>54</v>
      </c>
      <c r="AP1747" s="17" t="s">
        <v>54</v>
      </c>
      <c r="AQ1747" s="17" t="s">
        <v>54</v>
      </c>
      <c r="AR1747" s="31">
        <v>0</v>
      </c>
      <c r="AS1747" s="31">
        <v>0</v>
      </c>
      <c r="AT1747" s="31">
        <v>15</v>
      </c>
      <c r="AU1747" s="26" t="str">
        <f t="shared" si="30"/>
        <v>库存为15</v>
      </c>
      <c r="AV1747" s="32" t="str">
        <f>IFERROR(时间!$B$4+AU1747,"上周无销量")</f>
        <v>上周无销量</v>
      </c>
      <c r="AW1747" s="32"/>
    </row>
    <row r="1748" spans="1:49">
      <c r="A1748" s="15" t="s">
        <v>3509</v>
      </c>
      <c r="B1748" t="s">
        <v>3510</v>
      </c>
      <c r="C1748" t="s">
        <v>3506</v>
      </c>
      <c r="D1748" s="26">
        <v>0</v>
      </c>
      <c r="E1748" s="26">
        <v>0</v>
      </c>
      <c r="F1748" s="26">
        <v>0</v>
      </c>
      <c r="G1748" s="26">
        <v>0</v>
      </c>
      <c r="H1748" s="27">
        <v>0</v>
      </c>
      <c r="I1748">
        <v>0</v>
      </c>
      <c r="J1748" s="28">
        <v>15</v>
      </c>
      <c r="K1748" s="28">
        <v>0</v>
      </c>
      <c r="L1748" s="28">
        <v>0</v>
      </c>
      <c r="M1748">
        <v>15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0</v>
      </c>
      <c r="AK1748">
        <v>0</v>
      </c>
      <c r="AL1748">
        <v>0</v>
      </c>
      <c r="AM1748">
        <v>0</v>
      </c>
      <c r="AN1748" s="17" t="s">
        <v>54</v>
      </c>
      <c r="AO1748" s="17" t="s">
        <v>54</v>
      </c>
      <c r="AP1748" s="17" t="s">
        <v>54</v>
      </c>
      <c r="AQ1748" s="17" t="s">
        <v>54</v>
      </c>
      <c r="AR1748" s="31">
        <v>0</v>
      </c>
      <c r="AS1748" s="31">
        <v>0</v>
      </c>
      <c r="AT1748" s="31">
        <v>15</v>
      </c>
      <c r="AU1748" s="26" t="str">
        <f t="shared" si="30"/>
        <v>库存为15</v>
      </c>
      <c r="AV1748" s="32" t="str">
        <f>IFERROR(时间!$B$4+AU1748,"上周无销量")</f>
        <v>上周无销量</v>
      </c>
      <c r="AW1748" s="32"/>
    </row>
    <row r="1749" spans="1:49">
      <c r="A1749" s="15" t="s">
        <v>3511</v>
      </c>
      <c r="B1749" t="s">
        <v>3512</v>
      </c>
      <c r="C1749" t="s">
        <v>3506</v>
      </c>
      <c r="D1749" s="26">
        <v>0</v>
      </c>
      <c r="E1749" s="26">
        <v>0</v>
      </c>
      <c r="F1749" s="26">
        <v>0</v>
      </c>
      <c r="G1749" s="26">
        <v>0</v>
      </c>
      <c r="H1749" s="27">
        <v>0</v>
      </c>
      <c r="I1749">
        <v>0</v>
      </c>
      <c r="J1749" s="28">
        <v>15</v>
      </c>
      <c r="K1749" s="28">
        <v>0</v>
      </c>
      <c r="L1749" s="28">
        <v>0</v>
      </c>
      <c r="M1749">
        <v>15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17" t="s">
        <v>54</v>
      </c>
      <c r="Y1749" s="17" t="s">
        <v>54</v>
      </c>
      <c r="Z1749" s="17" t="s">
        <v>54</v>
      </c>
      <c r="AA1749" s="17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0</v>
      </c>
      <c r="AK1749">
        <v>0</v>
      </c>
      <c r="AL1749">
        <v>0</v>
      </c>
      <c r="AM1749">
        <v>0</v>
      </c>
      <c r="AN1749" s="17" t="s">
        <v>54</v>
      </c>
      <c r="AO1749" s="17" t="s">
        <v>54</v>
      </c>
      <c r="AP1749" s="17" t="s">
        <v>54</v>
      </c>
      <c r="AQ1749" s="17" t="s">
        <v>54</v>
      </c>
      <c r="AR1749" s="31">
        <v>0</v>
      </c>
      <c r="AS1749" s="31">
        <v>0</v>
      </c>
      <c r="AT1749" s="31">
        <v>15</v>
      </c>
      <c r="AU1749" s="26" t="str">
        <f t="shared" si="30"/>
        <v>库存为15</v>
      </c>
      <c r="AV1749" s="32" t="str">
        <f>IFERROR(时间!$B$4+AU1749,"上周无销量")</f>
        <v>上周无销量</v>
      </c>
      <c r="AW1749" s="32"/>
    </row>
    <row r="1750" spans="1:49">
      <c r="A1750" s="15" t="s">
        <v>3513</v>
      </c>
      <c r="B1750" t="s">
        <v>3514</v>
      </c>
      <c r="C1750" t="s">
        <v>3506</v>
      </c>
      <c r="D1750" s="26">
        <v>0</v>
      </c>
      <c r="E1750" s="26">
        <v>0</v>
      </c>
      <c r="F1750" s="26">
        <v>0</v>
      </c>
      <c r="G1750" s="26">
        <v>0</v>
      </c>
      <c r="H1750" s="27">
        <v>0</v>
      </c>
      <c r="I1750">
        <v>0</v>
      </c>
      <c r="J1750" s="28">
        <v>15</v>
      </c>
      <c r="K1750" s="28">
        <v>0</v>
      </c>
      <c r="L1750" s="28">
        <v>0</v>
      </c>
      <c r="M1750">
        <v>15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0</v>
      </c>
      <c r="AK1750">
        <v>0</v>
      </c>
      <c r="AL1750">
        <v>0</v>
      </c>
      <c r="AM1750">
        <v>0</v>
      </c>
      <c r="AN1750" s="17" t="s">
        <v>54</v>
      </c>
      <c r="AO1750" s="17" t="s">
        <v>54</v>
      </c>
      <c r="AP1750" s="17" t="s">
        <v>54</v>
      </c>
      <c r="AQ1750" s="17" t="s">
        <v>54</v>
      </c>
      <c r="AR1750" s="31">
        <v>0</v>
      </c>
      <c r="AS1750" s="31">
        <v>0</v>
      </c>
      <c r="AT1750" s="31">
        <v>15</v>
      </c>
      <c r="AU1750" s="26" t="str">
        <f t="shared" si="30"/>
        <v>库存为15</v>
      </c>
      <c r="AV1750" s="32" t="str">
        <f>IFERROR(时间!$B$4+AU1750,"上周无销量")</f>
        <v>上周无销量</v>
      </c>
      <c r="AW1750" s="32"/>
    </row>
    <row r="1751" spans="1:49">
      <c r="A1751" s="15" t="s">
        <v>3515</v>
      </c>
      <c r="B1751" t="s">
        <v>3516</v>
      </c>
      <c r="C1751" t="s">
        <v>3506</v>
      </c>
      <c r="D1751" s="26">
        <v>0</v>
      </c>
      <c r="E1751" s="26">
        <v>0</v>
      </c>
      <c r="F1751" s="26">
        <v>0</v>
      </c>
      <c r="G1751" s="26">
        <v>0</v>
      </c>
      <c r="H1751" s="27">
        <v>0</v>
      </c>
      <c r="I1751">
        <v>0</v>
      </c>
      <c r="J1751" s="28">
        <v>10</v>
      </c>
      <c r="K1751" s="28">
        <v>0</v>
      </c>
      <c r="L1751" s="28">
        <v>0</v>
      </c>
      <c r="M1751">
        <v>10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0</v>
      </c>
      <c r="AK1751">
        <v>0</v>
      </c>
      <c r="AL1751">
        <v>0</v>
      </c>
      <c r="AM1751">
        <v>0</v>
      </c>
      <c r="AN1751" s="17" t="s">
        <v>54</v>
      </c>
      <c r="AO1751" s="17" t="s">
        <v>54</v>
      </c>
      <c r="AP1751" s="17" t="s">
        <v>54</v>
      </c>
      <c r="AQ1751" s="17" t="s">
        <v>54</v>
      </c>
      <c r="AR1751" s="31">
        <v>0</v>
      </c>
      <c r="AS1751" s="31">
        <v>0</v>
      </c>
      <c r="AT1751" s="31">
        <v>10</v>
      </c>
      <c r="AU1751" s="26" t="str">
        <f t="shared" si="30"/>
        <v>库存为10</v>
      </c>
      <c r="AV1751" s="32" t="str">
        <f>IFERROR(时间!$B$4+AU1751,"上周无销量")</f>
        <v>上周无销量</v>
      </c>
      <c r="AW1751" s="32"/>
    </row>
    <row r="1752" spans="1:49">
      <c r="A1752" s="15" t="s">
        <v>3517</v>
      </c>
      <c r="B1752" t="s">
        <v>3518</v>
      </c>
      <c r="C1752" t="s">
        <v>3519</v>
      </c>
      <c r="D1752" s="26">
        <v>0</v>
      </c>
      <c r="E1752" s="26">
        <v>0</v>
      </c>
      <c r="F1752" s="26">
        <v>0</v>
      </c>
      <c r="G1752" s="26">
        <v>0</v>
      </c>
      <c r="H1752" s="27">
        <v>0</v>
      </c>
      <c r="I1752">
        <v>2</v>
      </c>
      <c r="J1752" s="28">
        <v>0</v>
      </c>
      <c r="K1752" s="28">
        <v>0</v>
      </c>
      <c r="L1752" s="28">
        <v>0</v>
      </c>
      <c r="M1752">
        <v>2</v>
      </c>
      <c r="N1752">
        <v>0</v>
      </c>
      <c r="O1752">
        <v>2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0</v>
      </c>
      <c r="AK1752">
        <v>2</v>
      </c>
      <c r="AL1752">
        <v>7</v>
      </c>
      <c r="AM1752">
        <v>7</v>
      </c>
      <c r="AN1752" s="17" t="s">
        <v>54</v>
      </c>
      <c r="AO1752" s="17">
        <v>0</v>
      </c>
      <c r="AP1752" s="17">
        <v>0</v>
      </c>
      <c r="AQ1752" s="17">
        <v>0</v>
      </c>
      <c r="AR1752" s="31">
        <v>0</v>
      </c>
      <c r="AS1752" s="31">
        <v>0</v>
      </c>
      <c r="AT1752" s="31">
        <v>2</v>
      </c>
      <c r="AU1752" s="26" t="str">
        <f t="shared" si="30"/>
        <v>库存为2</v>
      </c>
      <c r="AV1752" s="32" t="str">
        <f>IFERROR(时间!$B$4+AU1752,"上周无销量")</f>
        <v>上周无销量</v>
      </c>
      <c r="AW1752" s="32"/>
    </row>
    <row r="1753" spans="1:49">
      <c r="A1753" s="15" t="s">
        <v>3520</v>
      </c>
      <c r="B1753" t="s">
        <v>3521</v>
      </c>
      <c r="C1753" t="s">
        <v>3519</v>
      </c>
      <c r="D1753" s="26">
        <v>0</v>
      </c>
      <c r="E1753" s="26">
        <v>0</v>
      </c>
      <c r="F1753" s="26">
        <v>0</v>
      </c>
      <c r="G1753" s="26">
        <v>0</v>
      </c>
      <c r="H1753" s="27">
        <v>0</v>
      </c>
      <c r="I1753">
        <v>1</v>
      </c>
      <c r="J1753" s="28">
        <v>0</v>
      </c>
      <c r="K1753" s="28">
        <v>0</v>
      </c>
      <c r="L1753" s="28">
        <v>0</v>
      </c>
      <c r="M1753">
        <v>1</v>
      </c>
      <c r="N1753">
        <v>0</v>
      </c>
      <c r="O1753">
        <v>1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0</v>
      </c>
      <c r="AK1753">
        <v>3</v>
      </c>
      <c r="AL1753">
        <v>4</v>
      </c>
      <c r="AM1753">
        <v>4</v>
      </c>
      <c r="AN1753" s="17" t="s">
        <v>54</v>
      </c>
      <c r="AO1753" s="17">
        <v>0</v>
      </c>
      <c r="AP1753" s="17">
        <v>0</v>
      </c>
      <c r="AQ1753" s="17">
        <v>0</v>
      </c>
      <c r="AR1753" s="31">
        <v>0</v>
      </c>
      <c r="AS1753" s="31">
        <v>0</v>
      </c>
      <c r="AT1753" s="31">
        <v>1</v>
      </c>
      <c r="AU1753" s="26" t="str">
        <f t="shared" si="30"/>
        <v>库存为1</v>
      </c>
      <c r="AV1753" s="32" t="str">
        <f>IFERROR(时间!$B$4+AU1753,"上周无销量")</f>
        <v>上周无销量</v>
      </c>
      <c r="AW1753" s="32"/>
    </row>
    <row r="1754" spans="1:49">
      <c r="A1754" s="15" t="s">
        <v>3522</v>
      </c>
      <c r="B1754" t="s">
        <v>3523</v>
      </c>
      <c r="C1754" t="s">
        <v>3519</v>
      </c>
      <c r="D1754" s="26">
        <v>0</v>
      </c>
      <c r="E1754" s="26">
        <v>0</v>
      </c>
      <c r="F1754" s="26">
        <v>0</v>
      </c>
      <c r="G1754" s="26">
        <v>0</v>
      </c>
      <c r="H1754" s="27">
        <v>0</v>
      </c>
      <c r="I1754">
        <v>3</v>
      </c>
      <c r="J1754" s="28">
        <v>0</v>
      </c>
      <c r="K1754" s="28">
        <v>0</v>
      </c>
      <c r="L1754" s="28">
        <v>0</v>
      </c>
      <c r="M1754">
        <v>3</v>
      </c>
      <c r="N1754">
        <v>0</v>
      </c>
      <c r="O1754">
        <v>3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0</v>
      </c>
      <c r="AK1754">
        <v>1</v>
      </c>
      <c r="AL1754">
        <v>3</v>
      </c>
      <c r="AM1754">
        <v>3</v>
      </c>
      <c r="AN1754" s="17" t="s">
        <v>54</v>
      </c>
      <c r="AO1754" s="17">
        <v>0</v>
      </c>
      <c r="AP1754" s="17">
        <v>0</v>
      </c>
      <c r="AQ1754" s="17">
        <v>0</v>
      </c>
      <c r="AR1754" s="31">
        <v>0</v>
      </c>
      <c r="AS1754" s="31">
        <v>0</v>
      </c>
      <c r="AT1754" s="31">
        <v>3</v>
      </c>
      <c r="AU1754" s="26" t="str">
        <f t="shared" si="30"/>
        <v>库存为3</v>
      </c>
      <c r="AV1754" s="32" t="str">
        <f>IFERROR(时间!$B$4+AU1754,"上周无销量")</f>
        <v>上周无销量</v>
      </c>
      <c r="AW1754" s="32"/>
    </row>
    <row r="1755" spans="1:49">
      <c r="A1755" s="15" t="s">
        <v>3524</v>
      </c>
      <c r="B1755" t="s">
        <v>3525</v>
      </c>
      <c r="C1755" t="s">
        <v>3526</v>
      </c>
      <c r="D1755" s="26">
        <v>0</v>
      </c>
      <c r="E1755" s="26">
        <v>0</v>
      </c>
      <c r="F1755" s="26">
        <v>0</v>
      </c>
      <c r="G1755" s="26">
        <v>0</v>
      </c>
      <c r="H1755" s="27">
        <v>0</v>
      </c>
      <c r="I1755">
        <v>2</v>
      </c>
      <c r="J1755" s="28">
        <v>0</v>
      </c>
      <c r="K1755" s="28">
        <v>0</v>
      </c>
      <c r="L1755" s="28">
        <v>0</v>
      </c>
      <c r="M1755">
        <v>2</v>
      </c>
      <c r="N1755">
        <v>0</v>
      </c>
      <c r="O1755">
        <v>2</v>
      </c>
      <c r="P1755">
        <v>1</v>
      </c>
      <c r="Q1755">
        <v>0</v>
      </c>
      <c r="R1755">
        <v>0</v>
      </c>
      <c r="S1755">
        <v>1</v>
      </c>
      <c r="T1755">
        <v>0</v>
      </c>
      <c r="U1755">
        <v>0</v>
      </c>
      <c r="V1755">
        <v>0</v>
      </c>
      <c r="W1755">
        <v>0</v>
      </c>
      <c r="X1755" s="17">
        <v>0</v>
      </c>
      <c r="Y1755" s="17" t="s">
        <v>54</v>
      </c>
      <c r="Z1755" s="17" t="s">
        <v>54</v>
      </c>
      <c r="AA1755" s="17">
        <v>0</v>
      </c>
      <c r="AB1755">
        <v>0</v>
      </c>
      <c r="AC1755">
        <v>0</v>
      </c>
      <c r="AD1755">
        <v>0</v>
      </c>
      <c r="AE1755">
        <v>0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0</v>
      </c>
      <c r="AK1755">
        <v>6</v>
      </c>
      <c r="AL1755">
        <v>3</v>
      </c>
      <c r="AM1755">
        <v>3</v>
      </c>
      <c r="AN1755" s="17" t="s">
        <v>54</v>
      </c>
      <c r="AO1755" s="17">
        <v>0</v>
      </c>
      <c r="AP1755" s="17">
        <v>0</v>
      </c>
      <c r="AQ1755" s="17">
        <v>0</v>
      </c>
      <c r="AR1755" s="31">
        <v>0</v>
      </c>
      <c r="AS1755" s="31">
        <v>0</v>
      </c>
      <c r="AT1755" s="31">
        <v>2</v>
      </c>
      <c r="AU1755" s="26" t="str">
        <f t="shared" si="30"/>
        <v>库存为2</v>
      </c>
      <c r="AV1755" s="32" t="str">
        <f>IFERROR(时间!$B$4+AU1755,"上周无销量")</f>
        <v>上周无销量</v>
      </c>
      <c r="AW1755" s="32"/>
    </row>
    <row r="1756" spans="1:49">
      <c r="A1756" s="15" t="s">
        <v>3527</v>
      </c>
      <c r="B1756" t="s">
        <v>3528</v>
      </c>
      <c r="C1756" t="s">
        <v>3526</v>
      </c>
      <c r="D1756" s="26">
        <v>0</v>
      </c>
      <c r="E1756" s="26">
        <v>0</v>
      </c>
      <c r="F1756" s="26">
        <v>0</v>
      </c>
      <c r="G1756" s="26">
        <v>0</v>
      </c>
      <c r="H1756" s="27">
        <v>0</v>
      </c>
      <c r="I1756">
        <v>9</v>
      </c>
      <c r="J1756" s="28">
        <v>0</v>
      </c>
      <c r="K1756" s="28">
        <v>0</v>
      </c>
      <c r="L1756" s="28">
        <v>0</v>
      </c>
      <c r="M1756">
        <v>9</v>
      </c>
      <c r="N1756">
        <v>0</v>
      </c>
      <c r="O1756">
        <v>9</v>
      </c>
      <c r="P1756">
        <v>0</v>
      </c>
      <c r="Q1756">
        <v>0</v>
      </c>
      <c r="R1756">
        <v>1</v>
      </c>
      <c r="S1756">
        <v>0</v>
      </c>
      <c r="T1756">
        <v>0</v>
      </c>
      <c r="U1756">
        <v>0</v>
      </c>
      <c r="V1756">
        <v>0</v>
      </c>
      <c r="W1756">
        <v>0</v>
      </c>
      <c r="X1756" s="17" t="s">
        <v>54</v>
      </c>
      <c r="Y1756" s="17" t="s">
        <v>54</v>
      </c>
      <c r="Z1756" s="17">
        <v>0</v>
      </c>
      <c r="AA1756" s="17" t="s">
        <v>54</v>
      </c>
      <c r="AB1756">
        <v>0</v>
      </c>
      <c r="AC1756">
        <v>0</v>
      </c>
      <c r="AD1756">
        <v>0</v>
      </c>
      <c r="AE1756">
        <v>0</v>
      </c>
      <c r="AF1756" s="17" t="s">
        <v>54</v>
      </c>
      <c r="AG1756" s="17" t="s">
        <v>54</v>
      </c>
      <c r="AH1756" s="17" t="s">
        <v>54</v>
      </c>
      <c r="AI1756" s="17" t="s">
        <v>54</v>
      </c>
      <c r="AJ1756">
        <v>0</v>
      </c>
      <c r="AK1756">
        <v>6</v>
      </c>
      <c r="AL1756">
        <v>7</v>
      </c>
      <c r="AM1756">
        <v>7</v>
      </c>
      <c r="AN1756" s="17" t="s">
        <v>54</v>
      </c>
      <c r="AO1756" s="17">
        <v>0</v>
      </c>
      <c r="AP1756" s="17">
        <v>0</v>
      </c>
      <c r="AQ1756" s="17">
        <v>0</v>
      </c>
      <c r="AR1756" s="31">
        <v>0</v>
      </c>
      <c r="AS1756" s="31">
        <v>0</v>
      </c>
      <c r="AT1756" s="31">
        <v>9</v>
      </c>
      <c r="AU1756" s="26" t="str">
        <f t="shared" si="30"/>
        <v>库存为9</v>
      </c>
      <c r="AV1756" s="32" t="str">
        <f>IFERROR(时间!$B$4+AU1756,"上周无销量")</f>
        <v>上周无销量</v>
      </c>
      <c r="AW1756" s="32"/>
    </row>
    <row r="1757" spans="1:49">
      <c r="A1757" s="15" t="s">
        <v>3529</v>
      </c>
      <c r="B1757" t="s">
        <v>3530</v>
      </c>
      <c r="C1757" t="s">
        <v>3526</v>
      </c>
      <c r="D1757" s="26">
        <v>0</v>
      </c>
      <c r="E1757" s="26">
        <v>0</v>
      </c>
      <c r="F1757" s="26">
        <v>0</v>
      </c>
      <c r="G1757" s="26">
        <v>0</v>
      </c>
      <c r="H1757" s="27">
        <v>0</v>
      </c>
      <c r="I1757">
        <v>0</v>
      </c>
      <c r="J1757" s="28">
        <v>0</v>
      </c>
      <c r="K1757" s="28">
        <v>0</v>
      </c>
      <c r="L1757" s="28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17" t="s">
        <v>54</v>
      </c>
      <c r="Y1757" s="17" t="s">
        <v>54</v>
      </c>
      <c r="Z1757" s="17" t="s">
        <v>54</v>
      </c>
      <c r="AA1757" s="17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17" t="s">
        <v>54</v>
      </c>
      <c r="AG1757" s="17" t="s">
        <v>54</v>
      </c>
      <c r="AH1757" s="17" t="s">
        <v>54</v>
      </c>
      <c r="AI1757" s="17" t="s">
        <v>54</v>
      </c>
      <c r="AJ1757">
        <v>0</v>
      </c>
      <c r="AK1757">
        <v>0</v>
      </c>
      <c r="AL1757">
        <v>0</v>
      </c>
      <c r="AM1757">
        <v>0</v>
      </c>
      <c r="AN1757" s="17" t="s">
        <v>54</v>
      </c>
      <c r="AO1757" s="17" t="s">
        <v>54</v>
      </c>
      <c r="AP1757" s="17" t="s">
        <v>54</v>
      </c>
      <c r="AQ1757" s="17" t="s">
        <v>54</v>
      </c>
      <c r="AR1757" s="31">
        <v>0</v>
      </c>
      <c r="AS1757" s="31">
        <v>0</v>
      </c>
      <c r="AT1757" s="31">
        <v>0</v>
      </c>
      <c r="AU1757" s="26" t="str">
        <f t="shared" si="30"/>
        <v>库存为0</v>
      </c>
      <c r="AV1757" s="32" t="str">
        <f>IFERROR(时间!$B$4+AU1757,"上周无销量")</f>
        <v>上周无销量</v>
      </c>
      <c r="AW1757" s="32"/>
    </row>
    <row r="1758" spans="1:49">
      <c r="A1758" s="15" t="s">
        <v>3531</v>
      </c>
      <c r="B1758" t="s">
        <v>3532</v>
      </c>
      <c r="C1758" t="s">
        <v>3526</v>
      </c>
      <c r="D1758" s="26">
        <v>0</v>
      </c>
      <c r="E1758" s="26">
        <v>0</v>
      </c>
      <c r="F1758" s="26">
        <v>0</v>
      </c>
      <c r="G1758" s="26">
        <v>0</v>
      </c>
      <c r="H1758" s="27">
        <v>0</v>
      </c>
      <c r="I1758">
        <v>8</v>
      </c>
      <c r="J1758" s="28">
        <v>0</v>
      </c>
      <c r="K1758" s="28">
        <v>0</v>
      </c>
      <c r="L1758" s="28">
        <v>0</v>
      </c>
      <c r="M1758">
        <v>8</v>
      </c>
      <c r="N1758">
        <v>0</v>
      </c>
      <c r="O1758">
        <v>8</v>
      </c>
      <c r="P1758">
        <v>0</v>
      </c>
      <c r="Q1758">
        <v>0</v>
      </c>
      <c r="R1758">
        <v>2</v>
      </c>
      <c r="S1758">
        <v>1</v>
      </c>
      <c r="T1758">
        <v>0</v>
      </c>
      <c r="U1758">
        <v>0</v>
      </c>
      <c r="V1758">
        <v>0</v>
      </c>
      <c r="W1758">
        <v>0</v>
      </c>
      <c r="X1758" s="17" t="s">
        <v>54</v>
      </c>
      <c r="Y1758" s="17" t="s">
        <v>54</v>
      </c>
      <c r="Z1758" s="17">
        <v>0</v>
      </c>
      <c r="AA1758" s="17">
        <v>0</v>
      </c>
      <c r="AB1758">
        <v>0</v>
      </c>
      <c r="AC1758">
        <v>0</v>
      </c>
      <c r="AD1758">
        <v>0</v>
      </c>
      <c r="AE1758">
        <v>0</v>
      </c>
      <c r="AF1758" s="17" t="s">
        <v>54</v>
      </c>
      <c r="AG1758" s="17" t="s">
        <v>54</v>
      </c>
      <c r="AH1758" s="17" t="s">
        <v>54</v>
      </c>
      <c r="AI1758" s="17" t="s">
        <v>54</v>
      </c>
      <c r="AJ1758">
        <v>0</v>
      </c>
      <c r="AK1758">
        <v>1</v>
      </c>
      <c r="AL1758">
        <v>6</v>
      </c>
      <c r="AM1758">
        <v>6</v>
      </c>
      <c r="AN1758" s="17" t="s">
        <v>54</v>
      </c>
      <c r="AO1758" s="17">
        <v>0</v>
      </c>
      <c r="AP1758" s="17">
        <v>0</v>
      </c>
      <c r="AQ1758" s="17">
        <v>0</v>
      </c>
      <c r="AR1758" s="31">
        <v>0</v>
      </c>
      <c r="AS1758" s="31">
        <v>0</v>
      </c>
      <c r="AT1758" s="31">
        <v>8</v>
      </c>
      <c r="AU1758" s="26" t="str">
        <f t="shared" si="30"/>
        <v>库存为8</v>
      </c>
      <c r="AV1758" s="32" t="str">
        <f>IFERROR(时间!$B$4+AU1758,"上周无销量")</f>
        <v>上周无销量</v>
      </c>
      <c r="AW1758" s="32"/>
    </row>
    <row r="1759" spans="1:49">
      <c r="A1759" s="15" t="s">
        <v>3533</v>
      </c>
      <c r="B1759" t="s">
        <v>3534</v>
      </c>
      <c r="C1759" t="s">
        <v>3526</v>
      </c>
      <c r="D1759" s="26">
        <v>0</v>
      </c>
      <c r="E1759" s="26">
        <v>1</v>
      </c>
      <c r="F1759" s="26">
        <v>0</v>
      </c>
      <c r="G1759" s="26">
        <v>0</v>
      </c>
      <c r="H1759" s="27">
        <v>15.99</v>
      </c>
      <c r="I1759">
        <v>5</v>
      </c>
      <c r="J1759" s="28">
        <v>0</v>
      </c>
      <c r="K1759" s="28">
        <v>0</v>
      </c>
      <c r="L1759" s="28">
        <v>0</v>
      </c>
      <c r="M1759">
        <v>5</v>
      </c>
      <c r="N1759">
        <v>0</v>
      </c>
      <c r="O1759">
        <v>5</v>
      </c>
      <c r="P1759">
        <v>0</v>
      </c>
      <c r="Q1759">
        <v>0</v>
      </c>
      <c r="R1759">
        <v>13</v>
      </c>
      <c r="S1759">
        <v>13</v>
      </c>
      <c r="T1759">
        <v>0</v>
      </c>
      <c r="U1759">
        <v>0</v>
      </c>
      <c r="V1759">
        <v>0</v>
      </c>
      <c r="W1759">
        <v>0</v>
      </c>
      <c r="X1759" s="17" t="s">
        <v>54</v>
      </c>
      <c r="Y1759" s="17" t="s">
        <v>54</v>
      </c>
      <c r="Z1759" s="17">
        <v>0</v>
      </c>
      <c r="AA1759" s="17">
        <v>0</v>
      </c>
      <c r="AB1759">
        <v>0</v>
      </c>
      <c r="AC1759">
        <v>0</v>
      </c>
      <c r="AD1759">
        <v>0</v>
      </c>
      <c r="AE1759">
        <v>0</v>
      </c>
      <c r="AF1759" s="17" t="s">
        <v>54</v>
      </c>
      <c r="AG1759" s="17" t="s">
        <v>54</v>
      </c>
      <c r="AH1759" s="17" t="s">
        <v>54</v>
      </c>
      <c r="AI1759" s="17" t="s">
        <v>54</v>
      </c>
      <c r="AJ1759">
        <v>0</v>
      </c>
      <c r="AK1759">
        <v>11</v>
      </c>
      <c r="AL1759">
        <v>2</v>
      </c>
      <c r="AM1759">
        <v>2</v>
      </c>
      <c r="AN1759" s="17" t="s">
        <v>54</v>
      </c>
      <c r="AO1759" s="17">
        <v>0.0909090909090909</v>
      </c>
      <c r="AP1759" s="17">
        <v>0</v>
      </c>
      <c r="AQ1759" s="17">
        <v>0</v>
      </c>
      <c r="AR1759" s="31">
        <v>0</v>
      </c>
      <c r="AS1759" s="31">
        <v>0</v>
      </c>
      <c r="AT1759" s="31">
        <v>5</v>
      </c>
      <c r="AU1759" s="26" t="str">
        <f t="shared" si="30"/>
        <v>库存为5</v>
      </c>
      <c r="AV1759" s="32" t="str">
        <f>IFERROR(时间!$B$4+AU1759,"上周无销量")</f>
        <v>上周无销量</v>
      </c>
      <c r="AW1759" s="32"/>
    </row>
    <row r="1760" spans="1:49">
      <c r="A1760" s="15" t="s">
        <v>3535</v>
      </c>
      <c r="B1760" t="s">
        <v>3536</v>
      </c>
      <c r="C1760" t="s">
        <v>3526</v>
      </c>
      <c r="D1760" s="26">
        <v>0</v>
      </c>
      <c r="E1760" s="26">
        <v>0</v>
      </c>
      <c r="F1760" s="26">
        <v>0</v>
      </c>
      <c r="G1760" s="26">
        <v>0</v>
      </c>
      <c r="H1760" s="27">
        <v>0</v>
      </c>
      <c r="I1760">
        <v>6</v>
      </c>
      <c r="J1760" s="28">
        <v>0</v>
      </c>
      <c r="K1760" s="28">
        <v>0</v>
      </c>
      <c r="L1760" s="28">
        <v>0</v>
      </c>
      <c r="M1760">
        <v>6</v>
      </c>
      <c r="N1760">
        <v>0</v>
      </c>
      <c r="O1760">
        <v>6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>
        <v>0</v>
      </c>
      <c r="AC1760">
        <v>0</v>
      </c>
      <c r="AD1760">
        <v>0</v>
      </c>
      <c r="AE1760">
        <v>0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0</v>
      </c>
      <c r="AK1760">
        <v>1</v>
      </c>
      <c r="AL1760">
        <v>4</v>
      </c>
      <c r="AM1760">
        <v>4</v>
      </c>
      <c r="AN1760" s="17" t="s">
        <v>54</v>
      </c>
      <c r="AO1760" s="17">
        <v>0</v>
      </c>
      <c r="AP1760" s="17">
        <v>0</v>
      </c>
      <c r="AQ1760" s="17">
        <v>0</v>
      </c>
      <c r="AR1760" s="31">
        <v>0</v>
      </c>
      <c r="AS1760" s="31">
        <v>0</v>
      </c>
      <c r="AT1760" s="31">
        <v>6</v>
      </c>
      <c r="AU1760" s="26" t="str">
        <f t="shared" si="30"/>
        <v>库存为6</v>
      </c>
      <c r="AV1760" s="32" t="str">
        <f>IFERROR(时间!$B$4+AU1760,"上周无销量")</f>
        <v>上周无销量</v>
      </c>
      <c r="AW1760" s="32"/>
    </row>
    <row r="1761" spans="1:49">
      <c r="A1761" s="15" t="s">
        <v>3537</v>
      </c>
      <c r="B1761" t="s">
        <v>3538</v>
      </c>
      <c r="C1761" t="s">
        <v>3526</v>
      </c>
      <c r="D1761" s="26">
        <v>0</v>
      </c>
      <c r="E1761" s="26">
        <v>1</v>
      </c>
      <c r="F1761" s="26">
        <v>1</v>
      </c>
      <c r="G1761" s="26">
        <v>1</v>
      </c>
      <c r="H1761" s="27">
        <v>10.66</v>
      </c>
      <c r="I1761">
        <v>4</v>
      </c>
      <c r="J1761" s="28">
        <v>0</v>
      </c>
      <c r="K1761" s="28">
        <v>0</v>
      </c>
      <c r="L1761" s="28">
        <v>0</v>
      </c>
      <c r="M1761">
        <v>4</v>
      </c>
      <c r="N1761">
        <v>0</v>
      </c>
      <c r="O1761">
        <v>3</v>
      </c>
      <c r="P1761">
        <v>0</v>
      </c>
      <c r="Q1761">
        <v>0</v>
      </c>
      <c r="R1761">
        <v>3</v>
      </c>
      <c r="S1761">
        <v>0</v>
      </c>
      <c r="T1761">
        <v>0</v>
      </c>
      <c r="U1761">
        <v>0</v>
      </c>
      <c r="V1761">
        <v>0</v>
      </c>
      <c r="W1761">
        <v>0</v>
      </c>
      <c r="X1761" s="17" t="s">
        <v>54</v>
      </c>
      <c r="Y1761" s="17" t="s">
        <v>54</v>
      </c>
      <c r="Z1761" s="17">
        <v>0</v>
      </c>
      <c r="AA1761" s="17" t="s">
        <v>54</v>
      </c>
      <c r="AB1761">
        <v>0</v>
      </c>
      <c r="AC1761">
        <v>0</v>
      </c>
      <c r="AD1761">
        <v>0</v>
      </c>
      <c r="AE1761">
        <v>0</v>
      </c>
      <c r="AF1761" s="17" t="s">
        <v>54</v>
      </c>
      <c r="AG1761" s="17" t="s">
        <v>54</v>
      </c>
      <c r="AH1761" s="17" t="s">
        <v>54</v>
      </c>
      <c r="AI1761" s="17" t="s">
        <v>54</v>
      </c>
      <c r="AJ1761">
        <v>0</v>
      </c>
      <c r="AK1761">
        <v>10</v>
      </c>
      <c r="AL1761">
        <v>2</v>
      </c>
      <c r="AM1761">
        <v>2</v>
      </c>
      <c r="AN1761" s="17" t="s">
        <v>54</v>
      </c>
      <c r="AO1761" s="17">
        <v>0.1</v>
      </c>
      <c r="AP1761" s="17">
        <v>0.5</v>
      </c>
      <c r="AQ1761" s="17">
        <v>0.5</v>
      </c>
      <c r="AR1761" s="31">
        <v>0</v>
      </c>
      <c r="AS1761" s="31">
        <v>0</v>
      </c>
      <c r="AT1761" s="31">
        <v>4</v>
      </c>
      <c r="AU1761" s="26" t="str">
        <f t="shared" si="30"/>
        <v>库存为4</v>
      </c>
      <c r="AV1761" s="32" t="str">
        <f>IFERROR(时间!$B$4+AU1761,"上周无销量")</f>
        <v>上周无销量</v>
      </c>
      <c r="AW1761" s="32"/>
    </row>
    <row r="1762" spans="1:49">
      <c r="A1762" s="15" t="s">
        <v>3539</v>
      </c>
      <c r="B1762" t="s">
        <v>3540</v>
      </c>
      <c r="C1762" t="s">
        <v>3526</v>
      </c>
      <c r="D1762" s="26">
        <v>0</v>
      </c>
      <c r="E1762" s="26">
        <v>0</v>
      </c>
      <c r="F1762" s="26">
        <v>0</v>
      </c>
      <c r="G1762" s="26">
        <v>0</v>
      </c>
      <c r="H1762" s="27">
        <v>0</v>
      </c>
      <c r="I1762">
        <v>7</v>
      </c>
      <c r="J1762" s="28">
        <v>0</v>
      </c>
      <c r="K1762" s="28">
        <v>0</v>
      </c>
      <c r="L1762" s="28">
        <v>0</v>
      </c>
      <c r="M1762">
        <v>7</v>
      </c>
      <c r="N1762">
        <v>0</v>
      </c>
      <c r="O1762">
        <v>7</v>
      </c>
      <c r="P1762">
        <v>0</v>
      </c>
      <c r="Q1762">
        <v>0</v>
      </c>
      <c r="R1762">
        <v>1</v>
      </c>
      <c r="S1762">
        <v>1</v>
      </c>
      <c r="T1762">
        <v>0</v>
      </c>
      <c r="U1762">
        <v>0</v>
      </c>
      <c r="V1762">
        <v>0</v>
      </c>
      <c r="W1762">
        <v>0</v>
      </c>
      <c r="X1762" s="17" t="s">
        <v>54</v>
      </c>
      <c r="Y1762" s="17" t="s">
        <v>54</v>
      </c>
      <c r="Z1762" s="17">
        <v>0</v>
      </c>
      <c r="AA1762" s="17">
        <v>0</v>
      </c>
      <c r="AB1762">
        <v>0</v>
      </c>
      <c r="AC1762">
        <v>0</v>
      </c>
      <c r="AD1762">
        <v>0</v>
      </c>
      <c r="AE1762">
        <v>0</v>
      </c>
      <c r="AF1762" s="17" t="s">
        <v>54</v>
      </c>
      <c r="AG1762" s="17" t="s">
        <v>54</v>
      </c>
      <c r="AH1762" s="17" t="s">
        <v>54</v>
      </c>
      <c r="AI1762" s="17" t="s">
        <v>54</v>
      </c>
      <c r="AJ1762">
        <v>0</v>
      </c>
      <c r="AK1762">
        <v>1</v>
      </c>
      <c r="AL1762">
        <v>2</v>
      </c>
      <c r="AM1762">
        <v>2</v>
      </c>
      <c r="AN1762" s="17" t="s">
        <v>54</v>
      </c>
      <c r="AO1762" s="17">
        <v>0</v>
      </c>
      <c r="AP1762" s="17">
        <v>0</v>
      </c>
      <c r="AQ1762" s="17">
        <v>0</v>
      </c>
      <c r="AR1762" s="31">
        <v>0</v>
      </c>
      <c r="AS1762" s="31">
        <v>0</v>
      </c>
      <c r="AT1762" s="31">
        <v>7</v>
      </c>
      <c r="AU1762" s="26" t="str">
        <f t="shared" si="30"/>
        <v>库存为7</v>
      </c>
      <c r="AV1762" s="32" t="str">
        <f>IFERROR(时间!$B$4+AU1762,"上周无销量")</f>
        <v>上周无销量</v>
      </c>
      <c r="AW1762" s="32"/>
    </row>
    <row r="1763" spans="1:49">
      <c r="A1763" s="15" t="s">
        <v>3541</v>
      </c>
      <c r="B1763" t="s">
        <v>2438</v>
      </c>
      <c r="C1763" t="s">
        <v>3526</v>
      </c>
      <c r="D1763" s="26">
        <v>0</v>
      </c>
      <c r="E1763" s="26">
        <v>0</v>
      </c>
      <c r="F1763" s="26">
        <v>0</v>
      </c>
      <c r="G1763" s="26">
        <v>0</v>
      </c>
      <c r="H1763" s="27">
        <v>0</v>
      </c>
      <c r="I1763">
        <v>8</v>
      </c>
      <c r="J1763" s="28">
        <v>0</v>
      </c>
      <c r="K1763" s="28">
        <v>0</v>
      </c>
      <c r="L1763" s="28">
        <v>0</v>
      </c>
      <c r="M1763">
        <v>8</v>
      </c>
      <c r="N1763">
        <v>0</v>
      </c>
      <c r="O1763">
        <v>8</v>
      </c>
      <c r="P1763">
        <v>0</v>
      </c>
      <c r="Q1763">
        <v>0</v>
      </c>
      <c r="R1763">
        <v>0</v>
      </c>
      <c r="S1763">
        <v>1</v>
      </c>
      <c r="T1763">
        <v>0</v>
      </c>
      <c r="U1763">
        <v>0</v>
      </c>
      <c r="V1763">
        <v>0</v>
      </c>
      <c r="W1763">
        <v>0</v>
      </c>
      <c r="X1763" s="17" t="s">
        <v>54</v>
      </c>
      <c r="Y1763" s="17" t="s">
        <v>54</v>
      </c>
      <c r="Z1763" s="17" t="s">
        <v>54</v>
      </c>
      <c r="AA1763" s="17">
        <v>0</v>
      </c>
      <c r="AB1763">
        <v>0</v>
      </c>
      <c r="AC1763">
        <v>0</v>
      </c>
      <c r="AD1763">
        <v>0</v>
      </c>
      <c r="AE1763">
        <v>0</v>
      </c>
      <c r="AF1763" s="17" t="s">
        <v>54</v>
      </c>
      <c r="AG1763" s="17" t="s">
        <v>54</v>
      </c>
      <c r="AH1763" s="17" t="s">
        <v>54</v>
      </c>
      <c r="AI1763" s="17" t="s">
        <v>54</v>
      </c>
      <c r="AJ1763">
        <v>0</v>
      </c>
      <c r="AK1763">
        <v>5</v>
      </c>
      <c r="AL1763">
        <v>8</v>
      </c>
      <c r="AM1763">
        <v>8</v>
      </c>
      <c r="AN1763" s="17" t="s">
        <v>54</v>
      </c>
      <c r="AO1763" s="17">
        <v>0</v>
      </c>
      <c r="AP1763" s="17">
        <v>0</v>
      </c>
      <c r="AQ1763" s="17">
        <v>0</v>
      </c>
      <c r="AR1763" s="31">
        <v>0</v>
      </c>
      <c r="AS1763" s="31">
        <v>0</v>
      </c>
      <c r="AT1763" s="31">
        <v>8</v>
      </c>
      <c r="AU1763" s="26" t="str">
        <f t="shared" si="30"/>
        <v>库存为8</v>
      </c>
      <c r="AV1763" s="32" t="str">
        <f>IFERROR(时间!$B$4+AU1763,"上周无销量")</f>
        <v>上周无销量</v>
      </c>
      <c r="AW1763" s="32"/>
    </row>
    <row r="1764" spans="1:49">
      <c r="A1764" s="15" t="s">
        <v>3542</v>
      </c>
      <c r="B1764" t="s">
        <v>2440</v>
      </c>
      <c r="C1764" t="s">
        <v>3526</v>
      </c>
      <c r="D1764" s="26">
        <v>0</v>
      </c>
      <c r="E1764" s="26">
        <v>0</v>
      </c>
      <c r="F1764" s="26">
        <v>0</v>
      </c>
      <c r="G1764" s="26">
        <v>0</v>
      </c>
      <c r="H1764" s="27">
        <v>0</v>
      </c>
      <c r="I1764">
        <v>11</v>
      </c>
      <c r="J1764" s="28">
        <v>0</v>
      </c>
      <c r="K1764" s="28">
        <v>0</v>
      </c>
      <c r="L1764" s="28">
        <v>0</v>
      </c>
      <c r="M1764">
        <v>11</v>
      </c>
      <c r="N1764">
        <v>0</v>
      </c>
      <c r="O1764">
        <v>11</v>
      </c>
      <c r="P1764">
        <v>0</v>
      </c>
      <c r="Q1764">
        <v>0</v>
      </c>
      <c r="R1764">
        <v>3</v>
      </c>
      <c r="S1764">
        <v>3</v>
      </c>
      <c r="T1764">
        <v>0</v>
      </c>
      <c r="U1764">
        <v>0</v>
      </c>
      <c r="V1764">
        <v>0</v>
      </c>
      <c r="W1764">
        <v>0</v>
      </c>
      <c r="X1764" s="17" t="s">
        <v>54</v>
      </c>
      <c r="Y1764" s="17" t="s">
        <v>54</v>
      </c>
      <c r="Z1764" s="17">
        <v>0</v>
      </c>
      <c r="AA1764" s="17">
        <v>0</v>
      </c>
      <c r="AB1764">
        <v>0</v>
      </c>
      <c r="AC1764">
        <v>0</v>
      </c>
      <c r="AD1764">
        <v>0</v>
      </c>
      <c r="AE1764">
        <v>0</v>
      </c>
      <c r="AF1764" s="17" t="s">
        <v>54</v>
      </c>
      <c r="AG1764" s="17" t="s">
        <v>54</v>
      </c>
      <c r="AH1764" s="17" t="s">
        <v>54</v>
      </c>
      <c r="AI1764" s="17" t="s">
        <v>54</v>
      </c>
      <c r="AJ1764">
        <v>0</v>
      </c>
      <c r="AK1764">
        <v>4</v>
      </c>
      <c r="AL1764">
        <v>4</v>
      </c>
      <c r="AM1764">
        <v>4</v>
      </c>
      <c r="AN1764" s="17" t="s">
        <v>54</v>
      </c>
      <c r="AO1764" s="17">
        <v>0</v>
      </c>
      <c r="AP1764" s="17">
        <v>0</v>
      </c>
      <c r="AQ1764" s="17">
        <v>0</v>
      </c>
      <c r="AR1764" s="31">
        <v>0</v>
      </c>
      <c r="AS1764" s="31">
        <v>0</v>
      </c>
      <c r="AT1764" s="31">
        <v>11</v>
      </c>
      <c r="AU1764" s="26" t="str">
        <f t="shared" si="30"/>
        <v>库存为11</v>
      </c>
      <c r="AV1764" s="32" t="str">
        <f>IFERROR(时间!$B$4+AU1764,"上周无销量")</f>
        <v>上周无销量</v>
      </c>
      <c r="AW1764" s="32"/>
    </row>
    <row r="1765" spans="1:49">
      <c r="A1765" s="15" t="s">
        <v>3543</v>
      </c>
      <c r="B1765" t="s">
        <v>3544</v>
      </c>
      <c r="C1765" t="s">
        <v>3526</v>
      </c>
      <c r="D1765" s="26">
        <v>0</v>
      </c>
      <c r="E1765" s="26">
        <v>0</v>
      </c>
      <c r="F1765" s="26">
        <v>0</v>
      </c>
      <c r="G1765" s="26">
        <v>0</v>
      </c>
      <c r="H1765" s="27">
        <v>0</v>
      </c>
      <c r="I1765">
        <v>1</v>
      </c>
      <c r="J1765" s="28">
        <v>0</v>
      </c>
      <c r="K1765" s="28">
        <v>0</v>
      </c>
      <c r="L1765" s="28">
        <v>0</v>
      </c>
      <c r="M1765">
        <v>1</v>
      </c>
      <c r="N1765">
        <v>0</v>
      </c>
      <c r="O1765">
        <v>1</v>
      </c>
      <c r="P1765">
        <v>0</v>
      </c>
      <c r="Q1765">
        <v>0</v>
      </c>
      <c r="R1765">
        <v>5</v>
      </c>
      <c r="S1765">
        <v>0</v>
      </c>
      <c r="T1765">
        <v>0</v>
      </c>
      <c r="U1765">
        <v>0</v>
      </c>
      <c r="V1765">
        <v>0</v>
      </c>
      <c r="W1765">
        <v>0</v>
      </c>
      <c r="X1765" s="17" t="s">
        <v>54</v>
      </c>
      <c r="Y1765" s="17" t="s">
        <v>54</v>
      </c>
      <c r="Z1765" s="17">
        <v>0</v>
      </c>
      <c r="AA1765" s="17" t="s">
        <v>54</v>
      </c>
      <c r="AB1765">
        <v>0</v>
      </c>
      <c r="AC1765">
        <v>0</v>
      </c>
      <c r="AD1765">
        <v>0</v>
      </c>
      <c r="AE1765">
        <v>0</v>
      </c>
      <c r="AF1765" s="17" t="s">
        <v>54</v>
      </c>
      <c r="AG1765" s="17" t="s">
        <v>54</v>
      </c>
      <c r="AH1765" s="17" t="s">
        <v>54</v>
      </c>
      <c r="AI1765" s="17" t="s">
        <v>54</v>
      </c>
      <c r="AJ1765">
        <v>0</v>
      </c>
      <c r="AK1765">
        <v>3</v>
      </c>
      <c r="AL1765">
        <v>2</v>
      </c>
      <c r="AM1765">
        <v>2</v>
      </c>
      <c r="AN1765" s="17" t="s">
        <v>54</v>
      </c>
      <c r="AO1765" s="17">
        <v>0</v>
      </c>
      <c r="AP1765" s="17">
        <v>0</v>
      </c>
      <c r="AQ1765" s="17">
        <v>0</v>
      </c>
      <c r="AR1765" s="31">
        <v>0</v>
      </c>
      <c r="AS1765" s="31">
        <v>0</v>
      </c>
      <c r="AT1765" s="31">
        <v>1</v>
      </c>
      <c r="AU1765" s="26" t="str">
        <f t="shared" si="30"/>
        <v>库存为1</v>
      </c>
      <c r="AV1765" s="32" t="str">
        <f>IFERROR(时间!$B$4+AU1765,"上周无销量")</f>
        <v>上周无销量</v>
      </c>
      <c r="AW1765" s="32"/>
    </row>
    <row r="1766" spans="1:49">
      <c r="A1766" s="15" t="s">
        <v>3545</v>
      </c>
      <c r="B1766" t="s">
        <v>2446</v>
      </c>
      <c r="C1766" t="s">
        <v>3526</v>
      </c>
      <c r="D1766" s="26">
        <v>0</v>
      </c>
      <c r="E1766" s="26">
        <v>0</v>
      </c>
      <c r="F1766" s="26">
        <v>0</v>
      </c>
      <c r="G1766" s="26">
        <v>1</v>
      </c>
      <c r="H1766" s="27">
        <v>0</v>
      </c>
      <c r="I1766">
        <v>8</v>
      </c>
      <c r="J1766" s="28">
        <v>0</v>
      </c>
      <c r="K1766" s="28">
        <v>0</v>
      </c>
      <c r="L1766" s="28">
        <v>0</v>
      </c>
      <c r="M1766">
        <v>8</v>
      </c>
      <c r="N1766">
        <v>0</v>
      </c>
      <c r="O1766">
        <v>8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>
        <v>0</v>
      </c>
      <c r="AC1766">
        <v>0</v>
      </c>
      <c r="AD1766">
        <v>0</v>
      </c>
      <c r="AE1766">
        <v>0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4</v>
      </c>
      <c r="AL1766">
        <v>10</v>
      </c>
      <c r="AM1766">
        <v>10</v>
      </c>
      <c r="AN1766" s="17" t="s">
        <v>54</v>
      </c>
      <c r="AO1766" s="17">
        <v>0</v>
      </c>
      <c r="AP1766" s="17">
        <v>0</v>
      </c>
      <c r="AQ1766" s="17">
        <v>0.1</v>
      </c>
      <c r="AR1766" s="31">
        <v>0</v>
      </c>
      <c r="AS1766" s="31">
        <v>0</v>
      </c>
      <c r="AT1766" s="31">
        <v>8</v>
      </c>
      <c r="AU1766" s="26" t="str">
        <f t="shared" si="30"/>
        <v>库存为8</v>
      </c>
      <c r="AV1766" s="32" t="str">
        <f>IFERROR(时间!$B$4+AU1766,"上周无销量")</f>
        <v>上周无销量</v>
      </c>
      <c r="AW1766" s="32"/>
    </row>
    <row r="1767" spans="1:49">
      <c r="A1767" s="15" t="s">
        <v>3546</v>
      </c>
      <c r="B1767" t="s">
        <v>2450</v>
      </c>
      <c r="C1767" t="s">
        <v>3526</v>
      </c>
      <c r="D1767" s="26">
        <v>0</v>
      </c>
      <c r="E1767" s="26">
        <v>0</v>
      </c>
      <c r="F1767" s="26">
        <v>0</v>
      </c>
      <c r="G1767" s="26">
        <v>1</v>
      </c>
      <c r="H1767" s="27">
        <v>0</v>
      </c>
      <c r="I1767">
        <v>8</v>
      </c>
      <c r="J1767" s="28">
        <v>0</v>
      </c>
      <c r="K1767" s="28">
        <v>0</v>
      </c>
      <c r="L1767" s="28">
        <v>0</v>
      </c>
      <c r="M1767">
        <v>8</v>
      </c>
      <c r="N1767">
        <v>0</v>
      </c>
      <c r="O1767">
        <v>8</v>
      </c>
      <c r="P1767">
        <v>0</v>
      </c>
      <c r="Q1767">
        <v>0</v>
      </c>
      <c r="R1767">
        <v>0</v>
      </c>
      <c r="S1767">
        <v>2</v>
      </c>
      <c r="T1767">
        <v>0</v>
      </c>
      <c r="U1767">
        <v>0</v>
      </c>
      <c r="V1767">
        <v>0</v>
      </c>
      <c r="W1767">
        <v>0</v>
      </c>
      <c r="X1767" s="17" t="s">
        <v>54</v>
      </c>
      <c r="Y1767" s="17" t="s">
        <v>54</v>
      </c>
      <c r="Z1767" s="17" t="s">
        <v>54</v>
      </c>
      <c r="AA1767" s="17">
        <v>0</v>
      </c>
      <c r="AB1767">
        <v>0</v>
      </c>
      <c r="AC1767">
        <v>0</v>
      </c>
      <c r="AD1767">
        <v>0</v>
      </c>
      <c r="AE1767">
        <v>0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0</v>
      </c>
      <c r="AK1767">
        <v>2</v>
      </c>
      <c r="AL1767">
        <v>5</v>
      </c>
      <c r="AM1767">
        <v>5</v>
      </c>
      <c r="AN1767" s="17" t="s">
        <v>54</v>
      </c>
      <c r="AO1767" s="17">
        <v>0</v>
      </c>
      <c r="AP1767" s="17">
        <v>0</v>
      </c>
      <c r="AQ1767" s="17">
        <v>0.2</v>
      </c>
      <c r="AR1767" s="31">
        <v>0</v>
      </c>
      <c r="AS1767" s="31">
        <v>0</v>
      </c>
      <c r="AT1767" s="31">
        <v>8</v>
      </c>
      <c r="AU1767" s="26" t="str">
        <f t="shared" si="30"/>
        <v>库存为8</v>
      </c>
      <c r="AV1767" s="32" t="str">
        <f>IFERROR(时间!$B$4+AU1767,"上周无销量")</f>
        <v>上周无销量</v>
      </c>
      <c r="AW1767" s="32"/>
    </row>
    <row r="1768" spans="1:49">
      <c r="A1768" s="15" t="s">
        <v>3547</v>
      </c>
      <c r="B1768" t="s">
        <v>2452</v>
      </c>
      <c r="C1768" t="s">
        <v>3526</v>
      </c>
      <c r="D1768" s="26">
        <v>0</v>
      </c>
      <c r="E1768" s="26">
        <v>0</v>
      </c>
      <c r="F1768" s="26">
        <v>1</v>
      </c>
      <c r="G1768" s="26">
        <v>0</v>
      </c>
      <c r="H1768" s="27">
        <v>15.99</v>
      </c>
      <c r="I1768">
        <v>13</v>
      </c>
      <c r="J1768" s="28">
        <v>0</v>
      </c>
      <c r="K1768" s="28">
        <v>0</v>
      </c>
      <c r="L1768" s="28">
        <v>0</v>
      </c>
      <c r="M1768">
        <v>13</v>
      </c>
      <c r="N1768">
        <v>0</v>
      </c>
      <c r="O1768">
        <v>13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17" t="s">
        <v>54</v>
      </c>
      <c r="Y1768" s="17" t="s">
        <v>54</v>
      </c>
      <c r="Z1768" s="17" t="s">
        <v>54</v>
      </c>
      <c r="AA1768" s="17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17" t="s">
        <v>54</v>
      </c>
      <c r="AG1768" s="17" t="s">
        <v>54</v>
      </c>
      <c r="AH1768" s="17" t="s">
        <v>54</v>
      </c>
      <c r="AI1768" s="17" t="s">
        <v>54</v>
      </c>
      <c r="AJ1768">
        <v>0</v>
      </c>
      <c r="AK1768">
        <v>7</v>
      </c>
      <c r="AL1768">
        <v>4</v>
      </c>
      <c r="AM1768">
        <v>4</v>
      </c>
      <c r="AN1768" s="17" t="s">
        <v>54</v>
      </c>
      <c r="AO1768" s="17">
        <v>0</v>
      </c>
      <c r="AP1768" s="17">
        <v>0.25</v>
      </c>
      <c r="AQ1768" s="17">
        <v>0</v>
      </c>
      <c r="AR1768" s="31">
        <v>0</v>
      </c>
      <c r="AS1768" s="31">
        <v>0</v>
      </c>
      <c r="AT1768" s="31">
        <v>13</v>
      </c>
      <c r="AU1768" s="26" t="str">
        <f t="shared" si="30"/>
        <v>库存为13</v>
      </c>
      <c r="AV1768" s="32" t="str">
        <f>IFERROR(时间!$B$4+AU1768,"上周无销量")</f>
        <v>上周无销量</v>
      </c>
      <c r="AW1768" s="32"/>
    </row>
    <row r="1769" spans="1:49">
      <c r="A1769" s="15" t="s">
        <v>3548</v>
      </c>
      <c r="B1769" t="s">
        <v>2454</v>
      </c>
      <c r="C1769" t="s">
        <v>3526</v>
      </c>
      <c r="D1769" s="26">
        <v>0</v>
      </c>
      <c r="E1769" s="26">
        <v>0</v>
      </c>
      <c r="F1769" s="26">
        <v>0</v>
      </c>
      <c r="G1769" s="26">
        <v>0</v>
      </c>
      <c r="H1769" s="27">
        <v>0</v>
      </c>
      <c r="I1769">
        <v>0</v>
      </c>
      <c r="J1769" s="28">
        <v>0</v>
      </c>
      <c r="K1769" s="28">
        <v>0</v>
      </c>
      <c r="L1769" s="28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17" t="s">
        <v>54</v>
      </c>
      <c r="Y1769" s="17" t="s">
        <v>54</v>
      </c>
      <c r="Z1769" s="17" t="s">
        <v>54</v>
      </c>
      <c r="AA1769" s="17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17" t="s">
        <v>54</v>
      </c>
      <c r="AG1769" s="17" t="s">
        <v>54</v>
      </c>
      <c r="AH1769" s="17" t="s">
        <v>54</v>
      </c>
      <c r="AI1769" s="17" t="s">
        <v>54</v>
      </c>
      <c r="AJ1769">
        <v>0</v>
      </c>
      <c r="AK1769">
        <v>0</v>
      </c>
      <c r="AL1769">
        <v>0</v>
      </c>
      <c r="AM1769">
        <v>0</v>
      </c>
      <c r="AN1769" s="17" t="s">
        <v>54</v>
      </c>
      <c r="AO1769" s="17" t="s">
        <v>54</v>
      </c>
      <c r="AP1769" s="17" t="s">
        <v>54</v>
      </c>
      <c r="AQ1769" s="17" t="s">
        <v>54</v>
      </c>
      <c r="AR1769" s="31">
        <v>0</v>
      </c>
      <c r="AS1769" s="31">
        <v>0</v>
      </c>
      <c r="AT1769" s="31">
        <v>0</v>
      </c>
      <c r="AU1769" s="26" t="str">
        <f t="shared" si="30"/>
        <v>库存为0</v>
      </c>
      <c r="AV1769" s="32" t="str">
        <f>IFERROR(时间!$B$4+AU1769,"上周无销量")</f>
        <v>上周无销量</v>
      </c>
      <c r="AW1769" s="32"/>
    </row>
    <row r="1770" spans="1:49">
      <c r="A1770" s="15" t="s">
        <v>3549</v>
      </c>
      <c r="B1770" t="s">
        <v>2456</v>
      </c>
      <c r="C1770" t="s">
        <v>3526</v>
      </c>
      <c r="D1770" s="26">
        <v>0</v>
      </c>
      <c r="E1770" s="26">
        <v>0</v>
      </c>
      <c r="F1770" s="26">
        <v>0</v>
      </c>
      <c r="G1770" s="26">
        <v>0</v>
      </c>
      <c r="H1770" s="27">
        <v>0</v>
      </c>
      <c r="I1770">
        <v>6</v>
      </c>
      <c r="J1770" s="28">
        <v>0</v>
      </c>
      <c r="K1770" s="28">
        <v>0</v>
      </c>
      <c r="L1770" s="28">
        <v>0</v>
      </c>
      <c r="M1770">
        <v>6</v>
      </c>
      <c r="N1770">
        <v>0</v>
      </c>
      <c r="O1770">
        <v>6</v>
      </c>
      <c r="P1770">
        <v>4</v>
      </c>
      <c r="Q1770">
        <v>0</v>
      </c>
      <c r="R1770">
        <v>4</v>
      </c>
      <c r="S1770">
        <v>10</v>
      </c>
      <c r="T1770">
        <v>0</v>
      </c>
      <c r="U1770">
        <v>0</v>
      </c>
      <c r="V1770">
        <v>0</v>
      </c>
      <c r="W1770">
        <v>0</v>
      </c>
      <c r="X1770" s="17">
        <v>0</v>
      </c>
      <c r="Y1770" s="17" t="s">
        <v>54</v>
      </c>
      <c r="Z1770" s="17">
        <v>0</v>
      </c>
      <c r="AA1770" s="17">
        <v>0</v>
      </c>
      <c r="AB1770">
        <v>0</v>
      </c>
      <c r="AC1770">
        <v>0</v>
      </c>
      <c r="AD1770">
        <v>0</v>
      </c>
      <c r="AE1770">
        <v>0</v>
      </c>
      <c r="AF1770" s="17" t="s">
        <v>54</v>
      </c>
      <c r="AG1770" s="17" t="s">
        <v>54</v>
      </c>
      <c r="AH1770" s="17" t="s">
        <v>54</v>
      </c>
      <c r="AI1770" s="17" t="s">
        <v>54</v>
      </c>
      <c r="AJ1770">
        <v>0</v>
      </c>
      <c r="AK1770">
        <v>3</v>
      </c>
      <c r="AL1770">
        <v>7</v>
      </c>
      <c r="AM1770">
        <v>7</v>
      </c>
      <c r="AN1770" s="17" t="s">
        <v>54</v>
      </c>
      <c r="AO1770" s="17">
        <v>0</v>
      </c>
      <c r="AP1770" s="17">
        <v>0</v>
      </c>
      <c r="AQ1770" s="17">
        <v>0</v>
      </c>
      <c r="AR1770" s="31">
        <v>0</v>
      </c>
      <c r="AS1770" s="31">
        <v>0</v>
      </c>
      <c r="AT1770" s="31">
        <v>6</v>
      </c>
      <c r="AU1770" s="26" t="str">
        <f t="shared" si="30"/>
        <v>库存为6</v>
      </c>
      <c r="AV1770" s="32" t="str">
        <f>IFERROR(时间!$B$4+AU1770,"上周无销量")</f>
        <v>上周无销量</v>
      </c>
      <c r="AW1770" s="32"/>
    </row>
    <row r="1771" spans="1:49">
      <c r="A1771" s="15" t="s">
        <v>3550</v>
      </c>
      <c r="B1771" t="s">
        <v>2458</v>
      </c>
      <c r="C1771" t="s">
        <v>3526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18</v>
      </c>
      <c r="J1771" s="28">
        <v>0</v>
      </c>
      <c r="K1771" s="28">
        <v>0</v>
      </c>
      <c r="L1771" s="28">
        <v>0</v>
      </c>
      <c r="M1771">
        <v>18</v>
      </c>
      <c r="N1771">
        <v>0</v>
      </c>
      <c r="O1771">
        <v>18</v>
      </c>
      <c r="P1771">
        <v>2</v>
      </c>
      <c r="Q1771">
        <v>0</v>
      </c>
      <c r="R1771">
        <v>13</v>
      </c>
      <c r="S1771">
        <v>1</v>
      </c>
      <c r="T1771">
        <v>0</v>
      </c>
      <c r="U1771">
        <v>0</v>
      </c>
      <c r="V1771">
        <v>0</v>
      </c>
      <c r="W1771">
        <v>0</v>
      </c>
      <c r="X1771" s="17">
        <v>0</v>
      </c>
      <c r="Y1771" s="17" t="s">
        <v>54</v>
      </c>
      <c r="Z1771" s="17">
        <v>0</v>
      </c>
      <c r="AA1771" s="17">
        <v>0</v>
      </c>
      <c r="AB1771">
        <v>0</v>
      </c>
      <c r="AC1771">
        <v>0</v>
      </c>
      <c r="AD1771">
        <v>0</v>
      </c>
      <c r="AE1771">
        <v>0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0</v>
      </c>
      <c r="AK1771">
        <v>1</v>
      </c>
      <c r="AL1771">
        <v>2</v>
      </c>
      <c r="AM1771">
        <v>2</v>
      </c>
      <c r="AN1771" s="17" t="s">
        <v>54</v>
      </c>
      <c r="AO1771" s="17">
        <v>0</v>
      </c>
      <c r="AP1771" s="17">
        <v>0</v>
      </c>
      <c r="AQ1771" s="17">
        <v>0</v>
      </c>
      <c r="AR1771" s="31">
        <v>0</v>
      </c>
      <c r="AS1771" s="31">
        <v>0</v>
      </c>
      <c r="AT1771" s="31">
        <v>18</v>
      </c>
      <c r="AU1771" s="26" t="str">
        <f t="shared" si="30"/>
        <v>库存为18</v>
      </c>
      <c r="AV1771" s="32" t="str">
        <f>IFERROR(时间!$B$4+AU1771,"上周无销量")</f>
        <v>上周无销量</v>
      </c>
      <c r="AW1771" s="32"/>
    </row>
    <row r="1772" spans="1:49">
      <c r="A1772" s="15" t="s">
        <v>3551</v>
      </c>
      <c r="B1772" t="s">
        <v>3552</v>
      </c>
      <c r="C1772" t="s">
        <v>3553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12</v>
      </c>
      <c r="J1772" s="28">
        <v>0</v>
      </c>
      <c r="K1772" s="28">
        <v>0</v>
      </c>
      <c r="L1772" s="28">
        <v>0</v>
      </c>
      <c r="M1772">
        <v>12</v>
      </c>
      <c r="N1772">
        <v>0</v>
      </c>
      <c r="O1772">
        <v>12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17" t="s">
        <v>54</v>
      </c>
      <c r="Y1772" s="17" t="s">
        <v>54</v>
      </c>
      <c r="Z1772" s="17" t="s">
        <v>54</v>
      </c>
      <c r="AA1772" s="17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17" t="s">
        <v>54</v>
      </c>
      <c r="AG1772" s="17" t="s">
        <v>54</v>
      </c>
      <c r="AH1772" s="17" t="s">
        <v>54</v>
      </c>
      <c r="AI1772" s="17" t="s">
        <v>54</v>
      </c>
      <c r="AJ1772">
        <v>0</v>
      </c>
      <c r="AK1772">
        <v>9</v>
      </c>
      <c r="AL1772">
        <v>10</v>
      </c>
      <c r="AM1772">
        <v>10</v>
      </c>
      <c r="AN1772" s="17" t="s">
        <v>54</v>
      </c>
      <c r="AO1772" s="17">
        <v>0</v>
      </c>
      <c r="AP1772" s="17">
        <v>0</v>
      </c>
      <c r="AQ1772" s="17">
        <v>0</v>
      </c>
      <c r="AR1772" s="31">
        <v>0</v>
      </c>
      <c r="AS1772" s="31">
        <v>0</v>
      </c>
      <c r="AT1772" s="31">
        <v>12</v>
      </c>
      <c r="AU1772" s="26" t="str">
        <f t="shared" si="30"/>
        <v>库存为12</v>
      </c>
      <c r="AV1772" s="32" t="str">
        <f>IFERROR(时间!$B$4+AU1772,"上周无销量")</f>
        <v>上周无销量</v>
      </c>
      <c r="AW1772" s="32"/>
    </row>
    <row r="1773" spans="1:49">
      <c r="A1773" s="15" t="s">
        <v>3554</v>
      </c>
      <c r="B1773" t="s">
        <v>3555</v>
      </c>
      <c r="C1773" t="s">
        <v>3553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3556</v>
      </c>
      <c r="B1774" t="s">
        <v>3557</v>
      </c>
      <c r="C1774" t="s">
        <v>3553</v>
      </c>
      <c r="D1774" s="26">
        <v>0</v>
      </c>
      <c r="E1774" s="26">
        <v>0</v>
      </c>
      <c r="F1774" s="26">
        <v>0</v>
      </c>
      <c r="G1774" s="26">
        <v>0</v>
      </c>
      <c r="H1774" s="27">
        <v>0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0</v>
      </c>
      <c r="O1774">
        <v>1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0</v>
      </c>
      <c r="AN1774" s="17" t="s">
        <v>54</v>
      </c>
      <c r="AO1774" s="17" t="s">
        <v>54</v>
      </c>
      <c r="AP1774" s="17" t="s">
        <v>54</v>
      </c>
      <c r="AQ1774" s="17" t="s">
        <v>54</v>
      </c>
      <c r="AR1774" s="31">
        <v>0</v>
      </c>
      <c r="AS1774" s="31">
        <v>0</v>
      </c>
      <c r="AT1774" s="31">
        <v>0</v>
      </c>
      <c r="AU1774" s="26" t="str">
        <f t="shared" si="30"/>
        <v>库存为0</v>
      </c>
      <c r="AV1774" s="32" t="str">
        <f>IFERROR(时间!$B$4+AU1774,"上周无销量")</f>
        <v>上周无销量</v>
      </c>
      <c r="AW1774" s="32"/>
    </row>
    <row r="1775" spans="1:49">
      <c r="A1775" s="15" t="s">
        <v>3558</v>
      </c>
      <c r="B1775" t="s">
        <v>3559</v>
      </c>
      <c r="C1775" t="s">
        <v>3553</v>
      </c>
      <c r="D1775" s="26">
        <v>0</v>
      </c>
      <c r="E1775" s="26">
        <v>0</v>
      </c>
      <c r="F1775" s="26">
        <v>0</v>
      </c>
      <c r="G1775" s="26">
        <v>0</v>
      </c>
      <c r="H1775" s="27">
        <v>0</v>
      </c>
      <c r="I1775">
        <v>0</v>
      </c>
      <c r="J1775" s="28">
        <v>0</v>
      </c>
      <c r="K1775" s="28">
        <v>0</v>
      </c>
      <c r="L1775" s="28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0</v>
      </c>
      <c r="AK1775">
        <v>0</v>
      </c>
      <c r="AL1775">
        <v>0</v>
      </c>
      <c r="AM1775">
        <v>0</v>
      </c>
      <c r="AN1775" s="17" t="s">
        <v>54</v>
      </c>
      <c r="AO1775" s="17" t="s">
        <v>54</v>
      </c>
      <c r="AP1775" s="17" t="s">
        <v>54</v>
      </c>
      <c r="AQ1775" s="17" t="s">
        <v>54</v>
      </c>
      <c r="AR1775" s="31">
        <v>0</v>
      </c>
      <c r="AS1775" s="31">
        <v>0</v>
      </c>
      <c r="AT1775" s="31">
        <v>0</v>
      </c>
      <c r="AU1775" s="26" t="str">
        <f t="shared" si="30"/>
        <v>库存为0</v>
      </c>
      <c r="AV1775" s="32" t="str">
        <f>IFERROR(时间!$B$4+AU1775,"上周无销量")</f>
        <v>上周无销量</v>
      </c>
      <c r="AW1775" s="32"/>
    </row>
    <row r="1776" spans="1:49">
      <c r="A1776" s="15" t="s">
        <v>3560</v>
      </c>
      <c r="B1776" t="s">
        <v>3561</v>
      </c>
      <c r="C1776" t="s">
        <v>3553</v>
      </c>
      <c r="D1776" s="26">
        <v>0</v>
      </c>
      <c r="E1776" s="26">
        <v>1</v>
      </c>
      <c r="F1776" s="26">
        <v>1</v>
      </c>
      <c r="G1776" s="26">
        <v>1</v>
      </c>
      <c r="H1776" s="27">
        <v>13.3266666666667</v>
      </c>
      <c r="I1776">
        <v>9</v>
      </c>
      <c r="J1776" s="28">
        <v>0</v>
      </c>
      <c r="K1776" s="28">
        <v>0</v>
      </c>
      <c r="L1776" s="28">
        <v>0</v>
      </c>
      <c r="M1776">
        <v>9</v>
      </c>
      <c r="N1776">
        <v>0</v>
      </c>
      <c r="O1776">
        <v>9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0</v>
      </c>
      <c r="AK1776">
        <v>57</v>
      </c>
      <c r="AL1776">
        <v>62</v>
      </c>
      <c r="AM1776">
        <v>62</v>
      </c>
      <c r="AN1776" s="17" t="s">
        <v>54</v>
      </c>
      <c r="AO1776" s="17">
        <v>0.0175438596491228</v>
      </c>
      <c r="AP1776" s="17">
        <v>0.0161290322580645</v>
      </c>
      <c r="AQ1776" s="17">
        <v>0.0161290322580645</v>
      </c>
      <c r="AR1776" s="31">
        <v>0</v>
      </c>
      <c r="AS1776" s="31">
        <v>0</v>
      </c>
      <c r="AT1776" s="31">
        <v>9</v>
      </c>
      <c r="AU1776" s="26" t="str">
        <f t="shared" si="30"/>
        <v>库存为9</v>
      </c>
      <c r="AV1776" s="32" t="str">
        <f>IFERROR(时间!$B$4+AU1776,"上周无销量")</f>
        <v>上周无销量</v>
      </c>
      <c r="AW1776" s="32"/>
    </row>
    <row r="1777" spans="1:49">
      <c r="A1777" s="15" t="s">
        <v>3562</v>
      </c>
      <c r="B1777" t="s">
        <v>3563</v>
      </c>
      <c r="C1777" t="s">
        <v>3553</v>
      </c>
      <c r="D1777" s="26">
        <v>1</v>
      </c>
      <c r="E1777" s="26">
        <v>1</v>
      </c>
      <c r="F1777" s="26">
        <v>1</v>
      </c>
      <c r="G1777" s="26">
        <v>0</v>
      </c>
      <c r="H1777" s="27">
        <v>16.99</v>
      </c>
      <c r="I1777">
        <v>0</v>
      </c>
      <c r="J1777" s="28">
        <v>0</v>
      </c>
      <c r="K1777" s="28">
        <v>0</v>
      </c>
      <c r="L1777" s="28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0</v>
      </c>
      <c r="AK1777">
        <v>6</v>
      </c>
      <c r="AL1777">
        <v>8</v>
      </c>
      <c r="AM1777">
        <v>8</v>
      </c>
      <c r="AN1777" s="17" t="s">
        <v>54</v>
      </c>
      <c r="AO1777" s="17">
        <v>0.166666666666667</v>
      </c>
      <c r="AP1777" s="17">
        <v>0.125</v>
      </c>
      <c r="AQ1777" s="17">
        <v>0</v>
      </c>
      <c r="AR1777" s="31">
        <v>0.142857142857143</v>
      </c>
      <c r="AS1777" s="31">
        <v>8.57142857142857</v>
      </c>
      <c r="AT1777" s="31">
        <v>-8.57142857142857</v>
      </c>
      <c r="AU1777" s="26">
        <f t="shared" si="30"/>
        <v>0</v>
      </c>
      <c r="AV1777" s="32">
        <f>IFERROR(时间!$B$4+AU1777,"上周无销量")</f>
        <v>43325</v>
      </c>
      <c r="AW1777" s="32"/>
    </row>
    <row r="1778" spans="1:49">
      <c r="A1778" s="15" t="s">
        <v>3564</v>
      </c>
      <c r="B1778" t="s">
        <v>3565</v>
      </c>
      <c r="C1778" t="s">
        <v>3553</v>
      </c>
      <c r="D1778" s="26">
        <v>0</v>
      </c>
      <c r="E1778" s="26">
        <v>0</v>
      </c>
      <c r="F1778" s="26">
        <v>0</v>
      </c>
      <c r="G1778" s="26">
        <v>0</v>
      </c>
      <c r="H1778" s="27">
        <v>0</v>
      </c>
      <c r="I1778">
        <v>0</v>
      </c>
      <c r="J1778" s="28">
        <v>0</v>
      </c>
      <c r="K1778" s="28">
        <v>0</v>
      </c>
      <c r="L1778" s="28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0</v>
      </c>
      <c r="AK1778">
        <v>0</v>
      </c>
      <c r="AL1778">
        <v>0</v>
      </c>
      <c r="AM1778">
        <v>0</v>
      </c>
      <c r="AN1778" s="17" t="s">
        <v>54</v>
      </c>
      <c r="AO1778" s="17" t="s">
        <v>54</v>
      </c>
      <c r="AP1778" s="17" t="s">
        <v>54</v>
      </c>
      <c r="AQ1778" s="17" t="s">
        <v>54</v>
      </c>
      <c r="AR1778" s="31">
        <v>0</v>
      </c>
      <c r="AS1778" s="31">
        <v>0</v>
      </c>
      <c r="AT1778" s="31">
        <v>0</v>
      </c>
      <c r="AU1778" s="26" t="str">
        <f t="shared" si="30"/>
        <v>库存为0</v>
      </c>
      <c r="AV1778" s="32" t="str">
        <f>IFERROR(时间!$B$4+AU1778,"上周无销量")</f>
        <v>上周无销量</v>
      </c>
      <c r="AW1778" s="32"/>
    </row>
    <row r="1779" spans="1:49">
      <c r="A1779" s="15" t="s">
        <v>3566</v>
      </c>
      <c r="B1779" t="s">
        <v>3567</v>
      </c>
      <c r="C1779" t="s">
        <v>3553</v>
      </c>
      <c r="D1779" s="26">
        <v>0</v>
      </c>
      <c r="E1779" s="26">
        <v>0</v>
      </c>
      <c r="F1779" s="26">
        <v>0</v>
      </c>
      <c r="G1779" s="26">
        <v>0</v>
      </c>
      <c r="H1779" s="27">
        <v>0</v>
      </c>
      <c r="I1779">
        <v>0</v>
      </c>
      <c r="J1779" s="28">
        <v>0</v>
      </c>
      <c r="K1779" s="28">
        <v>0</v>
      </c>
      <c r="L1779" s="28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17" t="s">
        <v>54</v>
      </c>
      <c r="Y1779" s="17" t="s">
        <v>54</v>
      </c>
      <c r="Z1779" s="17" t="s">
        <v>54</v>
      </c>
      <c r="AA1779" s="17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17" t="s">
        <v>54</v>
      </c>
      <c r="AG1779" s="17" t="s">
        <v>54</v>
      </c>
      <c r="AH1779" s="17" t="s">
        <v>54</v>
      </c>
      <c r="AI1779" s="17" t="s">
        <v>54</v>
      </c>
      <c r="AJ1779">
        <v>0</v>
      </c>
      <c r="AK1779">
        <v>0</v>
      </c>
      <c r="AL1779">
        <v>0</v>
      </c>
      <c r="AM1779">
        <v>0</v>
      </c>
      <c r="AN1779" s="17" t="s">
        <v>54</v>
      </c>
      <c r="AO1779" s="17" t="s">
        <v>54</v>
      </c>
      <c r="AP1779" s="17" t="s">
        <v>54</v>
      </c>
      <c r="AQ1779" s="17" t="s">
        <v>54</v>
      </c>
      <c r="AR1779" s="31">
        <v>0</v>
      </c>
      <c r="AS1779" s="31">
        <v>0</v>
      </c>
      <c r="AT1779" s="31">
        <v>0</v>
      </c>
      <c r="AU1779" s="26" t="str">
        <f t="shared" si="30"/>
        <v>库存为0</v>
      </c>
      <c r="AV1779" s="32" t="str">
        <f>IFERROR(时间!$B$4+AU1779,"上周无销量")</f>
        <v>上周无销量</v>
      </c>
      <c r="AW1779" s="32"/>
    </row>
    <row r="1780" spans="1:49">
      <c r="A1780" s="15" t="s">
        <v>3568</v>
      </c>
      <c r="B1780" t="s">
        <v>3569</v>
      </c>
      <c r="C1780" t="s">
        <v>3553</v>
      </c>
      <c r="D1780" s="26">
        <v>0</v>
      </c>
      <c r="E1780" s="26">
        <v>0</v>
      </c>
      <c r="F1780" s="26">
        <v>1</v>
      </c>
      <c r="G1780" s="26">
        <v>0</v>
      </c>
      <c r="H1780" s="27">
        <v>18.99</v>
      </c>
      <c r="I1780">
        <v>12</v>
      </c>
      <c r="J1780" s="28">
        <v>0</v>
      </c>
      <c r="K1780" s="28">
        <v>0</v>
      </c>
      <c r="L1780" s="28">
        <v>0</v>
      </c>
      <c r="M1780">
        <v>12</v>
      </c>
      <c r="N1780">
        <v>0</v>
      </c>
      <c r="O1780">
        <v>12</v>
      </c>
      <c r="P1780">
        <v>789</v>
      </c>
      <c r="Q1780">
        <v>0</v>
      </c>
      <c r="R1780">
        <v>0</v>
      </c>
      <c r="S1780">
        <v>0</v>
      </c>
      <c r="T1780">
        <v>8</v>
      </c>
      <c r="U1780">
        <v>0</v>
      </c>
      <c r="V1780">
        <v>0</v>
      </c>
      <c r="W1780">
        <v>0</v>
      </c>
      <c r="X1780" s="17">
        <v>0.0101394169835234</v>
      </c>
      <c r="Y1780" s="17" t="s">
        <v>54</v>
      </c>
      <c r="Z1780" s="17" t="s">
        <v>54</v>
      </c>
      <c r="AA1780" s="17" t="s">
        <v>54</v>
      </c>
      <c r="AB1780">
        <v>3.49</v>
      </c>
      <c r="AC1780">
        <v>0</v>
      </c>
      <c r="AD1780">
        <v>0</v>
      </c>
      <c r="AE1780">
        <v>0</v>
      </c>
      <c r="AF1780" s="17">
        <v>0</v>
      </c>
      <c r="AG1780" s="17" t="s">
        <v>54</v>
      </c>
      <c r="AH1780" s="17" t="s">
        <v>54</v>
      </c>
      <c r="AI1780" s="17" t="s">
        <v>54</v>
      </c>
      <c r="AJ1780">
        <v>0</v>
      </c>
      <c r="AK1780">
        <v>5</v>
      </c>
      <c r="AL1780">
        <v>8</v>
      </c>
      <c r="AM1780">
        <v>8</v>
      </c>
      <c r="AN1780" s="17" t="s">
        <v>54</v>
      </c>
      <c r="AO1780" s="17">
        <v>0</v>
      </c>
      <c r="AP1780" s="17">
        <v>0.125</v>
      </c>
      <c r="AQ1780" s="17">
        <v>0</v>
      </c>
      <c r="AR1780" s="31">
        <v>0</v>
      </c>
      <c r="AS1780" s="31">
        <v>0</v>
      </c>
      <c r="AT1780" s="31">
        <v>12</v>
      </c>
      <c r="AU1780" s="26" t="str">
        <f t="shared" si="30"/>
        <v>库存为12</v>
      </c>
      <c r="AV1780" s="32" t="str">
        <f>IFERROR(时间!$B$4+AU1780,"上周无销量")</f>
        <v>上周无销量</v>
      </c>
      <c r="AW1780" s="32"/>
    </row>
    <row r="1781" spans="1:49">
      <c r="A1781" s="15" t="s">
        <v>3570</v>
      </c>
      <c r="B1781" t="s">
        <v>3571</v>
      </c>
      <c r="C1781" t="s">
        <v>3553</v>
      </c>
      <c r="D1781" s="26">
        <v>0</v>
      </c>
      <c r="E1781" s="26">
        <v>0</v>
      </c>
      <c r="F1781" s="26">
        <v>0</v>
      </c>
      <c r="G1781" s="26">
        <v>0</v>
      </c>
      <c r="H1781" s="27">
        <v>0</v>
      </c>
      <c r="I1781">
        <v>0</v>
      </c>
      <c r="J1781" s="28">
        <v>2</v>
      </c>
      <c r="K1781" s="28">
        <v>0</v>
      </c>
      <c r="L1781" s="28">
        <v>0</v>
      </c>
      <c r="M1781">
        <v>2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0</v>
      </c>
      <c r="AK1781">
        <v>0</v>
      </c>
      <c r="AL1781">
        <v>0</v>
      </c>
      <c r="AM1781">
        <v>0</v>
      </c>
      <c r="AN1781" s="17" t="s">
        <v>54</v>
      </c>
      <c r="AO1781" s="17" t="s">
        <v>54</v>
      </c>
      <c r="AP1781" s="17" t="s">
        <v>54</v>
      </c>
      <c r="AQ1781" s="17" t="s">
        <v>54</v>
      </c>
      <c r="AR1781" s="31">
        <v>0</v>
      </c>
      <c r="AS1781" s="31">
        <v>0</v>
      </c>
      <c r="AT1781" s="31">
        <v>2</v>
      </c>
      <c r="AU1781" s="26" t="str">
        <f t="shared" si="30"/>
        <v>库存为2</v>
      </c>
      <c r="AV1781" s="32" t="str">
        <f>IFERROR(时间!$B$4+AU1781,"上周无销量")</f>
        <v>上周无销量</v>
      </c>
      <c r="AW1781" s="32"/>
    </row>
    <row r="1782" spans="1:49">
      <c r="A1782" s="15" t="s">
        <v>3572</v>
      </c>
      <c r="B1782" t="s">
        <v>3573</v>
      </c>
      <c r="C1782" t="s">
        <v>3553</v>
      </c>
      <c r="D1782" s="26">
        <v>0</v>
      </c>
      <c r="E1782" s="26">
        <v>0</v>
      </c>
      <c r="F1782" s="26">
        <v>0</v>
      </c>
      <c r="G1782" s="26">
        <v>0</v>
      </c>
      <c r="H1782" s="27">
        <v>0</v>
      </c>
      <c r="I1782">
        <v>0</v>
      </c>
      <c r="J1782" s="28">
        <v>2</v>
      </c>
      <c r="K1782" s="28">
        <v>0</v>
      </c>
      <c r="L1782" s="28">
        <v>0</v>
      </c>
      <c r="M1782">
        <v>2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0</v>
      </c>
      <c r="AK1782">
        <v>0</v>
      </c>
      <c r="AL1782">
        <v>0</v>
      </c>
      <c r="AM1782">
        <v>0</v>
      </c>
      <c r="AN1782" s="17" t="s">
        <v>54</v>
      </c>
      <c r="AO1782" s="17" t="s">
        <v>54</v>
      </c>
      <c r="AP1782" s="17" t="s">
        <v>54</v>
      </c>
      <c r="AQ1782" s="17" t="s">
        <v>54</v>
      </c>
      <c r="AR1782" s="31">
        <v>0</v>
      </c>
      <c r="AS1782" s="31">
        <v>0</v>
      </c>
      <c r="AT1782" s="31">
        <v>2</v>
      </c>
      <c r="AU1782" s="26" t="str">
        <f t="shared" si="30"/>
        <v>库存为2</v>
      </c>
      <c r="AV1782" s="32" t="str">
        <f>IFERROR(时间!$B$4+AU1782,"上周无销量")</f>
        <v>上周无销量</v>
      </c>
      <c r="AW1782" s="32"/>
    </row>
    <row r="1783" spans="1:49">
      <c r="A1783" s="15" t="s">
        <v>3574</v>
      </c>
      <c r="B1783" t="s">
        <v>3575</v>
      </c>
      <c r="C1783" t="s">
        <v>3553</v>
      </c>
      <c r="D1783" s="26">
        <v>0</v>
      </c>
      <c r="E1783" s="26">
        <v>0</v>
      </c>
      <c r="F1783" s="26">
        <v>0</v>
      </c>
      <c r="G1783" s="26">
        <v>0</v>
      </c>
      <c r="H1783" s="27">
        <v>0</v>
      </c>
      <c r="I1783">
        <v>0</v>
      </c>
      <c r="J1783" s="28">
        <v>0</v>
      </c>
      <c r="K1783" s="28">
        <v>0</v>
      </c>
      <c r="L1783" s="28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17" t="s">
        <v>54</v>
      </c>
      <c r="Y1783" s="17" t="s">
        <v>54</v>
      </c>
      <c r="Z1783" s="17" t="s">
        <v>54</v>
      </c>
      <c r="AA1783" s="17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17" t="s">
        <v>54</v>
      </c>
      <c r="AG1783" s="17" t="s">
        <v>54</v>
      </c>
      <c r="AH1783" s="17" t="s">
        <v>54</v>
      </c>
      <c r="AI1783" s="17" t="s">
        <v>54</v>
      </c>
      <c r="AJ1783">
        <v>0</v>
      </c>
      <c r="AK1783">
        <v>0</v>
      </c>
      <c r="AL1783">
        <v>0</v>
      </c>
      <c r="AM1783">
        <v>0</v>
      </c>
      <c r="AN1783" s="17" t="s">
        <v>54</v>
      </c>
      <c r="AO1783" s="17" t="s">
        <v>54</v>
      </c>
      <c r="AP1783" s="17" t="s">
        <v>54</v>
      </c>
      <c r="AQ1783" s="17" t="s">
        <v>54</v>
      </c>
      <c r="AR1783" s="31">
        <v>0</v>
      </c>
      <c r="AS1783" s="31">
        <v>0</v>
      </c>
      <c r="AT1783" s="31">
        <v>0</v>
      </c>
      <c r="AU1783" s="26" t="str">
        <f t="shared" si="30"/>
        <v>库存为0</v>
      </c>
      <c r="AV1783" s="32" t="str">
        <f>IFERROR(时间!$B$4+AU1783,"上周无销量")</f>
        <v>上周无销量</v>
      </c>
      <c r="AW1783" s="32"/>
    </row>
    <row r="1784" spans="1:49">
      <c r="A1784" s="15" t="s">
        <v>3576</v>
      </c>
      <c r="B1784" t="s">
        <v>3577</v>
      </c>
      <c r="C1784" t="s">
        <v>3553</v>
      </c>
      <c r="D1784" s="26">
        <v>1</v>
      </c>
      <c r="E1784" s="26">
        <v>1</v>
      </c>
      <c r="F1784" s="26">
        <v>3</v>
      </c>
      <c r="G1784" s="26">
        <v>0</v>
      </c>
      <c r="H1784" s="27">
        <v>19.99</v>
      </c>
      <c r="I1784">
        <v>25</v>
      </c>
      <c r="J1784" s="28">
        <v>0</v>
      </c>
      <c r="K1784" s="28">
        <v>0</v>
      </c>
      <c r="L1784" s="28">
        <v>0</v>
      </c>
      <c r="M1784">
        <v>25</v>
      </c>
      <c r="N1784">
        <v>0</v>
      </c>
      <c r="O1784">
        <v>0</v>
      </c>
      <c r="P1784">
        <v>2865</v>
      </c>
      <c r="Q1784">
        <v>0</v>
      </c>
      <c r="R1784">
        <v>0</v>
      </c>
      <c r="S1784">
        <v>0</v>
      </c>
      <c r="T1784">
        <v>29</v>
      </c>
      <c r="U1784">
        <v>0</v>
      </c>
      <c r="V1784">
        <v>0</v>
      </c>
      <c r="W1784">
        <v>0</v>
      </c>
      <c r="X1784" s="17">
        <v>0.0101221640488656</v>
      </c>
      <c r="Y1784" s="17" t="s">
        <v>54</v>
      </c>
      <c r="Z1784" s="17" t="s">
        <v>54</v>
      </c>
      <c r="AA1784" s="17" t="s">
        <v>54</v>
      </c>
      <c r="AB1784">
        <v>13.41</v>
      </c>
      <c r="AC1784">
        <v>0</v>
      </c>
      <c r="AD1784">
        <v>0</v>
      </c>
      <c r="AE1784">
        <v>0</v>
      </c>
      <c r="AF1784" s="17">
        <v>0.670835417708854</v>
      </c>
      <c r="AG1784" s="17" t="s">
        <v>54</v>
      </c>
      <c r="AH1784" s="17" t="s">
        <v>54</v>
      </c>
      <c r="AI1784" s="17" t="s">
        <v>54</v>
      </c>
      <c r="AJ1784">
        <v>0</v>
      </c>
      <c r="AK1784">
        <v>50</v>
      </c>
      <c r="AL1784">
        <v>51</v>
      </c>
      <c r="AM1784">
        <v>51</v>
      </c>
      <c r="AN1784" s="17" t="s">
        <v>54</v>
      </c>
      <c r="AO1784" s="17">
        <v>0.02</v>
      </c>
      <c r="AP1784" s="17">
        <v>0.0588235294117647</v>
      </c>
      <c r="AQ1784" s="17">
        <v>0</v>
      </c>
      <c r="AR1784" s="31">
        <v>0.142857142857143</v>
      </c>
      <c r="AS1784" s="31">
        <v>8.57142857142857</v>
      </c>
      <c r="AT1784" s="31">
        <v>16.4285714285714</v>
      </c>
      <c r="AU1784" s="26">
        <f t="shared" si="30"/>
        <v>175</v>
      </c>
      <c r="AV1784" s="32">
        <f>IFERROR(时间!$B$4+AU1784,"上周无销量")</f>
        <v>43500</v>
      </c>
      <c r="AW1784" s="32"/>
    </row>
    <row r="1785" spans="1:49">
      <c r="A1785" s="15" t="s">
        <v>3578</v>
      </c>
      <c r="B1785" t="s">
        <v>3579</v>
      </c>
      <c r="C1785" t="s">
        <v>3553</v>
      </c>
      <c r="D1785" s="26">
        <v>0</v>
      </c>
      <c r="E1785" s="26">
        <v>0</v>
      </c>
      <c r="F1785" s="26">
        <v>0</v>
      </c>
      <c r="G1785" s="26">
        <v>0</v>
      </c>
      <c r="H1785" s="27">
        <v>0</v>
      </c>
      <c r="I1785">
        <v>0</v>
      </c>
      <c r="J1785" s="28">
        <v>0</v>
      </c>
      <c r="K1785" s="28">
        <v>0</v>
      </c>
      <c r="L1785" s="28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17" t="s">
        <v>54</v>
      </c>
      <c r="Y1785" s="17" t="s">
        <v>54</v>
      </c>
      <c r="Z1785" s="17" t="s">
        <v>54</v>
      </c>
      <c r="AA1785" s="17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17" t="s">
        <v>54</v>
      </c>
      <c r="AG1785" s="17" t="s">
        <v>54</v>
      </c>
      <c r="AH1785" s="17" t="s">
        <v>54</v>
      </c>
      <c r="AI1785" s="17" t="s">
        <v>54</v>
      </c>
      <c r="AJ1785">
        <v>0</v>
      </c>
      <c r="AK1785">
        <v>0</v>
      </c>
      <c r="AL1785">
        <v>0</v>
      </c>
      <c r="AM1785">
        <v>0</v>
      </c>
      <c r="AN1785" s="17" t="s">
        <v>54</v>
      </c>
      <c r="AO1785" s="17" t="s">
        <v>54</v>
      </c>
      <c r="AP1785" s="17" t="s">
        <v>54</v>
      </c>
      <c r="AQ1785" s="17" t="s">
        <v>54</v>
      </c>
      <c r="AR1785" s="31">
        <v>0</v>
      </c>
      <c r="AS1785" s="31">
        <v>0</v>
      </c>
      <c r="AT1785" s="31">
        <v>0</v>
      </c>
      <c r="AU1785" s="26" t="str">
        <f t="shared" si="30"/>
        <v>库存为0</v>
      </c>
      <c r="AV1785" s="32" t="str">
        <f>IFERROR(时间!$B$4+AU1785,"上周无销量")</f>
        <v>上周无销量</v>
      </c>
      <c r="AW1785" s="32"/>
    </row>
    <row r="1786" spans="1:49">
      <c r="A1786" s="15" t="s">
        <v>3580</v>
      </c>
      <c r="B1786" t="s">
        <v>3581</v>
      </c>
      <c r="C1786" t="s">
        <v>3553</v>
      </c>
      <c r="D1786" s="26">
        <v>0</v>
      </c>
      <c r="E1786" s="26">
        <v>0</v>
      </c>
      <c r="F1786" s="26">
        <v>0</v>
      </c>
      <c r="G1786" s="26">
        <v>0</v>
      </c>
      <c r="H1786" s="27">
        <v>0</v>
      </c>
      <c r="I1786">
        <v>0</v>
      </c>
      <c r="J1786" s="28">
        <v>0</v>
      </c>
      <c r="K1786" s="28">
        <v>0</v>
      </c>
      <c r="L1786" s="28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0</v>
      </c>
      <c r="AK1786">
        <v>0</v>
      </c>
      <c r="AL1786">
        <v>0</v>
      </c>
      <c r="AM1786">
        <v>0</v>
      </c>
      <c r="AN1786" s="17" t="s">
        <v>54</v>
      </c>
      <c r="AO1786" s="17" t="s">
        <v>54</v>
      </c>
      <c r="AP1786" s="17" t="s">
        <v>54</v>
      </c>
      <c r="AQ1786" s="17" t="s">
        <v>54</v>
      </c>
      <c r="AR1786" s="31">
        <v>0</v>
      </c>
      <c r="AS1786" s="31">
        <v>0</v>
      </c>
      <c r="AT1786" s="31">
        <v>0</v>
      </c>
      <c r="AU1786" s="26" t="str">
        <f t="shared" si="30"/>
        <v>库存为0</v>
      </c>
      <c r="AV1786" s="32" t="str">
        <f>IFERROR(时间!$B$4+AU1786,"上周无销量")</f>
        <v>上周无销量</v>
      </c>
      <c r="AW1786" s="32"/>
    </row>
    <row r="1787" spans="1:49">
      <c r="A1787" s="15" t="s">
        <v>3582</v>
      </c>
      <c r="B1787" t="s">
        <v>3583</v>
      </c>
      <c r="C1787" t="s">
        <v>3553</v>
      </c>
      <c r="D1787" s="26">
        <v>0</v>
      </c>
      <c r="E1787" s="26">
        <v>0</v>
      </c>
      <c r="F1787" s="26">
        <v>0</v>
      </c>
      <c r="G1787" s="26">
        <v>0</v>
      </c>
      <c r="H1787" s="27">
        <v>0</v>
      </c>
      <c r="I1787">
        <v>0</v>
      </c>
      <c r="J1787" s="28">
        <v>0</v>
      </c>
      <c r="K1787" s="28">
        <v>0</v>
      </c>
      <c r="L1787" s="28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17" t="s">
        <v>54</v>
      </c>
      <c r="Y1787" s="17" t="s">
        <v>54</v>
      </c>
      <c r="Z1787" s="17" t="s">
        <v>54</v>
      </c>
      <c r="AA1787" s="17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17" t="s">
        <v>54</v>
      </c>
      <c r="AG1787" s="17" t="s">
        <v>54</v>
      </c>
      <c r="AH1787" s="17" t="s">
        <v>54</v>
      </c>
      <c r="AI1787" s="17" t="s">
        <v>54</v>
      </c>
      <c r="AJ1787">
        <v>0</v>
      </c>
      <c r="AK1787">
        <v>0</v>
      </c>
      <c r="AL1787">
        <v>0</v>
      </c>
      <c r="AM1787">
        <v>0</v>
      </c>
      <c r="AN1787" s="17" t="s">
        <v>54</v>
      </c>
      <c r="AO1787" s="17" t="s">
        <v>54</v>
      </c>
      <c r="AP1787" s="17" t="s">
        <v>54</v>
      </c>
      <c r="AQ1787" s="17" t="s">
        <v>54</v>
      </c>
      <c r="AR1787" s="31">
        <v>0</v>
      </c>
      <c r="AS1787" s="31">
        <v>0</v>
      </c>
      <c r="AT1787" s="31">
        <v>0</v>
      </c>
      <c r="AU1787" s="26" t="str">
        <f t="shared" si="30"/>
        <v>库存为0</v>
      </c>
      <c r="AV1787" s="32" t="str">
        <f>IFERROR(时间!$B$4+AU1787,"上周无销量")</f>
        <v>上周无销量</v>
      </c>
      <c r="AW1787" s="32"/>
    </row>
    <row r="1788" spans="1:49">
      <c r="A1788" s="15" t="s">
        <v>3584</v>
      </c>
      <c r="B1788" t="s">
        <v>3585</v>
      </c>
      <c r="C1788" t="s">
        <v>3553</v>
      </c>
      <c r="D1788" s="26">
        <v>0</v>
      </c>
      <c r="E1788" s="26">
        <v>0</v>
      </c>
      <c r="F1788" s="26">
        <v>0</v>
      </c>
      <c r="G1788" s="26">
        <v>0</v>
      </c>
      <c r="H1788" s="27">
        <v>0</v>
      </c>
      <c r="I1788">
        <v>0</v>
      </c>
      <c r="J1788" s="28">
        <v>2</v>
      </c>
      <c r="K1788" s="28">
        <v>0</v>
      </c>
      <c r="L1788" s="28">
        <v>0</v>
      </c>
      <c r="M1788">
        <v>2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17" t="s">
        <v>54</v>
      </c>
      <c r="Y1788" s="17" t="s">
        <v>54</v>
      </c>
      <c r="Z1788" s="17" t="s">
        <v>54</v>
      </c>
      <c r="AA1788" s="17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17" t="s">
        <v>54</v>
      </c>
      <c r="AG1788" s="17" t="s">
        <v>54</v>
      </c>
      <c r="AH1788" s="17" t="s">
        <v>54</v>
      </c>
      <c r="AI1788" s="17" t="s">
        <v>54</v>
      </c>
      <c r="AJ1788">
        <v>0</v>
      </c>
      <c r="AK1788">
        <v>0</v>
      </c>
      <c r="AL1788">
        <v>0</v>
      </c>
      <c r="AM1788">
        <v>0</v>
      </c>
      <c r="AN1788" s="17" t="s">
        <v>54</v>
      </c>
      <c r="AO1788" s="17" t="s">
        <v>54</v>
      </c>
      <c r="AP1788" s="17" t="s">
        <v>54</v>
      </c>
      <c r="AQ1788" s="17" t="s">
        <v>54</v>
      </c>
      <c r="AR1788" s="31">
        <v>0</v>
      </c>
      <c r="AS1788" s="31">
        <v>0</v>
      </c>
      <c r="AT1788" s="31">
        <v>2</v>
      </c>
      <c r="AU1788" s="26" t="str">
        <f t="shared" si="30"/>
        <v>库存为2</v>
      </c>
      <c r="AV1788" s="32" t="str">
        <f>IFERROR(时间!$B$4+AU1788,"上周无销量")</f>
        <v>上周无销量</v>
      </c>
      <c r="AW1788" s="32"/>
    </row>
    <row r="1789" spans="1:49">
      <c r="A1789" s="15" t="s">
        <v>3586</v>
      </c>
      <c r="B1789" t="s">
        <v>3587</v>
      </c>
      <c r="C1789" t="s">
        <v>3553</v>
      </c>
      <c r="D1789" s="26">
        <v>0</v>
      </c>
      <c r="E1789" s="26">
        <v>0</v>
      </c>
      <c r="F1789" s="26">
        <v>0</v>
      </c>
      <c r="G1789" s="26">
        <v>0</v>
      </c>
      <c r="H1789" s="27">
        <v>0</v>
      </c>
      <c r="I1789">
        <v>0</v>
      </c>
      <c r="J1789" s="28">
        <v>2</v>
      </c>
      <c r="K1789" s="28">
        <v>0</v>
      </c>
      <c r="L1789" s="28">
        <v>0</v>
      </c>
      <c r="M1789">
        <v>2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17" t="s">
        <v>54</v>
      </c>
      <c r="Y1789" s="17" t="s">
        <v>54</v>
      </c>
      <c r="Z1789" s="17" t="s">
        <v>54</v>
      </c>
      <c r="AA1789" s="17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17" t="s">
        <v>54</v>
      </c>
      <c r="AG1789" s="17" t="s">
        <v>54</v>
      </c>
      <c r="AH1789" s="17" t="s">
        <v>54</v>
      </c>
      <c r="AI1789" s="17" t="s">
        <v>54</v>
      </c>
      <c r="AJ1789">
        <v>0</v>
      </c>
      <c r="AK1789">
        <v>0</v>
      </c>
      <c r="AL1789">
        <v>0</v>
      </c>
      <c r="AM1789">
        <v>0</v>
      </c>
      <c r="AN1789" s="17" t="s">
        <v>54</v>
      </c>
      <c r="AO1789" s="17" t="s">
        <v>54</v>
      </c>
      <c r="AP1789" s="17" t="s">
        <v>54</v>
      </c>
      <c r="AQ1789" s="17" t="s">
        <v>54</v>
      </c>
      <c r="AR1789" s="31">
        <v>0</v>
      </c>
      <c r="AS1789" s="31">
        <v>0</v>
      </c>
      <c r="AT1789" s="31">
        <v>2</v>
      </c>
      <c r="AU1789" s="26" t="str">
        <f t="shared" si="30"/>
        <v>库存为2</v>
      </c>
      <c r="AV1789" s="32" t="str">
        <f>IFERROR(时间!$B$4+AU1789,"上周无销量")</f>
        <v>上周无销量</v>
      </c>
      <c r="AW1789" s="32"/>
    </row>
    <row r="1790" spans="1:49">
      <c r="A1790" s="15" t="s">
        <v>3588</v>
      </c>
      <c r="B1790" t="s">
        <v>3589</v>
      </c>
      <c r="C1790" t="s">
        <v>3553</v>
      </c>
      <c r="D1790" s="26">
        <v>0</v>
      </c>
      <c r="E1790" s="26">
        <v>0</v>
      </c>
      <c r="F1790" s="26">
        <v>0</v>
      </c>
      <c r="G1790" s="26">
        <v>0</v>
      </c>
      <c r="H1790" s="27">
        <v>0</v>
      </c>
      <c r="I1790">
        <v>0</v>
      </c>
      <c r="J1790" s="28">
        <v>2</v>
      </c>
      <c r="K1790" s="28">
        <v>0</v>
      </c>
      <c r="L1790" s="28">
        <v>0</v>
      </c>
      <c r="M1790">
        <v>2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17" t="s">
        <v>54</v>
      </c>
      <c r="Y1790" s="17" t="s">
        <v>54</v>
      </c>
      <c r="Z1790" s="17" t="s">
        <v>54</v>
      </c>
      <c r="AA1790" s="17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17" t="s">
        <v>54</v>
      </c>
      <c r="AG1790" s="17" t="s">
        <v>54</v>
      </c>
      <c r="AH1790" s="17" t="s">
        <v>54</v>
      </c>
      <c r="AI1790" s="17" t="s">
        <v>54</v>
      </c>
      <c r="AJ1790">
        <v>0</v>
      </c>
      <c r="AK1790">
        <v>0</v>
      </c>
      <c r="AL1790">
        <v>0</v>
      </c>
      <c r="AM1790">
        <v>0</v>
      </c>
      <c r="AN1790" s="17" t="s">
        <v>54</v>
      </c>
      <c r="AO1790" s="17" t="s">
        <v>54</v>
      </c>
      <c r="AP1790" s="17" t="s">
        <v>54</v>
      </c>
      <c r="AQ1790" s="17" t="s">
        <v>54</v>
      </c>
      <c r="AR1790" s="31">
        <v>0</v>
      </c>
      <c r="AS1790" s="31">
        <v>0</v>
      </c>
      <c r="AT1790" s="31">
        <v>2</v>
      </c>
      <c r="AU1790" s="26" t="str">
        <f t="shared" si="30"/>
        <v>库存为2</v>
      </c>
      <c r="AV1790" s="32" t="str">
        <f>IFERROR(时间!$B$4+AU1790,"上周无销量")</f>
        <v>上周无销量</v>
      </c>
      <c r="AW1790" s="32"/>
    </row>
    <row r="1791" spans="1:49">
      <c r="A1791" s="15" t="s">
        <v>3590</v>
      </c>
      <c r="B1791" t="s">
        <v>3591</v>
      </c>
      <c r="C1791" t="s">
        <v>3553</v>
      </c>
      <c r="D1791" s="26">
        <v>0</v>
      </c>
      <c r="E1791" s="26">
        <v>0</v>
      </c>
      <c r="F1791" s="26">
        <v>0</v>
      </c>
      <c r="G1791" s="26">
        <v>1</v>
      </c>
      <c r="H1791" s="27">
        <v>0</v>
      </c>
      <c r="I1791">
        <v>0</v>
      </c>
      <c r="J1791" s="28">
        <v>2</v>
      </c>
      <c r="K1791" s="28">
        <v>0</v>
      </c>
      <c r="L1791" s="28">
        <v>0</v>
      </c>
      <c r="M1791">
        <v>2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17" t="s">
        <v>54</v>
      </c>
      <c r="Y1791" s="17" t="s">
        <v>54</v>
      </c>
      <c r="Z1791" s="17" t="s">
        <v>54</v>
      </c>
      <c r="AA1791" s="17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17" t="s">
        <v>54</v>
      </c>
      <c r="AG1791" s="17" t="s">
        <v>54</v>
      </c>
      <c r="AH1791" s="17" t="s">
        <v>54</v>
      </c>
      <c r="AI1791" s="17" t="s">
        <v>54</v>
      </c>
      <c r="AJ1791">
        <v>0</v>
      </c>
      <c r="AK1791">
        <v>17</v>
      </c>
      <c r="AL1791">
        <v>45</v>
      </c>
      <c r="AM1791">
        <v>45</v>
      </c>
      <c r="AN1791" s="17" t="s">
        <v>54</v>
      </c>
      <c r="AO1791" s="17">
        <v>0</v>
      </c>
      <c r="AP1791" s="17">
        <v>0</v>
      </c>
      <c r="AQ1791" s="17">
        <v>0.0222222222222222</v>
      </c>
      <c r="AR1791" s="31">
        <v>0</v>
      </c>
      <c r="AS1791" s="31">
        <v>0</v>
      </c>
      <c r="AT1791" s="31">
        <v>2</v>
      </c>
      <c r="AU1791" s="26" t="str">
        <f t="shared" si="30"/>
        <v>库存为2</v>
      </c>
      <c r="AV1791" s="32" t="str">
        <f>IFERROR(时间!$B$4+AU1791,"上周无销量")</f>
        <v>上周无销量</v>
      </c>
      <c r="AW1791" s="32"/>
    </row>
    <row r="1792" spans="1:49">
      <c r="A1792" s="15" t="s">
        <v>3592</v>
      </c>
      <c r="B1792" t="s">
        <v>3593</v>
      </c>
      <c r="C1792" t="s">
        <v>3553</v>
      </c>
      <c r="D1792" s="26">
        <v>0</v>
      </c>
      <c r="E1792" s="26">
        <v>0</v>
      </c>
      <c r="F1792" s="26">
        <v>0</v>
      </c>
      <c r="G1792" s="26">
        <v>0</v>
      </c>
      <c r="H1792" s="27">
        <v>0</v>
      </c>
      <c r="I1792">
        <v>0</v>
      </c>
      <c r="J1792" s="28">
        <v>0</v>
      </c>
      <c r="K1792" s="28">
        <v>0</v>
      </c>
      <c r="L1792" s="28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17" t="s">
        <v>54</v>
      </c>
      <c r="Y1792" s="17" t="s">
        <v>54</v>
      </c>
      <c r="Z1792" s="17" t="s">
        <v>54</v>
      </c>
      <c r="AA1792" s="17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17" t="s">
        <v>54</v>
      </c>
      <c r="AG1792" s="17" t="s">
        <v>54</v>
      </c>
      <c r="AH1792" s="17" t="s">
        <v>54</v>
      </c>
      <c r="AI1792" s="17" t="s">
        <v>54</v>
      </c>
      <c r="AJ1792">
        <v>0</v>
      </c>
      <c r="AK1792">
        <v>0</v>
      </c>
      <c r="AL1792">
        <v>0</v>
      </c>
      <c r="AM1792">
        <v>0</v>
      </c>
      <c r="AN1792" s="17" t="s">
        <v>54</v>
      </c>
      <c r="AO1792" s="17" t="s">
        <v>54</v>
      </c>
      <c r="AP1792" s="17" t="s">
        <v>54</v>
      </c>
      <c r="AQ1792" s="17" t="s">
        <v>54</v>
      </c>
      <c r="AR1792" s="31">
        <v>0</v>
      </c>
      <c r="AS1792" s="31">
        <v>0</v>
      </c>
      <c r="AT1792" s="31">
        <v>0</v>
      </c>
      <c r="AU1792" s="26" t="str">
        <f t="shared" si="30"/>
        <v>库存为0</v>
      </c>
      <c r="AV1792" s="32" t="str">
        <f>IFERROR(时间!$B$4+AU1792,"上周无销量")</f>
        <v>上周无销量</v>
      </c>
      <c r="AW1792" s="32"/>
    </row>
    <row r="1793" spans="1:49">
      <c r="A1793" s="15" t="s">
        <v>3594</v>
      </c>
      <c r="B1793" t="s">
        <v>3595</v>
      </c>
      <c r="C1793" t="s">
        <v>3553</v>
      </c>
      <c r="D1793" s="26">
        <v>0</v>
      </c>
      <c r="E1793" s="26">
        <v>0</v>
      </c>
      <c r="F1793" s="26">
        <v>0</v>
      </c>
      <c r="G1793" s="26">
        <v>0</v>
      </c>
      <c r="H1793" s="27">
        <v>0</v>
      </c>
      <c r="I1793">
        <v>0</v>
      </c>
      <c r="J1793" s="28">
        <v>2</v>
      </c>
      <c r="K1793" s="28">
        <v>0</v>
      </c>
      <c r="L1793" s="28">
        <v>0</v>
      </c>
      <c r="M1793">
        <v>2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17" t="s">
        <v>54</v>
      </c>
      <c r="Y1793" s="17" t="s">
        <v>54</v>
      </c>
      <c r="Z1793" s="17" t="s">
        <v>54</v>
      </c>
      <c r="AA1793" s="17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17" t="s">
        <v>54</v>
      </c>
      <c r="AG1793" s="17" t="s">
        <v>54</v>
      </c>
      <c r="AH1793" s="17" t="s">
        <v>54</v>
      </c>
      <c r="AI1793" s="17" t="s">
        <v>54</v>
      </c>
      <c r="AJ1793">
        <v>0</v>
      </c>
      <c r="AK1793">
        <v>0</v>
      </c>
      <c r="AL1793">
        <v>0</v>
      </c>
      <c r="AM1793">
        <v>0</v>
      </c>
      <c r="AN1793" s="17" t="s">
        <v>54</v>
      </c>
      <c r="AO1793" s="17" t="s">
        <v>54</v>
      </c>
      <c r="AP1793" s="17" t="s">
        <v>54</v>
      </c>
      <c r="AQ1793" s="17" t="s">
        <v>54</v>
      </c>
      <c r="AR1793" s="31">
        <v>0</v>
      </c>
      <c r="AS1793" s="31">
        <v>0</v>
      </c>
      <c r="AT1793" s="31">
        <v>2</v>
      </c>
      <c r="AU1793" s="26" t="str">
        <f t="shared" si="30"/>
        <v>库存为2</v>
      </c>
      <c r="AV1793" s="32" t="str">
        <f>IFERROR(时间!$B$4+AU1793,"上周无销量")</f>
        <v>上周无销量</v>
      </c>
      <c r="AW1793" s="32"/>
    </row>
    <row r="1794" spans="1:49">
      <c r="A1794" s="15" t="s">
        <v>3596</v>
      </c>
      <c r="B1794" t="s">
        <v>3597</v>
      </c>
      <c r="C1794" t="s">
        <v>3553</v>
      </c>
      <c r="D1794" s="26">
        <v>0</v>
      </c>
      <c r="E1794" s="26">
        <v>0</v>
      </c>
      <c r="F1794" s="26">
        <v>0</v>
      </c>
      <c r="G1794" s="26">
        <v>0</v>
      </c>
      <c r="H1794" s="27">
        <v>0</v>
      </c>
      <c r="I1794">
        <v>0</v>
      </c>
      <c r="J1794" s="28">
        <v>2</v>
      </c>
      <c r="K1794" s="28">
        <v>0</v>
      </c>
      <c r="L1794" s="28">
        <v>0</v>
      </c>
      <c r="M1794">
        <v>2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0</v>
      </c>
      <c r="AK1794">
        <v>0</v>
      </c>
      <c r="AL1794">
        <v>0</v>
      </c>
      <c r="AM1794">
        <v>0</v>
      </c>
      <c r="AN1794" s="17" t="s">
        <v>54</v>
      </c>
      <c r="AO1794" s="17" t="s">
        <v>54</v>
      </c>
      <c r="AP1794" s="17" t="s">
        <v>54</v>
      </c>
      <c r="AQ1794" s="17" t="s">
        <v>54</v>
      </c>
      <c r="AR1794" s="31">
        <v>0</v>
      </c>
      <c r="AS1794" s="31">
        <v>0</v>
      </c>
      <c r="AT1794" s="31">
        <v>2</v>
      </c>
      <c r="AU1794" s="26" t="str">
        <f t="shared" si="30"/>
        <v>库存为2</v>
      </c>
      <c r="AV1794" s="32" t="str">
        <f>IFERROR(时间!$B$4+AU1794,"上周无销量")</f>
        <v>上周无销量</v>
      </c>
      <c r="AW1794" s="32"/>
    </row>
    <row r="1795" spans="1:49">
      <c r="A1795" s="15" t="s">
        <v>3598</v>
      </c>
      <c r="B1795" t="s">
        <v>3599</v>
      </c>
      <c r="C1795" t="s">
        <v>3553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0</v>
      </c>
      <c r="J1795" s="28">
        <v>0</v>
      </c>
      <c r="K1795" s="28">
        <v>0</v>
      </c>
      <c r="L1795" s="28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0</v>
      </c>
      <c r="AK1795">
        <v>0</v>
      </c>
      <c r="AL1795">
        <v>0</v>
      </c>
      <c r="AM1795">
        <v>0</v>
      </c>
      <c r="AN1795" s="17" t="s">
        <v>54</v>
      </c>
      <c r="AO1795" s="17" t="s">
        <v>54</v>
      </c>
      <c r="AP1795" s="17" t="s">
        <v>54</v>
      </c>
      <c r="AQ1795" s="17" t="s">
        <v>54</v>
      </c>
      <c r="AR1795" s="31">
        <v>0</v>
      </c>
      <c r="AS1795" s="31">
        <v>0</v>
      </c>
      <c r="AT1795" s="31">
        <v>0</v>
      </c>
      <c r="AU1795" s="26" t="str">
        <f t="shared" si="30"/>
        <v>库存为0</v>
      </c>
      <c r="AV1795" s="32" t="str">
        <f>IFERROR(时间!$B$4+AU1795,"上周无销量")</f>
        <v>上周无销量</v>
      </c>
      <c r="AW1795" s="32"/>
    </row>
    <row r="1796" spans="1:49">
      <c r="A1796" s="15" t="s">
        <v>3600</v>
      </c>
      <c r="B1796" t="s">
        <v>3601</v>
      </c>
      <c r="C1796" t="s">
        <v>3553</v>
      </c>
      <c r="D1796" s="26">
        <v>1</v>
      </c>
      <c r="E1796" s="26">
        <v>1</v>
      </c>
      <c r="F1796" s="26">
        <v>0</v>
      </c>
      <c r="G1796" s="26">
        <v>0</v>
      </c>
      <c r="H1796" s="27">
        <v>20.99</v>
      </c>
      <c r="I1796">
        <v>1</v>
      </c>
      <c r="J1796" s="28">
        <v>0</v>
      </c>
      <c r="K1796" s="28">
        <v>0</v>
      </c>
      <c r="L1796" s="28">
        <v>0</v>
      </c>
      <c r="M1796">
        <v>1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0</v>
      </c>
      <c r="AK1796">
        <v>41</v>
      </c>
      <c r="AL1796">
        <v>71</v>
      </c>
      <c r="AM1796">
        <v>71</v>
      </c>
      <c r="AN1796" s="17" t="s">
        <v>54</v>
      </c>
      <c r="AO1796" s="17">
        <v>0.024390243902439</v>
      </c>
      <c r="AP1796" s="17">
        <v>0</v>
      </c>
      <c r="AQ1796" s="17">
        <v>0</v>
      </c>
      <c r="AR1796" s="31">
        <v>0.142857142857143</v>
      </c>
      <c r="AS1796" s="31">
        <v>8.57142857142857</v>
      </c>
      <c r="AT1796" s="31">
        <v>-7.57142857142857</v>
      </c>
      <c r="AU1796" s="26">
        <f t="shared" si="30"/>
        <v>7</v>
      </c>
      <c r="AV1796" s="32">
        <f>IFERROR(时间!$B$4+AU1796,"上周无销量")</f>
        <v>43332</v>
      </c>
      <c r="AW1796" s="32"/>
    </row>
    <row r="1797" spans="1:49">
      <c r="A1797" s="15" t="s">
        <v>3602</v>
      </c>
      <c r="B1797" t="s">
        <v>3603</v>
      </c>
      <c r="C1797" t="s">
        <v>3553</v>
      </c>
      <c r="D1797" s="26">
        <v>2</v>
      </c>
      <c r="E1797" s="26">
        <v>1</v>
      </c>
      <c r="F1797" s="26">
        <v>0</v>
      </c>
      <c r="G1797" s="26">
        <v>0</v>
      </c>
      <c r="H1797" s="27">
        <v>18.99</v>
      </c>
      <c r="I1797">
        <v>7</v>
      </c>
      <c r="J1797" s="28">
        <v>0</v>
      </c>
      <c r="K1797" s="28">
        <v>0</v>
      </c>
      <c r="L1797" s="28">
        <v>0</v>
      </c>
      <c r="M1797">
        <v>7</v>
      </c>
      <c r="N1797">
        <v>0</v>
      </c>
      <c r="O1797">
        <v>4</v>
      </c>
      <c r="P1797">
        <v>7</v>
      </c>
      <c r="Q1797">
        <v>0</v>
      </c>
      <c r="R1797">
        <v>8</v>
      </c>
      <c r="S1797">
        <v>7</v>
      </c>
      <c r="T1797">
        <v>0</v>
      </c>
      <c r="U1797">
        <v>0</v>
      </c>
      <c r="V1797">
        <v>0</v>
      </c>
      <c r="W1797">
        <v>0</v>
      </c>
      <c r="X1797" s="17">
        <v>0</v>
      </c>
      <c r="Y1797" s="17" t="s">
        <v>54</v>
      </c>
      <c r="Z1797" s="17">
        <v>0</v>
      </c>
      <c r="AA1797" s="17">
        <v>0</v>
      </c>
      <c r="AB1797">
        <v>0</v>
      </c>
      <c r="AC1797">
        <v>0</v>
      </c>
      <c r="AD1797">
        <v>0</v>
      </c>
      <c r="AE1797">
        <v>0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0</v>
      </c>
      <c r="AK1797">
        <v>8</v>
      </c>
      <c r="AL1797">
        <v>9</v>
      </c>
      <c r="AM1797">
        <v>9</v>
      </c>
      <c r="AN1797" s="17" t="s">
        <v>54</v>
      </c>
      <c r="AO1797" s="17">
        <v>0.125</v>
      </c>
      <c r="AP1797" s="17">
        <v>0</v>
      </c>
      <c r="AQ1797" s="17">
        <v>0</v>
      </c>
      <c r="AR1797" s="31">
        <v>0.285714285714286</v>
      </c>
      <c r="AS1797" s="31">
        <v>17.1428571428571</v>
      </c>
      <c r="AT1797" s="31">
        <v>-10.1428571428571</v>
      </c>
      <c r="AU1797" s="26">
        <f t="shared" ref="AU1797:AU1860" si="31">IF(AR1797="","库存为"&amp;M1797,IF(AS1797=0,"库存为"&amp;M1797,INT(M1797/AR1797)))</f>
        <v>24</v>
      </c>
      <c r="AV1797" s="32">
        <f>IFERROR(时间!$B$4+AU1797,"上周无销量")</f>
        <v>43349</v>
      </c>
      <c r="AW1797" s="32"/>
    </row>
    <row r="1798" spans="1:49">
      <c r="A1798" s="15" t="s">
        <v>3604</v>
      </c>
      <c r="B1798" t="s">
        <v>3605</v>
      </c>
      <c r="C1798" t="s">
        <v>3553</v>
      </c>
      <c r="D1798" s="26">
        <v>0</v>
      </c>
      <c r="E1798" s="26">
        <v>2</v>
      </c>
      <c r="F1798" s="26">
        <v>0</v>
      </c>
      <c r="G1798" s="26">
        <v>0</v>
      </c>
      <c r="H1798" s="27">
        <v>18.99</v>
      </c>
      <c r="I1798">
        <v>59</v>
      </c>
      <c r="J1798" s="28">
        <v>0</v>
      </c>
      <c r="K1798" s="28">
        <v>0</v>
      </c>
      <c r="L1798" s="28">
        <v>0</v>
      </c>
      <c r="M1798">
        <v>59</v>
      </c>
      <c r="N1798">
        <v>0</v>
      </c>
      <c r="O1798">
        <v>58</v>
      </c>
      <c r="P1798">
        <v>1078</v>
      </c>
      <c r="Q1798">
        <v>0</v>
      </c>
      <c r="R1798">
        <v>0</v>
      </c>
      <c r="S1798">
        <v>0</v>
      </c>
      <c r="T1798">
        <v>8</v>
      </c>
      <c r="U1798">
        <v>0</v>
      </c>
      <c r="V1798">
        <v>0</v>
      </c>
      <c r="W1798">
        <v>0</v>
      </c>
      <c r="X1798" s="17">
        <v>0.00742115027829314</v>
      </c>
      <c r="Y1798" s="17" t="s">
        <v>54</v>
      </c>
      <c r="Z1798" s="17" t="s">
        <v>54</v>
      </c>
      <c r="AA1798" s="17" t="s">
        <v>54</v>
      </c>
      <c r="AB1798">
        <v>3.42</v>
      </c>
      <c r="AC1798">
        <v>0</v>
      </c>
      <c r="AD1798">
        <v>0</v>
      </c>
      <c r="AE1798">
        <v>0</v>
      </c>
      <c r="AF1798" s="17">
        <v>0</v>
      </c>
      <c r="AG1798" s="17" t="s">
        <v>54</v>
      </c>
      <c r="AH1798" s="17" t="s">
        <v>54</v>
      </c>
      <c r="AI1798" s="17" t="s">
        <v>54</v>
      </c>
      <c r="AJ1798">
        <v>0</v>
      </c>
      <c r="AK1798">
        <v>8</v>
      </c>
      <c r="AL1798">
        <v>10</v>
      </c>
      <c r="AM1798">
        <v>10</v>
      </c>
      <c r="AN1798" s="17" t="s">
        <v>54</v>
      </c>
      <c r="AO1798" s="17">
        <v>0.25</v>
      </c>
      <c r="AP1798" s="17">
        <v>0</v>
      </c>
      <c r="AQ1798" s="17">
        <v>0</v>
      </c>
      <c r="AR1798" s="31">
        <v>0</v>
      </c>
      <c r="AS1798" s="31">
        <v>0</v>
      </c>
      <c r="AT1798" s="31">
        <v>59</v>
      </c>
      <c r="AU1798" s="26" t="str">
        <f t="shared" si="31"/>
        <v>库存为59</v>
      </c>
      <c r="AV1798" s="32" t="str">
        <f>IFERROR(时间!$B$4+AU1798,"上周无销量")</f>
        <v>上周无销量</v>
      </c>
      <c r="AW1798" s="32"/>
    </row>
    <row r="1799" spans="1:49">
      <c r="A1799" s="15" t="s">
        <v>3606</v>
      </c>
      <c r="B1799" t="s">
        <v>3607</v>
      </c>
      <c r="C1799" t="s">
        <v>3553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0</v>
      </c>
      <c r="AK1799">
        <v>0</v>
      </c>
      <c r="AL1799">
        <v>0</v>
      </c>
      <c r="AM1799">
        <v>0</v>
      </c>
      <c r="AN1799" s="17" t="s">
        <v>54</v>
      </c>
      <c r="AO1799" s="17" t="s">
        <v>54</v>
      </c>
      <c r="AP1799" s="17" t="s">
        <v>54</v>
      </c>
      <c r="AQ1799" s="17" t="s">
        <v>54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3608</v>
      </c>
      <c r="B1800" t="s">
        <v>3609</v>
      </c>
      <c r="C1800" t="s">
        <v>3553</v>
      </c>
      <c r="D1800" s="26">
        <v>0</v>
      </c>
      <c r="E1800" s="26">
        <v>0</v>
      </c>
      <c r="F1800" s="26">
        <v>0</v>
      </c>
      <c r="G1800" s="26">
        <v>1</v>
      </c>
      <c r="H1800" s="27">
        <v>0</v>
      </c>
      <c r="I1800">
        <v>12</v>
      </c>
      <c r="J1800" s="28">
        <v>0</v>
      </c>
      <c r="K1800" s="28">
        <v>0</v>
      </c>
      <c r="L1800" s="28">
        <v>0</v>
      </c>
      <c r="M1800">
        <v>12</v>
      </c>
      <c r="N1800">
        <v>0</v>
      </c>
      <c r="O1800">
        <v>12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0</v>
      </c>
      <c r="AK1800">
        <v>43</v>
      </c>
      <c r="AL1800">
        <v>62</v>
      </c>
      <c r="AM1800">
        <v>62</v>
      </c>
      <c r="AN1800" s="17" t="s">
        <v>54</v>
      </c>
      <c r="AO1800" s="17">
        <v>0</v>
      </c>
      <c r="AP1800" s="17">
        <v>0</v>
      </c>
      <c r="AQ1800" s="17">
        <v>0.0161290322580645</v>
      </c>
      <c r="AR1800" s="31">
        <v>0</v>
      </c>
      <c r="AS1800" s="31">
        <v>0</v>
      </c>
      <c r="AT1800" s="31">
        <v>12</v>
      </c>
      <c r="AU1800" s="26" t="str">
        <f t="shared" si="31"/>
        <v>库存为12</v>
      </c>
      <c r="AV1800" s="32" t="str">
        <f>IFERROR(时间!$B$4+AU1800,"上周无销量")</f>
        <v>上周无销量</v>
      </c>
      <c r="AW1800" s="32"/>
    </row>
    <row r="1801" spans="1:49">
      <c r="A1801" s="15" t="s">
        <v>3610</v>
      </c>
      <c r="B1801" t="s">
        <v>3611</v>
      </c>
      <c r="C1801" t="s">
        <v>3553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0</v>
      </c>
      <c r="AK1801">
        <v>0</v>
      </c>
      <c r="AL1801">
        <v>0</v>
      </c>
      <c r="AM1801">
        <v>0</v>
      </c>
      <c r="AN1801" s="17" t="s">
        <v>54</v>
      </c>
      <c r="AO1801" s="17" t="s">
        <v>54</v>
      </c>
      <c r="AP1801" s="17" t="s">
        <v>54</v>
      </c>
      <c r="AQ1801" s="17" t="s">
        <v>54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3612</v>
      </c>
      <c r="B1802" t="s">
        <v>3613</v>
      </c>
      <c r="C1802" t="s">
        <v>3553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0</v>
      </c>
      <c r="J1802" s="28">
        <v>2</v>
      </c>
      <c r="K1802" s="28">
        <v>0</v>
      </c>
      <c r="L1802" s="28">
        <v>0</v>
      </c>
      <c r="M1802">
        <v>2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0</v>
      </c>
      <c r="AK1802">
        <v>0</v>
      </c>
      <c r="AL1802">
        <v>0</v>
      </c>
      <c r="AM1802">
        <v>0</v>
      </c>
      <c r="AN1802" s="17" t="s">
        <v>54</v>
      </c>
      <c r="AO1802" s="17" t="s">
        <v>54</v>
      </c>
      <c r="AP1802" s="17" t="s">
        <v>54</v>
      </c>
      <c r="AQ1802" s="17" t="s">
        <v>54</v>
      </c>
      <c r="AR1802" s="31">
        <v>0</v>
      </c>
      <c r="AS1802" s="31">
        <v>0</v>
      </c>
      <c r="AT1802" s="31">
        <v>2</v>
      </c>
      <c r="AU1802" s="26" t="str">
        <f t="shared" si="31"/>
        <v>库存为2</v>
      </c>
      <c r="AV1802" s="32" t="str">
        <f>IFERROR(时间!$B$4+AU1802,"上周无销量")</f>
        <v>上周无销量</v>
      </c>
      <c r="AW1802" s="32"/>
    </row>
    <row r="1803" spans="1:49">
      <c r="A1803" s="15" t="s">
        <v>3614</v>
      </c>
      <c r="B1803" t="s">
        <v>3615</v>
      </c>
      <c r="C1803" t="s">
        <v>3616</v>
      </c>
      <c r="D1803" s="26">
        <v>1</v>
      </c>
      <c r="E1803" s="26">
        <v>0</v>
      </c>
      <c r="F1803" s="26">
        <v>0</v>
      </c>
      <c r="G1803" s="26">
        <v>0</v>
      </c>
      <c r="H1803" s="27">
        <v>17.99</v>
      </c>
      <c r="I1803">
        <v>1</v>
      </c>
      <c r="J1803" s="28">
        <v>0</v>
      </c>
      <c r="K1803" s="28">
        <v>0</v>
      </c>
      <c r="L1803" s="28">
        <v>0</v>
      </c>
      <c r="M1803">
        <v>1</v>
      </c>
      <c r="N1803">
        <v>0</v>
      </c>
      <c r="O1803">
        <v>1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0</v>
      </c>
      <c r="AK1803">
        <v>1</v>
      </c>
      <c r="AL1803">
        <v>0</v>
      </c>
      <c r="AM1803">
        <v>0</v>
      </c>
      <c r="AN1803" s="17" t="s">
        <v>54</v>
      </c>
      <c r="AO1803" s="17">
        <v>0</v>
      </c>
      <c r="AP1803" s="17" t="s">
        <v>54</v>
      </c>
      <c r="AQ1803" s="17" t="s">
        <v>54</v>
      </c>
      <c r="AR1803" s="31">
        <v>0.142857142857143</v>
      </c>
      <c r="AS1803" s="31">
        <v>8.57142857142857</v>
      </c>
      <c r="AT1803" s="31">
        <v>-7.57142857142857</v>
      </c>
      <c r="AU1803" s="26">
        <f t="shared" si="31"/>
        <v>7</v>
      </c>
      <c r="AV1803" s="32">
        <f>IFERROR(时间!$B$4+AU1803,"上周无销量")</f>
        <v>43332</v>
      </c>
      <c r="AW1803" s="32"/>
    </row>
    <row r="1804" spans="1:49">
      <c r="A1804" s="15" t="s">
        <v>3617</v>
      </c>
      <c r="B1804" t="s">
        <v>3618</v>
      </c>
      <c r="C1804" t="s">
        <v>3616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1</v>
      </c>
      <c r="J1804" s="28">
        <v>0</v>
      </c>
      <c r="K1804" s="28">
        <v>0</v>
      </c>
      <c r="L1804" s="28">
        <v>0</v>
      </c>
      <c r="M1804">
        <v>1</v>
      </c>
      <c r="N1804">
        <v>0</v>
      </c>
      <c r="O1804">
        <v>1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0</v>
      </c>
      <c r="AK1804">
        <v>4</v>
      </c>
      <c r="AL1804">
        <v>1</v>
      </c>
      <c r="AM1804">
        <v>1</v>
      </c>
      <c r="AN1804" s="17" t="s">
        <v>54</v>
      </c>
      <c r="AO1804" s="17">
        <v>0</v>
      </c>
      <c r="AP1804" s="17">
        <v>0</v>
      </c>
      <c r="AQ1804" s="17">
        <v>0</v>
      </c>
      <c r="AR1804" s="31">
        <v>0</v>
      </c>
      <c r="AS1804" s="31">
        <v>0</v>
      </c>
      <c r="AT1804" s="31">
        <v>1</v>
      </c>
      <c r="AU1804" s="26" t="str">
        <f t="shared" si="31"/>
        <v>库存为1</v>
      </c>
      <c r="AV1804" s="32" t="str">
        <f>IFERROR(时间!$B$4+AU1804,"上周无销量")</f>
        <v>上周无销量</v>
      </c>
      <c r="AW1804" s="32"/>
    </row>
    <row r="1805" spans="1:49">
      <c r="A1805" s="15" t="s">
        <v>3619</v>
      </c>
      <c r="B1805" t="s">
        <v>3620</v>
      </c>
      <c r="C1805" t="s">
        <v>3616</v>
      </c>
      <c r="D1805" s="26">
        <v>0</v>
      </c>
      <c r="E1805" s="26">
        <v>1</v>
      </c>
      <c r="F1805" s="26">
        <v>0</v>
      </c>
      <c r="G1805" s="26">
        <v>0</v>
      </c>
      <c r="H1805" s="27">
        <v>17.99</v>
      </c>
      <c r="I1805">
        <v>1</v>
      </c>
      <c r="J1805" s="28">
        <v>0</v>
      </c>
      <c r="K1805" s="28">
        <v>0</v>
      </c>
      <c r="L1805" s="28">
        <v>0</v>
      </c>
      <c r="M1805">
        <v>1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0</v>
      </c>
      <c r="AK1805">
        <v>0</v>
      </c>
      <c r="AL1805">
        <v>1</v>
      </c>
      <c r="AM1805">
        <v>1</v>
      </c>
      <c r="AN1805" s="17" t="s">
        <v>54</v>
      </c>
      <c r="AO1805" s="17" t="s">
        <v>54</v>
      </c>
      <c r="AP1805" s="17">
        <v>0</v>
      </c>
      <c r="AQ1805" s="17">
        <v>0</v>
      </c>
      <c r="AR1805" s="31">
        <v>0</v>
      </c>
      <c r="AS1805" s="31">
        <v>0</v>
      </c>
      <c r="AT1805" s="31">
        <v>1</v>
      </c>
      <c r="AU1805" s="26" t="str">
        <f t="shared" si="31"/>
        <v>库存为1</v>
      </c>
      <c r="AV1805" s="32" t="str">
        <f>IFERROR(时间!$B$4+AU1805,"上周无销量")</f>
        <v>上周无销量</v>
      </c>
      <c r="AW1805" s="32"/>
    </row>
    <row r="1806" spans="1:49">
      <c r="A1806" s="15" t="s">
        <v>3621</v>
      </c>
      <c r="B1806" t="s">
        <v>3622</v>
      </c>
      <c r="C1806" t="s">
        <v>3616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0</v>
      </c>
      <c r="J1806" s="28">
        <v>0</v>
      </c>
      <c r="K1806" s="28">
        <v>0</v>
      </c>
      <c r="L1806" s="28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0</v>
      </c>
      <c r="AK1806">
        <v>0</v>
      </c>
      <c r="AL1806">
        <v>0</v>
      </c>
      <c r="AM1806">
        <v>0</v>
      </c>
      <c r="AN1806" s="17" t="s">
        <v>54</v>
      </c>
      <c r="AO1806" s="17" t="s">
        <v>54</v>
      </c>
      <c r="AP1806" s="17" t="s">
        <v>54</v>
      </c>
      <c r="AQ1806" s="17" t="s">
        <v>54</v>
      </c>
      <c r="AR1806" s="31">
        <v>0</v>
      </c>
      <c r="AS1806" s="31">
        <v>0</v>
      </c>
      <c r="AT1806" s="31">
        <v>0</v>
      </c>
      <c r="AU1806" s="26" t="str">
        <f t="shared" si="31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3623</v>
      </c>
      <c r="B1807" t="s">
        <v>3624</v>
      </c>
      <c r="C1807" t="s">
        <v>3625</v>
      </c>
      <c r="D1807" s="26">
        <v>0</v>
      </c>
      <c r="E1807" s="26">
        <v>1</v>
      </c>
      <c r="F1807" s="26">
        <v>0</v>
      </c>
      <c r="G1807" s="26">
        <v>0</v>
      </c>
      <c r="H1807" s="27">
        <v>9.99</v>
      </c>
      <c r="I1807">
        <v>4</v>
      </c>
      <c r="J1807" s="28">
        <v>0</v>
      </c>
      <c r="K1807" s="28">
        <v>0</v>
      </c>
      <c r="L1807" s="28">
        <v>0</v>
      </c>
      <c r="M1807">
        <v>4</v>
      </c>
      <c r="N1807">
        <v>0</v>
      </c>
      <c r="O1807">
        <v>4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0</v>
      </c>
      <c r="AK1807">
        <v>5</v>
      </c>
      <c r="AL1807">
        <v>2</v>
      </c>
      <c r="AM1807">
        <v>2</v>
      </c>
      <c r="AN1807" s="17" t="s">
        <v>54</v>
      </c>
      <c r="AO1807" s="17">
        <v>0.2</v>
      </c>
      <c r="AP1807" s="17">
        <v>0</v>
      </c>
      <c r="AQ1807" s="17">
        <v>0</v>
      </c>
      <c r="AR1807" s="31">
        <v>0</v>
      </c>
      <c r="AS1807" s="31">
        <v>0</v>
      </c>
      <c r="AT1807" s="31">
        <v>4</v>
      </c>
      <c r="AU1807" s="26" t="str">
        <f t="shared" si="31"/>
        <v>库存为4</v>
      </c>
      <c r="AV1807" s="32" t="str">
        <f>IFERROR(时间!$B$4+AU1807,"上周无销量")</f>
        <v>上周无销量</v>
      </c>
      <c r="AW1807" s="32"/>
    </row>
    <row r="1808" spans="1:49">
      <c r="A1808" s="15" t="s">
        <v>3626</v>
      </c>
      <c r="B1808" t="s">
        <v>3627</v>
      </c>
      <c r="C1808" t="s">
        <v>3625</v>
      </c>
      <c r="D1808" s="26">
        <v>0</v>
      </c>
      <c r="E1808" s="26">
        <v>0</v>
      </c>
      <c r="F1808" s="26">
        <v>1</v>
      </c>
      <c r="G1808" s="26">
        <v>0</v>
      </c>
      <c r="H1808" s="27">
        <v>9.99</v>
      </c>
      <c r="I1808">
        <v>8</v>
      </c>
      <c r="J1808" s="28">
        <v>0</v>
      </c>
      <c r="K1808" s="28">
        <v>0</v>
      </c>
      <c r="L1808" s="28">
        <v>0</v>
      </c>
      <c r="M1808">
        <v>8</v>
      </c>
      <c r="N1808">
        <v>0</v>
      </c>
      <c r="O1808">
        <v>6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0</v>
      </c>
      <c r="AK1808">
        <v>5</v>
      </c>
      <c r="AL1808">
        <v>3</v>
      </c>
      <c r="AM1808">
        <v>3</v>
      </c>
      <c r="AN1808" s="17" t="s">
        <v>54</v>
      </c>
      <c r="AO1808" s="17">
        <v>0</v>
      </c>
      <c r="AP1808" s="17">
        <v>0.333333333333333</v>
      </c>
      <c r="AQ1808" s="17">
        <v>0</v>
      </c>
      <c r="AR1808" s="31">
        <v>0</v>
      </c>
      <c r="AS1808" s="31">
        <v>0</v>
      </c>
      <c r="AT1808" s="31">
        <v>8</v>
      </c>
      <c r="AU1808" s="26" t="str">
        <f t="shared" si="31"/>
        <v>库存为8</v>
      </c>
      <c r="AV1808" s="32" t="str">
        <f>IFERROR(时间!$B$4+AU1808,"上周无销量")</f>
        <v>上周无销量</v>
      </c>
      <c r="AW1808" s="32"/>
    </row>
    <row r="1809" spans="1:49">
      <c r="A1809" s="15" t="s">
        <v>3628</v>
      </c>
      <c r="B1809" t="s">
        <v>3629</v>
      </c>
      <c r="C1809" t="s">
        <v>3625</v>
      </c>
      <c r="D1809" s="26">
        <v>0</v>
      </c>
      <c r="E1809" s="26">
        <v>0</v>
      </c>
      <c r="F1809" s="26">
        <v>0</v>
      </c>
      <c r="G1809" s="26">
        <v>0</v>
      </c>
      <c r="H1809" s="27">
        <v>0</v>
      </c>
      <c r="I1809">
        <v>1</v>
      </c>
      <c r="J1809" s="28">
        <v>0</v>
      </c>
      <c r="K1809" s="28">
        <v>0</v>
      </c>
      <c r="L1809" s="28">
        <v>0</v>
      </c>
      <c r="M1809">
        <v>1</v>
      </c>
      <c r="N1809">
        <v>0</v>
      </c>
      <c r="O1809">
        <v>1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17" t="s">
        <v>54</v>
      </c>
      <c r="Y1809" s="17" t="s">
        <v>54</v>
      </c>
      <c r="Z1809" s="17" t="s">
        <v>54</v>
      </c>
      <c r="AA1809" s="17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17" t="s">
        <v>54</v>
      </c>
      <c r="AG1809" s="17" t="s">
        <v>54</v>
      </c>
      <c r="AH1809" s="17" t="s">
        <v>54</v>
      </c>
      <c r="AI1809" s="17" t="s">
        <v>54</v>
      </c>
      <c r="AJ1809">
        <v>0</v>
      </c>
      <c r="AK1809">
        <v>3</v>
      </c>
      <c r="AL1809">
        <v>3</v>
      </c>
      <c r="AM1809">
        <v>3</v>
      </c>
      <c r="AN1809" s="17" t="s">
        <v>54</v>
      </c>
      <c r="AO1809" s="17">
        <v>0</v>
      </c>
      <c r="AP1809" s="17">
        <v>0</v>
      </c>
      <c r="AQ1809" s="17">
        <v>0</v>
      </c>
      <c r="AR1809" s="31">
        <v>0</v>
      </c>
      <c r="AS1809" s="31">
        <v>0</v>
      </c>
      <c r="AT1809" s="31">
        <v>1</v>
      </c>
      <c r="AU1809" s="26" t="str">
        <f t="shared" si="31"/>
        <v>库存为1</v>
      </c>
      <c r="AV1809" s="32" t="str">
        <f>IFERROR(时间!$B$4+AU1809,"上周无销量")</f>
        <v>上周无销量</v>
      </c>
      <c r="AW1809" s="32"/>
    </row>
    <row r="1810" spans="1:49">
      <c r="A1810" s="15" t="s">
        <v>3630</v>
      </c>
      <c r="B1810" t="s">
        <v>3631</v>
      </c>
      <c r="C1810" t="s">
        <v>3625</v>
      </c>
      <c r="D1810" s="26">
        <v>0</v>
      </c>
      <c r="E1810" s="26">
        <v>0</v>
      </c>
      <c r="F1810" s="26">
        <v>0</v>
      </c>
      <c r="G1810" s="26">
        <v>0</v>
      </c>
      <c r="H1810" s="27">
        <v>0</v>
      </c>
      <c r="I1810">
        <v>5</v>
      </c>
      <c r="J1810" s="28">
        <v>0</v>
      </c>
      <c r="K1810" s="28">
        <v>0</v>
      </c>
      <c r="L1810" s="28">
        <v>0</v>
      </c>
      <c r="M1810">
        <v>5</v>
      </c>
      <c r="N1810">
        <v>0</v>
      </c>
      <c r="O1810">
        <v>5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0</v>
      </c>
      <c r="AK1810">
        <v>2</v>
      </c>
      <c r="AL1810">
        <v>8</v>
      </c>
      <c r="AM1810">
        <v>8</v>
      </c>
      <c r="AN1810" s="17" t="s">
        <v>54</v>
      </c>
      <c r="AO1810" s="17">
        <v>0</v>
      </c>
      <c r="AP1810" s="17">
        <v>0</v>
      </c>
      <c r="AQ1810" s="17">
        <v>0</v>
      </c>
      <c r="AR1810" s="31">
        <v>0</v>
      </c>
      <c r="AS1810" s="31">
        <v>0</v>
      </c>
      <c r="AT1810" s="31">
        <v>5</v>
      </c>
      <c r="AU1810" s="26" t="str">
        <f t="shared" si="31"/>
        <v>库存为5</v>
      </c>
      <c r="AV1810" s="32" t="str">
        <f>IFERROR(时间!$B$4+AU1810,"上周无销量")</f>
        <v>上周无销量</v>
      </c>
      <c r="AW1810" s="32"/>
    </row>
    <row r="1811" spans="1:49">
      <c r="A1811" s="15" t="s">
        <v>3632</v>
      </c>
      <c r="B1811" t="s">
        <v>3633</v>
      </c>
      <c r="C1811" t="s">
        <v>3625</v>
      </c>
      <c r="D1811" s="26">
        <v>0</v>
      </c>
      <c r="E1811" s="26">
        <v>0</v>
      </c>
      <c r="F1811" s="26">
        <v>0</v>
      </c>
      <c r="G1811" s="26">
        <v>0</v>
      </c>
      <c r="H1811" s="27">
        <v>0</v>
      </c>
      <c r="I1811">
        <v>1</v>
      </c>
      <c r="J1811" s="28">
        <v>0</v>
      </c>
      <c r="K1811" s="28">
        <v>0</v>
      </c>
      <c r="L1811" s="28">
        <v>0</v>
      </c>
      <c r="M1811">
        <v>1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0</v>
      </c>
      <c r="AK1811">
        <v>7</v>
      </c>
      <c r="AL1811">
        <v>1</v>
      </c>
      <c r="AM1811">
        <v>1</v>
      </c>
      <c r="AN1811" s="17" t="s">
        <v>54</v>
      </c>
      <c r="AO1811" s="17">
        <v>0</v>
      </c>
      <c r="AP1811" s="17">
        <v>0</v>
      </c>
      <c r="AQ1811" s="17">
        <v>0</v>
      </c>
      <c r="AR1811" s="31">
        <v>0</v>
      </c>
      <c r="AS1811" s="31">
        <v>0</v>
      </c>
      <c r="AT1811" s="31">
        <v>1</v>
      </c>
      <c r="AU1811" s="26" t="str">
        <f t="shared" si="31"/>
        <v>库存为1</v>
      </c>
      <c r="AV1811" s="32" t="str">
        <f>IFERROR(时间!$B$4+AU1811,"上周无销量")</f>
        <v>上周无销量</v>
      </c>
      <c r="AW1811" s="32"/>
    </row>
    <row r="1812" spans="1:49">
      <c r="A1812" s="15" t="s">
        <v>3634</v>
      </c>
      <c r="B1812" t="s">
        <v>3635</v>
      </c>
      <c r="C1812" t="s">
        <v>3636</v>
      </c>
      <c r="D1812" s="26">
        <v>0</v>
      </c>
      <c r="E1812" s="26">
        <v>0</v>
      </c>
      <c r="F1812" s="26">
        <v>0</v>
      </c>
      <c r="G1812" s="26">
        <v>1</v>
      </c>
      <c r="H1812" s="27">
        <v>0</v>
      </c>
      <c r="I1812">
        <v>2</v>
      </c>
      <c r="J1812" s="28">
        <v>0</v>
      </c>
      <c r="K1812" s="28">
        <v>0</v>
      </c>
      <c r="L1812" s="28">
        <v>0</v>
      </c>
      <c r="M1812">
        <v>2</v>
      </c>
      <c r="N1812">
        <v>0</v>
      </c>
      <c r="O1812">
        <v>2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0</v>
      </c>
      <c r="AK1812">
        <v>3</v>
      </c>
      <c r="AL1812">
        <v>0</v>
      </c>
      <c r="AM1812">
        <v>0</v>
      </c>
      <c r="AN1812" s="17" t="s">
        <v>54</v>
      </c>
      <c r="AO1812" s="17">
        <v>0</v>
      </c>
      <c r="AP1812" s="17" t="s">
        <v>54</v>
      </c>
      <c r="AQ1812" s="17" t="s">
        <v>54</v>
      </c>
      <c r="AR1812" s="31">
        <v>0</v>
      </c>
      <c r="AS1812" s="31">
        <v>0</v>
      </c>
      <c r="AT1812" s="31">
        <v>2</v>
      </c>
      <c r="AU1812" s="26" t="str">
        <f t="shared" si="31"/>
        <v>库存为2</v>
      </c>
      <c r="AV1812" s="32" t="str">
        <f>IFERROR(时间!$B$4+AU1812,"上周无销量")</f>
        <v>上周无销量</v>
      </c>
      <c r="AW1812" s="32"/>
    </row>
    <row r="1813" spans="1:49">
      <c r="A1813" s="15" t="s">
        <v>3637</v>
      </c>
      <c r="B1813" t="s">
        <v>3638</v>
      </c>
      <c r="C1813" t="s">
        <v>3636</v>
      </c>
      <c r="D1813" s="26">
        <v>0</v>
      </c>
      <c r="E1813" s="26">
        <v>0</v>
      </c>
      <c r="F1813" s="26">
        <v>0</v>
      </c>
      <c r="G1813" s="26">
        <v>0</v>
      </c>
      <c r="H1813" s="27">
        <v>0</v>
      </c>
      <c r="I1813">
        <v>9</v>
      </c>
      <c r="J1813" s="28">
        <v>0</v>
      </c>
      <c r="K1813" s="28">
        <v>0</v>
      </c>
      <c r="L1813" s="28">
        <v>0</v>
      </c>
      <c r="M1813">
        <v>9</v>
      </c>
      <c r="N1813">
        <v>0</v>
      </c>
      <c r="O1813">
        <v>9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0</v>
      </c>
      <c r="AK1813">
        <v>3</v>
      </c>
      <c r="AL1813">
        <v>2</v>
      </c>
      <c r="AM1813">
        <v>2</v>
      </c>
      <c r="AN1813" s="17" t="s">
        <v>54</v>
      </c>
      <c r="AO1813" s="17">
        <v>0</v>
      </c>
      <c r="AP1813" s="17">
        <v>0</v>
      </c>
      <c r="AQ1813" s="17">
        <v>0</v>
      </c>
      <c r="AR1813" s="31">
        <v>0</v>
      </c>
      <c r="AS1813" s="31">
        <v>0</v>
      </c>
      <c r="AT1813" s="31">
        <v>9</v>
      </c>
      <c r="AU1813" s="26" t="str">
        <f t="shared" si="31"/>
        <v>库存为9</v>
      </c>
      <c r="AV1813" s="32" t="str">
        <f>IFERROR(时间!$B$4+AU1813,"上周无销量")</f>
        <v>上周无销量</v>
      </c>
      <c r="AW1813" s="32"/>
    </row>
    <row r="1814" spans="1:49">
      <c r="A1814" s="15" t="s">
        <v>3639</v>
      </c>
      <c r="B1814" t="s">
        <v>3640</v>
      </c>
      <c r="C1814" t="s">
        <v>3636</v>
      </c>
      <c r="D1814" s="26">
        <v>0</v>
      </c>
      <c r="E1814" s="26">
        <v>0</v>
      </c>
      <c r="F1814" s="26">
        <v>0</v>
      </c>
      <c r="G1814" s="26">
        <v>0</v>
      </c>
      <c r="H1814" s="27">
        <v>0</v>
      </c>
      <c r="I1814">
        <v>0</v>
      </c>
      <c r="J1814" s="28">
        <v>0</v>
      </c>
      <c r="K1814" s="28">
        <v>0</v>
      </c>
      <c r="L1814" s="28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0</v>
      </c>
      <c r="AK1814">
        <v>0</v>
      </c>
      <c r="AL1814">
        <v>0</v>
      </c>
      <c r="AM1814">
        <v>0</v>
      </c>
      <c r="AN1814" s="17" t="s">
        <v>54</v>
      </c>
      <c r="AO1814" s="17" t="s">
        <v>54</v>
      </c>
      <c r="AP1814" s="17" t="s">
        <v>54</v>
      </c>
      <c r="AQ1814" s="17" t="s">
        <v>54</v>
      </c>
      <c r="AR1814" s="31">
        <v>0</v>
      </c>
      <c r="AS1814" s="31">
        <v>0</v>
      </c>
      <c r="AT1814" s="31">
        <v>0</v>
      </c>
      <c r="AU1814" s="26" t="str">
        <f t="shared" si="31"/>
        <v>库存为0</v>
      </c>
      <c r="AV1814" s="32" t="str">
        <f>IFERROR(时间!$B$4+AU1814,"上周无销量")</f>
        <v>上周无销量</v>
      </c>
      <c r="AW1814" s="32"/>
    </row>
    <row r="1815" spans="1:49">
      <c r="A1815" s="15" t="s">
        <v>3641</v>
      </c>
      <c r="B1815" t="s">
        <v>3642</v>
      </c>
      <c r="C1815" t="s">
        <v>3636</v>
      </c>
      <c r="D1815" s="26">
        <v>0</v>
      </c>
      <c r="E1815" s="26">
        <v>0</v>
      </c>
      <c r="F1815" s="26">
        <v>0</v>
      </c>
      <c r="G1815" s="26">
        <v>0</v>
      </c>
      <c r="H1815" s="27">
        <v>0</v>
      </c>
      <c r="I1815">
        <v>1</v>
      </c>
      <c r="J1815" s="28">
        <v>0</v>
      </c>
      <c r="K1815" s="28">
        <v>0</v>
      </c>
      <c r="L1815" s="28">
        <v>0</v>
      </c>
      <c r="M1815">
        <v>1</v>
      </c>
      <c r="N1815">
        <v>0</v>
      </c>
      <c r="O1815">
        <v>1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0</v>
      </c>
      <c r="AK1815">
        <v>2</v>
      </c>
      <c r="AL1815">
        <v>3</v>
      </c>
      <c r="AM1815">
        <v>3</v>
      </c>
      <c r="AN1815" s="17" t="s">
        <v>54</v>
      </c>
      <c r="AO1815" s="17">
        <v>0</v>
      </c>
      <c r="AP1815" s="17">
        <v>0</v>
      </c>
      <c r="AQ1815" s="17">
        <v>0</v>
      </c>
      <c r="AR1815" s="31">
        <v>0</v>
      </c>
      <c r="AS1815" s="31">
        <v>0</v>
      </c>
      <c r="AT1815" s="31">
        <v>1</v>
      </c>
      <c r="AU1815" s="26" t="str">
        <f t="shared" si="31"/>
        <v>库存为1</v>
      </c>
      <c r="AV1815" s="32" t="str">
        <f>IFERROR(时间!$B$4+AU1815,"上周无销量")</f>
        <v>上周无销量</v>
      </c>
      <c r="AW1815" s="32"/>
    </row>
    <row r="1816" spans="1:49">
      <c r="A1816" s="15" t="s">
        <v>3643</v>
      </c>
      <c r="B1816" t="s">
        <v>3644</v>
      </c>
      <c r="C1816" t="s">
        <v>3636</v>
      </c>
      <c r="D1816" s="26">
        <v>0</v>
      </c>
      <c r="E1816" s="26">
        <v>0</v>
      </c>
      <c r="F1816" s="26">
        <v>0</v>
      </c>
      <c r="G1816" s="26">
        <v>1</v>
      </c>
      <c r="H1816" s="27">
        <v>0</v>
      </c>
      <c r="I1816">
        <v>1</v>
      </c>
      <c r="J1816" s="28">
        <v>0</v>
      </c>
      <c r="K1816" s="28">
        <v>0</v>
      </c>
      <c r="L1816" s="28">
        <v>0</v>
      </c>
      <c r="M1816">
        <v>1</v>
      </c>
      <c r="N1816">
        <v>0</v>
      </c>
      <c r="O1816">
        <v>1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0</v>
      </c>
      <c r="AK1816">
        <v>1</v>
      </c>
      <c r="AL1816">
        <v>2</v>
      </c>
      <c r="AM1816">
        <v>2</v>
      </c>
      <c r="AN1816" s="17" t="s">
        <v>54</v>
      </c>
      <c r="AO1816" s="17">
        <v>0</v>
      </c>
      <c r="AP1816" s="17">
        <v>0</v>
      </c>
      <c r="AQ1816" s="17">
        <v>0.5</v>
      </c>
      <c r="AR1816" s="31">
        <v>0</v>
      </c>
      <c r="AS1816" s="31">
        <v>0</v>
      </c>
      <c r="AT1816" s="31">
        <v>1</v>
      </c>
      <c r="AU1816" s="26" t="str">
        <f t="shared" si="31"/>
        <v>库存为1</v>
      </c>
      <c r="AV1816" s="32" t="str">
        <f>IFERROR(时间!$B$4+AU1816,"上周无销量")</f>
        <v>上周无销量</v>
      </c>
      <c r="AW1816" s="32"/>
    </row>
    <row r="1817" spans="1:49">
      <c r="A1817" s="15" t="s">
        <v>3645</v>
      </c>
      <c r="B1817" t="s">
        <v>3646</v>
      </c>
      <c r="C1817" t="s">
        <v>3636</v>
      </c>
      <c r="D1817" s="26">
        <v>0</v>
      </c>
      <c r="E1817" s="26">
        <v>0</v>
      </c>
      <c r="F1817" s="26">
        <v>0</v>
      </c>
      <c r="G1817" s="26">
        <v>0</v>
      </c>
      <c r="H1817" s="27">
        <v>0</v>
      </c>
      <c r="I1817">
        <v>7</v>
      </c>
      <c r="J1817" s="28">
        <v>0</v>
      </c>
      <c r="K1817" s="28">
        <v>0</v>
      </c>
      <c r="L1817" s="28">
        <v>0</v>
      </c>
      <c r="M1817">
        <v>7</v>
      </c>
      <c r="N1817">
        <v>0</v>
      </c>
      <c r="O1817">
        <v>7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0</v>
      </c>
      <c r="AK1817">
        <v>3</v>
      </c>
      <c r="AL1817">
        <v>3</v>
      </c>
      <c r="AM1817">
        <v>3</v>
      </c>
      <c r="AN1817" s="17" t="s">
        <v>54</v>
      </c>
      <c r="AO1817" s="17">
        <v>0</v>
      </c>
      <c r="AP1817" s="17">
        <v>0</v>
      </c>
      <c r="AQ1817" s="17">
        <v>0</v>
      </c>
      <c r="AR1817" s="31">
        <v>0</v>
      </c>
      <c r="AS1817" s="31">
        <v>0</v>
      </c>
      <c r="AT1817" s="31">
        <v>7</v>
      </c>
      <c r="AU1817" s="26" t="str">
        <f t="shared" si="31"/>
        <v>库存为7</v>
      </c>
      <c r="AV1817" s="32" t="str">
        <f>IFERROR(时间!$B$4+AU1817,"上周无销量")</f>
        <v>上周无销量</v>
      </c>
      <c r="AW1817" s="32"/>
    </row>
    <row r="1818" spans="1:49">
      <c r="A1818" s="15" t="s">
        <v>3647</v>
      </c>
      <c r="B1818" t="s">
        <v>3648</v>
      </c>
      <c r="C1818" t="s">
        <v>3636</v>
      </c>
      <c r="D1818" s="26">
        <v>0</v>
      </c>
      <c r="E1818" s="26">
        <v>0</v>
      </c>
      <c r="F1818" s="26">
        <v>0</v>
      </c>
      <c r="G1818" s="26">
        <v>1</v>
      </c>
      <c r="H1818" s="27">
        <v>0</v>
      </c>
      <c r="I1818">
        <v>8</v>
      </c>
      <c r="J1818" s="28">
        <v>0</v>
      </c>
      <c r="K1818" s="28">
        <v>0</v>
      </c>
      <c r="L1818" s="28">
        <v>0</v>
      </c>
      <c r="M1818">
        <v>8</v>
      </c>
      <c r="N1818">
        <v>0</v>
      </c>
      <c r="O1818">
        <v>8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17" t="s">
        <v>54</v>
      </c>
      <c r="Y1818" s="17" t="s">
        <v>54</v>
      </c>
      <c r="Z1818" s="17" t="s">
        <v>54</v>
      </c>
      <c r="AA1818" s="17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17" t="s">
        <v>54</v>
      </c>
      <c r="AG1818" s="17" t="s">
        <v>54</v>
      </c>
      <c r="AH1818" s="17" t="s">
        <v>54</v>
      </c>
      <c r="AI1818" s="17" t="s">
        <v>54</v>
      </c>
      <c r="AJ1818">
        <v>0</v>
      </c>
      <c r="AK1818">
        <v>8</v>
      </c>
      <c r="AL1818">
        <v>2</v>
      </c>
      <c r="AM1818">
        <v>2</v>
      </c>
      <c r="AN1818" s="17" t="s">
        <v>54</v>
      </c>
      <c r="AO1818" s="17">
        <v>0</v>
      </c>
      <c r="AP1818" s="17">
        <v>0</v>
      </c>
      <c r="AQ1818" s="17">
        <v>0.5</v>
      </c>
      <c r="AR1818" s="31">
        <v>0</v>
      </c>
      <c r="AS1818" s="31">
        <v>0</v>
      </c>
      <c r="AT1818" s="31">
        <v>8</v>
      </c>
      <c r="AU1818" s="26" t="str">
        <f t="shared" si="31"/>
        <v>库存为8</v>
      </c>
      <c r="AV1818" s="32" t="str">
        <f>IFERROR(时间!$B$4+AU1818,"上周无销量")</f>
        <v>上周无销量</v>
      </c>
      <c r="AW1818" s="32"/>
    </row>
    <row r="1819" spans="1:49">
      <c r="A1819" s="15" t="s">
        <v>3649</v>
      </c>
      <c r="B1819" t="s">
        <v>3650</v>
      </c>
      <c r="C1819" t="s">
        <v>3636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0</v>
      </c>
      <c r="J1819" s="28">
        <v>0</v>
      </c>
      <c r="K1819" s="28">
        <v>0</v>
      </c>
      <c r="L1819" s="28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17" t="s">
        <v>54</v>
      </c>
      <c r="Y1819" s="17" t="s">
        <v>54</v>
      </c>
      <c r="Z1819" s="17" t="s">
        <v>54</v>
      </c>
      <c r="AA1819" s="17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17" t="s">
        <v>54</v>
      </c>
      <c r="AG1819" s="17" t="s">
        <v>54</v>
      </c>
      <c r="AH1819" s="17" t="s">
        <v>54</v>
      </c>
      <c r="AI1819" s="17" t="s">
        <v>54</v>
      </c>
      <c r="AJ1819">
        <v>0</v>
      </c>
      <c r="AK1819">
        <v>0</v>
      </c>
      <c r="AL1819">
        <v>0</v>
      </c>
      <c r="AM1819">
        <v>0</v>
      </c>
      <c r="AN1819" s="17" t="s">
        <v>54</v>
      </c>
      <c r="AO1819" s="17" t="s">
        <v>54</v>
      </c>
      <c r="AP1819" s="17" t="s">
        <v>54</v>
      </c>
      <c r="AQ1819" s="17" t="s">
        <v>54</v>
      </c>
      <c r="AR1819" s="31">
        <v>0</v>
      </c>
      <c r="AS1819" s="31">
        <v>0</v>
      </c>
      <c r="AT1819" s="31">
        <v>0</v>
      </c>
      <c r="AU1819" s="26" t="str">
        <f t="shared" si="31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3651</v>
      </c>
      <c r="B1820" t="s">
        <v>3652</v>
      </c>
      <c r="C1820" t="s">
        <v>3653</v>
      </c>
      <c r="D1820" s="26">
        <v>1</v>
      </c>
      <c r="E1820" s="26">
        <v>3</v>
      </c>
      <c r="F1820" s="26">
        <v>4</v>
      </c>
      <c r="G1820" s="26">
        <v>5</v>
      </c>
      <c r="H1820" s="27">
        <v>15.7415384615385</v>
      </c>
      <c r="I1820">
        <v>26</v>
      </c>
      <c r="J1820" s="28">
        <v>0</v>
      </c>
      <c r="K1820" s="28">
        <v>0</v>
      </c>
      <c r="L1820" s="28">
        <v>0</v>
      </c>
      <c r="M1820">
        <v>26</v>
      </c>
      <c r="N1820">
        <v>1</v>
      </c>
      <c r="O1820">
        <v>0</v>
      </c>
      <c r="P1820">
        <v>5575</v>
      </c>
      <c r="Q1820">
        <v>0</v>
      </c>
      <c r="R1820">
        <v>6756</v>
      </c>
      <c r="S1820">
        <v>5288</v>
      </c>
      <c r="T1820">
        <v>50</v>
      </c>
      <c r="U1820">
        <v>0</v>
      </c>
      <c r="V1820">
        <v>50</v>
      </c>
      <c r="W1820">
        <v>46</v>
      </c>
      <c r="X1820" s="17">
        <v>0.00896860986547085</v>
      </c>
      <c r="Y1820" s="17" t="s">
        <v>54</v>
      </c>
      <c r="Z1820" s="17">
        <v>0.007400828892836</v>
      </c>
      <c r="AA1820" s="17">
        <v>0.00869894099848714</v>
      </c>
      <c r="AB1820">
        <v>11.7</v>
      </c>
      <c r="AC1820">
        <v>0</v>
      </c>
      <c r="AD1820">
        <v>13.82</v>
      </c>
      <c r="AE1820">
        <v>12.89</v>
      </c>
      <c r="AF1820" s="17">
        <v>0.743256450351836</v>
      </c>
      <c r="AG1820" s="17" t="s">
        <v>54</v>
      </c>
      <c r="AH1820" s="17">
        <v>0.219482994526974</v>
      </c>
      <c r="AI1820" s="17">
        <v>0.163770523846755</v>
      </c>
      <c r="AJ1820">
        <v>0</v>
      </c>
      <c r="AK1820">
        <v>27</v>
      </c>
      <c r="AL1820">
        <v>38</v>
      </c>
      <c r="AM1820">
        <v>38</v>
      </c>
      <c r="AN1820" s="17" t="s">
        <v>54</v>
      </c>
      <c r="AO1820" s="17">
        <v>0.111111111111111</v>
      </c>
      <c r="AP1820" s="17">
        <v>0.105263157894737</v>
      </c>
      <c r="AQ1820" s="17">
        <v>0.131578947368421</v>
      </c>
      <c r="AR1820" s="31">
        <v>0.142857142857143</v>
      </c>
      <c r="AS1820" s="31">
        <v>8.57142857142857</v>
      </c>
      <c r="AT1820" s="31">
        <v>17.4285714285714</v>
      </c>
      <c r="AU1820" s="26">
        <f t="shared" si="31"/>
        <v>182</v>
      </c>
      <c r="AV1820" s="32">
        <f>IFERROR(时间!$B$4+AU1820,"上周无销量")</f>
        <v>43507</v>
      </c>
      <c r="AW1820" s="32"/>
    </row>
    <row r="1821" spans="1:49">
      <c r="A1821" s="15" t="s">
        <v>3654</v>
      </c>
      <c r="B1821" t="s">
        <v>3655</v>
      </c>
      <c r="C1821" t="s">
        <v>3653</v>
      </c>
      <c r="D1821" s="26">
        <v>0</v>
      </c>
      <c r="E1821" s="26">
        <v>0</v>
      </c>
      <c r="F1821" s="26">
        <v>1</v>
      </c>
      <c r="G1821" s="26">
        <v>2</v>
      </c>
      <c r="H1821" s="27">
        <v>8.52666666666667</v>
      </c>
      <c r="I1821">
        <v>13</v>
      </c>
      <c r="J1821" s="28">
        <v>0</v>
      </c>
      <c r="K1821" s="28">
        <v>0</v>
      </c>
      <c r="L1821" s="28">
        <v>0</v>
      </c>
      <c r="M1821">
        <v>13</v>
      </c>
      <c r="N1821">
        <v>0</v>
      </c>
      <c r="O1821">
        <v>0</v>
      </c>
      <c r="P1821">
        <v>880</v>
      </c>
      <c r="Q1821">
        <v>0</v>
      </c>
      <c r="R1821">
        <v>942</v>
      </c>
      <c r="S1821">
        <v>1292</v>
      </c>
      <c r="T1821">
        <v>9</v>
      </c>
      <c r="U1821">
        <v>0</v>
      </c>
      <c r="V1821">
        <v>6</v>
      </c>
      <c r="W1821">
        <v>10</v>
      </c>
      <c r="X1821" s="17">
        <v>0.0102272727272727</v>
      </c>
      <c r="Y1821" s="17" t="s">
        <v>54</v>
      </c>
      <c r="Z1821" s="17">
        <v>0.00636942675159236</v>
      </c>
      <c r="AA1821" s="17">
        <v>0.00773993808049536</v>
      </c>
      <c r="AB1821">
        <v>2.7</v>
      </c>
      <c r="AC1821">
        <v>0</v>
      </c>
      <c r="AD1821">
        <v>1.23</v>
      </c>
      <c r="AE1821">
        <v>2.46</v>
      </c>
      <c r="AF1821" s="17">
        <v>0</v>
      </c>
      <c r="AG1821" s="17" t="s">
        <v>54</v>
      </c>
      <c r="AH1821" s="17">
        <v>0.144253322908522</v>
      </c>
      <c r="AI1821" s="17">
        <v>0.144253322908522</v>
      </c>
      <c r="AJ1821">
        <v>0</v>
      </c>
      <c r="AK1821">
        <v>5</v>
      </c>
      <c r="AL1821">
        <v>14</v>
      </c>
      <c r="AM1821">
        <v>14</v>
      </c>
      <c r="AN1821" s="17" t="s">
        <v>54</v>
      </c>
      <c r="AO1821" s="17">
        <v>0</v>
      </c>
      <c r="AP1821" s="17">
        <v>0.0714285714285714</v>
      </c>
      <c r="AQ1821" s="17">
        <v>0.142857142857143</v>
      </c>
      <c r="AR1821" s="31">
        <v>0</v>
      </c>
      <c r="AS1821" s="31">
        <v>0</v>
      </c>
      <c r="AT1821" s="31">
        <v>13</v>
      </c>
      <c r="AU1821" s="26" t="str">
        <f t="shared" si="31"/>
        <v>库存为13</v>
      </c>
      <c r="AV1821" s="32" t="str">
        <f>IFERROR(时间!$B$4+AU1821,"上周无销量")</f>
        <v>上周无销量</v>
      </c>
      <c r="AW1821" s="32"/>
    </row>
    <row r="1822" spans="1:49">
      <c r="A1822" s="15" t="s">
        <v>3656</v>
      </c>
      <c r="B1822" t="s">
        <v>3657</v>
      </c>
      <c r="C1822" t="s">
        <v>3653</v>
      </c>
      <c r="D1822" s="26">
        <v>1</v>
      </c>
      <c r="E1822" s="26">
        <v>3</v>
      </c>
      <c r="F1822" s="26">
        <v>0</v>
      </c>
      <c r="G1822" s="26">
        <v>1</v>
      </c>
      <c r="H1822" s="27">
        <v>20.464</v>
      </c>
      <c r="I1822">
        <v>11</v>
      </c>
      <c r="J1822" s="28">
        <v>4</v>
      </c>
      <c r="K1822" s="28">
        <v>0</v>
      </c>
      <c r="L1822" s="28">
        <v>0</v>
      </c>
      <c r="M1822">
        <v>15</v>
      </c>
      <c r="N1822">
        <v>0</v>
      </c>
      <c r="O1822">
        <v>0</v>
      </c>
      <c r="P1822">
        <v>9188</v>
      </c>
      <c r="Q1822">
        <v>0</v>
      </c>
      <c r="R1822">
        <v>8005</v>
      </c>
      <c r="S1822">
        <v>4687</v>
      </c>
      <c r="T1822">
        <v>75</v>
      </c>
      <c r="U1822">
        <v>0</v>
      </c>
      <c r="V1822">
        <v>55</v>
      </c>
      <c r="W1822">
        <v>52</v>
      </c>
      <c r="X1822" s="17">
        <v>0.00816282107096212</v>
      </c>
      <c r="Y1822" s="17" t="s">
        <v>54</v>
      </c>
      <c r="Z1822" s="17">
        <v>0.00687070580886946</v>
      </c>
      <c r="AA1822" s="17">
        <v>0.0110945167484532</v>
      </c>
      <c r="AB1822">
        <v>16.3</v>
      </c>
      <c r="AC1822">
        <v>0</v>
      </c>
      <c r="AD1822">
        <v>13.66</v>
      </c>
      <c r="AE1822">
        <v>11.83</v>
      </c>
      <c r="AF1822" s="17">
        <v>0.796520719311963</v>
      </c>
      <c r="AG1822" s="17" t="s">
        <v>54</v>
      </c>
      <c r="AH1822" s="17">
        <v>0</v>
      </c>
      <c r="AI1822" s="17">
        <v>0.578088350273651</v>
      </c>
      <c r="AJ1822">
        <v>0</v>
      </c>
      <c r="AK1822">
        <v>19</v>
      </c>
      <c r="AL1822">
        <v>27</v>
      </c>
      <c r="AM1822">
        <v>27</v>
      </c>
      <c r="AN1822" s="17" t="s">
        <v>54</v>
      </c>
      <c r="AO1822" s="17">
        <v>0.157894736842105</v>
      </c>
      <c r="AP1822" s="17">
        <v>0</v>
      </c>
      <c r="AQ1822" s="17">
        <v>0.037037037037037</v>
      </c>
      <c r="AR1822" s="31">
        <v>0.142857142857143</v>
      </c>
      <c r="AS1822" s="31">
        <v>8.57142857142857</v>
      </c>
      <c r="AT1822" s="31">
        <v>6.42857142857143</v>
      </c>
      <c r="AU1822" s="26">
        <f t="shared" si="31"/>
        <v>105</v>
      </c>
      <c r="AV1822" s="32">
        <f>IFERROR(时间!$B$4+AU1822,"上周无销量")</f>
        <v>43430</v>
      </c>
      <c r="AW1822" s="32"/>
    </row>
    <row r="1823" spans="1:49">
      <c r="A1823" s="15" t="s">
        <v>3658</v>
      </c>
      <c r="B1823" t="s">
        <v>3659</v>
      </c>
      <c r="C1823" t="s">
        <v>3653</v>
      </c>
      <c r="D1823" s="26">
        <v>0</v>
      </c>
      <c r="E1823" s="26">
        <v>1</v>
      </c>
      <c r="F1823" s="26">
        <v>0</v>
      </c>
      <c r="G1823" s="26">
        <v>0</v>
      </c>
      <c r="H1823" s="27">
        <v>25.58</v>
      </c>
      <c r="I1823">
        <v>11</v>
      </c>
      <c r="J1823" s="28">
        <v>0</v>
      </c>
      <c r="K1823" s="28">
        <v>0</v>
      </c>
      <c r="L1823" s="28">
        <v>0</v>
      </c>
      <c r="M1823">
        <v>11</v>
      </c>
      <c r="N1823">
        <v>0</v>
      </c>
      <c r="O1823">
        <v>3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17" t="s">
        <v>54</v>
      </c>
      <c r="Y1823" s="17" t="s">
        <v>54</v>
      </c>
      <c r="Z1823" s="17" t="s">
        <v>54</v>
      </c>
      <c r="AA1823" s="17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0</v>
      </c>
      <c r="AK1823">
        <v>6</v>
      </c>
      <c r="AL1823">
        <v>11</v>
      </c>
      <c r="AM1823">
        <v>11</v>
      </c>
      <c r="AN1823" s="17" t="s">
        <v>54</v>
      </c>
      <c r="AO1823" s="17">
        <v>0.166666666666667</v>
      </c>
      <c r="AP1823" s="17">
        <v>0</v>
      </c>
      <c r="AQ1823" s="17">
        <v>0</v>
      </c>
      <c r="AR1823" s="31">
        <v>0</v>
      </c>
      <c r="AS1823" s="31">
        <v>0</v>
      </c>
      <c r="AT1823" s="31">
        <v>11</v>
      </c>
      <c r="AU1823" s="26" t="str">
        <f t="shared" si="31"/>
        <v>库存为11</v>
      </c>
      <c r="AV1823" s="32" t="str">
        <f>IFERROR(时间!$B$4+AU1823,"上周无销量")</f>
        <v>上周无销量</v>
      </c>
      <c r="AW1823" s="32"/>
    </row>
    <row r="1824" spans="1:49">
      <c r="A1824" s="15" t="s">
        <v>3660</v>
      </c>
      <c r="B1824" t="s">
        <v>3661</v>
      </c>
      <c r="C1824" t="s">
        <v>3653</v>
      </c>
      <c r="D1824" s="26">
        <v>2</v>
      </c>
      <c r="E1824" s="26">
        <v>3</v>
      </c>
      <c r="F1824" s="26">
        <v>3</v>
      </c>
      <c r="G1824" s="26">
        <v>1</v>
      </c>
      <c r="H1824" s="27">
        <v>22.7377777777778</v>
      </c>
      <c r="I1824">
        <v>23</v>
      </c>
      <c r="J1824" s="28">
        <v>0</v>
      </c>
      <c r="K1824" s="28">
        <v>0</v>
      </c>
      <c r="L1824" s="28">
        <v>0</v>
      </c>
      <c r="M1824">
        <v>23</v>
      </c>
      <c r="N1824">
        <v>0</v>
      </c>
      <c r="O1824">
        <v>0</v>
      </c>
      <c r="P1824">
        <v>1893</v>
      </c>
      <c r="Q1824">
        <v>0</v>
      </c>
      <c r="R1824">
        <v>2169</v>
      </c>
      <c r="S1824">
        <v>1883</v>
      </c>
      <c r="T1824">
        <v>33</v>
      </c>
      <c r="U1824">
        <v>0</v>
      </c>
      <c r="V1824">
        <v>29</v>
      </c>
      <c r="W1824">
        <v>37</v>
      </c>
      <c r="X1824" s="17">
        <v>0.01743264659271</v>
      </c>
      <c r="Y1824" s="17" t="s">
        <v>54</v>
      </c>
      <c r="Z1824" s="17">
        <v>0.0133702166897188</v>
      </c>
      <c r="AA1824" s="17">
        <v>0.0196494954859267</v>
      </c>
      <c r="AB1824">
        <v>8.31</v>
      </c>
      <c r="AC1824">
        <v>0</v>
      </c>
      <c r="AD1824">
        <v>9.8</v>
      </c>
      <c r="AE1824">
        <v>12.32</v>
      </c>
      <c r="AF1824" s="17">
        <v>0.182735535574668</v>
      </c>
      <c r="AG1824" s="17" t="s">
        <v>54</v>
      </c>
      <c r="AH1824" s="17">
        <v>0.143666927286943</v>
      </c>
      <c r="AI1824" s="17">
        <v>0.541829554339327</v>
      </c>
      <c r="AJ1824">
        <v>0</v>
      </c>
      <c r="AK1824">
        <v>19</v>
      </c>
      <c r="AL1824">
        <v>19</v>
      </c>
      <c r="AM1824">
        <v>19</v>
      </c>
      <c r="AN1824" s="17" t="s">
        <v>54</v>
      </c>
      <c r="AO1824" s="17">
        <v>0.157894736842105</v>
      </c>
      <c r="AP1824" s="17">
        <v>0.157894736842105</v>
      </c>
      <c r="AQ1824" s="17">
        <v>0.0526315789473684</v>
      </c>
      <c r="AR1824" s="31">
        <v>0.285714285714286</v>
      </c>
      <c r="AS1824" s="31">
        <v>17.1428571428571</v>
      </c>
      <c r="AT1824" s="31">
        <v>5.85714285714286</v>
      </c>
      <c r="AU1824" s="26">
        <f t="shared" si="31"/>
        <v>80</v>
      </c>
      <c r="AV1824" s="32">
        <f>IFERROR(时间!$B$4+AU1824,"上周无销量")</f>
        <v>43405</v>
      </c>
      <c r="AW1824" s="32"/>
    </row>
    <row r="1825" spans="1:49">
      <c r="A1825" s="15" t="s">
        <v>3662</v>
      </c>
      <c r="B1825" t="s">
        <v>3663</v>
      </c>
      <c r="C1825" t="s">
        <v>3653</v>
      </c>
      <c r="D1825" s="26">
        <v>1</v>
      </c>
      <c r="E1825" s="26">
        <v>0</v>
      </c>
      <c r="F1825" s="26">
        <v>0</v>
      </c>
      <c r="G1825" s="26">
        <v>0</v>
      </c>
      <c r="H1825" s="27">
        <v>25.58</v>
      </c>
      <c r="I1825">
        <v>9</v>
      </c>
      <c r="J1825" s="28">
        <v>0</v>
      </c>
      <c r="K1825" s="28">
        <v>0</v>
      </c>
      <c r="L1825" s="28">
        <v>0</v>
      </c>
      <c r="M1825">
        <v>9</v>
      </c>
      <c r="N1825">
        <v>0</v>
      </c>
      <c r="O1825">
        <v>3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0</v>
      </c>
      <c r="AK1825">
        <v>4</v>
      </c>
      <c r="AL1825">
        <v>7</v>
      </c>
      <c r="AM1825">
        <v>7</v>
      </c>
      <c r="AN1825" s="17" t="s">
        <v>54</v>
      </c>
      <c r="AO1825" s="17">
        <v>0</v>
      </c>
      <c r="AP1825" s="17">
        <v>0</v>
      </c>
      <c r="AQ1825" s="17">
        <v>0</v>
      </c>
      <c r="AR1825" s="31">
        <v>0.142857142857143</v>
      </c>
      <c r="AS1825" s="31">
        <v>8.57142857142857</v>
      </c>
      <c r="AT1825" s="31">
        <v>0.428571428571429</v>
      </c>
      <c r="AU1825" s="26">
        <f t="shared" si="31"/>
        <v>63</v>
      </c>
      <c r="AV1825" s="32">
        <f>IFERROR(时间!$B$4+AU1825,"上周无销量")</f>
        <v>43388</v>
      </c>
      <c r="AW1825" s="32"/>
    </row>
    <row r="1826" spans="1:49">
      <c r="A1826" s="15" t="s">
        <v>3664</v>
      </c>
      <c r="B1826" t="s">
        <v>3665</v>
      </c>
      <c r="C1826" t="s">
        <v>3666</v>
      </c>
      <c r="D1826" s="26">
        <v>0</v>
      </c>
      <c r="E1826" s="26">
        <v>0</v>
      </c>
      <c r="F1826" s="26">
        <v>0</v>
      </c>
      <c r="G1826" s="26">
        <v>0</v>
      </c>
      <c r="H1826" s="27">
        <v>0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1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0</v>
      </c>
      <c r="AK1826">
        <v>0</v>
      </c>
      <c r="AL1826">
        <v>0</v>
      </c>
      <c r="AM1826">
        <v>0</v>
      </c>
      <c r="AN1826" s="17" t="s">
        <v>54</v>
      </c>
      <c r="AO1826" s="17" t="s">
        <v>54</v>
      </c>
      <c r="AP1826" s="17" t="s">
        <v>54</v>
      </c>
      <c r="AQ1826" s="17" t="s">
        <v>54</v>
      </c>
      <c r="AR1826" s="31">
        <v>0</v>
      </c>
      <c r="AS1826" s="31">
        <v>0</v>
      </c>
      <c r="AT1826" s="31">
        <v>0</v>
      </c>
      <c r="AU1826" s="26" t="str">
        <f t="shared" si="31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3667</v>
      </c>
      <c r="B1827" t="s">
        <v>3668</v>
      </c>
      <c r="C1827" t="s">
        <v>3669</v>
      </c>
      <c r="D1827" s="26">
        <v>0</v>
      </c>
      <c r="E1827" s="26">
        <v>4</v>
      </c>
      <c r="F1827" s="26">
        <v>4</v>
      </c>
      <c r="G1827" s="26">
        <v>1</v>
      </c>
      <c r="H1827" s="27">
        <v>25.7688888888889</v>
      </c>
      <c r="I1827">
        <v>86</v>
      </c>
      <c r="J1827" s="28">
        <v>0</v>
      </c>
      <c r="K1827" s="28">
        <v>0</v>
      </c>
      <c r="L1827" s="28">
        <v>1</v>
      </c>
      <c r="M1827">
        <v>87</v>
      </c>
      <c r="N1827">
        <v>5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35</v>
      </c>
      <c r="AK1827">
        <v>49</v>
      </c>
      <c r="AL1827">
        <v>61</v>
      </c>
      <c r="AM1827">
        <v>61</v>
      </c>
      <c r="AN1827" s="17">
        <v>0</v>
      </c>
      <c r="AO1827" s="17">
        <v>0.0816326530612245</v>
      </c>
      <c r="AP1827" s="17">
        <v>0.0655737704918033</v>
      </c>
      <c r="AQ1827" s="17">
        <v>0.0163934426229508</v>
      </c>
      <c r="AR1827" s="31">
        <v>0</v>
      </c>
      <c r="AS1827" s="31">
        <v>0</v>
      </c>
      <c r="AT1827" s="31">
        <v>87</v>
      </c>
      <c r="AU1827" s="26" t="str">
        <f t="shared" si="31"/>
        <v>库存为87</v>
      </c>
      <c r="AV1827" s="32" t="str">
        <f>IFERROR(时间!$B$4+AU1827,"上周无销量")</f>
        <v>上周无销量</v>
      </c>
      <c r="AW1827" s="32"/>
    </row>
    <row r="1828" spans="1:49">
      <c r="A1828" s="15" t="s">
        <v>3670</v>
      </c>
      <c r="B1828" t="s">
        <v>3671</v>
      </c>
      <c r="C1828" t="s">
        <v>3669</v>
      </c>
      <c r="D1828" s="26">
        <v>2</v>
      </c>
      <c r="E1828" s="26">
        <v>9</v>
      </c>
      <c r="F1828" s="26">
        <v>6</v>
      </c>
      <c r="G1828" s="26">
        <v>10</v>
      </c>
      <c r="H1828" s="27">
        <v>18.252962962963</v>
      </c>
      <c r="I1828">
        <v>45</v>
      </c>
      <c r="J1828" s="28">
        <v>0</v>
      </c>
      <c r="K1828" s="28">
        <v>0</v>
      </c>
      <c r="L1828" s="28">
        <v>0</v>
      </c>
      <c r="M1828">
        <v>45</v>
      </c>
      <c r="N1828">
        <v>11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34</v>
      </c>
      <c r="AK1828">
        <v>37</v>
      </c>
      <c r="AL1828">
        <v>47</v>
      </c>
      <c r="AM1828">
        <v>47</v>
      </c>
      <c r="AN1828" s="17">
        <v>0.0588235294117647</v>
      </c>
      <c r="AO1828" s="17">
        <v>0.243243243243243</v>
      </c>
      <c r="AP1828" s="17">
        <v>0.127659574468085</v>
      </c>
      <c r="AQ1828" s="17">
        <v>0.212765957446809</v>
      </c>
      <c r="AR1828" s="31">
        <v>0.285714285714286</v>
      </c>
      <c r="AS1828" s="31">
        <v>17.1428571428571</v>
      </c>
      <c r="AT1828" s="31">
        <v>27.8571428571429</v>
      </c>
      <c r="AU1828" s="26">
        <f t="shared" si="31"/>
        <v>157</v>
      </c>
      <c r="AV1828" s="32">
        <f>IFERROR(时间!$B$4+AU1828,"上周无销量")</f>
        <v>43482</v>
      </c>
      <c r="AW1828" s="32"/>
    </row>
    <row r="1829" spans="1:49">
      <c r="A1829" s="15" t="s">
        <v>3672</v>
      </c>
      <c r="B1829" t="s">
        <v>3673</v>
      </c>
      <c r="C1829" t="s">
        <v>3669</v>
      </c>
      <c r="D1829" s="26">
        <v>5</v>
      </c>
      <c r="E1829" s="26">
        <v>3</v>
      </c>
      <c r="F1829" s="26">
        <v>10</v>
      </c>
      <c r="G1829" s="26">
        <v>9</v>
      </c>
      <c r="H1829" s="27">
        <v>19.3266666666667</v>
      </c>
      <c r="I1829">
        <v>51</v>
      </c>
      <c r="J1829" s="28">
        <v>0</v>
      </c>
      <c r="K1829" s="28">
        <v>0</v>
      </c>
      <c r="L1829" s="28">
        <v>1</v>
      </c>
      <c r="M1829">
        <v>52</v>
      </c>
      <c r="N1829">
        <v>12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17" t="s">
        <v>54</v>
      </c>
      <c r="Y1829" s="17" t="s">
        <v>54</v>
      </c>
      <c r="Z1829" s="17" t="s">
        <v>54</v>
      </c>
      <c r="AA1829" s="17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17" t="s">
        <v>54</v>
      </c>
      <c r="AG1829" s="17" t="s">
        <v>54</v>
      </c>
      <c r="AH1829" s="17" t="s">
        <v>54</v>
      </c>
      <c r="AI1829" s="17" t="s">
        <v>54</v>
      </c>
      <c r="AJ1829">
        <v>0</v>
      </c>
      <c r="AK1829">
        <v>63</v>
      </c>
      <c r="AL1829">
        <v>59</v>
      </c>
      <c r="AM1829">
        <v>59</v>
      </c>
      <c r="AN1829" s="17" t="s">
        <v>54</v>
      </c>
      <c r="AO1829" s="17">
        <v>0.0476190476190476</v>
      </c>
      <c r="AP1829" s="17">
        <v>0.169491525423729</v>
      </c>
      <c r="AQ1829" s="17">
        <v>0.152542372881356</v>
      </c>
      <c r="AR1829" s="31">
        <v>0.714285714285714</v>
      </c>
      <c r="AS1829" s="31">
        <v>42.8571428571429</v>
      </c>
      <c r="AT1829" s="31">
        <v>9.14285714285714</v>
      </c>
      <c r="AU1829" s="26">
        <f t="shared" si="31"/>
        <v>72</v>
      </c>
      <c r="AV1829" s="32">
        <f>IFERROR(时间!$B$4+AU1829,"上周无销量")</f>
        <v>43397</v>
      </c>
      <c r="AW1829" s="32"/>
    </row>
    <row r="1830" spans="1:49">
      <c r="A1830" s="15" t="s">
        <v>3674</v>
      </c>
      <c r="B1830" t="s">
        <v>3675</v>
      </c>
      <c r="C1830" t="s">
        <v>3669</v>
      </c>
      <c r="D1830" s="26">
        <v>3</v>
      </c>
      <c r="E1830" s="26">
        <v>4</v>
      </c>
      <c r="F1830" s="26">
        <v>8</v>
      </c>
      <c r="G1830" s="26">
        <v>11</v>
      </c>
      <c r="H1830" s="27">
        <v>16.725</v>
      </c>
      <c r="I1830">
        <v>93</v>
      </c>
      <c r="J1830" s="28">
        <v>0</v>
      </c>
      <c r="K1830" s="28">
        <v>0</v>
      </c>
      <c r="L1830" s="28">
        <v>0</v>
      </c>
      <c r="M1830">
        <v>93</v>
      </c>
      <c r="N1830">
        <v>5</v>
      </c>
      <c r="O1830">
        <v>0</v>
      </c>
      <c r="P1830">
        <v>7753</v>
      </c>
      <c r="Q1830">
        <v>0</v>
      </c>
      <c r="R1830">
        <v>7068</v>
      </c>
      <c r="S1830">
        <v>9140</v>
      </c>
      <c r="T1830">
        <v>12</v>
      </c>
      <c r="U1830">
        <v>0</v>
      </c>
      <c r="V1830">
        <v>41</v>
      </c>
      <c r="W1830">
        <v>30</v>
      </c>
      <c r="X1830" s="17">
        <v>0.00154778795305043</v>
      </c>
      <c r="Y1830" s="17" t="s">
        <v>54</v>
      </c>
      <c r="Z1830" s="17">
        <v>0.00580079230333899</v>
      </c>
      <c r="AA1830" s="17">
        <v>0.00328227571115974</v>
      </c>
      <c r="AB1830">
        <v>4.57</v>
      </c>
      <c r="AC1830">
        <v>0</v>
      </c>
      <c r="AD1830">
        <v>20.78</v>
      </c>
      <c r="AE1830">
        <v>15.39</v>
      </c>
      <c r="AF1830" s="17">
        <v>0.0910812157448929</v>
      </c>
      <c r="AG1830" s="17" t="s">
        <v>54</v>
      </c>
      <c r="AH1830" s="17">
        <v>0.155306427503737</v>
      </c>
      <c r="AI1830" s="17">
        <v>0.0836526701997554</v>
      </c>
      <c r="AJ1830">
        <v>57</v>
      </c>
      <c r="AK1830">
        <v>63</v>
      </c>
      <c r="AL1830">
        <v>102</v>
      </c>
      <c r="AM1830">
        <v>102</v>
      </c>
      <c r="AN1830" s="17">
        <v>0.0526315789473684</v>
      </c>
      <c r="AO1830" s="17">
        <v>0.0634920634920635</v>
      </c>
      <c r="AP1830" s="17">
        <v>0.0784313725490196</v>
      </c>
      <c r="AQ1830" s="17">
        <v>0.107843137254902</v>
      </c>
      <c r="AR1830" s="31">
        <v>0.428571428571429</v>
      </c>
      <c r="AS1830" s="31">
        <v>25.7142857142857</v>
      </c>
      <c r="AT1830" s="31">
        <v>67.2857142857143</v>
      </c>
      <c r="AU1830" s="26">
        <f t="shared" si="31"/>
        <v>217</v>
      </c>
      <c r="AV1830" s="32">
        <f>IFERROR(时间!$B$4+AU1830,"上周无销量")</f>
        <v>43542</v>
      </c>
      <c r="AW1830" s="32"/>
    </row>
    <row r="1831" spans="1:49">
      <c r="A1831" s="15" t="s">
        <v>3676</v>
      </c>
      <c r="B1831" t="s">
        <v>3677</v>
      </c>
      <c r="C1831" t="s">
        <v>3669</v>
      </c>
      <c r="D1831" s="26">
        <v>2</v>
      </c>
      <c r="E1831" s="26">
        <v>2</v>
      </c>
      <c r="F1831" s="26">
        <v>1</v>
      </c>
      <c r="G1831" s="26">
        <v>1</v>
      </c>
      <c r="H1831" s="27">
        <v>23.9933333333333</v>
      </c>
      <c r="I1831">
        <v>10</v>
      </c>
      <c r="J1831" s="28">
        <v>0</v>
      </c>
      <c r="K1831" s="28">
        <v>0</v>
      </c>
      <c r="L1831" s="28">
        <v>0</v>
      </c>
      <c r="M1831">
        <v>10</v>
      </c>
      <c r="N1831">
        <v>2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83</v>
      </c>
      <c r="AK1831">
        <v>25</v>
      </c>
      <c r="AL1831">
        <v>35</v>
      </c>
      <c r="AM1831">
        <v>35</v>
      </c>
      <c r="AN1831" s="17">
        <v>0.0240963855421687</v>
      </c>
      <c r="AO1831" s="17">
        <v>0.08</v>
      </c>
      <c r="AP1831" s="17">
        <v>0.0285714285714286</v>
      </c>
      <c r="AQ1831" s="17">
        <v>0.0285714285714286</v>
      </c>
      <c r="AR1831" s="31">
        <v>0.285714285714286</v>
      </c>
      <c r="AS1831" s="31">
        <v>17.1428571428571</v>
      </c>
      <c r="AT1831" s="31">
        <v>-7.14285714285714</v>
      </c>
      <c r="AU1831" s="26">
        <f t="shared" si="31"/>
        <v>35</v>
      </c>
      <c r="AV1831" s="32">
        <f>IFERROR(时间!$B$4+AU1831,"上周无销量")</f>
        <v>43360</v>
      </c>
      <c r="AW1831" s="32"/>
    </row>
    <row r="1832" spans="1:49">
      <c r="A1832" s="15" t="s">
        <v>3678</v>
      </c>
      <c r="B1832" t="s">
        <v>3679</v>
      </c>
      <c r="C1832" t="s">
        <v>3680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4</v>
      </c>
      <c r="J1832" s="28">
        <v>0</v>
      </c>
      <c r="K1832" s="28">
        <v>0</v>
      </c>
      <c r="L1832" s="28">
        <v>0</v>
      </c>
      <c r="M1832">
        <v>4</v>
      </c>
      <c r="N1832">
        <v>0</v>
      </c>
      <c r="O1832">
        <v>4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0</v>
      </c>
      <c r="AK1832">
        <v>1</v>
      </c>
      <c r="AL1832">
        <v>7</v>
      </c>
      <c r="AM1832">
        <v>7</v>
      </c>
      <c r="AN1832" s="17" t="s">
        <v>54</v>
      </c>
      <c r="AO1832" s="17">
        <v>0</v>
      </c>
      <c r="AP1832" s="17">
        <v>0</v>
      </c>
      <c r="AQ1832" s="17">
        <v>0</v>
      </c>
      <c r="AR1832" s="31">
        <v>0</v>
      </c>
      <c r="AS1832" s="31">
        <v>0</v>
      </c>
      <c r="AT1832" s="31">
        <v>4</v>
      </c>
      <c r="AU1832" s="26" t="str">
        <f t="shared" si="31"/>
        <v>库存为4</v>
      </c>
      <c r="AV1832" s="32" t="str">
        <f>IFERROR(时间!$B$4+AU1832,"上周无销量")</f>
        <v>上周无销量</v>
      </c>
      <c r="AW1832" s="32"/>
    </row>
    <row r="1833" spans="1:49">
      <c r="A1833" s="15" t="s">
        <v>3681</v>
      </c>
      <c r="B1833" t="s">
        <v>3682</v>
      </c>
      <c r="C1833" t="s">
        <v>3680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7</v>
      </c>
      <c r="J1833" s="28">
        <v>0</v>
      </c>
      <c r="K1833" s="28">
        <v>0</v>
      </c>
      <c r="L1833" s="28">
        <v>0</v>
      </c>
      <c r="M1833">
        <v>7</v>
      </c>
      <c r="N1833">
        <v>0</v>
      </c>
      <c r="O1833">
        <v>7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0</v>
      </c>
      <c r="AK1833">
        <v>2</v>
      </c>
      <c r="AL1833">
        <v>5</v>
      </c>
      <c r="AM1833">
        <v>5</v>
      </c>
      <c r="AN1833" s="17" t="s">
        <v>54</v>
      </c>
      <c r="AO1833" s="17">
        <v>0</v>
      </c>
      <c r="AP1833" s="17">
        <v>0</v>
      </c>
      <c r="AQ1833" s="17">
        <v>0</v>
      </c>
      <c r="AR1833" s="31">
        <v>0</v>
      </c>
      <c r="AS1833" s="31">
        <v>0</v>
      </c>
      <c r="AT1833" s="31">
        <v>7</v>
      </c>
      <c r="AU1833" s="26" t="str">
        <f t="shared" si="31"/>
        <v>库存为7</v>
      </c>
      <c r="AV1833" s="32" t="str">
        <f>IFERROR(时间!$B$4+AU1833,"上周无销量")</f>
        <v>上周无销量</v>
      </c>
      <c r="AW1833" s="32"/>
    </row>
    <row r="1834" spans="1:49">
      <c r="A1834" s="15" t="s">
        <v>3683</v>
      </c>
      <c r="B1834" t="s">
        <v>3684</v>
      </c>
      <c r="C1834" t="s">
        <v>3680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6</v>
      </c>
      <c r="J1834" s="28">
        <v>0</v>
      </c>
      <c r="K1834" s="28">
        <v>0</v>
      </c>
      <c r="L1834" s="28">
        <v>0</v>
      </c>
      <c r="M1834">
        <v>6</v>
      </c>
      <c r="N1834">
        <v>0</v>
      </c>
      <c r="O1834">
        <v>6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0</v>
      </c>
      <c r="AK1834">
        <v>2</v>
      </c>
      <c r="AL1834">
        <v>4</v>
      </c>
      <c r="AM1834">
        <v>4</v>
      </c>
      <c r="AN1834" s="17" t="s">
        <v>54</v>
      </c>
      <c r="AO1834" s="17">
        <v>0</v>
      </c>
      <c r="AP1834" s="17">
        <v>0</v>
      </c>
      <c r="AQ1834" s="17">
        <v>0</v>
      </c>
      <c r="AR1834" s="31">
        <v>0</v>
      </c>
      <c r="AS1834" s="31">
        <v>0</v>
      </c>
      <c r="AT1834" s="31">
        <v>6</v>
      </c>
      <c r="AU1834" s="26" t="str">
        <f t="shared" si="31"/>
        <v>库存为6</v>
      </c>
      <c r="AV1834" s="32" t="str">
        <f>IFERROR(时间!$B$4+AU1834,"上周无销量")</f>
        <v>上周无销量</v>
      </c>
      <c r="AW1834" s="32"/>
    </row>
    <row r="1835" spans="1:49">
      <c r="A1835" s="15" t="s">
        <v>3685</v>
      </c>
      <c r="B1835" t="s">
        <v>3686</v>
      </c>
      <c r="C1835" t="s">
        <v>3680</v>
      </c>
      <c r="D1835" s="26">
        <v>0</v>
      </c>
      <c r="E1835" s="26">
        <v>0</v>
      </c>
      <c r="F1835" s="26">
        <v>0</v>
      </c>
      <c r="G1835" s="26">
        <v>1</v>
      </c>
      <c r="H1835" s="27">
        <v>0</v>
      </c>
      <c r="I1835">
        <v>5</v>
      </c>
      <c r="J1835" s="28">
        <v>0</v>
      </c>
      <c r="K1835" s="28">
        <v>0</v>
      </c>
      <c r="L1835" s="28">
        <v>0</v>
      </c>
      <c r="M1835">
        <v>5</v>
      </c>
      <c r="N1835">
        <v>0</v>
      </c>
      <c r="O1835">
        <v>5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0</v>
      </c>
      <c r="AK1835">
        <v>2</v>
      </c>
      <c r="AL1835">
        <v>2</v>
      </c>
      <c r="AM1835">
        <v>2</v>
      </c>
      <c r="AN1835" s="17" t="s">
        <v>54</v>
      </c>
      <c r="AO1835" s="17">
        <v>0</v>
      </c>
      <c r="AP1835" s="17">
        <v>0</v>
      </c>
      <c r="AQ1835" s="17">
        <v>0.5</v>
      </c>
      <c r="AR1835" s="31">
        <v>0</v>
      </c>
      <c r="AS1835" s="31">
        <v>0</v>
      </c>
      <c r="AT1835" s="31">
        <v>5</v>
      </c>
      <c r="AU1835" s="26" t="str">
        <f t="shared" si="31"/>
        <v>库存为5</v>
      </c>
      <c r="AV1835" s="32" t="str">
        <f>IFERROR(时间!$B$4+AU1835,"上周无销量")</f>
        <v>上周无销量</v>
      </c>
      <c r="AW1835" s="32"/>
    </row>
    <row r="1836" spans="1:49">
      <c r="A1836" s="15" t="s">
        <v>3687</v>
      </c>
      <c r="B1836" t="s">
        <v>3688</v>
      </c>
      <c r="C1836" t="s">
        <v>3680</v>
      </c>
      <c r="D1836" s="26">
        <v>0</v>
      </c>
      <c r="E1836" s="26">
        <v>0</v>
      </c>
      <c r="F1836" s="26">
        <v>0</v>
      </c>
      <c r="G1836" s="26">
        <v>0</v>
      </c>
      <c r="H1836" s="27">
        <v>0</v>
      </c>
      <c r="I1836">
        <v>2</v>
      </c>
      <c r="J1836" s="28">
        <v>0</v>
      </c>
      <c r="K1836" s="28">
        <v>0</v>
      </c>
      <c r="L1836" s="28">
        <v>0</v>
      </c>
      <c r="M1836">
        <v>2</v>
      </c>
      <c r="N1836">
        <v>0</v>
      </c>
      <c r="O1836">
        <v>2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0</v>
      </c>
      <c r="AK1836">
        <v>4</v>
      </c>
      <c r="AL1836">
        <v>1</v>
      </c>
      <c r="AM1836">
        <v>1</v>
      </c>
      <c r="AN1836" s="17" t="s">
        <v>54</v>
      </c>
      <c r="AO1836" s="17">
        <v>0</v>
      </c>
      <c r="AP1836" s="17">
        <v>0</v>
      </c>
      <c r="AQ1836" s="17">
        <v>0</v>
      </c>
      <c r="AR1836" s="31">
        <v>0</v>
      </c>
      <c r="AS1836" s="31">
        <v>0</v>
      </c>
      <c r="AT1836" s="31">
        <v>2</v>
      </c>
      <c r="AU1836" s="26" t="str">
        <f t="shared" si="31"/>
        <v>库存为2</v>
      </c>
      <c r="AV1836" s="32" t="str">
        <f>IFERROR(时间!$B$4+AU1836,"上周无销量")</f>
        <v>上周无销量</v>
      </c>
      <c r="AW1836" s="32"/>
    </row>
    <row r="1837" spans="1:49">
      <c r="A1837" s="15" t="s">
        <v>3689</v>
      </c>
      <c r="B1837" t="s">
        <v>3690</v>
      </c>
      <c r="C1837" t="s">
        <v>3680</v>
      </c>
      <c r="D1837" s="26">
        <v>2</v>
      </c>
      <c r="E1837" s="26">
        <v>0</v>
      </c>
      <c r="F1837" s="26">
        <v>0</v>
      </c>
      <c r="G1837" s="26">
        <v>3</v>
      </c>
      <c r="H1837" s="27">
        <v>8.396</v>
      </c>
      <c r="I1837">
        <v>11</v>
      </c>
      <c r="J1837" s="28">
        <v>0</v>
      </c>
      <c r="K1837" s="28">
        <v>0</v>
      </c>
      <c r="L1837" s="28">
        <v>0</v>
      </c>
      <c r="M1837">
        <v>11</v>
      </c>
      <c r="N1837">
        <v>1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0</v>
      </c>
      <c r="AK1837">
        <v>2</v>
      </c>
      <c r="AL1837">
        <v>7</v>
      </c>
      <c r="AM1837">
        <v>7</v>
      </c>
      <c r="AN1837" s="17" t="s">
        <v>54</v>
      </c>
      <c r="AO1837" s="17">
        <v>0</v>
      </c>
      <c r="AP1837" s="17">
        <v>0</v>
      </c>
      <c r="AQ1837" s="17">
        <v>0.428571428571429</v>
      </c>
      <c r="AR1837" s="31">
        <v>0.285714285714286</v>
      </c>
      <c r="AS1837" s="31">
        <v>17.1428571428571</v>
      </c>
      <c r="AT1837" s="31">
        <v>-6.14285714285714</v>
      </c>
      <c r="AU1837" s="26">
        <f t="shared" si="31"/>
        <v>38</v>
      </c>
      <c r="AV1837" s="32">
        <f>IFERROR(时间!$B$4+AU1837,"上周无销量")</f>
        <v>43363</v>
      </c>
      <c r="AW1837" s="32"/>
    </row>
    <row r="1838" spans="1:49">
      <c r="A1838" s="15" t="s">
        <v>3691</v>
      </c>
      <c r="B1838" t="s">
        <v>3692</v>
      </c>
      <c r="C1838" t="s">
        <v>3680</v>
      </c>
      <c r="D1838" s="26">
        <v>3</v>
      </c>
      <c r="E1838" s="26">
        <v>1</v>
      </c>
      <c r="F1838" s="26">
        <v>1</v>
      </c>
      <c r="G1838" s="26">
        <v>1</v>
      </c>
      <c r="H1838" s="27">
        <v>15.4916666666667</v>
      </c>
      <c r="I1838">
        <v>14</v>
      </c>
      <c r="J1838" s="28">
        <v>0</v>
      </c>
      <c r="K1838" s="28">
        <v>0</v>
      </c>
      <c r="L1838" s="28">
        <v>0</v>
      </c>
      <c r="M1838">
        <v>14</v>
      </c>
      <c r="N1838">
        <v>1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0</v>
      </c>
      <c r="AK1838">
        <v>0</v>
      </c>
      <c r="AL1838">
        <v>8</v>
      </c>
      <c r="AM1838">
        <v>8</v>
      </c>
      <c r="AN1838" s="17" t="s">
        <v>54</v>
      </c>
      <c r="AO1838" s="17" t="s">
        <v>54</v>
      </c>
      <c r="AP1838" s="17">
        <v>0.125</v>
      </c>
      <c r="AQ1838" s="17">
        <v>0.125</v>
      </c>
      <c r="AR1838" s="31">
        <v>0.428571428571429</v>
      </c>
      <c r="AS1838" s="31">
        <v>25.7142857142857</v>
      </c>
      <c r="AT1838" s="31">
        <v>-11.7142857142857</v>
      </c>
      <c r="AU1838" s="26">
        <f t="shared" si="31"/>
        <v>32</v>
      </c>
      <c r="AV1838" s="32">
        <f>IFERROR(时间!$B$4+AU1838,"上周无销量")</f>
        <v>43357</v>
      </c>
      <c r="AW1838" s="32"/>
    </row>
    <row r="1839" spans="1:49">
      <c r="A1839" s="15" t="s">
        <v>3693</v>
      </c>
      <c r="B1839" t="s">
        <v>3694</v>
      </c>
      <c r="C1839" t="s">
        <v>3680</v>
      </c>
      <c r="D1839" s="26">
        <v>0</v>
      </c>
      <c r="E1839" s="26">
        <v>0</v>
      </c>
      <c r="F1839" s="26">
        <v>1</v>
      </c>
      <c r="G1839" s="26">
        <v>0</v>
      </c>
      <c r="H1839" s="27">
        <v>17.99</v>
      </c>
      <c r="I1839">
        <v>5</v>
      </c>
      <c r="J1839" s="28">
        <v>0</v>
      </c>
      <c r="K1839" s="28">
        <v>0</v>
      </c>
      <c r="L1839" s="28">
        <v>0</v>
      </c>
      <c r="M1839">
        <v>5</v>
      </c>
      <c r="N1839">
        <v>1</v>
      </c>
      <c r="O1839">
        <v>3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0</v>
      </c>
      <c r="AK1839">
        <v>2</v>
      </c>
      <c r="AL1839">
        <v>1</v>
      </c>
      <c r="AM1839">
        <v>1</v>
      </c>
      <c r="AN1839" s="17" t="s">
        <v>54</v>
      </c>
      <c r="AO1839" s="17">
        <v>0</v>
      </c>
      <c r="AP1839" s="17">
        <v>1</v>
      </c>
      <c r="AQ1839" s="17">
        <v>0</v>
      </c>
      <c r="AR1839" s="31">
        <v>0</v>
      </c>
      <c r="AS1839" s="31">
        <v>0</v>
      </c>
      <c r="AT1839" s="31">
        <v>5</v>
      </c>
      <c r="AU1839" s="26" t="str">
        <f t="shared" si="31"/>
        <v>库存为5</v>
      </c>
      <c r="AV1839" s="32" t="str">
        <f>IFERROR(时间!$B$4+AU1839,"上周无销量")</f>
        <v>上周无销量</v>
      </c>
      <c r="AW1839" s="32"/>
    </row>
    <row r="1840" spans="1:49">
      <c r="A1840" s="15" t="s">
        <v>3695</v>
      </c>
      <c r="B1840" t="s">
        <v>3696</v>
      </c>
      <c r="C1840" t="s">
        <v>3680</v>
      </c>
      <c r="D1840" s="26">
        <v>0</v>
      </c>
      <c r="E1840" s="26">
        <v>0</v>
      </c>
      <c r="F1840" s="26">
        <v>0</v>
      </c>
      <c r="G1840" s="26">
        <v>1</v>
      </c>
      <c r="H1840" s="27">
        <v>0</v>
      </c>
      <c r="I1840">
        <v>14</v>
      </c>
      <c r="J1840" s="28">
        <v>0</v>
      </c>
      <c r="K1840" s="28">
        <v>0</v>
      </c>
      <c r="L1840" s="28">
        <v>0</v>
      </c>
      <c r="M1840">
        <v>14</v>
      </c>
      <c r="N1840">
        <v>1</v>
      </c>
      <c r="O1840">
        <v>13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0</v>
      </c>
      <c r="AK1840">
        <v>6</v>
      </c>
      <c r="AL1840">
        <v>5</v>
      </c>
      <c r="AM1840">
        <v>5</v>
      </c>
      <c r="AN1840" s="17" t="s">
        <v>54</v>
      </c>
      <c r="AO1840" s="17">
        <v>0</v>
      </c>
      <c r="AP1840" s="17">
        <v>0</v>
      </c>
      <c r="AQ1840" s="17">
        <v>0.2</v>
      </c>
      <c r="AR1840" s="31">
        <v>0</v>
      </c>
      <c r="AS1840" s="31">
        <v>0</v>
      </c>
      <c r="AT1840" s="31">
        <v>14</v>
      </c>
      <c r="AU1840" s="26" t="str">
        <f t="shared" si="31"/>
        <v>库存为14</v>
      </c>
      <c r="AV1840" s="32" t="str">
        <f>IFERROR(时间!$B$4+AU1840,"上周无销量")</f>
        <v>上周无销量</v>
      </c>
      <c r="AW1840" s="32"/>
    </row>
    <row r="1841" spans="1:49">
      <c r="A1841" s="15" t="s">
        <v>3697</v>
      </c>
      <c r="B1841" t="s">
        <v>3698</v>
      </c>
      <c r="C1841" t="s">
        <v>3680</v>
      </c>
      <c r="D1841" s="26">
        <v>3</v>
      </c>
      <c r="E1841" s="26">
        <v>0</v>
      </c>
      <c r="F1841" s="26">
        <v>0</v>
      </c>
      <c r="G1841" s="26">
        <v>0</v>
      </c>
      <c r="H1841" s="27">
        <v>20.99</v>
      </c>
      <c r="I1841">
        <v>11</v>
      </c>
      <c r="J1841" s="28">
        <v>0</v>
      </c>
      <c r="K1841" s="28">
        <v>0</v>
      </c>
      <c r="L1841" s="28">
        <v>0</v>
      </c>
      <c r="M1841">
        <v>11</v>
      </c>
      <c r="N1841">
        <v>1</v>
      </c>
      <c r="O1841">
        <v>1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17" t="s">
        <v>54</v>
      </c>
      <c r="Y1841" s="17" t="s">
        <v>54</v>
      </c>
      <c r="Z1841" s="17" t="s">
        <v>54</v>
      </c>
      <c r="AA1841" s="17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17" t="s">
        <v>54</v>
      </c>
      <c r="AG1841" s="17" t="s">
        <v>54</v>
      </c>
      <c r="AH1841" s="17" t="s">
        <v>54</v>
      </c>
      <c r="AI1841" s="17" t="s">
        <v>54</v>
      </c>
      <c r="AJ1841">
        <v>0</v>
      </c>
      <c r="AK1841">
        <v>7</v>
      </c>
      <c r="AL1841">
        <v>5</v>
      </c>
      <c r="AM1841">
        <v>5</v>
      </c>
      <c r="AN1841" s="17" t="s">
        <v>54</v>
      </c>
      <c r="AO1841" s="17">
        <v>0</v>
      </c>
      <c r="AP1841" s="17">
        <v>0</v>
      </c>
      <c r="AQ1841" s="17">
        <v>0</v>
      </c>
      <c r="AR1841" s="31">
        <v>0.428571428571429</v>
      </c>
      <c r="AS1841" s="31">
        <v>25.7142857142857</v>
      </c>
      <c r="AT1841" s="31">
        <v>-14.7142857142857</v>
      </c>
      <c r="AU1841" s="26">
        <f t="shared" si="31"/>
        <v>25</v>
      </c>
      <c r="AV1841" s="32">
        <f>IFERROR(时间!$B$4+AU1841,"上周无销量")</f>
        <v>43350</v>
      </c>
      <c r="AW1841" s="32"/>
    </row>
    <row r="1842" spans="1:49">
      <c r="A1842" s="15" t="s">
        <v>3699</v>
      </c>
      <c r="B1842" t="s">
        <v>3700</v>
      </c>
      <c r="C1842" t="s">
        <v>3680</v>
      </c>
      <c r="D1842" s="26">
        <v>0</v>
      </c>
      <c r="E1842" s="26">
        <v>0</v>
      </c>
      <c r="F1842" s="26">
        <v>0</v>
      </c>
      <c r="G1842" s="26">
        <v>0</v>
      </c>
      <c r="H1842" s="27">
        <v>0</v>
      </c>
      <c r="I1842">
        <v>2</v>
      </c>
      <c r="J1842" s="28">
        <v>0</v>
      </c>
      <c r="K1842" s="28">
        <v>0</v>
      </c>
      <c r="L1842" s="28">
        <v>0</v>
      </c>
      <c r="M1842">
        <v>2</v>
      </c>
      <c r="N1842">
        <v>1</v>
      </c>
      <c r="O1842">
        <v>2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17" t="s">
        <v>54</v>
      </c>
      <c r="Y1842" s="17" t="s">
        <v>54</v>
      </c>
      <c r="Z1842" s="17" t="s">
        <v>54</v>
      </c>
      <c r="AA1842" s="17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17" t="s">
        <v>54</v>
      </c>
      <c r="AG1842" s="17" t="s">
        <v>54</v>
      </c>
      <c r="AH1842" s="17" t="s">
        <v>54</v>
      </c>
      <c r="AI1842" s="17" t="s">
        <v>54</v>
      </c>
      <c r="AJ1842">
        <v>0</v>
      </c>
      <c r="AK1842">
        <v>1</v>
      </c>
      <c r="AL1842">
        <v>3</v>
      </c>
      <c r="AM1842">
        <v>3</v>
      </c>
      <c r="AN1842" s="17" t="s">
        <v>54</v>
      </c>
      <c r="AO1842" s="17">
        <v>0</v>
      </c>
      <c r="AP1842" s="17">
        <v>0</v>
      </c>
      <c r="AQ1842" s="17">
        <v>0</v>
      </c>
      <c r="AR1842" s="31">
        <v>0</v>
      </c>
      <c r="AS1842" s="31">
        <v>0</v>
      </c>
      <c r="AT1842" s="31">
        <v>2</v>
      </c>
      <c r="AU1842" s="26" t="str">
        <f t="shared" si="31"/>
        <v>库存为2</v>
      </c>
      <c r="AV1842" s="32" t="str">
        <f>IFERROR(时间!$B$4+AU1842,"上周无销量")</f>
        <v>上周无销量</v>
      </c>
      <c r="AW1842" s="32"/>
    </row>
    <row r="1843" spans="1:49">
      <c r="A1843" s="15" t="s">
        <v>3701</v>
      </c>
      <c r="B1843" t="s">
        <v>3702</v>
      </c>
      <c r="C1843" t="s">
        <v>3680</v>
      </c>
      <c r="D1843" s="26">
        <v>0</v>
      </c>
      <c r="E1843" s="26">
        <v>0</v>
      </c>
      <c r="F1843" s="26">
        <v>0</v>
      </c>
      <c r="G1843" s="26">
        <v>1</v>
      </c>
      <c r="H1843" s="27">
        <v>0</v>
      </c>
      <c r="I1843">
        <v>7</v>
      </c>
      <c r="J1843" s="28">
        <v>0</v>
      </c>
      <c r="K1843" s="28">
        <v>0</v>
      </c>
      <c r="L1843" s="28">
        <v>0</v>
      </c>
      <c r="M1843">
        <v>7</v>
      </c>
      <c r="N1843">
        <v>1</v>
      </c>
      <c r="O1843">
        <v>7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0</v>
      </c>
      <c r="AK1843">
        <v>2</v>
      </c>
      <c r="AL1843">
        <v>4</v>
      </c>
      <c r="AM1843">
        <v>4</v>
      </c>
      <c r="AN1843" s="17" t="s">
        <v>54</v>
      </c>
      <c r="AO1843" s="17">
        <v>0</v>
      </c>
      <c r="AP1843" s="17">
        <v>0</v>
      </c>
      <c r="AQ1843" s="17">
        <v>0.25</v>
      </c>
      <c r="AR1843" s="31">
        <v>0</v>
      </c>
      <c r="AS1843" s="31">
        <v>0</v>
      </c>
      <c r="AT1843" s="31">
        <v>7</v>
      </c>
      <c r="AU1843" s="26" t="str">
        <f t="shared" si="31"/>
        <v>库存为7</v>
      </c>
      <c r="AV1843" s="32" t="str">
        <f>IFERROR(时间!$B$4+AU1843,"上周无销量")</f>
        <v>上周无销量</v>
      </c>
      <c r="AW1843" s="32"/>
    </row>
    <row r="1844" spans="1:49">
      <c r="A1844" s="15" t="s">
        <v>3703</v>
      </c>
      <c r="B1844" t="s">
        <v>3704</v>
      </c>
      <c r="C1844" t="s">
        <v>3680</v>
      </c>
      <c r="D1844" s="26">
        <v>0</v>
      </c>
      <c r="E1844" s="26">
        <v>0</v>
      </c>
      <c r="F1844" s="26">
        <v>0</v>
      </c>
      <c r="G1844" s="26">
        <v>0</v>
      </c>
      <c r="H1844" s="27">
        <v>0</v>
      </c>
      <c r="I1844">
        <v>8</v>
      </c>
      <c r="J1844" s="28">
        <v>0</v>
      </c>
      <c r="K1844" s="28">
        <v>0</v>
      </c>
      <c r="L1844" s="28">
        <v>0</v>
      </c>
      <c r="M1844">
        <v>8</v>
      </c>
      <c r="N1844">
        <v>0</v>
      </c>
      <c r="O1844">
        <v>8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17" t="s">
        <v>54</v>
      </c>
      <c r="Y1844" s="17" t="s">
        <v>54</v>
      </c>
      <c r="Z1844" s="17" t="s">
        <v>54</v>
      </c>
      <c r="AA1844" s="17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17" t="s">
        <v>54</v>
      </c>
      <c r="AG1844" s="17" t="s">
        <v>54</v>
      </c>
      <c r="AH1844" s="17" t="s">
        <v>54</v>
      </c>
      <c r="AI1844" s="17" t="s">
        <v>54</v>
      </c>
      <c r="AJ1844">
        <v>0</v>
      </c>
      <c r="AK1844">
        <v>3</v>
      </c>
      <c r="AL1844">
        <v>4</v>
      </c>
      <c r="AM1844">
        <v>4</v>
      </c>
      <c r="AN1844" s="17" t="s">
        <v>54</v>
      </c>
      <c r="AO1844" s="17">
        <v>0</v>
      </c>
      <c r="AP1844" s="17">
        <v>0</v>
      </c>
      <c r="AQ1844" s="17">
        <v>0</v>
      </c>
      <c r="AR1844" s="31">
        <v>0</v>
      </c>
      <c r="AS1844" s="31">
        <v>0</v>
      </c>
      <c r="AT1844" s="31">
        <v>8</v>
      </c>
      <c r="AU1844" s="26" t="str">
        <f t="shared" si="31"/>
        <v>库存为8</v>
      </c>
      <c r="AV1844" s="32" t="str">
        <f>IFERROR(时间!$B$4+AU1844,"上周无销量")</f>
        <v>上周无销量</v>
      </c>
      <c r="AW1844" s="32"/>
    </row>
    <row r="1845" spans="1:49">
      <c r="A1845" s="15" t="s">
        <v>3705</v>
      </c>
      <c r="B1845" t="s">
        <v>3706</v>
      </c>
      <c r="C1845" t="s">
        <v>3680</v>
      </c>
      <c r="D1845" s="26">
        <v>0</v>
      </c>
      <c r="E1845" s="26">
        <v>0</v>
      </c>
      <c r="F1845" s="26">
        <v>0</v>
      </c>
      <c r="G1845" s="26">
        <v>0</v>
      </c>
      <c r="H1845" s="27">
        <v>0</v>
      </c>
      <c r="I1845">
        <v>8</v>
      </c>
      <c r="J1845" s="28">
        <v>0</v>
      </c>
      <c r="K1845" s="28">
        <v>0</v>
      </c>
      <c r="L1845" s="28">
        <v>0</v>
      </c>
      <c r="M1845">
        <v>8</v>
      </c>
      <c r="N1845">
        <v>0</v>
      </c>
      <c r="O1845">
        <v>8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0</v>
      </c>
      <c r="AK1845">
        <v>1</v>
      </c>
      <c r="AL1845">
        <v>3</v>
      </c>
      <c r="AM1845">
        <v>3</v>
      </c>
      <c r="AN1845" s="17" t="s">
        <v>54</v>
      </c>
      <c r="AO1845" s="17">
        <v>0</v>
      </c>
      <c r="AP1845" s="17">
        <v>0</v>
      </c>
      <c r="AQ1845" s="17">
        <v>0</v>
      </c>
      <c r="AR1845" s="31">
        <v>0</v>
      </c>
      <c r="AS1845" s="31">
        <v>0</v>
      </c>
      <c r="AT1845" s="31">
        <v>8</v>
      </c>
      <c r="AU1845" s="26" t="str">
        <f t="shared" si="31"/>
        <v>库存为8</v>
      </c>
      <c r="AV1845" s="32" t="str">
        <f>IFERROR(时间!$B$4+AU1845,"上周无销量")</f>
        <v>上周无销量</v>
      </c>
      <c r="AW1845" s="32"/>
    </row>
    <row r="1846" spans="1:49">
      <c r="A1846" s="15" t="s">
        <v>3707</v>
      </c>
      <c r="B1846" t="s">
        <v>3708</v>
      </c>
      <c r="C1846" t="s">
        <v>3709</v>
      </c>
      <c r="D1846" s="26">
        <v>2</v>
      </c>
      <c r="E1846" s="26">
        <v>3</v>
      </c>
      <c r="F1846" s="26">
        <v>2</v>
      </c>
      <c r="G1846" s="26">
        <v>4</v>
      </c>
      <c r="H1846" s="27">
        <v>17.77</v>
      </c>
      <c r="I1846">
        <v>48</v>
      </c>
      <c r="J1846" s="28">
        <v>0</v>
      </c>
      <c r="K1846" s="28">
        <v>0</v>
      </c>
      <c r="L1846" s="28">
        <v>0</v>
      </c>
      <c r="M1846">
        <v>48</v>
      </c>
      <c r="N1846">
        <v>17</v>
      </c>
      <c r="O1846">
        <v>0</v>
      </c>
      <c r="P1846">
        <v>138</v>
      </c>
      <c r="Q1846">
        <v>0</v>
      </c>
      <c r="R1846">
        <v>143</v>
      </c>
      <c r="S1846">
        <v>125</v>
      </c>
      <c r="T1846">
        <v>2</v>
      </c>
      <c r="U1846">
        <v>0</v>
      </c>
      <c r="V1846">
        <v>0</v>
      </c>
      <c r="W1846">
        <v>0</v>
      </c>
      <c r="X1846" s="17">
        <v>0.0144927536231884</v>
      </c>
      <c r="Y1846" s="17" t="s">
        <v>54</v>
      </c>
      <c r="Z1846" s="17">
        <v>0</v>
      </c>
      <c r="AA1846" s="17">
        <v>0</v>
      </c>
      <c r="AB1846">
        <v>0.63</v>
      </c>
      <c r="AC1846">
        <v>0</v>
      </c>
      <c r="AD1846">
        <v>0</v>
      </c>
      <c r="AE1846">
        <v>0</v>
      </c>
      <c r="AF1846" s="17">
        <v>0.0177265053460889</v>
      </c>
      <c r="AG1846" s="17" t="s">
        <v>54</v>
      </c>
      <c r="AH1846" s="17" t="s">
        <v>54</v>
      </c>
      <c r="AI1846" s="17" t="s">
        <v>54</v>
      </c>
      <c r="AJ1846">
        <v>2</v>
      </c>
      <c r="AK1846">
        <v>14</v>
      </c>
      <c r="AL1846">
        <v>18</v>
      </c>
      <c r="AM1846">
        <v>18</v>
      </c>
      <c r="AN1846" s="17">
        <v>1</v>
      </c>
      <c r="AO1846" s="17">
        <v>0.214285714285714</v>
      </c>
      <c r="AP1846" s="17">
        <v>0.111111111111111</v>
      </c>
      <c r="AQ1846" s="17">
        <v>0.222222222222222</v>
      </c>
      <c r="AR1846" s="31">
        <v>0.285714285714286</v>
      </c>
      <c r="AS1846" s="31">
        <v>17.1428571428571</v>
      </c>
      <c r="AT1846" s="31">
        <v>30.8571428571429</v>
      </c>
      <c r="AU1846" s="26">
        <f t="shared" si="31"/>
        <v>168</v>
      </c>
      <c r="AV1846" s="32">
        <f>IFERROR(时间!$B$4+AU1846,"上周无销量")</f>
        <v>43493</v>
      </c>
      <c r="AW1846" s="32"/>
    </row>
    <row r="1847" spans="1:49">
      <c r="A1847" s="15" t="s">
        <v>3710</v>
      </c>
      <c r="B1847" t="s">
        <v>3711</v>
      </c>
      <c r="C1847" t="s">
        <v>3709</v>
      </c>
      <c r="D1847" s="26">
        <v>1</v>
      </c>
      <c r="E1847" s="26">
        <v>0</v>
      </c>
      <c r="F1847" s="26">
        <v>2</v>
      </c>
      <c r="G1847" s="26">
        <v>0</v>
      </c>
      <c r="H1847" s="27">
        <v>28.58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6</v>
      </c>
      <c r="O1847">
        <v>0</v>
      </c>
      <c r="P1847">
        <v>2886</v>
      </c>
      <c r="Q1847">
        <v>0</v>
      </c>
      <c r="R1847">
        <v>10029</v>
      </c>
      <c r="S1847">
        <v>0</v>
      </c>
      <c r="T1847">
        <v>19</v>
      </c>
      <c r="U1847">
        <v>0</v>
      </c>
      <c r="V1847">
        <v>53</v>
      </c>
      <c r="W1847">
        <v>0</v>
      </c>
      <c r="X1847" s="17">
        <v>0.00658350658350658</v>
      </c>
      <c r="Y1847" s="17" t="s">
        <v>54</v>
      </c>
      <c r="Z1847" s="17">
        <v>0.00528467444411207</v>
      </c>
      <c r="AA1847" s="17" t="s">
        <v>54</v>
      </c>
      <c r="AB1847">
        <v>5.5</v>
      </c>
      <c r="AC1847">
        <v>0</v>
      </c>
      <c r="AD1847">
        <v>20.1</v>
      </c>
      <c r="AE1847">
        <v>0</v>
      </c>
      <c r="AF1847" s="17">
        <v>0.192442267319804</v>
      </c>
      <c r="AG1847" s="17" t="s">
        <v>54</v>
      </c>
      <c r="AH1847" s="17">
        <v>0.351644506648006</v>
      </c>
      <c r="AI1847" s="17" t="s">
        <v>54</v>
      </c>
      <c r="AJ1847">
        <v>0</v>
      </c>
      <c r="AK1847">
        <v>23</v>
      </c>
      <c r="AL1847">
        <v>0</v>
      </c>
      <c r="AM1847">
        <v>0</v>
      </c>
      <c r="AN1847" s="17" t="s">
        <v>54</v>
      </c>
      <c r="AO1847" s="17">
        <v>0</v>
      </c>
      <c r="AP1847" s="17" t="s">
        <v>54</v>
      </c>
      <c r="AQ1847" s="17" t="s">
        <v>54</v>
      </c>
      <c r="AR1847" s="31">
        <v>0.142857142857143</v>
      </c>
      <c r="AS1847" s="31">
        <v>8.57142857142857</v>
      </c>
      <c r="AT1847" s="31">
        <v>-8.57142857142857</v>
      </c>
      <c r="AU1847" s="26">
        <f t="shared" si="31"/>
        <v>0</v>
      </c>
      <c r="AV1847" s="32">
        <f>IFERROR(时间!$B$4+AU1847,"上周无销量")</f>
        <v>43325</v>
      </c>
      <c r="AW1847" s="32"/>
    </row>
    <row r="1848" spans="1:49">
      <c r="A1848" s="15" t="s">
        <v>3712</v>
      </c>
      <c r="B1848" t="s">
        <v>3713</v>
      </c>
      <c r="C1848" t="s">
        <v>3709</v>
      </c>
      <c r="D1848" s="26">
        <v>0</v>
      </c>
      <c r="E1848" s="26">
        <v>0</v>
      </c>
      <c r="F1848" s="26">
        <v>0</v>
      </c>
      <c r="G1848" s="26">
        <v>1</v>
      </c>
      <c r="H1848" s="27">
        <v>0</v>
      </c>
      <c r="I1848">
        <v>2</v>
      </c>
      <c r="J1848" s="28">
        <v>0</v>
      </c>
      <c r="K1848" s="28">
        <v>0</v>
      </c>
      <c r="L1848" s="28">
        <v>0</v>
      </c>
      <c r="M1848">
        <v>2</v>
      </c>
      <c r="N1848">
        <v>7</v>
      </c>
      <c r="O1848">
        <v>0</v>
      </c>
      <c r="P1848">
        <v>2133</v>
      </c>
      <c r="Q1848">
        <v>0</v>
      </c>
      <c r="R1848">
        <v>0</v>
      </c>
      <c r="S1848">
        <v>4538</v>
      </c>
      <c r="T1848">
        <v>14</v>
      </c>
      <c r="U1848">
        <v>0</v>
      </c>
      <c r="V1848">
        <v>0</v>
      </c>
      <c r="W1848">
        <v>18</v>
      </c>
      <c r="X1848" s="17">
        <v>0.00656352555086732</v>
      </c>
      <c r="Y1848" s="17" t="s">
        <v>54</v>
      </c>
      <c r="Z1848" s="17" t="s">
        <v>54</v>
      </c>
      <c r="AA1848" s="17">
        <v>0.00396650506831203</v>
      </c>
      <c r="AB1848">
        <v>3.32</v>
      </c>
      <c r="AC1848">
        <v>0</v>
      </c>
      <c r="AD1848">
        <v>0</v>
      </c>
      <c r="AE1848">
        <v>5.03</v>
      </c>
      <c r="AF1848" s="17">
        <v>0</v>
      </c>
      <c r="AG1848" s="17" t="s">
        <v>54</v>
      </c>
      <c r="AH1848" s="17" t="s">
        <v>54</v>
      </c>
      <c r="AI1848" s="17">
        <v>0</v>
      </c>
      <c r="AJ1848">
        <v>0</v>
      </c>
      <c r="AK1848">
        <v>0</v>
      </c>
      <c r="AL1848">
        <v>20</v>
      </c>
      <c r="AM1848">
        <v>20</v>
      </c>
      <c r="AN1848" s="17" t="s">
        <v>54</v>
      </c>
      <c r="AO1848" s="17" t="s">
        <v>54</v>
      </c>
      <c r="AP1848" s="17">
        <v>0</v>
      </c>
      <c r="AQ1848" s="17">
        <v>0.05</v>
      </c>
      <c r="AR1848" s="31">
        <v>0</v>
      </c>
      <c r="AS1848" s="31">
        <v>0</v>
      </c>
      <c r="AT1848" s="31">
        <v>2</v>
      </c>
      <c r="AU1848" s="26" t="str">
        <f t="shared" si="31"/>
        <v>库存为2</v>
      </c>
      <c r="AV1848" s="32" t="str">
        <f>IFERROR(时间!$B$4+AU1848,"上周无销量")</f>
        <v>上周无销量</v>
      </c>
      <c r="AW1848" s="32"/>
    </row>
    <row r="1849" spans="1:49">
      <c r="A1849" s="15" t="s">
        <v>3714</v>
      </c>
      <c r="B1849" t="s">
        <v>3715</v>
      </c>
      <c r="C1849" t="s">
        <v>3709</v>
      </c>
      <c r="D1849" s="26">
        <v>0</v>
      </c>
      <c r="E1849" s="26">
        <v>1</v>
      </c>
      <c r="F1849" s="26">
        <v>0</v>
      </c>
      <c r="G1849" s="26">
        <v>5</v>
      </c>
      <c r="H1849" s="27">
        <v>4.76333333333333</v>
      </c>
      <c r="I1849">
        <v>48</v>
      </c>
      <c r="J1849" s="28">
        <v>0</v>
      </c>
      <c r="K1849" s="28">
        <v>0</v>
      </c>
      <c r="L1849" s="28">
        <v>0</v>
      </c>
      <c r="M1849">
        <v>48</v>
      </c>
      <c r="N1849">
        <v>2</v>
      </c>
      <c r="O1849">
        <v>0</v>
      </c>
      <c r="P1849">
        <v>512</v>
      </c>
      <c r="Q1849">
        <v>0</v>
      </c>
      <c r="R1849">
        <v>598</v>
      </c>
      <c r="S1849">
        <v>400</v>
      </c>
      <c r="T1849">
        <v>2</v>
      </c>
      <c r="U1849">
        <v>0</v>
      </c>
      <c r="V1849">
        <v>3</v>
      </c>
      <c r="W1849">
        <v>2</v>
      </c>
      <c r="X1849" s="17">
        <v>0.00390625</v>
      </c>
      <c r="Y1849" s="17" t="s">
        <v>54</v>
      </c>
      <c r="Z1849" s="17">
        <v>0.00501672240802676</v>
      </c>
      <c r="AA1849" s="17">
        <v>0.005</v>
      </c>
      <c r="AB1849">
        <v>1.11</v>
      </c>
      <c r="AC1849">
        <v>0</v>
      </c>
      <c r="AD1849">
        <v>1.04</v>
      </c>
      <c r="AE1849">
        <v>0.98</v>
      </c>
      <c r="AF1849" s="17">
        <v>0</v>
      </c>
      <c r="AG1849" s="17" t="s">
        <v>54</v>
      </c>
      <c r="AH1849" s="17">
        <v>0</v>
      </c>
      <c r="AI1849" s="17">
        <v>0.041147655703289</v>
      </c>
      <c r="AJ1849">
        <v>4</v>
      </c>
      <c r="AK1849">
        <v>16</v>
      </c>
      <c r="AL1849">
        <v>30</v>
      </c>
      <c r="AM1849">
        <v>30</v>
      </c>
      <c r="AN1849" s="17">
        <v>0</v>
      </c>
      <c r="AO1849" s="17">
        <v>0.0625</v>
      </c>
      <c r="AP1849" s="17">
        <v>0</v>
      </c>
      <c r="AQ1849" s="17">
        <v>0.166666666666667</v>
      </c>
      <c r="AR1849" s="31">
        <v>0</v>
      </c>
      <c r="AS1849" s="31">
        <v>0</v>
      </c>
      <c r="AT1849" s="31">
        <v>48</v>
      </c>
      <c r="AU1849" s="26" t="str">
        <f t="shared" si="31"/>
        <v>库存为48</v>
      </c>
      <c r="AV1849" s="32" t="str">
        <f>IFERROR(时间!$B$4+AU1849,"上周无销量")</f>
        <v>上周无销量</v>
      </c>
      <c r="AW1849" s="32"/>
    </row>
    <row r="1850" spans="1:49">
      <c r="A1850" s="15" t="s">
        <v>3716</v>
      </c>
      <c r="B1850" t="s">
        <v>3717</v>
      </c>
      <c r="C1850" t="s">
        <v>3709</v>
      </c>
      <c r="D1850" s="26">
        <v>1</v>
      </c>
      <c r="E1850" s="26">
        <v>1</v>
      </c>
      <c r="F1850" s="26">
        <v>2</v>
      </c>
      <c r="G1850" s="26">
        <v>1</v>
      </c>
      <c r="H1850" s="27">
        <v>22.864</v>
      </c>
      <c r="I1850">
        <v>39</v>
      </c>
      <c r="J1850" s="28">
        <v>0</v>
      </c>
      <c r="K1850" s="28">
        <v>0</v>
      </c>
      <c r="L1850" s="28">
        <v>0</v>
      </c>
      <c r="M1850">
        <v>39</v>
      </c>
      <c r="N1850">
        <v>7</v>
      </c>
      <c r="O1850">
        <v>0</v>
      </c>
      <c r="P1850">
        <v>242</v>
      </c>
      <c r="Q1850">
        <v>0</v>
      </c>
      <c r="R1850">
        <v>268</v>
      </c>
      <c r="S1850">
        <v>212</v>
      </c>
      <c r="T1850">
        <v>1</v>
      </c>
      <c r="U1850">
        <v>0</v>
      </c>
      <c r="V1850">
        <v>3</v>
      </c>
      <c r="W1850">
        <v>3</v>
      </c>
      <c r="X1850" s="17">
        <v>0.00413223140495868</v>
      </c>
      <c r="Y1850" s="17" t="s">
        <v>54</v>
      </c>
      <c r="Z1850" s="17">
        <v>0.0111940298507463</v>
      </c>
      <c r="AA1850" s="17">
        <v>0.0141509433962264</v>
      </c>
      <c r="AB1850">
        <v>0.31</v>
      </c>
      <c r="AC1850">
        <v>0</v>
      </c>
      <c r="AD1850">
        <v>1.25</v>
      </c>
      <c r="AE1850">
        <v>1.25</v>
      </c>
      <c r="AF1850" s="17">
        <v>0.0135584324702589</v>
      </c>
      <c r="AG1850" s="17" t="s">
        <v>54</v>
      </c>
      <c r="AH1850" s="17">
        <v>0.0273355493351994</v>
      </c>
      <c r="AI1850" s="17">
        <v>0.0546710986703989</v>
      </c>
      <c r="AJ1850">
        <v>0</v>
      </c>
      <c r="AK1850">
        <v>32</v>
      </c>
      <c r="AL1850">
        <v>45</v>
      </c>
      <c r="AM1850">
        <v>45</v>
      </c>
      <c r="AN1850" s="17" t="s">
        <v>54</v>
      </c>
      <c r="AO1850" s="17">
        <v>0.03125</v>
      </c>
      <c r="AP1850" s="17">
        <v>0.0444444444444444</v>
      </c>
      <c r="AQ1850" s="17">
        <v>0.0222222222222222</v>
      </c>
      <c r="AR1850" s="31">
        <v>0.142857142857143</v>
      </c>
      <c r="AS1850" s="31">
        <v>8.57142857142857</v>
      </c>
      <c r="AT1850" s="31">
        <v>30.4285714285714</v>
      </c>
      <c r="AU1850" s="26">
        <f t="shared" si="31"/>
        <v>273</v>
      </c>
      <c r="AV1850" s="32">
        <f>IFERROR(时间!$B$4+AU1850,"上周无销量")</f>
        <v>43598</v>
      </c>
      <c r="AW1850" s="32"/>
    </row>
    <row r="1851" spans="1:49">
      <c r="A1851" s="15" t="s">
        <v>3718</v>
      </c>
      <c r="B1851" t="s">
        <v>3719</v>
      </c>
      <c r="C1851" t="s">
        <v>3709</v>
      </c>
      <c r="D1851" s="26">
        <v>0</v>
      </c>
      <c r="E1851" s="26">
        <v>0</v>
      </c>
      <c r="F1851" s="26">
        <v>0</v>
      </c>
      <c r="G1851" s="26">
        <v>0</v>
      </c>
      <c r="H1851" s="27">
        <v>0</v>
      </c>
      <c r="I1851">
        <v>0</v>
      </c>
      <c r="J1851" s="28">
        <v>0</v>
      </c>
      <c r="K1851" s="28">
        <v>0</v>
      </c>
      <c r="L1851" s="28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17" t="s">
        <v>54</v>
      </c>
      <c r="Y1851" s="17" t="s">
        <v>54</v>
      </c>
      <c r="Z1851" s="17" t="s">
        <v>54</v>
      </c>
      <c r="AA1851" s="17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17" t="s">
        <v>54</v>
      </c>
      <c r="AG1851" s="17" t="s">
        <v>54</v>
      </c>
      <c r="AH1851" s="17" t="s">
        <v>54</v>
      </c>
      <c r="AI1851" s="17" t="s">
        <v>54</v>
      </c>
      <c r="AJ1851">
        <v>1</v>
      </c>
      <c r="AK1851">
        <v>0</v>
      </c>
      <c r="AL1851">
        <v>0</v>
      </c>
      <c r="AM1851">
        <v>0</v>
      </c>
      <c r="AN1851" s="17">
        <v>0</v>
      </c>
      <c r="AO1851" s="17" t="s">
        <v>54</v>
      </c>
      <c r="AP1851" s="17" t="s">
        <v>54</v>
      </c>
      <c r="AQ1851" s="17" t="s">
        <v>54</v>
      </c>
      <c r="AR1851" s="31">
        <v>0</v>
      </c>
      <c r="AS1851" s="31">
        <v>0</v>
      </c>
      <c r="AT1851" s="31">
        <v>0</v>
      </c>
      <c r="AU1851" s="26" t="str">
        <f t="shared" si="31"/>
        <v>库存为0</v>
      </c>
      <c r="AV1851" s="32" t="str">
        <f>IFERROR(时间!$B$4+AU1851,"上周无销量")</f>
        <v>上周无销量</v>
      </c>
      <c r="AW1851" s="32"/>
    </row>
    <row r="1852" spans="1:49">
      <c r="A1852" s="15" t="s">
        <v>3720</v>
      </c>
      <c r="B1852" t="s">
        <v>3721</v>
      </c>
      <c r="C1852" t="s">
        <v>3709</v>
      </c>
      <c r="D1852" s="26">
        <v>2</v>
      </c>
      <c r="E1852" s="26">
        <v>7</v>
      </c>
      <c r="F1852" s="26">
        <v>6</v>
      </c>
      <c r="G1852" s="26">
        <v>6</v>
      </c>
      <c r="H1852" s="27">
        <v>20.4142857142857</v>
      </c>
      <c r="I1852">
        <v>19</v>
      </c>
      <c r="J1852" s="28">
        <v>5</v>
      </c>
      <c r="K1852" s="28">
        <v>0</v>
      </c>
      <c r="L1852" s="28">
        <v>0</v>
      </c>
      <c r="M1852">
        <v>24</v>
      </c>
      <c r="N1852">
        <v>5</v>
      </c>
      <c r="O1852">
        <v>0</v>
      </c>
      <c r="P1852">
        <v>243</v>
      </c>
      <c r="Q1852">
        <v>0</v>
      </c>
      <c r="R1852">
        <v>501</v>
      </c>
      <c r="S1852">
        <v>257</v>
      </c>
      <c r="T1852">
        <v>3</v>
      </c>
      <c r="U1852">
        <v>0</v>
      </c>
      <c r="V1852">
        <v>4</v>
      </c>
      <c r="W1852">
        <v>2</v>
      </c>
      <c r="X1852" s="17">
        <v>0.0123456790123457</v>
      </c>
      <c r="Y1852" s="17" t="s">
        <v>54</v>
      </c>
      <c r="Z1852" s="17">
        <v>0.00798403193612774</v>
      </c>
      <c r="AA1852" s="17">
        <v>0.00778210116731518</v>
      </c>
      <c r="AB1852">
        <v>0.99</v>
      </c>
      <c r="AC1852">
        <v>0</v>
      </c>
      <c r="AD1852">
        <v>1.27</v>
      </c>
      <c r="AE1852">
        <v>0.28</v>
      </c>
      <c r="AF1852" s="17">
        <v>0.0242477256822953</v>
      </c>
      <c r="AG1852" s="17" t="s">
        <v>54</v>
      </c>
      <c r="AH1852" s="17">
        <v>0.0103685560998367</v>
      </c>
      <c r="AI1852" s="17">
        <v>0.00228598087240495</v>
      </c>
      <c r="AJ1852">
        <v>2</v>
      </c>
      <c r="AK1852">
        <v>24</v>
      </c>
      <c r="AL1852">
        <v>24</v>
      </c>
      <c r="AM1852">
        <v>24</v>
      </c>
      <c r="AN1852" s="17">
        <v>1</v>
      </c>
      <c r="AO1852" s="17">
        <v>0.291666666666667</v>
      </c>
      <c r="AP1852" s="17">
        <v>0.25</v>
      </c>
      <c r="AQ1852" s="17">
        <v>0.25</v>
      </c>
      <c r="AR1852" s="31">
        <v>0.285714285714286</v>
      </c>
      <c r="AS1852" s="31">
        <v>17.1428571428571</v>
      </c>
      <c r="AT1852" s="31">
        <v>6.85714285714286</v>
      </c>
      <c r="AU1852" s="26">
        <f t="shared" si="31"/>
        <v>84</v>
      </c>
      <c r="AV1852" s="32">
        <f>IFERROR(时间!$B$4+AU1852,"上周无销量")</f>
        <v>43409</v>
      </c>
      <c r="AW1852" s="32"/>
    </row>
    <row r="1853" spans="1:49">
      <c r="A1853" s="15" t="s">
        <v>3722</v>
      </c>
      <c r="B1853" t="s">
        <v>3723</v>
      </c>
      <c r="C1853" t="s">
        <v>3709</v>
      </c>
      <c r="D1853" s="26">
        <v>0</v>
      </c>
      <c r="E1853" s="26">
        <v>5</v>
      </c>
      <c r="F1853" s="26">
        <v>5</v>
      </c>
      <c r="G1853" s="26">
        <v>5</v>
      </c>
      <c r="H1853" s="27">
        <v>19.0533333333333</v>
      </c>
      <c r="I1853">
        <v>19</v>
      </c>
      <c r="J1853" s="28">
        <v>0</v>
      </c>
      <c r="K1853" s="28">
        <v>0</v>
      </c>
      <c r="L1853" s="28">
        <v>0</v>
      </c>
      <c r="M1853">
        <v>19</v>
      </c>
      <c r="N1853">
        <v>8</v>
      </c>
      <c r="O1853">
        <v>0</v>
      </c>
      <c r="P1853">
        <v>5451</v>
      </c>
      <c r="Q1853">
        <v>0</v>
      </c>
      <c r="R1853">
        <v>19483</v>
      </c>
      <c r="S1853">
        <v>35027</v>
      </c>
      <c r="T1853">
        <v>39</v>
      </c>
      <c r="U1853">
        <v>0</v>
      </c>
      <c r="V1853">
        <v>207</v>
      </c>
      <c r="W1853">
        <v>220</v>
      </c>
      <c r="X1853" s="17">
        <v>0.00715465052283985</v>
      </c>
      <c r="Y1853" s="17" t="s">
        <v>54</v>
      </c>
      <c r="Z1853" s="17">
        <v>0.0106246471282657</v>
      </c>
      <c r="AA1853" s="17">
        <v>0.00628086904388044</v>
      </c>
      <c r="AB1853">
        <v>7.81</v>
      </c>
      <c r="AC1853">
        <v>0</v>
      </c>
      <c r="AD1853">
        <v>68.02</v>
      </c>
      <c r="AE1853">
        <v>67.31</v>
      </c>
      <c r="AF1853" s="17">
        <v>0</v>
      </c>
      <c r="AG1853" s="17" t="s">
        <v>54</v>
      </c>
      <c r="AH1853" s="17">
        <v>0.713995801259623</v>
      </c>
      <c r="AI1853" s="17">
        <v>0.706543037088875</v>
      </c>
      <c r="AJ1853">
        <v>4</v>
      </c>
      <c r="AK1853">
        <v>116</v>
      </c>
      <c r="AL1853">
        <v>89</v>
      </c>
      <c r="AM1853">
        <v>89</v>
      </c>
      <c r="AN1853" s="17">
        <v>0</v>
      </c>
      <c r="AO1853" s="17">
        <v>0.0431034482758621</v>
      </c>
      <c r="AP1853" s="17">
        <v>0.0561797752808989</v>
      </c>
      <c r="AQ1853" s="17">
        <v>0.0561797752808989</v>
      </c>
      <c r="AR1853" s="31">
        <v>0</v>
      </c>
      <c r="AS1853" s="31">
        <v>0</v>
      </c>
      <c r="AT1853" s="31">
        <v>19</v>
      </c>
      <c r="AU1853" s="26" t="str">
        <f t="shared" si="31"/>
        <v>库存为19</v>
      </c>
      <c r="AV1853" s="32" t="str">
        <f>IFERROR(时间!$B$4+AU1853,"上周无销量")</f>
        <v>上周无销量</v>
      </c>
      <c r="AW1853" s="32"/>
    </row>
    <row r="1854" spans="1:49">
      <c r="A1854" s="15" t="s">
        <v>3724</v>
      </c>
      <c r="B1854" t="s">
        <v>3725</v>
      </c>
      <c r="C1854" t="s">
        <v>3709</v>
      </c>
      <c r="D1854" s="26">
        <v>0</v>
      </c>
      <c r="E1854" s="26">
        <v>2</v>
      </c>
      <c r="F1854" s="26">
        <v>1</v>
      </c>
      <c r="G1854" s="26">
        <v>1</v>
      </c>
      <c r="H1854" s="27">
        <v>21.435</v>
      </c>
      <c r="I1854">
        <v>13</v>
      </c>
      <c r="J1854" s="28">
        <v>0</v>
      </c>
      <c r="K1854" s="28">
        <v>0</v>
      </c>
      <c r="L1854" s="28">
        <v>0</v>
      </c>
      <c r="M1854">
        <v>13</v>
      </c>
      <c r="N1854">
        <v>7</v>
      </c>
      <c r="O1854">
        <v>0</v>
      </c>
      <c r="P1854">
        <v>5173</v>
      </c>
      <c r="Q1854">
        <v>0</v>
      </c>
      <c r="R1854">
        <v>14163</v>
      </c>
      <c r="S1854">
        <v>17925</v>
      </c>
      <c r="T1854">
        <v>48</v>
      </c>
      <c r="U1854">
        <v>0</v>
      </c>
      <c r="V1854">
        <v>102</v>
      </c>
      <c r="W1854">
        <v>137</v>
      </c>
      <c r="X1854" s="17">
        <v>0.0092789483858496</v>
      </c>
      <c r="Y1854" s="17" t="s">
        <v>54</v>
      </c>
      <c r="Z1854" s="17">
        <v>0.00720186401186189</v>
      </c>
      <c r="AA1854" s="17">
        <v>0.00764295676429568</v>
      </c>
      <c r="AB1854">
        <v>9.66</v>
      </c>
      <c r="AC1854">
        <v>0</v>
      </c>
      <c r="AD1854">
        <v>31.83</v>
      </c>
      <c r="AE1854">
        <v>41.64</v>
      </c>
      <c r="AF1854" s="17">
        <v>0</v>
      </c>
      <c r="AG1854" s="17" t="s">
        <v>54</v>
      </c>
      <c r="AH1854" s="17">
        <v>1.48495451364591</v>
      </c>
      <c r="AI1854" s="17">
        <v>1.94261721483555</v>
      </c>
      <c r="AJ1854">
        <v>2</v>
      </c>
      <c r="AK1854">
        <v>53</v>
      </c>
      <c r="AL1854">
        <v>52</v>
      </c>
      <c r="AM1854">
        <v>52</v>
      </c>
      <c r="AN1854" s="17">
        <v>0</v>
      </c>
      <c r="AO1854" s="17">
        <v>0.0377358490566038</v>
      </c>
      <c r="AP1854" s="17">
        <v>0.0192307692307692</v>
      </c>
      <c r="AQ1854" s="17">
        <v>0.0192307692307692</v>
      </c>
      <c r="AR1854" s="31">
        <v>0</v>
      </c>
      <c r="AS1854" s="31">
        <v>0</v>
      </c>
      <c r="AT1854" s="31">
        <v>13</v>
      </c>
      <c r="AU1854" s="26" t="str">
        <f t="shared" si="31"/>
        <v>库存为13</v>
      </c>
      <c r="AV1854" s="32" t="str">
        <f>IFERROR(时间!$B$4+AU1854,"上周无销量")</f>
        <v>上周无销量</v>
      </c>
      <c r="AW1854" s="32"/>
    </row>
    <row r="1855" spans="1:49">
      <c r="A1855" s="15" t="s">
        <v>3726</v>
      </c>
      <c r="B1855" t="s">
        <v>3727</v>
      </c>
      <c r="C1855" t="s">
        <v>3709</v>
      </c>
      <c r="D1855" s="26">
        <v>2</v>
      </c>
      <c r="E1855" s="26">
        <v>2</v>
      </c>
      <c r="F1855" s="26">
        <v>1</v>
      </c>
      <c r="G1855" s="26">
        <v>3</v>
      </c>
      <c r="H1855" s="27">
        <v>17.8625</v>
      </c>
      <c r="I1855">
        <v>23</v>
      </c>
      <c r="J1855" s="28">
        <v>0</v>
      </c>
      <c r="K1855" s="28">
        <v>0</v>
      </c>
      <c r="L1855" s="28">
        <v>0</v>
      </c>
      <c r="M1855">
        <v>23</v>
      </c>
      <c r="N1855">
        <v>2</v>
      </c>
      <c r="O1855">
        <v>0</v>
      </c>
      <c r="P1855">
        <v>25</v>
      </c>
      <c r="Q1855">
        <v>0</v>
      </c>
      <c r="R1855">
        <v>38</v>
      </c>
      <c r="S1855">
        <v>30</v>
      </c>
      <c r="T1855">
        <v>0</v>
      </c>
      <c r="U1855">
        <v>0</v>
      </c>
      <c r="V1855">
        <v>0</v>
      </c>
      <c r="W1855">
        <v>1</v>
      </c>
      <c r="X1855" s="17">
        <v>0</v>
      </c>
      <c r="Y1855" s="17" t="s">
        <v>54</v>
      </c>
      <c r="Z1855" s="17">
        <v>0</v>
      </c>
      <c r="AA1855" s="17">
        <v>0.0333333333333333</v>
      </c>
      <c r="AB1855">
        <v>0</v>
      </c>
      <c r="AC1855">
        <v>0</v>
      </c>
      <c r="AD1855">
        <v>0</v>
      </c>
      <c r="AE1855">
        <v>0.38</v>
      </c>
      <c r="AF1855" s="17" t="s">
        <v>54</v>
      </c>
      <c r="AG1855" s="17" t="s">
        <v>54</v>
      </c>
      <c r="AH1855" s="17" t="s">
        <v>54</v>
      </c>
      <c r="AI1855" s="17">
        <v>0.00709120597154187</v>
      </c>
      <c r="AJ1855">
        <v>3</v>
      </c>
      <c r="AK1855">
        <v>21</v>
      </c>
      <c r="AL1855">
        <v>21</v>
      </c>
      <c r="AM1855">
        <v>21</v>
      </c>
      <c r="AN1855" s="17">
        <v>0.666666666666667</v>
      </c>
      <c r="AO1855" s="17">
        <v>0.0952380952380952</v>
      </c>
      <c r="AP1855" s="17">
        <v>0.0476190476190476</v>
      </c>
      <c r="AQ1855" s="17">
        <v>0.142857142857143</v>
      </c>
      <c r="AR1855" s="31">
        <v>0.285714285714286</v>
      </c>
      <c r="AS1855" s="31">
        <v>17.1428571428571</v>
      </c>
      <c r="AT1855" s="31">
        <v>5.85714285714286</v>
      </c>
      <c r="AU1855" s="26">
        <f t="shared" si="31"/>
        <v>80</v>
      </c>
      <c r="AV1855" s="32">
        <f>IFERROR(时间!$B$4+AU1855,"上周无销量")</f>
        <v>43405</v>
      </c>
      <c r="AW1855" s="32"/>
    </row>
    <row r="1856" spans="1:49">
      <c r="A1856" s="15" t="s">
        <v>3728</v>
      </c>
      <c r="B1856" t="s">
        <v>3729</v>
      </c>
      <c r="C1856" t="s">
        <v>3709</v>
      </c>
      <c r="D1856" s="26">
        <v>0</v>
      </c>
      <c r="E1856" s="26">
        <v>1</v>
      </c>
      <c r="F1856" s="26">
        <v>2</v>
      </c>
      <c r="G1856" s="26">
        <v>1</v>
      </c>
      <c r="H1856" s="27">
        <v>21.435</v>
      </c>
      <c r="I1856">
        <v>8</v>
      </c>
      <c r="J1856" s="28">
        <v>0</v>
      </c>
      <c r="K1856" s="28">
        <v>0</v>
      </c>
      <c r="L1856" s="28">
        <v>0</v>
      </c>
      <c r="M1856">
        <v>8</v>
      </c>
      <c r="N1856">
        <v>2</v>
      </c>
      <c r="O1856">
        <v>0</v>
      </c>
      <c r="P1856">
        <v>104</v>
      </c>
      <c r="Q1856">
        <v>0</v>
      </c>
      <c r="R1856">
        <v>251</v>
      </c>
      <c r="S1856">
        <v>229</v>
      </c>
      <c r="T1856">
        <v>0</v>
      </c>
      <c r="U1856">
        <v>0</v>
      </c>
      <c r="V1856">
        <v>0</v>
      </c>
      <c r="W1856">
        <v>2</v>
      </c>
      <c r="X1856" s="17">
        <v>0</v>
      </c>
      <c r="Y1856" s="17" t="s">
        <v>54</v>
      </c>
      <c r="Z1856" s="17">
        <v>0</v>
      </c>
      <c r="AA1856" s="17">
        <v>0.00873362445414847</v>
      </c>
      <c r="AB1856">
        <v>0</v>
      </c>
      <c r="AC1856">
        <v>0</v>
      </c>
      <c r="AD1856">
        <v>0</v>
      </c>
      <c r="AE1856">
        <v>1.05</v>
      </c>
      <c r="AF1856" s="17" t="s">
        <v>54</v>
      </c>
      <c r="AG1856" s="17" t="s">
        <v>54</v>
      </c>
      <c r="AH1856" s="17" t="s">
        <v>54</v>
      </c>
      <c r="AI1856" s="17">
        <v>0.0489853044086774</v>
      </c>
      <c r="AJ1856">
        <v>2</v>
      </c>
      <c r="AK1856">
        <v>28</v>
      </c>
      <c r="AL1856">
        <v>31</v>
      </c>
      <c r="AM1856">
        <v>31</v>
      </c>
      <c r="AN1856" s="17">
        <v>0</v>
      </c>
      <c r="AO1856" s="17">
        <v>0.0357142857142857</v>
      </c>
      <c r="AP1856" s="17">
        <v>0.0645161290322581</v>
      </c>
      <c r="AQ1856" s="17">
        <v>0.032258064516129</v>
      </c>
      <c r="AR1856" s="31">
        <v>0</v>
      </c>
      <c r="AS1856" s="31">
        <v>0</v>
      </c>
      <c r="AT1856" s="31">
        <v>8</v>
      </c>
      <c r="AU1856" s="26" t="str">
        <f t="shared" si="31"/>
        <v>库存为8</v>
      </c>
      <c r="AV1856" s="32" t="str">
        <f>IFERROR(时间!$B$4+AU1856,"上周无销量")</f>
        <v>上周无销量</v>
      </c>
      <c r="AW1856" s="32"/>
    </row>
    <row r="1857" spans="1:49">
      <c r="A1857" s="15" t="s">
        <v>3730</v>
      </c>
      <c r="B1857" t="s">
        <v>3731</v>
      </c>
      <c r="C1857" t="s">
        <v>3709</v>
      </c>
      <c r="D1857" s="26">
        <v>0</v>
      </c>
      <c r="E1857" s="26">
        <v>0</v>
      </c>
      <c r="F1857" s="26">
        <v>0</v>
      </c>
      <c r="G1857" s="26">
        <v>2</v>
      </c>
      <c r="H1857" s="27">
        <v>0</v>
      </c>
      <c r="I1857">
        <v>18</v>
      </c>
      <c r="J1857" s="28">
        <v>0</v>
      </c>
      <c r="K1857" s="28">
        <v>0</v>
      </c>
      <c r="L1857" s="28">
        <v>0</v>
      </c>
      <c r="M1857">
        <v>18</v>
      </c>
      <c r="N1857">
        <v>1</v>
      </c>
      <c r="O1857">
        <v>0</v>
      </c>
      <c r="P1857">
        <v>29</v>
      </c>
      <c r="Q1857">
        <v>0</v>
      </c>
      <c r="R1857">
        <v>36</v>
      </c>
      <c r="S1857">
        <v>46</v>
      </c>
      <c r="T1857">
        <v>0</v>
      </c>
      <c r="U1857">
        <v>0</v>
      </c>
      <c r="V1857">
        <v>0</v>
      </c>
      <c r="W1857">
        <v>0</v>
      </c>
      <c r="X1857" s="17">
        <v>0</v>
      </c>
      <c r="Y1857" s="17" t="s">
        <v>54</v>
      </c>
      <c r="Z1857" s="17">
        <v>0</v>
      </c>
      <c r="AA1857" s="17">
        <v>0</v>
      </c>
      <c r="AB1857">
        <v>0</v>
      </c>
      <c r="AC1857">
        <v>0</v>
      </c>
      <c r="AD1857">
        <v>0</v>
      </c>
      <c r="AE1857">
        <v>0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0</v>
      </c>
      <c r="AK1857">
        <v>6</v>
      </c>
      <c r="AL1857">
        <v>12</v>
      </c>
      <c r="AM1857">
        <v>12</v>
      </c>
      <c r="AN1857" s="17" t="s">
        <v>54</v>
      </c>
      <c r="AO1857" s="17">
        <v>0</v>
      </c>
      <c r="AP1857" s="17">
        <v>0</v>
      </c>
      <c r="AQ1857" s="17">
        <v>0.166666666666667</v>
      </c>
      <c r="AR1857" s="31">
        <v>0</v>
      </c>
      <c r="AS1857" s="31">
        <v>0</v>
      </c>
      <c r="AT1857" s="31">
        <v>18</v>
      </c>
      <c r="AU1857" s="26" t="str">
        <f t="shared" si="31"/>
        <v>库存为18</v>
      </c>
      <c r="AV1857" s="32" t="str">
        <f>IFERROR(时间!$B$4+AU1857,"上周无销量")</f>
        <v>上周无销量</v>
      </c>
      <c r="AW1857" s="32"/>
    </row>
    <row r="1858" spans="1:49">
      <c r="A1858" s="15" t="s">
        <v>3732</v>
      </c>
      <c r="B1858" t="s">
        <v>3733</v>
      </c>
      <c r="C1858" t="s">
        <v>3709</v>
      </c>
      <c r="D1858" s="26">
        <v>1</v>
      </c>
      <c r="E1858" s="26">
        <v>0</v>
      </c>
      <c r="F1858" s="26">
        <v>0</v>
      </c>
      <c r="G1858" s="26">
        <v>1</v>
      </c>
      <c r="H1858" s="27">
        <v>14.29</v>
      </c>
      <c r="I1858">
        <v>12</v>
      </c>
      <c r="J1858" s="28">
        <v>0</v>
      </c>
      <c r="K1858" s="28">
        <v>0</v>
      </c>
      <c r="L1858" s="28">
        <v>0</v>
      </c>
      <c r="M1858">
        <v>12</v>
      </c>
      <c r="N1858">
        <v>4</v>
      </c>
      <c r="O1858">
        <v>0</v>
      </c>
      <c r="P1858">
        <v>1196</v>
      </c>
      <c r="Q1858">
        <v>0</v>
      </c>
      <c r="R1858">
        <v>1609</v>
      </c>
      <c r="S1858">
        <v>2210</v>
      </c>
      <c r="T1858">
        <v>8</v>
      </c>
      <c r="U1858">
        <v>0</v>
      </c>
      <c r="V1858">
        <v>10</v>
      </c>
      <c r="W1858">
        <v>19</v>
      </c>
      <c r="X1858" s="17">
        <v>0.00668896321070234</v>
      </c>
      <c r="Y1858" s="17" t="s">
        <v>54</v>
      </c>
      <c r="Z1858" s="17">
        <v>0.00621504039776259</v>
      </c>
      <c r="AA1858" s="17">
        <v>0.0085972850678733</v>
      </c>
      <c r="AB1858">
        <v>2.26</v>
      </c>
      <c r="AC1858">
        <v>0</v>
      </c>
      <c r="AD1858">
        <v>3.63</v>
      </c>
      <c r="AE1858">
        <v>6.37</v>
      </c>
      <c r="AF1858" s="17">
        <v>0.15815255423373</v>
      </c>
      <c r="AG1858" s="17" t="s">
        <v>54</v>
      </c>
      <c r="AH1858" s="17">
        <v>0</v>
      </c>
      <c r="AI1858" s="17">
        <v>0.445766270118964</v>
      </c>
      <c r="AJ1858">
        <v>0</v>
      </c>
      <c r="AK1858">
        <v>11</v>
      </c>
      <c r="AL1858">
        <v>13</v>
      </c>
      <c r="AM1858">
        <v>13</v>
      </c>
      <c r="AN1858" s="17" t="s">
        <v>54</v>
      </c>
      <c r="AO1858" s="17">
        <v>0</v>
      </c>
      <c r="AP1858" s="17">
        <v>0</v>
      </c>
      <c r="AQ1858" s="17">
        <v>0.0769230769230769</v>
      </c>
      <c r="AR1858" s="31">
        <v>0.142857142857143</v>
      </c>
      <c r="AS1858" s="31">
        <v>8.57142857142857</v>
      </c>
      <c r="AT1858" s="31">
        <v>3.42857142857143</v>
      </c>
      <c r="AU1858" s="26">
        <f t="shared" si="31"/>
        <v>84</v>
      </c>
      <c r="AV1858" s="32">
        <f>IFERROR(时间!$B$4+AU1858,"上周无销量")</f>
        <v>43409</v>
      </c>
      <c r="AW1858" s="32"/>
    </row>
    <row r="1859" spans="1:49">
      <c r="A1859" s="15" t="s">
        <v>3734</v>
      </c>
      <c r="B1859" t="s">
        <v>3735</v>
      </c>
      <c r="C1859" t="s">
        <v>3709</v>
      </c>
      <c r="D1859" s="26">
        <v>2</v>
      </c>
      <c r="E1859" s="26">
        <v>1</v>
      </c>
      <c r="F1859" s="26">
        <v>2</v>
      </c>
      <c r="G1859" s="26">
        <v>4</v>
      </c>
      <c r="H1859" s="27">
        <v>15.8777777777778</v>
      </c>
      <c r="I1859">
        <v>11</v>
      </c>
      <c r="J1859" s="28">
        <v>0</v>
      </c>
      <c r="K1859" s="28">
        <v>0</v>
      </c>
      <c r="L1859" s="28">
        <v>0</v>
      </c>
      <c r="M1859">
        <v>11</v>
      </c>
      <c r="N1859">
        <v>2</v>
      </c>
      <c r="O1859">
        <v>0</v>
      </c>
      <c r="P1859">
        <v>34</v>
      </c>
      <c r="Q1859">
        <v>0</v>
      </c>
      <c r="R1859">
        <v>57</v>
      </c>
      <c r="S1859">
        <v>45</v>
      </c>
      <c r="T1859">
        <v>1</v>
      </c>
      <c r="U1859">
        <v>0</v>
      </c>
      <c r="V1859">
        <v>0</v>
      </c>
      <c r="W1859">
        <v>0</v>
      </c>
      <c r="X1859" s="17">
        <v>0.0294117647058824</v>
      </c>
      <c r="Y1859" s="17" t="s">
        <v>54</v>
      </c>
      <c r="Z1859" s="17">
        <v>0</v>
      </c>
      <c r="AA1859" s="17">
        <v>0</v>
      </c>
      <c r="AB1859">
        <v>0.13</v>
      </c>
      <c r="AC1859">
        <v>0</v>
      </c>
      <c r="AD1859">
        <v>0</v>
      </c>
      <c r="AE1859">
        <v>0</v>
      </c>
      <c r="AF1859" s="17">
        <v>0.00409377186843946</v>
      </c>
      <c r="AG1859" s="17" t="s">
        <v>54</v>
      </c>
      <c r="AH1859" s="17" t="s">
        <v>54</v>
      </c>
      <c r="AI1859" s="17" t="s">
        <v>54</v>
      </c>
      <c r="AJ1859">
        <v>0</v>
      </c>
      <c r="AK1859">
        <v>10</v>
      </c>
      <c r="AL1859">
        <v>11</v>
      </c>
      <c r="AM1859">
        <v>11</v>
      </c>
      <c r="AN1859" s="17" t="s">
        <v>54</v>
      </c>
      <c r="AO1859" s="17">
        <v>0.1</v>
      </c>
      <c r="AP1859" s="17">
        <v>0.181818181818182</v>
      </c>
      <c r="AQ1859" s="17">
        <v>0.363636363636364</v>
      </c>
      <c r="AR1859" s="31">
        <v>0.285714285714286</v>
      </c>
      <c r="AS1859" s="31">
        <v>17.1428571428571</v>
      </c>
      <c r="AT1859" s="31">
        <v>-6.14285714285714</v>
      </c>
      <c r="AU1859" s="26">
        <f t="shared" si="31"/>
        <v>38</v>
      </c>
      <c r="AV1859" s="32">
        <f>IFERROR(时间!$B$4+AU1859,"上周无销量")</f>
        <v>43363</v>
      </c>
      <c r="AW1859" s="32"/>
    </row>
    <row r="1860" spans="1:49">
      <c r="A1860" s="15" t="s">
        <v>3736</v>
      </c>
      <c r="B1860" t="s">
        <v>3737</v>
      </c>
      <c r="C1860" t="s">
        <v>3709</v>
      </c>
      <c r="D1860" s="26">
        <v>0</v>
      </c>
      <c r="E1860" s="26">
        <v>0</v>
      </c>
      <c r="F1860" s="26">
        <v>0</v>
      </c>
      <c r="G1860" s="26">
        <v>0</v>
      </c>
      <c r="H1860" s="27">
        <v>0</v>
      </c>
      <c r="I1860">
        <v>31</v>
      </c>
      <c r="J1860" s="28">
        <v>0</v>
      </c>
      <c r="K1860" s="28">
        <v>0</v>
      </c>
      <c r="L1860" s="28">
        <v>0</v>
      </c>
      <c r="M1860">
        <v>31</v>
      </c>
      <c r="N1860">
        <v>2</v>
      </c>
      <c r="O1860">
        <v>2</v>
      </c>
      <c r="P1860">
        <v>50</v>
      </c>
      <c r="Q1860">
        <v>0</v>
      </c>
      <c r="R1860">
        <v>72</v>
      </c>
      <c r="S1860">
        <v>58</v>
      </c>
      <c r="T1860">
        <v>0</v>
      </c>
      <c r="U1860">
        <v>0</v>
      </c>
      <c r="V1860">
        <v>0</v>
      </c>
      <c r="W1860">
        <v>1</v>
      </c>
      <c r="X1860" s="17">
        <v>0</v>
      </c>
      <c r="Y1860" s="17" t="s">
        <v>54</v>
      </c>
      <c r="Z1860" s="17">
        <v>0</v>
      </c>
      <c r="AA1860" s="17">
        <v>0.0172413793103448</v>
      </c>
      <c r="AB1860">
        <v>0</v>
      </c>
      <c r="AC1860">
        <v>0</v>
      </c>
      <c r="AD1860">
        <v>0</v>
      </c>
      <c r="AE1860">
        <v>0.5</v>
      </c>
      <c r="AF1860" s="17" t="s">
        <v>54</v>
      </c>
      <c r="AG1860" s="17" t="s">
        <v>54</v>
      </c>
      <c r="AH1860" s="17" t="s">
        <v>54</v>
      </c>
      <c r="AI1860" s="17">
        <v>0</v>
      </c>
      <c r="AJ1860">
        <v>0</v>
      </c>
      <c r="AK1860">
        <v>7</v>
      </c>
      <c r="AL1860">
        <v>8</v>
      </c>
      <c r="AM1860">
        <v>8</v>
      </c>
      <c r="AN1860" s="17" t="s">
        <v>54</v>
      </c>
      <c r="AO1860" s="17">
        <v>0</v>
      </c>
      <c r="AP1860" s="17">
        <v>0</v>
      </c>
      <c r="AQ1860" s="17">
        <v>0</v>
      </c>
      <c r="AR1860" s="31">
        <v>0</v>
      </c>
      <c r="AS1860" s="31">
        <v>0</v>
      </c>
      <c r="AT1860" s="31">
        <v>31</v>
      </c>
      <c r="AU1860" s="26" t="str">
        <f t="shared" si="31"/>
        <v>库存为31</v>
      </c>
      <c r="AV1860" s="32" t="str">
        <f>IFERROR(时间!$B$4+AU1860,"上周无销量")</f>
        <v>上周无销量</v>
      </c>
      <c r="AW1860" s="32"/>
    </row>
    <row r="1861" spans="1:49">
      <c r="A1861" s="15" t="s">
        <v>3738</v>
      </c>
      <c r="B1861" t="s">
        <v>3739</v>
      </c>
      <c r="C1861" t="s">
        <v>3709</v>
      </c>
      <c r="D1861" s="26">
        <v>0</v>
      </c>
      <c r="E1861" s="26">
        <v>0</v>
      </c>
      <c r="F1861" s="26">
        <v>0</v>
      </c>
      <c r="G1861" s="26">
        <v>0</v>
      </c>
      <c r="H1861" s="27">
        <v>0</v>
      </c>
      <c r="I1861">
        <v>18</v>
      </c>
      <c r="J1861" s="28">
        <v>0</v>
      </c>
      <c r="K1861" s="28">
        <v>0</v>
      </c>
      <c r="L1861" s="28">
        <v>0</v>
      </c>
      <c r="M1861">
        <v>18</v>
      </c>
      <c r="N1861">
        <v>1</v>
      </c>
      <c r="O1861">
        <v>8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17" t="s">
        <v>54</v>
      </c>
      <c r="Y1861" s="17" t="s">
        <v>54</v>
      </c>
      <c r="Z1861" s="17" t="s">
        <v>54</v>
      </c>
      <c r="AA1861" s="17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17" t="s">
        <v>54</v>
      </c>
      <c r="AG1861" s="17" t="s">
        <v>54</v>
      </c>
      <c r="AH1861" s="17" t="s">
        <v>54</v>
      </c>
      <c r="AI1861" s="17" t="s">
        <v>54</v>
      </c>
      <c r="AJ1861">
        <v>0</v>
      </c>
      <c r="AK1861">
        <v>17</v>
      </c>
      <c r="AL1861">
        <v>15</v>
      </c>
      <c r="AM1861">
        <v>15</v>
      </c>
      <c r="AN1861" s="17" t="s">
        <v>54</v>
      </c>
      <c r="AO1861" s="17">
        <v>0</v>
      </c>
      <c r="AP1861" s="17">
        <v>0</v>
      </c>
      <c r="AQ1861" s="17">
        <v>0</v>
      </c>
      <c r="AR1861" s="31">
        <v>0</v>
      </c>
      <c r="AS1861" s="31">
        <v>0</v>
      </c>
      <c r="AT1861" s="31">
        <v>18</v>
      </c>
      <c r="AU1861" s="26" t="str">
        <f t="shared" ref="AU1861:AU1924" si="32">IF(AR1861="","库存为"&amp;M1861,IF(AS1861=0,"库存为"&amp;M1861,INT(M1861/AR1861)))</f>
        <v>库存为18</v>
      </c>
      <c r="AV1861" s="32" t="str">
        <f>IFERROR(时间!$B$4+AU1861,"上周无销量")</f>
        <v>上周无销量</v>
      </c>
      <c r="AW1861" s="32"/>
    </row>
    <row r="1862" spans="1:49">
      <c r="A1862" s="15" t="s">
        <v>3740</v>
      </c>
      <c r="B1862" t="s">
        <v>3741</v>
      </c>
      <c r="C1862" t="s">
        <v>3709</v>
      </c>
      <c r="D1862" s="26">
        <v>0</v>
      </c>
      <c r="E1862" s="26">
        <v>0</v>
      </c>
      <c r="F1862" s="26">
        <v>0</v>
      </c>
      <c r="G1862" s="26">
        <v>0</v>
      </c>
      <c r="H1862" s="27">
        <v>0</v>
      </c>
      <c r="I1862">
        <v>21</v>
      </c>
      <c r="J1862" s="28">
        <v>0</v>
      </c>
      <c r="K1862" s="28">
        <v>0</v>
      </c>
      <c r="L1862" s="28">
        <v>0</v>
      </c>
      <c r="M1862">
        <v>21</v>
      </c>
      <c r="N1862">
        <v>0</v>
      </c>
      <c r="O1862">
        <v>11</v>
      </c>
      <c r="P1862">
        <v>104</v>
      </c>
      <c r="Q1862">
        <v>0</v>
      </c>
      <c r="R1862">
        <v>118</v>
      </c>
      <c r="S1862">
        <v>151</v>
      </c>
      <c r="T1862">
        <v>1</v>
      </c>
      <c r="U1862">
        <v>0</v>
      </c>
      <c r="V1862">
        <v>0</v>
      </c>
      <c r="W1862">
        <v>0</v>
      </c>
      <c r="X1862" s="17">
        <v>0.00961538461538462</v>
      </c>
      <c r="Y1862" s="17" t="s">
        <v>54</v>
      </c>
      <c r="Z1862" s="17">
        <v>0</v>
      </c>
      <c r="AA1862" s="17">
        <v>0</v>
      </c>
      <c r="AB1862">
        <v>0.44</v>
      </c>
      <c r="AC1862">
        <v>0</v>
      </c>
      <c r="AD1862">
        <v>0</v>
      </c>
      <c r="AE1862">
        <v>0</v>
      </c>
      <c r="AF1862" s="17">
        <v>0</v>
      </c>
      <c r="AG1862" s="17" t="s">
        <v>54</v>
      </c>
      <c r="AH1862" s="17" t="s">
        <v>54</v>
      </c>
      <c r="AI1862" s="17" t="s">
        <v>54</v>
      </c>
      <c r="AJ1862">
        <v>0</v>
      </c>
      <c r="AK1862">
        <v>5</v>
      </c>
      <c r="AL1862">
        <v>9</v>
      </c>
      <c r="AM1862">
        <v>9</v>
      </c>
      <c r="AN1862" s="17" t="s">
        <v>54</v>
      </c>
      <c r="AO1862" s="17">
        <v>0</v>
      </c>
      <c r="AP1862" s="17">
        <v>0</v>
      </c>
      <c r="AQ1862" s="17">
        <v>0</v>
      </c>
      <c r="AR1862" s="31">
        <v>0</v>
      </c>
      <c r="AS1862" s="31">
        <v>0</v>
      </c>
      <c r="AT1862" s="31">
        <v>21</v>
      </c>
      <c r="AU1862" s="26" t="str">
        <f t="shared" si="32"/>
        <v>库存为21</v>
      </c>
      <c r="AV1862" s="32" t="str">
        <f>IFERROR(时间!$B$4+AU1862,"上周无销量")</f>
        <v>上周无销量</v>
      </c>
      <c r="AW1862" s="32"/>
    </row>
    <row r="1863" spans="1:49">
      <c r="A1863" s="15" t="s">
        <v>3742</v>
      </c>
      <c r="B1863" t="s">
        <v>3743</v>
      </c>
      <c r="C1863" t="s">
        <v>3744</v>
      </c>
      <c r="D1863" s="26">
        <v>0</v>
      </c>
      <c r="E1863" s="26">
        <v>0</v>
      </c>
      <c r="F1863" s="26">
        <v>0</v>
      </c>
      <c r="G1863" s="26">
        <v>0</v>
      </c>
      <c r="H1863" s="27">
        <v>0</v>
      </c>
      <c r="I1863">
        <v>0</v>
      </c>
      <c r="J1863" s="28">
        <v>0</v>
      </c>
      <c r="K1863" s="28">
        <v>0</v>
      </c>
      <c r="L1863" s="28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0</v>
      </c>
      <c r="AK1863">
        <v>0</v>
      </c>
      <c r="AL1863">
        <v>0</v>
      </c>
      <c r="AM1863">
        <v>0</v>
      </c>
      <c r="AN1863" s="17" t="s">
        <v>54</v>
      </c>
      <c r="AO1863" s="17" t="s">
        <v>54</v>
      </c>
      <c r="AP1863" s="17" t="s">
        <v>54</v>
      </c>
      <c r="AQ1863" s="17" t="s">
        <v>54</v>
      </c>
      <c r="AR1863" s="31">
        <v>0</v>
      </c>
      <c r="AS1863" s="31">
        <v>0</v>
      </c>
      <c r="AT1863" s="31">
        <v>0</v>
      </c>
      <c r="AU1863" s="26" t="str">
        <f t="shared" si="32"/>
        <v>库存为0</v>
      </c>
      <c r="AV1863" s="32" t="str">
        <f>IFERROR(时间!$B$4+AU1863,"上周无销量")</f>
        <v>上周无销量</v>
      </c>
      <c r="AW1863" s="32"/>
    </row>
    <row r="1864" spans="1:49">
      <c r="A1864" s="15" t="s">
        <v>3745</v>
      </c>
      <c r="B1864" t="s">
        <v>3746</v>
      </c>
      <c r="C1864" t="s">
        <v>3744</v>
      </c>
      <c r="D1864" s="26">
        <v>0</v>
      </c>
      <c r="E1864" s="26">
        <v>0</v>
      </c>
      <c r="F1864" s="26">
        <v>1</v>
      </c>
      <c r="G1864" s="26">
        <v>0</v>
      </c>
      <c r="H1864" s="27">
        <v>15.99</v>
      </c>
      <c r="I1864">
        <v>0</v>
      </c>
      <c r="J1864" s="28">
        <v>0</v>
      </c>
      <c r="K1864" s="28">
        <v>0</v>
      </c>
      <c r="L1864" s="28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0</v>
      </c>
      <c r="AK1864">
        <v>0</v>
      </c>
      <c r="AL1864">
        <v>0</v>
      </c>
      <c r="AM1864">
        <v>0</v>
      </c>
      <c r="AN1864" s="17" t="s">
        <v>54</v>
      </c>
      <c r="AO1864" s="17" t="s">
        <v>54</v>
      </c>
      <c r="AP1864" s="17" t="s">
        <v>54</v>
      </c>
      <c r="AQ1864" s="17" t="s">
        <v>54</v>
      </c>
      <c r="AR1864" s="31">
        <v>0</v>
      </c>
      <c r="AS1864" s="31">
        <v>0</v>
      </c>
      <c r="AT1864" s="31">
        <v>0</v>
      </c>
      <c r="AU1864" s="26" t="str">
        <f t="shared" si="32"/>
        <v>库存为0</v>
      </c>
      <c r="AV1864" s="32" t="str">
        <f>IFERROR(时间!$B$4+AU1864,"上周无销量")</f>
        <v>上周无销量</v>
      </c>
      <c r="AW1864" s="32"/>
    </row>
    <row r="1865" spans="1:49">
      <c r="A1865" s="15" t="s">
        <v>3747</v>
      </c>
      <c r="B1865" t="s">
        <v>3748</v>
      </c>
      <c r="C1865" t="s">
        <v>3744</v>
      </c>
      <c r="D1865" s="26">
        <v>0</v>
      </c>
      <c r="E1865" s="26">
        <v>0</v>
      </c>
      <c r="F1865" s="26">
        <v>0</v>
      </c>
      <c r="G1865" s="26">
        <v>1</v>
      </c>
      <c r="H1865" s="27">
        <v>0</v>
      </c>
      <c r="I1865">
        <v>3</v>
      </c>
      <c r="J1865" s="28">
        <v>0</v>
      </c>
      <c r="K1865" s="28">
        <v>0</v>
      </c>
      <c r="L1865" s="28">
        <v>0</v>
      </c>
      <c r="M1865">
        <v>3</v>
      </c>
      <c r="N1865">
        <v>0</v>
      </c>
      <c r="O1865">
        <v>2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0</v>
      </c>
      <c r="AK1865">
        <v>3</v>
      </c>
      <c r="AL1865">
        <v>1</v>
      </c>
      <c r="AM1865">
        <v>1</v>
      </c>
      <c r="AN1865" s="17" t="s">
        <v>54</v>
      </c>
      <c r="AO1865" s="17">
        <v>0</v>
      </c>
      <c r="AP1865" s="17">
        <v>0</v>
      </c>
      <c r="AQ1865" s="17">
        <v>1</v>
      </c>
      <c r="AR1865" s="31">
        <v>0</v>
      </c>
      <c r="AS1865" s="31">
        <v>0</v>
      </c>
      <c r="AT1865" s="31">
        <v>3</v>
      </c>
      <c r="AU1865" s="26" t="str">
        <f t="shared" si="32"/>
        <v>库存为3</v>
      </c>
      <c r="AV1865" s="32" t="str">
        <f>IFERROR(时间!$B$4+AU1865,"上周无销量")</f>
        <v>上周无销量</v>
      </c>
      <c r="AW1865" s="32"/>
    </row>
    <row r="1866" spans="1:49">
      <c r="A1866" s="15" t="s">
        <v>3749</v>
      </c>
      <c r="B1866" t="s">
        <v>3750</v>
      </c>
      <c r="C1866" t="s">
        <v>3744</v>
      </c>
      <c r="D1866" s="26">
        <v>0</v>
      </c>
      <c r="E1866" s="26">
        <v>0</v>
      </c>
      <c r="F1866" s="26">
        <v>0</v>
      </c>
      <c r="G1866" s="26">
        <v>0</v>
      </c>
      <c r="H1866" s="27">
        <v>0</v>
      </c>
      <c r="I1866">
        <v>7</v>
      </c>
      <c r="J1866" s="28">
        <v>0</v>
      </c>
      <c r="K1866" s="28">
        <v>0</v>
      </c>
      <c r="L1866" s="28">
        <v>0</v>
      </c>
      <c r="M1866">
        <v>7</v>
      </c>
      <c r="N1866">
        <v>1</v>
      </c>
      <c r="O1866">
        <v>6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17" t="s">
        <v>54</v>
      </c>
      <c r="Y1866" s="17" t="s">
        <v>54</v>
      </c>
      <c r="Z1866" s="17" t="s">
        <v>54</v>
      </c>
      <c r="AA1866" s="17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17" t="s">
        <v>54</v>
      </c>
      <c r="AG1866" s="17" t="s">
        <v>54</v>
      </c>
      <c r="AH1866" s="17" t="s">
        <v>54</v>
      </c>
      <c r="AI1866" s="17" t="s">
        <v>54</v>
      </c>
      <c r="AJ1866">
        <v>0</v>
      </c>
      <c r="AK1866">
        <v>2</v>
      </c>
      <c r="AL1866">
        <v>3</v>
      </c>
      <c r="AM1866">
        <v>3</v>
      </c>
      <c r="AN1866" s="17" t="s">
        <v>54</v>
      </c>
      <c r="AO1866" s="17">
        <v>0</v>
      </c>
      <c r="AP1866" s="17">
        <v>0</v>
      </c>
      <c r="AQ1866" s="17">
        <v>0</v>
      </c>
      <c r="AR1866" s="31">
        <v>0</v>
      </c>
      <c r="AS1866" s="31">
        <v>0</v>
      </c>
      <c r="AT1866" s="31">
        <v>7</v>
      </c>
      <c r="AU1866" s="26" t="str">
        <f t="shared" si="32"/>
        <v>库存为7</v>
      </c>
      <c r="AV1866" s="32" t="str">
        <f>IFERROR(时间!$B$4+AU1866,"上周无销量")</f>
        <v>上周无销量</v>
      </c>
      <c r="AW1866" s="32"/>
    </row>
    <row r="1867" spans="1:49">
      <c r="A1867" s="15" t="s">
        <v>3751</v>
      </c>
      <c r="B1867" t="s">
        <v>3752</v>
      </c>
      <c r="C1867" t="s">
        <v>3669</v>
      </c>
      <c r="D1867" s="26">
        <v>8</v>
      </c>
      <c r="E1867" s="26">
        <v>5</v>
      </c>
      <c r="F1867" s="26">
        <v>10</v>
      </c>
      <c r="G1867" s="26">
        <v>9</v>
      </c>
      <c r="H1867" s="27">
        <v>20.8365625</v>
      </c>
      <c r="I1867">
        <v>41</v>
      </c>
      <c r="J1867" s="28">
        <v>0</v>
      </c>
      <c r="K1867" s="28">
        <v>1</v>
      </c>
      <c r="L1867" s="28">
        <v>0</v>
      </c>
      <c r="M1867">
        <v>42</v>
      </c>
      <c r="N1867">
        <v>11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0</v>
      </c>
      <c r="AK1867">
        <v>75</v>
      </c>
      <c r="AL1867">
        <v>94</v>
      </c>
      <c r="AM1867">
        <v>94</v>
      </c>
      <c r="AN1867" s="17" t="s">
        <v>54</v>
      </c>
      <c r="AO1867" s="17">
        <v>0.0666666666666667</v>
      </c>
      <c r="AP1867" s="17">
        <v>0.106382978723404</v>
      </c>
      <c r="AQ1867" s="17">
        <v>0.0957446808510638</v>
      </c>
      <c r="AR1867" s="31">
        <v>1.14285714285714</v>
      </c>
      <c r="AS1867" s="31">
        <v>68.5714285714286</v>
      </c>
      <c r="AT1867" s="31">
        <v>-26.5714285714286</v>
      </c>
      <c r="AU1867" s="26">
        <f t="shared" si="32"/>
        <v>36</v>
      </c>
      <c r="AV1867" s="32">
        <f>IFERROR(时间!$B$4+AU1867,"上周无销量")</f>
        <v>43361</v>
      </c>
      <c r="AW1867" s="32"/>
    </row>
    <row r="1868" spans="1:49">
      <c r="A1868" s="15" t="s">
        <v>3753</v>
      </c>
      <c r="B1868" t="s">
        <v>3754</v>
      </c>
      <c r="C1868" t="s">
        <v>3669</v>
      </c>
      <c r="D1868" s="26">
        <v>15</v>
      </c>
      <c r="E1868" s="26">
        <v>15</v>
      </c>
      <c r="F1868" s="26">
        <v>19</v>
      </c>
      <c r="G1868" s="26">
        <v>26</v>
      </c>
      <c r="H1868" s="27">
        <v>18.9401333333333</v>
      </c>
      <c r="I1868">
        <v>41</v>
      </c>
      <c r="J1868" s="28">
        <v>50</v>
      </c>
      <c r="K1868" s="28">
        <v>0</v>
      </c>
      <c r="L1868" s="28">
        <v>0</v>
      </c>
      <c r="M1868">
        <v>91</v>
      </c>
      <c r="N1868">
        <v>21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61</v>
      </c>
      <c r="AK1868">
        <v>105</v>
      </c>
      <c r="AL1868">
        <v>108</v>
      </c>
      <c r="AM1868">
        <v>108</v>
      </c>
      <c r="AN1868" s="17">
        <v>0.245901639344262</v>
      </c>
      <c r="AO1868" s="17">
        <v>0.142857142857143</v>
      </c>
      <c r="AP1868" s="17">
        <v>0.175925925925926</v>
      </c>
      <c r="AQ1868" s="17">
        <v>0.240740740740741</v>
      </c>
      <c r="AR1868" s="31">
        <v>2.14285714285714</v>
      </c>
      <c r="AS1868" s="31">
        <v>128.571428571429</v>
      </c>
      <c r="AT1868" s="31">
        <v>-37.5714285714286</v>
      </c>
      <c r="AU1868" s="26">
        <f t="shared" si="32"/>
        <v>42</v>
      </c>
      <c r="AV1868" s="32">
        <f>IFERROR(时间!$B$4+AU1868,"上周无销量")</f>
        <v>43367</v>
      </c>
      <c r="AW1868" s="32"/>
    </row>
    <row r="1869" spans="1:49">
      <c r="A1869" s="15" t="s">
        <v>3755</v>
      </c>
      <c r="B1869" t="s">
        <v>3756</v>
      </c>
      <c r="C1869" t="s">
        <v>3669</v>
      </c>
      <c r="D1869" s="26">
        <v>18</v>
      </c>
      <c r="E1869" s="26">
        <v>25</v>
      </c>
      <c r="F1869" s="26">
        <v>18</v>
      </c>
      <c r="G1869" s="26">
        <v>15</v>
      </c>
      <c r="H1869" s="27">
        <v>23.2682894736842</v>
      </c>
      <c r="I1869">
        <v>17</v>
      </c>
      <c r="J1869" s="28">
        <v>15</v>
      </c>
      <c r="K1869" s="28">
        <v>1</v>
      </c>
      <c r="L1869" s="28">
        <v>1</v>
      </c>
      <c r="M1869">
        <v>34</v>
      </c>
      <c r="N1869">
        <v>20</v>
      </c>
      <c r="O1869">
        <v>0</v>
      </c>
      <c r="P1869">
        <v>1254</v>
      </c>
      <c r="Q1869">
        <v>0</v>
      </c>
      <c r="R1869">
        <v>880</v>
      </c>
      <c r="S1869">
        <v>1117</v>
      </c>
      <c r="T1869">
        <v>10</v>
      </c>
      <c r="U1869">
        <v>0</v>
      </c>
      <c r="V1869">
        <v>5</v>
      </c>
      <c r="W1869">
        <v>8</v>
      </c>
      <c r="X1869" s="17">
        <v>0.00797448165869218</v>
      </c>
      <c r="Y1869" s="17" t="s">
        <v>54</v>
      </c>
      <c r="Z1869" s="17">
        <v>0.00568181818181818</v>
      </c>
      <c r="AA1869" s="17">
        <v>0.00716204118173679</v>
      </c>
      <c r="AB1869">
        <v>5.62</v>
      </c>
      <c r="AC1869">
        <v>0</v>
      </c>
      <c r="AD1869">
        <v>3.91</v>
      </c>
      <c r="AE1869">
        <v>4.4</v>
      </c>
      <c r="AF1869" s="17">
        <v>0.0134183573130864</v>
      </c>
      <c r="AG1869" s="17" t="s">
        <v>54</v>
      </c>
      <c r="AH1869" s="17">
        <v>0.00933554752565265</v>
      </c>
      <c r="AI1869" s="17">
        <v>0.0126065705717253</v>
      </c>
      <c r="AJ1869">
        <v>42</v>
      </c>
      <c r="AK1869">
        <v>122</v>
      </c>
      <c r="AL1869">
        <v>136</v>
      </c>
      <c r="AM1869">
        <v>136</v>
      </c>
      <c r="AN1869" s="17">
        <v>0.428571428571429</v>
      </c>
      <c r="AO1869" s="17">
        <v>0.204918032786885</v>
      </c>
      <c r="AP1869" s="17">
        <v>0.132352941176471</v>
      </c>
      <c r="AQ1869" s="17">
        <v>0.110294117647059</v>
      </c>
      <c r="AR1869" s="31">
        <v>2.57142857142857</v>
      </c>
      <c r="AS1869" s="31">
        <v>154.285714285714</v>
      </c>
      <c r="AT1869" s="31">
        <v>-120.285714285714</v>
      </c>
      <c r="AU1869" s="26">
        <f t="shared" si="32"/>
        <v>13</v>
      </c>
      <c r="AV1869" s="32">
        <f>IFERROR(时间!$B$4+AU1869,"上周无销量")</f>
        <v>43338</v>
      </c>
      <c r="AW1869" s="32"/>
    </row>
    <row r="1870" spans="1:49">
      <c r="A1870" s="15" t="s">
        <v>3757</v>
      </c>
      <c r="B1870" t="s">
        <v>3758</v>
      </c>
      <c r="C1870" t="s">
        <v>3669</v>
      </c>
      <c r="D1870" s="26">
        <v>19</v>
      </c>
      <c r="E1870" s="26">
        <v>16</v>
      </c>
      <c r="F1870" s="26">
        <v>29</v>
      </c>
      <c r="G1870" s="26">
        <v>13</v>
      </c>
      <c r="H1870" s="27">
        <v>24.0955844155844</v>
      </c>
      <c r="I1870">
        <v>13</v>
      </c>
      <c r="J1870" s="28">
        <v>5</v>
      </c>
      <c r="K1870" s="28">
        <v>0</v>
      </c>
      <c r="L1870" s="28">
        <v>3</v>
      </c>
      <c r="M1870">
        <v>21</v>
      </c>
      <c r="N1870">
        <v>25</v>
      </c>
      <c r="O1870">
        <v>0</v>
      </c>
      <c r="P1870">
        <v>71904</v>
      </c>
      <c r="Q1870">
        <v>0</v>
      </c>
      <c r="R1870">
        <v>108577</v>
      </c>
      <c r="S1870">
        <v>82780</v>
      </c>
      <c r="T1870">
        <v>370</v>
      </c>
      <c r="U1870">
        <v>0</v>
      </c>
      <c r="V1870">
        <v>423</v>
      </c>
      <c r="W1870">
        <v>414</v>
      </c>
      <c r="X1870" s="17">
        <v>0.00514574988874054</v>
      </c>
      <c r="Y1870" s="17" t="s">
        <v>54</v>
      </c>
      <c r="Z1870" s="17">
        <v>0.00389585271282132</v>
      </c>
      <c r="AA1870" s="17">
        <v>0.00500120802126117</v>
      </c>
      <c r="AB1870">
        <v>152.34</v>
      </c>
      <c r="AC1870">
        <v>0</v>
      </c>
      <c r="AD1870">
        <v>196.55</v>
      </c>
      <c r="AE1870">
        <v>187.09</v>
      </c>
      <c r="AF1870" s="17">
        <v>0.332753694558923</v>
      </c>
      <c r="AG1870" s="17" t="s">
        <v>54</v>
      </c>
      <c r="AH1870" s="17">
        <v>0.281279179205672</v>
      </c>
      <c r="AI1870" s="17">
        <v>0.59726870339905</v>
      </c>
      <c r="AJ1870">
        <v>48</v>
      </c>
      <c r="AK1870">
        <v>318</v>
      </c>
      <c r="AL1870">
        <v>316</v>
      </c>
      <c r="AM1870">
        <v>316</v>
      </c>
      <c r="AN1870" s="17">
        <v>0.395833333333333</v>
      </c>
      <c r="AO1870" s="17">
        <v>0.050314465408805</v>
      </c>
      <c r="AP1870" s="17">
        <v>0.0917721518987342</v>
      </c>
      <c r="AQ1870" s="17">
        <v>0.0411392405063291</v>
      </c>
      <c r="AR1870" s="31">
        <v>2.71428571428571</v>
      </c>
      <c r="AS1870" s="31">
        <v>162.857142857143</v>
      </c>
      <c r="AT1870" s="31">
        <v>-141.857142857143</v>
      </c>
      <c r="AU1870" s="26">
        <f t="shared" si="32"/>
        <v>7</v>
      </c>
      <c r="AV1870" s="32">
        <f>IFERROR(时间!$B$4+AU1870,"上周无销量")</f>
        <v>43332</v>
      </c>
      <c r="AW1870" s="32"/>
    </row>
    <row r="1871" spans="1:49">
      <c r="A1871" s="15" t="s">
        <v>3759</v>
      </c>
      <c r="B1871" t="s">
        <v>3760</v>
      </c>
      <c r="C1871" t="s">
        <v>3669</v>
      </c>
      <c r="D1871" s="26">
        <v>3</v>
      </c>
      <c r="E1871" s="26">
        <v>4</v>
      </c>
      <c r="F1871" s="26">
        <v>6</v>
      </c>
      <c r="G1871" s="26">
        <v>1</v>
      </c>
      <c r="H1871" s="27">
        <v>26.8485714285714</v>
      </c>
      <c r="I1871">
        <v>7</v>
      </c>
      <c r="J1871" s="28">
        <v>10</v>
      </c>
      <c r="K1871" s="28">
        <v>0</v>
      </c>
      <c r="L1871" s="28">
        <v>0</v>
      </c>
      <c r="M1871">
        <v>17</v>
      </c>
      <c r="N1871">
        <v>4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0</v>
      </c>
      <c r="AK1871">
        <v>80</v>
      </c>
      <c r="AL1871">
        <v>84</v>
      </c>
      <c r="AM1871">
        <v>84</v>
      </c>
      <c r="AN1871" s="17" t="s">
        <v>54</v>
      </c>
      <c r="AO1871" s="17">
        <v>0.05</v>
      </c>
      <c r="AP1871" s="17">
        <v>0.0714285714285714</v>
      </c>
      <c r="AQ1871" s="17">
        <v>0.0119047619047619</v>
      </c>
      <c r="AR1871" s="31">
        <v>0.428571428571429</v>
      </c>
      <c r="AS1871" s="31">
        <v>25.7142857142857</v>
      </c>
      <c r="AT1871" s="31">
        <v>-8.71428571428571</v>
      </c>
      <c r="AU1871" s="26">
        <f t="shared" si="32"/>
        <v>39</v>
      </c>
      <c r="AV1871" s="32">
        <f>IFERROR(时间!$B$4+AU1871,"上周无销量")</f>
        <v>43364</v>
      </c>
      <c r="AW1871" s="32"/>
    </row>
    <row r="1872" spans="1:49">
      <c r="A1872" s="15" t="s">
        <v>3761</v>
      </c>
      <c r="B1872" t="s">
        <v>3762</v>
      </c>
      <c r="C1872" t="s">
        <v>3669</v>
      </c>
      <c r="D1872" s="26">
        <v>5</v>
      </c>
      <c r="E1872" s="26">
        <v>6</v>
      </c>
      <c r="F1872" s="26">
        <v>5</v>
      </c>
      <c r="G1872" s="26">
        <v>5</v>
      </c>
      <c r="H1872" s="27">
        <v>22.0876190476191</v>
      </c>
      <c r="I1872">
        <v>54</v>
      </c>
      <c r="J1872" s="28">
        <v>0</v>
      </c>
      <c r="K1872" s="28">
        <v>0</v>
      </c>
      <c r="L1872" s="28">
        <v>0</v>
      </c>
      <c r="M1872">
        <v>54</v>
      </c>
      <c r="N1872">
        <v>6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47</v>
      </c>
      <c r="AK1872">
        <v>67</v>
      </c>
      <c r="AL1872">
        <v>48</v>
      </c>
      <c r="AM1872">
        <v>48</v>
      </c>
      <c r="AN1872" s="17">
        <v>0.106382978723404</v>
      </c>
      <c r="AO1872" s="17">
        <v>0.0895522388059701</v>
      </c>
      <c r="AP1872" s="17">
        <v>0.104166666666667</v>
      </c>
      <c r="AQ1872" s="17">
        <v>0.104166666666667</v>
      </c>
      <c r="AR1872" s="31">
        <v>0.714285714285714</v>
      </c>
      <c r="AS1872" s="31">
        <v>42.8571428571429</v>
      </c>
      <c r="AT1872" s="31">
        <v>11.1428571428571</v>
      </c>
      <c r="AU1872" s="26">
        <f t="shared" si="32"/>
        <v>75</v>
      </c>
      <c r="AV1872" s="32">
        <f>IFERROR(时间!$B$4+AU1872,"上周无销量")</f>
        <v>43400</v>
      </c>
      <c r="AW1872" s="32"/>
    </row>
    <row r="1873" spans="1:49">
      <c r="A1873" s="15" t="s">
        <v>3763</v>
      </c>
      <c r="B1873" t="s">
        <v>3764</v>
      </c>
      <c r="C1873" t="s">
        <v>3669</v>
      </c>
      <c r="D1873" s="26">
        <v>11</v>
      </c>
      <c r="E1873" s="26">
        <v>16</v>
      </c>
      <c r="F1873" s="26">
        <v>16</v>
      </c>
      <c r="G1873" s="26">
        <v>13</v>
      </c>
      <c r="H1873" s="27">
        <v>22.2601785714286</v>
      </c>
      <c r="I1873">
        <v>70</v>
      </c>
      <c r="J1873" s="28">
        <v>0</v>
      </c>
      <c r="K1873" s="28">
        <v>0</v>
      </c>
      <c r="L1873" s="28">
        <v>0</v>
      </c>
      <c r="M1873">
        <v>70</v>
      </c>
      <c r="N1873">
        <v>18</v>
      </c>
      <c r="O1873">
        <v>0</v>
      </c>
      <c r="P1873">
        <v>10739</v>
      </c>
      <c r="Q1873">
        <v>0</v>
      </c>
      <c r="R1873">
        <v>6998</v>
      </c>
      <c r="S1873">
        <v>4779</v>
      </c>
      <c r="T1873">
        <v>51</v>
      </c>
      <c r="U1873">
        <v>0</v>
      </c>
      <c r="V1873">
        <v>51</v>
      </c>
      <c r="W1873">
        <v>46</v>
      </c>
      <c r="X1873" s="17">
        <v>0.00474904553496601</v>
      </c>
      <c r="Y1873" s="17" t="s">
        <v>54</v>
      </c>
      <c r="Z1873" s="17">
        <v>0.00728779651328951</v>
      </c>
      <c r="AA1873" s="17">
        <v>0.00962544465369324</v>
      </c>
      <c r="AB1873">
        <v>23.33</v>
      </c>
      <c r="AC1873">
        <v>0</v>
      </c>
      <c r="AD1873">
        <v>23.38</v>
      </c>
      <c r="AE1873">
        <v>20.96</v>
      </c>
      <c r="AF1873" s="17">
        <v>0.0952781705727788</v>
      </c>
      <c r="AG1873" s="17" t="s">
        <v>54</v>
      </c>
      <c r="AH1873" s="17">
        <v>0.065644127485821</v>
      </c>
      <c r="AI1873" s="17">
        <v>0.0724301329000623</v>
      </c>
      <c r="AJ1873">
        <v>49</v>
      </c>
      <c r="AK1873">
        <v>134</v>
      </c>
      <c r="AL1873">
        <v>147</v>
      </c>
      <c r="AM1873">
        <v>147</v>
      </c>
      <c r="AN1873" s="17">
        <v>0.224489795918367</v>
      </c>
      <c r="AO1873" s="17">
        <v>0.119402985074627</v>
      </c>
      <c r="AP1873" s="17">
        <v>0.108843537414966</v>
      </c>
      <c r="AQ1873" s="17">
        <v>0.0884353741496599</v>
      </c>
      <c r="AR1873" s="31">
        <v>1.57142857142857</v>
      </c>
      <c r="AS1873" s="31">
        <v>94.2857142857143</v>
      </c>
      <c r="AT1873" s="31">
        <v>-24.2857142857143</v>
      </c>
      <c r="AU1873" s="26">
        <f t="shared" si="32"/>
        <v>44</v>
      </c>
      <c r="AV1873" s="32">
        <f>IFERROR(时间!$B$4+AU1873,"上周无销量")</f>
        <v>43369</v>
      </c>
      <c r="AW1873" s="32"/>
    </row>
    <row r="1874" spans="1:49">
      <c r="A1874" s="15" t="s">
        <v>3765</v>
      </c>
      <c r="B1874" t="s">
        <v>3766</v>
      </c>
      <c r="C1874" t="s">
        <v>3669</v>
      </c>
      <c r="D1874" s="26">
        <v>17</v>
      </c>
      <c r="E1874" s="26">
        <v>15</v>
      </c>
      <c r="F1874" s="26">
        <v>15</v>
      </c>
      <c r="G1874" s="26">
        <v>22</v>
      </c>
      <c r="H1874" s="27">
        <v>19.7468115942029</v>
      </c>
      <c r="I1874">
        <v>50</v>
      </c>
      <c r="J1874" s="28">
        <v>6</v>
      </c>
      <c r="K1874" s="28">
        <v>0</v>
      </c>
      <c r="L1874" s="28">
        <v>0</v>
      </c>
      <c r="M1874">
        <v>56</v>
      </c>
      <c r="N1874">
        <v>14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0</v>
      </c>
      <c r="AK1874">
        <v>103</v>
      </c>
      <c r="AL1874">
        <v>115</v>
      </c>
      <c r="AM1874">
        <v>115</v>
      </c>
      <c r="AN1874" s="17" t="s">
        <v>54</v>
      </c>
      <c r="AO1874" s="17">
        <v>0.145631067961165</v>
      </c>
      <c r="AP1874" s="17">
        <v>0.130434782608696</v>
      </c>
      <c r="AQ1874" s="17">
        <v>0.191304347826087</v>
      </c>
      <c r="AR1874" s="31">
        <v>2.42857142857143</v>
      </c>
      <c r="AS1874" s="31">
        <v>145.714285714286</v>
      </c>
      <c r="AT1874" s="31">
        <v>-89.7142857142857</v>
      </c>
      <c r="AU1874" s="26">
        <f t="shared" si="32"/>
        <v>23</v>
      </c>
      <c r="AV1874" s="32">
        <f>IFERROR(时间!$B$4+AU1874,"上周无销量")</f>
        <v>43348</v>
      </c>
      <c r="AW1874" s="32"/>
    </row>
    <row r="1875" spans="1:49">
      <c r="A1875" s="15" t="s">
        <v>3767</v>
      </c>
      <c r="B1875" t="s">
        <v>3768</v>
      </c>
      <c r="C1875" t="s">
        <v>3669</v>
      </c>
      <c r="D1875" s="26">
        <v>12</v>
      </c>
      <c r="E1875" s="26">
        <v>13</v>
      </c>
      <c r="F1875" s="26">
        <v>30</v>
      </c>
      <c r="G1875" s="26">
        <v>24</v>
      </c>
      <c r="H1875" s="27">
        <v>20.1829113924051</v>
      </c>
      <c r="I1875">
        <v>92</v>
      </c>
      <c r="J1875" s="28">
        <v>0</v>
      </c>
      <c r="K1875" s="28">
        <v>0</v>
      </c>
      <c r="L1875" s="28">
        <v>1</v>
      </c>
      <c r="M1875">
        <v>93</v>
      </c>
      <c r="N1875">
        <v>21</v>
      </c>
      <c r="O1875">
        <v>0</v>
      </c>
      <c r="P1875">
        <v>65837</v>
      </c>
      <c r="Q1875">
        <v>0</v>
      </c>
      <c r="R1875">
        <v>51396</v>
      </c>
      <c r="S1875">
        <v>41427</v>
      </c>
      <c r="T1875">
        <v>339</v>
      </c>
      <c r="U1875">
        <v>0</v>
      </c>
      <c r="V1875">
        <v>170</v>
      </c>
      <c r="W1875">
        <v>166</v>
      </c>
      <c r="X1875" s="17">
        <v>0.00514908030438811</v>
      </c>
      <c r="Y1875" s="17" t="s">
        <v>54</v>
      </c>
      <c r="Z1875" s="17">
        <v>0.0033076504008094</v>
      </c>
      <c r="AA1875" s="17">
        <v>0.0040070485432206</v>
      </c>
      <c r="AB1875">
        <v>147.47</v>
      </c>
      <c r="AC1875">
        <v>0</v>
      </c>
      <c r="AD1875">
        <v>78.9</v>
      </c>
      <c r="AE1875">
        <v>78.47</v>
      </c>
      <c r="AF1875" s="17">
        <v>0.608889690279824</v>
      </c>
      <c r="AG1875" s="17" t="s">
        <v>54</v>
      </c>
      <c r="AH1875" s="17">
        <v>0.130308256765656</v>
      </c>
      <c r="AI1875" s="17">
        <v>0.161997606280117</v>
      </c>
      <c r="AJ1875">
        <v>118</v>
      </c>
      <c r="AK1875">
        <v>195</v>
      </c>
      <c r="AL1875">
        <v>198</v>
      </c>
      <c r="AM1875">
        <v>198</v>
      </c>
      <c r="AN1875" s="17">
        <v>0.101694915254237</v>
      </c>
      <c r="AO1875" s="17">
        <v>0.0666666666666667</v>
      </c>
      <c r="AP1875" s="17">
        <v>0.151515151515152</v>
      </c>
      <c r="AQ1875" s="17">
        <v>0.121212121212121</v>
      </c>
      <c r="AR1875" s="31">
        <v>1.71428571428571</v>
      </c>
      <c r="AS1875" s="31">
        <v>102.857142857143</v>
      </c>
      <c r="AT1875" s="31">
        <v>-9.85714285714285</v>
      </c>
      <c r="AU1875" s="26">
        <f t="shared" si="32"/>
        <v>54</v>
      </c>
      <c r="AV1875" s="32">
        <f>IFERROR(时间!$B$4+AU1875,"上周无销量")</f>
        <v>43379</v>
      </c>
      <c r="AW1875" s="32"/>
    </row>
    <row r="1876" spans="1:49">
      <c r="A1876" s="15" t="s">
        <v>3769</v>
      </c>
      <c r="B1876" t="s">
        <v>3770</v>
      </c>
      <c r="C1876" t="s">
        <v>3669</v>
      </c>
      <c r="D1876" s="26">
        <v>4</v>
      </c>
      <c r="E1876" s="26">
        <v>2</v>
      </c>
      <c r="F1876" s="26">
        <v>5</v>
      </c>
      <c r="G1876" s="26">
        <v>4</v>
      </c>
      <c r="H1876" s="27">
        <v>21.2593333333333</v>
      </c>
      <c r="I1876">
        <v>22</v>
      </c>
      <c r="J1876" s="28">
        <v>0</v>
      </c>
      <c r="K1876" s="28">
        <v>0</v>
      </c>
      <c r="L1876" s="28">
        <v>0</v>
      </c>
      <c r="M1876">
        <v>22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17" t="s">
        <v>54</v>
      </c>
      <c r="Y1876" s="17" t="s">
        <v>54</v>
      </c>
      <c r="Z1876" s="17" t="s">
        <v>54</v>
      </c>
      <c r="AA1876" s="17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17" t="s">
        <v>54</v>
      </c>
      <c r="AG1876" s="17" t="s">
        <v>54</v>
      </c>
      <c r="AH1876" s="17" t="s">
        <v>54</v>
      </c>
      <c r="AI1876" s="17" t="s">
        <v>54</v>
      </c>
      <c r="AJ1876">
        <v>67</v>
      </c>
      <c r="AK1876">
        <v>53</v>
      </c>
      <c r="AL1876">
        <v>43</v>
      </c>
      <c r="AM1876">
        <v>43</v>
      </c>
      <c r="AN1876" s="17">
        <v>0.0597014925373134</v>
      </c>
      <c r="AO1876" s="17">
        <v>0.0377358490566038</v>
      </c>
      <c r="AP1876" s="17">
        <v>0.116279069767442</v>
      </c>
      <c r="AQ1876" s="17">
        <v>0.0930232558139535</v>
      </c>
      <c r="AR1876" s="31">
        <v>0.571428571428571</v>
      </c>
      <c r="AS1876" s="31">
        <v>34.2857142857143</v>
      </c>
      <c r="AT1876" s="31">
        <v>-12.2857142857143</v>
      </c>
      <c r="AU1876" s="26">
        <f t="shared" si="32"/>
        <v>38</v>
      </c>
      <c r="AV1876" s="32">
        <f>IFERROR(时间!$B$4+AU1876,"上周无销量")</f>
        <v>43363</v>
      </c>
      <c r="AW1876" s="32"/>
    </row>
    <row r="1877" spans="1:49">
      <c r="A1877" s="15" t="s">
        <v>3771</v>
      </c>
      <c r="B1877" t="s">
        <v>3772</v>
      </c>
      <c r="C1877" t="s">
        <v>3669</v>
      </c>
      <c r="D1877" s="26">
        <v>21</v>
      </c>
      <c r="E1877" s="26">
        <v>11</v>
      </c>
      <c r="F1877" s="26">
        <v>16</v>
      </c>
      <c r="G1877" s="26">
        <v>15</v>
      </c>
      <c r="H1877" s="27">
        <v>22.0876190476191</v>
      </c>
      <c r="I1877">
        <v>111</v>
      </c>
      <c r="J1877" s="28">
        <v>0</v>
      </c>
      <c r="K1877" s="28">
        <v>0</v>
      </c>
      <c r="L1877" s="28">
        <v>0</v>
      </c>
      <c r="M1877">
        <v>111</v>
      </c>
      <c r="N1877">
        <v>12</v>
      </c>
      <c r="O1877">
        <v>0</v>
      </c>
      <c r="P1877">
        <v>54504</v>
      </c>
      <c r="Q1877">
        <v>0</v>
      </c>
      <c r="R1877">
        <v>55627</v>
      </c>
      <c r="S1877">
        <v>62591</v>
      </c>
      <c r="T1877">
        <v>197</v>
      </c>
      <c r="U1877">
        <v>0</v>
      </c>
      <c r="V1877">
        <v>349</v>
      </c>
      <c r="W1877">
        <v>365</v>
      </c>
      <c r="X1877" s="17">
        <v>0.00361441362101864</v>
      </c>
      <c r="Y1877" s="17" t="s">
        <v>54</v>
      </c>
      <c r="Z1877" s="17">
        <v>0.00627393172380319</v>
      </c>
      <c r="AA1877" s="17">
        <v>0.00583150932242655</v>
      </c>
      <c r="AB1877">
        <v>90.76</v>
      </c>
      <c r="AC1877">
        <v>0</v>
      </c>
      <c r="AD1877">
        <v>187.68</v>
      </c>
      <c r="AE1877">
        <v>188.31</v>
      </c>
      <c r="AF1877" s="17">
        <v>0.195670921007243</v>
      </c>
      <c r="AG1877" s="17" t="s">
        <v>54</v>
      </c>
      <c r="AH1877" s="17">
        <v>0.53106674715419</v>
      </c>
      <c r="AI1877" s="17">
        <v>0.568372714729216</v>
      </c>
      <c r="AJ1877">
        <v>107</v>
      </c>
      <c r="AK1877">
        <v>201</v>
      </c>
      <c r="AL1877">
        <v>179</v>
      </c>
      <c r="AM1877">
        <v>179</v>
      </c>
      <c r="AN1877" s="17">
        <v>0.196261682242991</v>
      </c>
      <c r="AO1877" s="17">
        <v>0.054726368159204</v>
      </c>
      <c r="AP1877" s="17">
        <v>0.0893854748603352</v>
      </c>
      <c r="AQ1877" s="17">
        <v>0.0837988826815642</v>
      </c>
      <c r="AR1877" s="31">
        <v>3</v>
      </c>
      <c r="AS1877" s="31">
        <v>180</v>
      </c>
      <c r="AT1877" s="31">
        <v>-69</v>
      </c>
      <c r="AU1877" s="26">
        <f t="shared" si="32"/>
        <v>37</v>
      </c>
      <c r="AV1877" s="32">
        <f>IFERROR(时间!$B$4+AU1877,"上周无销量")</f>
        <v>43362</v>
      </c>
      <c r="AW1877" s="32"/>
    </row>
    <row r="1878" spans="1:49">
      <c r="A1878" s="15" t="s">
        <v>3773</v>
      </c>
      <c r="B1878" t="s">
        <v>3774</v>
      </c>
      <c r="C1878" t="s">
        <v>3669</v>
      </c>
      <c r="D1878" s="26">
        <v>15</v>
      </c>
      <c r="E1878" s="26">
        <v>10</v>
      </c>
      <c r="F1878" s="26">
        <v>13</v>
      </c>
      <c r="G1878" s="26">
        <v>16</v>
      </c>
      <c r="H1878" s="27">
        <v>20.4003703703704</v>
      </c>
      <c r="I1878">
        <v>73</v>
      </c>
      <c r="J1878" s="28">
        <v>0</v>
      </c>
      <c r="K1878" s="28">
        <v>0</v>
      </c>
      <c r="L1878" s="28">
        <v>0</v>
      </c>
      <c r="M1878">
        <v>73</v>
      </c>
      <c r="N1878">
        <v>11</v>
      </c>
      <c r="O1878">
        <v>0</v>
      </c>
      <c r="P1878">
        <v>21008</v>
      </c>
      <c r="Q1878">
        <v>0</v>
      </c>
      <c r="R1878">
        <v>14103</v>
      </c>
      <c r="S1878">
        <v>22251</v>
      </c>
      <c r="T1878">
        <v>82</v>
      </c>
      <c r="U1878">
        <v>0</v>
      </c>
      <c r="V1878">
        <v>55</v>
      </c>
      <c r="W1878">
        <v>77</v>
      </c>
      <c r="X1878" s="17">
        <v>0.0039032749428789</v>
      </c>
      <c r="Y1878" s="17" t="s">
        <v>54</v>
      </c>
      <c r="Z1878" s="17">
        <v>0.00389987945827129</v>
      </c>
      <c r="AA1878" s="17">
        <v>0.00346051862837625</v>
      </c>
      <c r="AB1878">
        <v>35.7</v>
      </c>
      <c r="AC1878">
        <v>0</v>
      </c>
      <c r="AD1878">
        <v>25.36</v>
      </c>
      <c r="AE1878">
        <v>37.7</v>
      </c>
      <c r="AF1878" s="17">
        <v>0.116664548573918</v>
      </c>
      <c r="AG1878" s="17" t="s">
        <v>54</v>
      </c>
      <c r="AH1878" s="17">
        <v>0.0956242065880597</v>
      </c>
      <c r="AI1878" s="17">
        <v>0.115500354024073</v>
      </c>
      <c r="AJ1878">
        <v>151</v>
      </c>
      <c r="AK1878">
        <v>116</v>
      </c>
      <c r="AL1878">
        <v>164</v>
      </c>
      <c r="AM1878">
        <v>164</v>
      </c>
      <c r="AN1878" s="17">
        <v>0.0993377483443709</v>
      </c>
      <c r="AO1878" s="17">
        <v>0.0862068965517241</v>
      </c>
      <c r="AP1878" s="17">
        <v>0.0792682926829268</v>
      </c>
      <c r="AQ1878" s="17">
        <v>0.0975609756097561</v>
      </c>
      <c r="AR1878" s="31">
        <v>2.14285714285714</v>
      </c>
      <c r="AS1878" s="31">
        <v>128.571428571429</v>
      </c>
      <c r="AT1878" s="31">
        <v>-55.5714285714286</v>
      </c>
      <c r="AU1878" s="26">
        <f t="shared" si="32"/>
        <v>34</v>
      </c>
      <c r="AV1878" s="32">
        <f>IFERROR(时间!$B$4+AU1878,"上周无销量")</f>
        <v>43359</v>
      </c>
      <c r="AW1878" s="32"/>
    </row>
    <row r="1879" spans="1:49">
      <c r="A1879" s="15" t="s">
        <v>3775</v>
      </c>
      <c r="B1879" t="s">
        <v>3776</v>
      </c>
      <c r="C1879" t="s">
        <v>3669</v>
      </c>
      <c r="D1879" s="26">
        <v>8</v>
      </c>
      <c r="E1879" s="26">
        <v>7</v>
      </c>
      <c r="F1879" s="26">
        <v>14</v>
      </c>
      <c r="G1879" s="26">
        <v>6</v>
      </c>
      <c r="H1879" s="27">
        <v>24.0202857142857</v>
      </c>
      <c r="I1879">
        <v>21</v>
      </c>
      <c r="J1879" s="28">
        <v>0</v>
      </c>
      <c r="K1879" s="28">
        <v>0</v>
      </c>
      <c r="L1879" s="28">
        <v>0</v>
      </c>
      <c r="M1879">
        <v>21</v>
      </c>
      <c r="N1879">
        <v>9</v>
      </c>
      <c r="O1879">
        <v>0</v>
      </c>
      <c r="P1879">
        <v>1287</v>
      </c>
      <c r="Q1879">
        <v>0</v>
      </c>
      <c r="R1879">
        <v>886</v>
      </c>
      <c r="S1879">
        <v>532</v>
      </c>
      <c r="T1879">
        <v>8</v>
      </c>
      <c r="U1879">
        <v>0</v>
      </c>
      <c r="V1879">
        <v>3</v>
      </c>
      <c r="W1879">
        <v>1</v>
      </c>
      <c r="X1879" s="17">
        <v>0.00621600621600622</v>
      </c>
      <c r="Y1879" s="17" t="s">
        <v>54</v>
      </c>
      <c r="Z1879" s="17">
        <v>0.00338600451467269</v>
      </c>
      <c r="AA1879" s="17">
        <v>0.0018796992481203</v>
      </c>
      <c r="AB1879">
        <v>4.63</v>
      </c>
      <c r="AC1879">
        <v>0</v>
      </c>
      <c r="AD1879">
        <v>0.97</v>
      </c>
      <c r="AE1879">
        <v>0.56</v>
      </c>
      <c r="AF1879" s="17">
        <v>0.0240942179824196</v>
      </c>
      <c r="AG1879" s="17" t="s">
        <v>54</v>
      </c>
      <c r="AH1879" s="17">
        <v>0.00288446670076483</v>
      </c>
      <c r="AI1879" s="17">
        <v>0.00388560462783441</v>
      </c>
      <c r="AJ1879">
        <v>0</v>
      </c>
      <c r="AK1879">
        <v>56</v>
      </c>
      <c r="AL1879">
        <v>39</v>
      </c>
      <c r="AM1879">
        <v>39</v>
      </c>
      <c r="AN1879" s="17" t="s">
        <v>54</v>
      </c>
      <c r="AO1879" s="17">
        <v>0.125</v>
      </c>
      <c r="AP1879" s="17">
        <v>0.358974358974359</v>
      </c>
      <c r="AQ1879" s="17">
        <v>0.153846153846154</v>
      </c>
      <c r="AR1879" s="31">
        <v>1.14285714285714</v>
      </c>
      <c r="AS1879" s="31">
        <v>68.5714285714286</v>
      </c>
      <c r="AT1879" s="31">
        <v>-47.5714285714286</v>
      </c>
      <c r="AU1879" s="26">
        <f t="shared" si="32"/>
        <v>18</v>
      </c>
      <c r="AV1879" s="32">
        <f>IFERROR(时间!$B$4+AU1879,"上周无销量")</f>
        <v>43343</v>
      </c>
      <c r="AW1879" s="32"/>
    </row>
    <row r="1880" spans="1:49">
      <c r="A1880" s="15" t="s">
        <v>3777</v>
      </c>
      <c r="B1880" t="s">
        <v>3778</v>
      </c>
      <c r="C1880" t="s">
        <v>3669</v>
      </c>
      <c r="D1880" s="26">
        <v>4</v>
      </c>
      <c r="E1880" s="26">
        <v>2</v>
      </c>
      <c r="F1880" s="26">
        <v>6</v>
      </c>
      <c r="G1880" s="26">
        <v>5</v>
      </c>
      <c r="H1880" s="27">
        <v>20.4635294117647</v>
      </c>
      <c r="I1880">
        <v>84</v>
      </c>
      <c r="J1880" s="28">
        <v>0</v>
      </c>
      <c r="K1880" s="28">
        <v>0</v>
      </c>
      <c r="L1880" s="28">
        <v>1</v>
      </c>
      <c r="M1880">
        <v>85</v>
      </c>
      <c r="N1880">
        <v>13</v>
      </c>
      <c r="O1880">
        <v>0</v>
      </c>
      <c r="P1880">
        <v>1979</v>
      </c>
      <c r="Q1880">
        <v>0</v>
      </c>
      <c r="R1880">
        <v>3297</v>
      </c>
      <c r="S1880">
        <v>4997</v>
      </c>
      <c r="T1880">
        <v>5</v>
      </c>
      <c r="U1880">
        <v>0</v>
      </c>
      <c r="V1880">
        <v>15</v>
      </c>
      <c r="W1880">
        <v>23</v>
      </c>
      <c r="X1880" s="17">
        <v>0.00252652854977261</v>
      </c>
      <c r="Y1880" s="17" t="s">
        <v>54</v>
      </c>
      <c r="Z1880" s="17">
        <v>0.00454959053685168</v>
      </c>
      <c r="AA1880" s="17">
        <v>0.0046027616569942</v>
      </c>
      <c r="AB1880">
        <v>2.21</v>
      </c>
      <c r="AC1880">
        <v>0</v>
      </c>
      <c r="AD1880">
        <v>7.76</v>
      </c>
      <c r="AE1880">
        <v>11.16</v>
      </c>
      <c r="AF1880" s="17">
        <v>0.0269992526158446</v>
      </c>
      <c r="AG1880" s="17" t="s">
        <v>54</v>
      </c>
      <c r="AH1880" s="17">
        <v>0.0632018703767583</v>
      </c>
      <c r="AI1880" s="17">
        <v>0.109072093825457</v>
      </c>
      <c r="AJ1880">
        <v>84</v>
      </c>
      <c r="AK1880">
        <v>114</v>
      </c>
      <c r="AL1880">
        <v>110</v>
      </c>
      <c r="AM1880">
        <v>110</v>
      </c>
      <c r="AN1880" s="17">
        <v>0.0476190476190476</v>
      </c>
      <c r="AO1880" s="17">
        <v>0.0175438596491228</v>
      </c>
      <c r="AP1880" s="17">
        <v>0.0545454545454545</v>
      </c>
      <c r="AQ1880" s="17">
        <v>0.0454545454545455</v>
      </c>
      <c r="AR1880" s="31">
        <v>0.571428571428571</v>
      </c>
      <c r="AS1880" s="31">
        <v>34.2857142857143</v>
      </c>
      <c r="AT1880" s="31">
        <v>50.7142857142857</v>
      </c>
      <c r="AU1880" s="26">
        <f t="shared" si="32"/>
        <v>148</v>
      </c>
      <c r="AV1880" s="32">
        <f>IFERROR(时间!$B$4+AU1880,"上周无销量")</f>
        <v>43473</v>
      </c>
      <c r="AW1880" s="32"/>
    </row>
    <row r="1881" spans="1:49">
      <c r="A1881" s="15" t="s">
        <v>3779</v>
      </c>
      <c r="B1881" t="s">
        <v>3780</v>
      </c>
      <c r="C1881" t="s">
        <v>3669</v>
      </c>
      <c r="D1881" s="26">
        <v>0</v>
      </c>
      <c r="E1881" s="26">
        <v>1</v>
      </c>
      <c r="F1881" s="26">
        <v>2</v>
      </c>
      <c r="G1881" s="26">
        <v>2</v>
      </c>
      <c r="H1881" s="27">
        <v>17.394</v>
      </c>
      <c r="I1881">
        <v>45</v>
      </c>
      <c r="J1881" s="28">
        <v>0</v>
      </c>
      <c r="K1881" s="28">
        <v>0</v>
      </c>
      <c r="L1881" s="28">
        <v>1</v>
      </c>
      <c r="M1881">
        <v>46</v>
      </c>
      <c r="N1881">
        <v>6</v>
      </c>
      <c r="O1881">
        <v>0</v>
      </c>
      <c r="P1881">
        <v>283</v>
      </c>
      <c r="Q1881">
        <v>0</v>
      </c>
      <c r="R1881">
        <v>114</v>
      </c>
      <c r="S1881">
        <v>89</v>
      </c>
      <c r="T1881">
        <v>1</v>
      </c>
      <c r="U1881">
        <v>0</v>
      </c>
      <c r="V1881">
        <v>0</v>
      </c>
      <c r="W1881">
        <v>1</v>
      </c>
      <c r="X1881" s="17">
        <v>0.00353356890459364</v>
      </c>
      <c r="Y1881" s="17" t="s">
        <v>54</v>
      </c>
      <c r="Z1881" s="17">
        <v>0</v>
      </c>
      <c r="AA1881" s="17">
        <v>0.0112359550561798</v>
      </c>
      <c r="AB1881">
        <v>0.38</v>
      </c>
      <c r="AC1881">
        <v>0</v>
      </c>
      <c r="AD1881">
        <v>0</v>
      </c>
      <c r="AE1881">
        <v>0.46</v>
      </c>
      <c r="AF1881" s="17">
        <v>0</v>
      </c>
      <c r="AG1881" s="17" t="s">
        <v>54</v>
      </c>
      <c r="AH1881" s="17" t="s">
        <v>54</v>
      </c>
      <c r="AI1881" s="17">
        <v>0.0132229504426814</v>
      </c>
      <c r="AJ1881">
        <v>137</v>
      </c>
      <c r="AK1881">
        <v>41</v>
      </c>
      <c r="AL1881">
        <v>54</v>
      </c>
      <c r="AM1881">
        <v>54</v>
      </c>
      <c r="AN1881" s="17">
        <v>0</v>
      </c>
      <c r="AO1881" s="17">
        <v>0.024390243902439</v>
      </c>
      <c r="AP1881" s="17">
        <v>0.037037037037037</v>
      </c>
      <c r="AQ1881" s="17">
        <v>0.037037037037037</v>
      </c>
      <c r="AR1881" s="31">
        <v>0</v>
      </c>
      <c r="AS1881" s="31">
        <v>0</v>
      </c>
      <c r="AT1881" s="31">
        <v>46</v>
      </c>
      <c r="AU1881" s="26" t="str">
        <f t="shared" si="32"/>
        <v>库存为46</v>
      </c>
      <c r="AV1881" s="32" t="str">
        <f>IFERROR(时间!$B$4+AU1881,"上周无销量")</f>
        <v>上周无销量</v>
      </c>
      <c r="AW1881" s="32"/>
    </row>
    <row r="1882" spans="1:49">
      <c r="A1882" s="15" t="s">
        <v>3781</v>
      </c>
      <c r="B1882" t="s">
        <v>3782</v>
      </c>
      <c r="C1882" t="s">
        <v>3669</v>
      </c>
      <c r="D1882" s="26">
        <v>1</v>
      </c>
      <c r="E1882" s="26">
        <v>1</v>
      </c>
      <c r="F1882" s="26">
        <v>2</v>
      </c>
      <c r="G1882" s="26">
        <v>1</v>
      </c>
      <c r="H1882" s="27">
        <v>23.192</v>
      </c>
      <c r="I1882">
        <v>11</v>
      </c>
      <c r="J1882" s="28">
        <v>0</v>
      </c>
      <c r="K1882" s="28">
        <v>0</v>
      </c>
      <c r="L1882" s="28">
        <v>0</v>
      </c>
      <c r="M1882">
        <v>11</v>
      </c>
      <c r="N1882">
        <v>2</v>
      </c>
      <c r="O1882">
        <v>0</v>
      </c>
      <c r="P1882">
        <v>246</v>
      </c>
      <c r="Q1882">
        <v>0</v>
      </c>
      <c r="R1882">
        <v>118</v>
      </c>
      <c r="S1882">
        <v>115</v>
      </c>
      <c r="T1882">
        <v>1</v>
      </c>
      <c r="U1882">
        <v>0</v>
      </c>
      <c r="V1882">
        <v>1</v>
      </c>
      <c r="W1882">
        <v>1</v>
      </c>
      <c r="X1882" s="17">
        <v>0.0040650406504065</v>
      </c>
      <c r="Y1882" s="17" t="s">
        <v>54</v>
      </c>
      <c r="Z1882" s="17">
        <v>0.00847457627118644</v>
      </c>
      <c r="AA1882" s="17">
        <v>0.00869565217391304</v>
      </c>
      <c r="AB1882">
        <v>0.22</v>
      </c>
      <c r="AC1882">
        <v>0</v>
      </c>
      <c r="AD1882">
        <v>0.71</v>
      </c>
      <c r="AE1882">
        <v>0.5</v>
      </c>
      <c r="AF1882" s="17">
        <v>0.00948602966540186</v>
      </c>
      <c r="AG1882" s="17" t="s">
        <v>54</v>
      </c>
      <c r="AH1882" s="17">
        <v>0.0153070024146257</v>
      </c>
      <c r="AI1882" s="17">
        <v>0.0215591583304588</v>
      </c>
      <c r="AJ1882">
        <v>0</v>
      </c>
      <c r="AK1882">
        <v>8</v>
      </c>
      <c r="AL1882">
        <v>22</v>
      </c>
      <c r="AM1882">
        <v>22</v>
      </c>
      <c r="AN1882" s="17" t="s">
        <v>54</v>
      </c>
      <c r="AO1882" s="17">
        <v>0.125</v>
      </c>
      <c r="AP1882" s="17">
        <v>0.0909090909090909</v>
      </c>
      <c r="AQ1882" s="17">
        <v>0.0454545454545455</v>
      </c>
      <c r="AR1882" s="31">
        <v>0.142857142857143</v>
      </c>
      <c r="AS1882" s="31">
        <v>8.57142857142857</v>
      </c>
      <c r="AT1882" s="31">
        <v>2.42857142857143</v>
      </c>
      <c r="AU1882" s="26">
        <f t="shared" si="32"/>
        <v>77</v>
      </c>
      <c r="AV1882" s="32">
        <f>IFERROR(时间!$B$4+AU1882,"上周无销量")</f>
        <v>43402</v>
      </c>
      <c r="AW1882" s="32"/>
    </row>
    <row r="1883" spans="1:49">
      <c r="A1883" s="15" t="s">
        <v>3783</v>
      </c>
      <c r="B1883" t="s">
        <v>3784</v>
      </c>
      <c r="C1883" t="s">
        <v>3669</v>
      </c>
      <c r="D1883" s="26">
        <v>12</v>
      </c>
      <c r="E1883" s="26">
        <v>11</v>
      </c>
      <c r="F1883" s="26">
        <v>14</v>
      </c>
      <c r="G1883" s="26">
        <v>5</v>
      </c>
      <c r="H1883" s="27">
        <v>25.5388095238095</v>
      </c>
      <c r="I1883">
        <v>62</v>
      </c>
      <c r="J1883" s="28">
        <v>10</v>
      </c>
      <c r="K1883" s="28">
        <v>0</v>
      </c>
      <c r="L1883" s="28">
        <v>1</v>
      </c>
      <c r="M1883">
        <v>73</v>
      </c>
      <c r="N1883">
        <v>21</v>
      </c>
      <c r="O1883">
        <v>0</v>
      </c>
      <c r="P1883">
        <v>371</v>
      </c>
      <c r="Q1883">
        <v>0</v>
      </c>
      <c r="R1883">
        <v>152</v>
      </c>
      <c r="S1883">
        <v>179</v>
      </c>
      <c r="T1883">
        <v>1</v>
      </c>
      <c r="U1883">
        <v>0</v>
      </c>
      <c r="V1883">
        <v>3</v>
      </c>
      <c r="W1883">
        <v>0</v>
      </c>
      <c r="X1883" s="17">
        <v>0.00269541778975741</v>
      </c>
      <c r="Y1883" s="17" t="s">
        <v>54</v>
      </c>
      <c r="Z1883" s="17">
        <v>0.0197368421052632</v>
      </c>
      <c r="AA1883" s="17">
        <v>0</v>
      </c>
      <c r="AB1883">
        <v>0.25</v>
      </c>
      <c r="AC1883">
        <v>0</v>
      </c>
      <c r="AD1883">
        <v>0.86</v>
      </c>
      <c r="AE1883">
        <v>0</v>
      </c>
      <c r="AF1883" s="17">
        <v>0.000815751936828171</v>
      </c>
      <c r="AG1883" s="17" t="s">
        <v>54</v>
      </c>
      <c r="AH1883" s="17">
        <v>0.00240530285373335</v>
      </c>
      <c r="AI1883" s="17" t="s">
        <v>54</v>
      </c>
      <c r="AJ1883">
        <v>82</v>
      </c>
      <c r="AK1883">
        <v>75</v>
      </c>
      <c r="AL1883">
        <v>72</v>
      </c>
      <c r="AM1883">
        <v>72</v>
      </c>
      <c r="AN1883" s="17">
        <v>0.146341463414634</v>
      </c>
      <c r="AO1883" s="17">
        <v>0.146666666666667</v>
      </c>
      <c r="AP1883" s="17">
        <v>0.194444444444444</v>
      </c>
      <c r="AQ1883" s="17">
        <v>0.0694444444444444</v>
      </c>
      <c r="AR1883" s="31">
        <v>1.71428571428571</v>
      </c>
      <c r="AS1883" s="31">
        <v>102.857142857143</v>
      </c>
      <c r="AT1883" s="31">
        <v>-29.8571428571428</v>
      </c>
      <c r="AU1883" s="26">
        <f t="shared" si="32"/>
        <v>42</v>
      </c>
      <c r="AV1883" s="32">
        <f>IFERROR(时间!$B$4+AU1883,"上周无销量")</f>
        <v>43367</v>
      </c>
      <c r="AW1883" s="32"/>
    </row>
    <row r="1884" spans="1:49">
      <c r="A1884" s="15" t="s">
        <v>3785</v>
      </c>
      <c r="B1884" t="s">
        <v>3786</v>
      </c>
      <c r="C1884" t="s">
        <v>3787</v>
      </c>
      <c r="D1884" s="26">
        <v>0</v>
      </c>
      <c r="E1884" s="26">
        <v>0</v>
      </c>
      <c r="F1884" s="26">
        <v>0</v>
      </c>
      <c r="G1884" s="26">
        <v>0</v>
      </c>
      <c r="H1884" s="27">
        <v>0</v>
      </c>
      <c r="I1884">
        <v>0</v>
      </c>
      <c r="J1884" s="28">
        <v>0</v>
      </c>
      <c r="K1884" s="28">
        <v>0</v>
      </c>
      <c r="L1884" s="28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0</v>
      </c>
      <c r="AK1884">
        <v>0</v>
      </c>
      <c r="AL1884">
        <v>0</v>
      </c>
      <c r="AM1884">
        <v>0</v>
      </c>
      <c r="AN1884" s="17" t="s">
        <v>54</v>
      </c>
      <c r="AO1884" s="17" t="s">
        <v>54</v>
      </c>
      <c r="AP1884" s="17" t="s">
        <v>54</v>
      </c>
      <c r="AQ1884" s="17" t="s">
        <v>54</v>
      </c>
      <c r="AR1884" s="31">
        <v>0</v>
      </c>
      <c r="AS1884" s="31">
        <v>0</v>
      </c>
      <c r="AT1884" s="31">
        <v>0</v>
      </c>
      <c r="AU1884" s="26" t="str">
        <f t="shared" si="32"/>
        <v>库存为0</v>
      </c>
      <c r="AV1884" s="32" t="str">
        <f>IFERROR(时间!$B$4+AU1884,"上周无销量")</f>
        <v>上周无销量</v>
      </c>
      <c r="AW1884" s="32"/>
    </row>
    <row r="1885" spans="1:49">
      <c r="A1885" s="15" t="s">
        <v>3788</v>
      </c>
      <c r="B1885" t="s">
        <v>3789</v>
      </c>
      <c r="C1885" t="s">
        <v>3787</v>
      </c>
      <c r="D1885" s="26">
        <v>0</v>
      </c>
      <c r="E1885" s="26">
        <v>0</v>
      </c>
      <c r="F1885" s="26">
        <v>0</v>
      </c>
      <c r="G1885" s="26">
        <v>0</v>
      </c>
      <c r="H1885" s="27">
        <v>0</v>
      </c>
      <c r="I1885">
        <v>5</v>
      </c>
      <c r="J1885" s="28">
        <v>0</v>
      </c>
      <c r="K1885" s="28">
        <v>0</v>
      </c>
      <c r="L1885" s="28">
        <v>0</v>
      </c>
      <c r="M1885">
        <v>5</v>
      </c>
      <c r="N1885">
        <v>0</v>
      </c>
      <c r="O1885">
        <v>5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17" t="s">
        <v>54</v>
      </c>
      <c r="Y1885" s="17" t="s">
        <v>54</v>
      </c>
      <c r="Z1885" s="17" t="s">
        <v>54</v>
      </c>
      <c r="AA1885" s="17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17" t="s">
        <v>54</v>
      </c>
      <c r="AG1885" s="17" t="s">
        <v>54</v>
      </c>
      <c r="AH1885" s="17" t="s">
        <v>54</v>
      </c>
      <c r="AI1885" s="17" t="s">
        <v>54</v>
      </c>
      <c r="AJ1885">
        <v>0</v>
      </c>
      <c r="AK1885">
        <v>15</v>
      </c>
      <c r="AL1885">
        <v>8</v>
      </c>
      <c r="AM1885">
        <v>8</v>
      </c>
      <c r="AN1885" s="17" t="s">
        <v>54</v>
      </c>
      <c r="AO1885" s="17">
        <v>0</v>
      </c>
      <c r="AP1885" s="17">
        <v>0</v>
      </c>
      <c r="AQ1885" s="17">
        <v>0</v>
      </c>
      <c r="AR1885" s="31">
        <v>0</v>
      </c>
      <c r="AS1885" s="31">
        <v>0</v>
      </c>
      <c r="AT1885" s="31">
        <v>5</v>
      </c>
      <c r="AU1885" s="26" t="str">
        <f t="shared" si="32"/>
        <v>库存为5</v>
      </c>
      <c r="AV1885" s="32" t="str">
        <f>IFERROR(时间!$B$4+AU1885,"上周无销量")</f>
        <v>上周无销量</v>
      </c>
      <c r="AW1885" s="32"/>
    </row>
    <row r="1886" spans="1:49">
      <c r="A1886" s="15" t="s">
        <v>3790</v>
      </c>
      <c r="B1886" t="s">
        <v>3791</v>
      </c>
      <c r="C1886" t="s">
        <v>3787</v>
      </c>
      <c r="D1886" s="26">
        <v>0</v>
      </c>
      <c r="E1886" s="26">
        <v>0</v>
      </c>
      <c r="F1886" s="26">
        <v>0</v>
      </c>
      <c r="G1886" s="26">
        <v>0</v>
      </c>
      <c r="H1886" s="27">
        <v>0</v>
      </c>
      <c r="I1886">
        <v>1</v>
      </c>
      <c r="J1886" s="28">
        <v>0</v>
      </c>
      <c r="K1886" s="28">
        <v>0</v>
      </c>
      <c r="L1886" s="28">
        <v>0</v>
      </c>
      <c r="M1886">
        <v>1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17" t="s">
        <v>54</v>
      </c>
      <c r="Y1886" s="17" t="s">
        <v>54</v>
      </c>
      <c r="Z1886" s="17" t="s">
        <v>54</v>
      </c>
      <c r="AA1886" s="17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17" t="s">
        <v>54</v>
      </c>
      <c r="AG1886" s="17" t="s">
        <v>54</v>
      </c>
      <c r="AH1886" s="17" t="s">
        <v>54</v>
      </c>
      <c r="AI1886" s="17" t="s">
        <v>54</v>
      </c>
      <c r="AJ1886">
        <v>0</v>
      </c>
      <c r="AK1886">
        <v>12</v>
      </c>
      <c r="AL1886">
        <v>12</v>
      </c>
      <c r="AM1886">
        <v>12</v>
      </c>
      <c r="AN1886" s="17" t="s">
        <v>54</v>
      </c>
      <c r="AO1886" s="17">
        <v>0</v>
      </c>
      <c r="AP1886" s="17">
        <v>0</v>
      </c>
      <c r="AQ1886" s="17">
        <v>0</v>
      </c>
      <c r="AR1886" s="31">
        <v>0</v>
      </c>
      <c r="AS1886" s="31">
        <v>0</v>
      </c>
      <c r="AT1886" s="31">
        <v>1</v>
      </c>
      <c r="AU1886" s="26" t="str">
        <f t="shared" si="32"/>
        <v>库存为1</v>
      </c>
      <c r="AV1886" s="32" t="str">
        <f>IFERROR(时间!$B$4+AU1886,"上周无销量")</f>
        <v>上周无销量</v>
      </c>
      <c r="AW1886" s="32"/>
    </row>
    <row r="1887" spans="1:49">
      <c r="A1887" s="15" t="s">
        <v>3792</v>
      </c>
      <c r="B1887" t="s">
        <v>3793</v>
      </c>
      <c r="C1887" t="s">
        <v>3794</v>
      </c>
      <c r="D1887" s="26">
        <v>0</v>
      </c>
      <c r="E1887" s="26">
        <v>0</v>
      </c>
      <c r="F1887" s="26">
        <v>0</v>
      </c>
      <c r="G1887" s="26">
        <v>0</v>
      </c>
      <c r="H1887" s="27">
        <v>0</v>
      </c>
      <c r="I1887">
        <v>0</v>
      </c>
      <c r="J1887" s="28">
        <v>0</v>
      </c>
      <c r="K1887" s="28">
        <v>0</v>
      </c>
      <c r="L1887" s="28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17" t="s">
        <v>54</v>
      </c>
      <c r="Y1887" s="17" t="s">
        <v>54</v>
      </c>
      <c r="Z1887" s="17" t="s">
        <v>54</v>
      </c>
      <c r="AA1887" s="17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17" t="s">
        <v>54</v>
      </c>
      <c r="AG1887" s="17" t="s">
        <v>54</v>
      </c>
      <c r="AH1887" s="17" t="s">
        <v>54</v>
      </c>
      <c r="AI1887" s="17" t="s">
        <v>54</v>
      </c>
      <c r="AJ1887">
        <v>42</v>
      </c>
      <c r="AK1887">
        <v>45</v>
      </c>
      <c r="AL1887">
        <v>25</v>
      </c>
      <c r="AM1887">
        <v>25</v>
      </c>
      <c r="AN1887" s="17">
        <v>0</v>
      </c>
      <c r="AO1887" s="17">
        <v>0</v>
      </c>
      <c r="AP1887" s="17">
        <v>0</v>
      </c>
      <c r="AQ1887" s="17">
        <v>0</v>
      </c>
      <c r="AR1887" s="31">
        <v>0</v>
      </c>
      <c r="AS1887" s="31">
        <v>0</v>
      </c>
      <c r="AT1887" s="31">
        <v>0</v>
      </c>
      <c r="AU1887" s="26" t="str">
        <f t="shared" si="32"/>
        <v>库存为0</v>
      </c>
      <c r="AV1887" s="32" t="str">
        <f>IFERROR(时间!$B$4+AU1887,"上周无销量")</f>
        <v>上周无销量</v>
      </c>
      <c r="AW1887" s="32"/>
    </row>
    <row r="1888" spans="1:49">
      <c r="A1888" s="15" t="s">
        <v>3795</v>
      </c>
      <c r="B1888" t="s">
        <v>3796</v>
      </c>
      <c r="C1888" t="s">
        <v>3794</v>
      </c>
      <c r="D1888" s="26">
        <v>0</v>
      </c>
      <c r="E1888" s="26">
        <v>0</v>
      </c>
      <c r="F1888" s="26">
        <v>0</v>
      </c>
      <c r="G1888" s="26">
        <v>0</v>
      </c>
      <c r="H1888" s="27">
        <v>0</v>
      </c>
      <c r="I1888">
        <v>0</v>
      </c>
      <c r="J1888" s="28">
        <v>0</v>
      </c>
      <c r="K1888" s="28">
        <v>0</v>
      </c>
      <c r="L1888" s="28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0</v>
      </c>
      <c r="AK1888">
        <v>110</v>
      </c>
      <c r="AL1888">
        <v>137</v>
      </c>
      <c r="AM1888">
        <v>137</v>
      </c>
      <c r="AN1888" s="17" t="s">
        <v>54</v>
      </c>
      <c r="AO1888" s="17">
        <v>0</v>
      </c>
      <c r="AP1888" s="17">
        <v>0</v>
      </c>
      <c r="AQ1888" s="17">
        <v>0</v>
      </c>
      <c r="AR1888" s="31">
        <v>0</v>
      </c>
      <c r="AS1888" s="31">
        <v>0</v>
      </c>
      <c r="AT1888" s="31">
        <v>0</v>
      </c>
      <c r="AU1888" s="26" t="str">
        <f t="shared" si="32"/>
        <v>库存为0</v>
      </c>
      <c r="AV1888" s="32" t="str">
        <f>IFERROR(时间!$B$4+AU1888,"上周无销量")</f>
        <v>上周无销量</v>
      </c>
      <c r="AW1888" s="32"/>
    </row>
    <row r="1889" spans="1:49">
      <c r="A1889" s="15" t="s">
        <v>3797</v>
      </c>
      <c r="B1889" t="s">
        <v>3798</v>
      </c>
      <c r="C1889" t="s">
        <v>3794</v>
      </c>
      <c r="D1889" s="26">
        <v>0</v>
      </c>
      <c r="E1889" s="26">
        <v>0</v>
      </c>
      <c r="F1889" s="26">
        <v>0</v>
      </c>
      <c r="G1889" s="26">
        <v>0</v>
      </c>
      <c r="H1889" s="27">
        <v>0</v>
      </c>
      <c r="I1889">
        <v>0</v>
      </c>
      <c r="J1889" s="28">
        <v>0</v>
      </c>
      <c r="K1889" s="28">
        <v>0</v>
      </c>
      <c r="L1889" s="28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36</v>
      </c>
      <c r="AK1889">
        <v>122</v>
      </c>
      <c r="AL1889">
        <v>123</v>
      </c>
      <c r="AM1889">
        <v>123</v>
      </c>
      <c r="AN1889" s="17">
        <v>0</v>
      </c>
      <c r="AO1889" s="17">
        <v>0</v>
      </c>
      <c r="AP1889" s="17">
        <v>0</v>
      </c>
      <c r="AQ1889" s="17">
        <v>0</v>
      </c>
      <c r="AR1889" s="31">
        <v>0</v>
      </c>
      <c r="AS1889" s="31">
        <v>0</v>
      </c>
      <c r="AT1889" s="31">
        <v>0</v>
      </c>
      <c r="AU1889" s="26" t="str">
        <f t="shared" si="32"/>
        <v>库存为0</v>
      </c>
      <c r="AV1889" s="32" t="str">
        <f>IFERROR(时间!$B$4+AU1889,"上周无销量")</f>
        <v>上周无销量</v>
      </c>
      <c r="AW1889" s="32"/>
    </row>
    <row r="1890" spans="1:49">
      <c r="A1890" s="15" t="s">
        <v>3799</v>
      </c>
      <c r="B1890" t="s">
        <v>3800</v>
      </c>
      <c r="C1890" t="s">
        <v>3794</v>
      </c>
      <c r="D1890" s="26">
        <v>0</v>
      </c>
      <c r="E1890" s="26">
        <v>0</v>
      </c>
      <c r="F1890" s="26">
        <v>0</v>
      </c>
      <c r="G1890" s="26">
        <v>0</v>
      </c>
      <c r="H1890" s="27">
        <v>0</v>
      </c>
      <c r="I1890">
        <v>0</v>
      </c>
      <c r="J1890" s="28">
        <v>0</v>
      </c>
      <c r="K1890" s="28">
        <v>0</v>
      </c>
      <c r="L1890" s="28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15</v>
      </c>
      <c r="AK1890">
        <v>26</v>
      </c>
      <c r="AL1890">
        <v>36</v>
      </c>
      <c r="AM1890">
        <v>36</v>
      </c>
      <c r="AN1890" s="17">
        <v>0</v>
      </c>
      <c r="AO1890" s="17">
        <v>0</v>
      </c>
      <c r="AP1890" s="17">
        <v>0</v>
      </c>
      <c r="AQ1890" s="17">
        <v>0</v>
      </c>
      <c r="AR1890" s="31">
        <v>0</v>
      </c>
      <c r="AS1890" s="31">
        <v>0</v>
      </c>
      <c r="AT1890" s="31">
        <v>0</v>
      </c>
      <c r="AU1890" s="26" t="str">
        <f t="shared" si="32"/>
        <v>库存为0</v>
      </c>
      <c r="AV1890" s="32" t="str">
        <f>IFERROR(时间!$B$4+AU1890,"上周无销量")</f>
        <v>上周无销量</v>
      </c>
      <c r="AW1890" s="32"/>
    </row>
    <row r="1891" spans="1:49">
      <c r="A1891" s="15" t="s">
        <v>3801</v>
      </c>
      <c r="B1891" t="s">
        <v>3802</v>
      </c>
      <c r="C1891" t="s">
        <v>3794</v>
      </c>
      <c r="D1891" s="26">
        <v>0</v>
      </c>
      <c r="E1891" s="26">
        <v>0</v>
      </c>
      <c r="F1891" s="26">
        <v>0</v>
      </c>
      <c r="G1891" s="26">
        <v>0</v>
      </c>
      <c r="H1891" s="27">
        <v>0</v>
      </c>
      <c r="I1891">
        <v>0</v>
      </c>
      <c r="J1891" s="28">
        <v>0</v>
      </c>
      <c r="K1891" s="28">
        <v>0</v>
      </c>
      <c r="L1891" s="28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0</v>
      </c>
      <c r="AK1891">
        <v>20</v>
      </c>
      <c r="AL1891">
        <v>21</v>
      </c>
      <c r="AM1891">
        <v>21</v>
      </c>
      <c r="AN1891" s="17" t="s">
        <v>54</v>
      </c>
      <c r="AO1891" s="17">
        <v>0</v>
      </c>
      <c r="AP1891" s="17">
        <v>0</v>
      </c>
      <c r="AQ1891" s="17">
        <v>0</v>
      </c>
      <c r="AR1891" s="31">
        <v>0</v>
      </c>
      <c r="AS1891" s="31">
        <v>0</v>
      </c>
      <c r="AT1891" s="31">
        <v>0</v>
      </c>
      <c r="AU1891" s="26" t="str">
        <f t="shared" si="32"/>
        <v>库存为0</v>
      </c>
      <c r="AV1891" s="32" t="str">
        <f>IFERROR(时间!$B$4+AU1891,"上周无销量")</f>
        <v>上周无销量</v>
      </c>
      <c r="AW1891" s="32"/>
    </row>
    <row r="1892" spans="1:49">
      <c r="A1892" s="15" t="s">
        <v>3803</v>
      </c>
      <c r="B1892" t="s">
        <v>3804</v>
      </c>
      <c r="C1892" t="s">
        <v>3794</v>
      </c>
      <c r="D1892" s="26">
        <v>0</v>
      </c>
      <c r="E1892" s="26">
        <v>0</v>
      </c>
      <c r="F1892" s="26">
        <v>0</v>
      </c>
      <c r="G1892" s="26">
        <v>0</v>
      </c>
      <c r="H1892" s="27">
        <v>0</v>
      </c>
      <c r="I1892">
        <v>0</v>
      </c>
      <c r="J1892" s="28">
        <v>0</v>
      </c>
      <c r="K1892" s="28">
        <v>0</v>
      </c>
      <c r="L1892" s="28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50</v>
      </c>
      <c r="AK1892">
        <v>70</v>
      </c>
      <c r="AL1892">
        <v>47</v>
      </c>
      <c r="AM1892">
        <v>47</v>
      </c>
      <c r="AN1892" s="17">
        <v>0</v>
      </c>
      <c r="AO1892" s="17">
        <v>0</v>
      </c>
      <c r="AP1892" s="17">
        <v>0</v>
      </c>
      <c r="AQ1892" s="17">
        <v>0</v>
      </c>
      <c r="AR1892" s="31">
        <v>0</v>
      </c>
      <c r="AS1892" s="31">
        <v>0</v>
      </c>
      <c r="AT1892" s="31">
        <v>0</v>
      </c>
      <c r="AU1892" s="26" t="str">
        <f t="shared" si="32"/>
        <v>库存为0</v>
      </c>
      <c r="AV1892" s="32" t="str">
        <f>IFERROR(时间!$B$4+AU1892,"上周无销量")</f>
        <v>上周无销量</v>
      </c>
      <c r="AW1892" s="32"/>
    </row>
    <row r="1893" spans="1:49">
      <c r="A1893" s="15" t="s">
        <v>3805</v>
      </c>
      <c r="B1893" t="s">
        <v>3806</v>
      </c>
      <c r="C1893" t="s">
        <v>3794</v>
      </c>
      <c r="D1893" s="26">
        <v>0</v>
      </c>
      <c r="E1893" s="26">
        <v>0</v>
      </c>
      <c r="F1893" s="26">
        <v>0</v>
      </c>
      <c r="G1893" s="26">
        <v>0</v>
      </c>
      <c r="H1893" s="27">
        <v>0</v>
      </c>
      <c r="I1893">
        <v>0</v>
      </c>
      <c r="J1893" s="28">
        <v>0</v>
      </c>
      <c r="K1893" s="28">
        <v>0</v>
      </c>
      <c r="L1893" s="28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17" t="s">
        <v>54</v>
      </c>
      <c r="Y1893" s="17" t="s">
        <v>54</v>
      </c>
      <c r="Z1893" s="17" t="s">
        <v>54</v>
      </c>
      <c r="AA1893" s="17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17" t="s">
        <v>54</v>
      </c>
      <c r="AG1893" s="17" t="s">
        <v>54</v>
      </c>
      <c r="AH1893" s="17" t="s">
        <v>54</v>
      </c>
      <c r="AI1893" s="17" t="s">
        <v>54</v>
      </c>
      <c r="AJ1893">
        <v>2</v>
      </c>
      <c r="AK1893">
        <v>61</v>
      </c>
      <c r="AL1893">
        <v>192</v>
      </c>
      <c r="AM1893">
        <v>192</v>
      </c>
      <c r="AN1893" s="17">
        <v>0</v>
      </c>
      <c r="AO1893" s="17">
        <v>0</v>
      </c>
      <c r="AP1893" s="17">
        <v>0</v>
      </c>
      <c r="AQ1893" s="17">
        <v>0</v>
      </c>
      <c r="AR1893" s="31">
        <v>0</v>
      </c>
      <c r="AS1893" s="31">
        <v>0</v>
      </c>
      <c r="AT1893" s="31">
        <v>0</v>
      </c>
      <c r="AU1893" s="26" t="str">
        <f t="shared" si="32"/>
        <v>库存为0</v>
      </c>
      <c r="AV1893" s="32" t="str">
        <f>IFERROR(时间!$B$4+AU1893,"上周无销量")</f>
        <v>上周无销量</v>
      </c>
      <c r="AW1893" s="32"/>
    </row>
    <row r="1894" spans="1:49">
      <c r="A1894" s="15" t="s">
        <v>3807</v>
      </c>
      <c r="B1894" t="s">
        <v>3808</v>
      </c>
      <c r="C1894" t="s">
        <v>3794</v>
      </c>
      <c r="D1894" s="26">
        <v>0</v>
      </c>
      <c r="E1894" s="26">
        <v>0</v>
      </c>
      <c r="F1894" s="26">
        <v>0</v>
      </c>
      <c r="G1894" s="26">
        <v>0</v>
      </c>
      <c r="H1894" s="27">
        <v>0</v>
      </c>
      <c r="I1894">
        <v>0</v>
      </c>
      <c r="J1894" s="28">
        <v>0</v>
      </c>
      <c r="K1894" s="28">
        <v>0</v>
      </c>
      <c r="L1894" s="28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17" t="s">
        <v>54</v>
      </c>
      <c r="Y1894" s="17" t="s">
        <v>54</v>
      </c>
      <c r="Z1894" s="17" t="s">
        <v>54</v>
      </c>
      <c r="AA1894" s="17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17" t="s">
        <v>54</v>
      </c>
      <c r="AG1894" s="17" t="s">
        <v>54</v>
      </c>
      <c r="AH1894" s="17" t="s">
        <v>54</v>
      </c>
      <c r="AI1894" s="17" t="s">
        <v>54</v>
      </c>
      <c r="AJ1894">
        <v>19</v>
      </c>
      <c r="AK1894">
        <v>15</v>
      </c>
      <c r="AL1894">
        <v>24</v>
      </c>
      <c r="AM1894">
        <v>24</v>
      </c>
      <c r="AN1894" s="17">
        <v>0</v>
      </c>
      <c r="AO1894" s="17">
        <v>0</v>
      </c>
      <c r="AP1894" s="17">
        <v>0</v>
      </c>
      <c r="AQ1894" s="17">
        <v>0</v>
      </c>
      <c r="AR1894" s="31">
        <v>0</v>
      </c>
      <c r="AS1894" s="31">
        <v>0</v>
      </c>
      <c r="AT1894" s="31">
        <v>0</v>
      </c>
      <c r="AU1894" s="26" t="str">
        <f t="shared" si="32"/>
        <v>库存为0</v>
      </c>
      <c r="AV1894" s="32" t="str">
        <f>IFERROR(时间!$B$4+AU1894,"上周无销量")</f>
        <v>上周无销量</v>
      </c>
      <c r="AW1894" s="32"/>
    </row>
    <row r="1895" spans="1:49">
      <c r="A1895" s="15" t="s">
        <v>3809</v>
      </c>
      <c r="B1895" t="s">
        <v>3810</v>
      </c>
      <c r="C1895" t="s">
        <v>3794</v>
      </c>
      <c r="D1895" s="26">
        <v>0</v>
      </c>
      <c r="E1895" s="26">
        <v>0</v>
      </c>
      <c r="F1895" s="26">
        <v>0</v>
      </c>
      <c r="G1895" s="26">
        <v>0</v>
      </c>
      <c r="H1895" s="27">
        <v>0</v>
      </c>
      <c r="I1895">
        <v>0</v>
      </c>
      <c r="J1895" s="28">
        <v>0</v>
      </c>
      <c r="K1895" s="28">
        <v>0</v>
      </c>
      <c r="L1895" s="28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17" t="s">
        <v>54</v>
      </c>
      <c r="Y1895" s="17" t="s">
        <v>54</v>
      </c>
      <c r="Z1895" s="17" t="s">
        <v>54</v>
      </c>
      <c r="AA1895" s="17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17" t="s">
        <v>54</v>
      </c>
      <c r="AG1895" s="17" t="s">
        <v>54</v>
      </c>
      <c r="AH1895" s="17" t="s">
        <v>54</v>
      </c>
      <c r="AI1895" s="17" t="s">
        <v>54</v>
      </c>
      <c r="AJ1895">
        <v>0</v>
      </c>
      <c r="AK1895">
        <v>23</v>
      </c>
      <c r="AL1895">
        <v>16</v>
      </c>
      <c r="AM1895">
        <v>16</v>
      </c>
      <c r="AN1895" s="17" t="s">
        <v>54</v>
      </c>
      <c r="AO1895" s="17">
        <v>0</v>
      </c>
      <c r="AP1895" s="17">
        <v>0</v>
      </c>
      <c r="AQ1895" s="17">
        <v>0</v>
      </c>
      <c r="AR1895" s="31">
        <v>0</v>
      </c>
      <c r="AS1895" s="31">
        <v>0</v>
      </c>
      <c r="AT1895" s="31">
        <v>0</v>
      </c>
      <c r="AU1895" s="26" t="str">
        <f t="shared" si="32"/>
        <v>库存为0</v>
      </c>
      <c r="AV1895" s="32" t="str">
        <f>IFERROR(时间!$B$4+AU1895,"上周无销量")</f>
        <v>上周无销量</v>
      </c>
      <c r="AW1895" s="32"/>
    </row>
    <row r="1896" spans="1:49">
      <c r="A1896" s="15" t="s">
        <v>3811</v>
      </c>
      <c r="B1896" t="s">
        <v>3812</v>
      </c>
      <c r="C1896" t="s">
        <v>3794</v>
      </c>
      <c r="D1896" s="26">
        <v>0</v>
      </c>
      <c r="E1896" s="26">
        <v>0</v>
      </c>
      <c r="F1896" s="26">
        <v>0</v>
      </c>
      <c r="G1896" s="26">
        <v>0</v>
      </c>
      <c r="H1896" s="27">
        <v>0</v>
      </c>
      <c r="I1896">
        <v>0</v>
      </c>
      <c r="J1896" s="28">
        <v>0</v>
      </c>
      <c r="K1896" s="28">
        <v>0</v>
      </c>
      <c r="L1896" s="28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147</v>
      </c>
      <c r="AK1896">
        <v>58</v>
      </c>
      <c r="AL1896">
        <v>41</v>
      </c>
      <c r="AM1896">
        <v>41</v>
      </c>
      <c r="AN1896" s="17">
        <v>0</v>
      </c>
      <c r="AO1896" s="17">
        <v>0</v>
      </c>
      <c r="AP1896" s="17">
        <v>0</v>
      </c>
      <c r="AQ1896" s="17">
        <v>0</v>
      </c>
      <c r="AR1896" s="31">
        <v>0</v>
      </c>
      <c r="AS1896" s="31">
        <v>0</v>
      </c>
      <c r="AT1896" s="31">
        <v>0</v>
      </c>
      <c r="AU1896" s="26" t="str">
        <f t="shared" si="32"/>
        <v>库存为0</v>
      </c>
      <c r="AV1896" s="32" t="str">
        <f>IFERROR(时间!$B$4+AU1896,"上周无销量")</f>
        <v>上周无销量</v>
      </c>
      <c r="AW1896" s="32"/>
    </row>
    <row r="1897" spans="1:49">
      <c r="A1897" s="15" t="s">
        <v>3813</v>
      </c>
      <c r="B1897" t="s">
        <v>3814</v>
      </c>
      <c r="C1897" t="s">
        <v>3794</v>
      </c>
      <c r="D1897" s="26">
        <v>0</v>
      </c>
      <c r="E1897" s="26">
        <v>0</v>
      </c>
      <c r="F1897" s="26">
        <v>0</v>
      </c>
      <c r="G1897" s="26">
        <v>0</v>
      </c>
      <c r="H1897" s="27">
        <v>0</v>
      </c>
      <c r="I1897">
        <v>0</v>
      </c>
      <c r="J1897" s="28">
        <v>0</v>
      </c>
      <c r="K1897" s="28">
        <v>0</v>
      </c>
      <c r="L1897" s="28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17" t="s">
        <v>54</v>
      </c>
      <c r="Y1897" s="17" t="s">
        <v>54</v>
      </c>
      <c r="Z1897" s="17" t="s">
        <v>54</v>
      </c>
      <c r="AA1897" s="17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84</v>
      </c>
      <c r="AK1897">
        <v>72</v>
      </c>
      <c r="AL1897">
        <v>79</v>
      </c>
      <c r="AM1897">
        <v>79</v>
      </c>
      <c r="AN1897" s="17">
        <v>0</v>
      </c>
      <c r="AO1897" s="17">
        <v>0</v>
      </c>
      <c r="AP1897" s="17">
        <v>0</v>
      </c>
      <c r="AQ1897" s="17">
        <v>0</v>
      </c>
      <c r="AR1897" s="31">
        <v>0</v>
      </c>
      <c r="AS1897" s="31">
        <v>0</v>
      </c>
      <c r="AT1897" s="31">
        <v>0</v>
      </c>
      <c r="AU1897" s="26" t="str">
        <f t="shared" si="32"/>
        <v>库存为0</v>
      </c>
      <c r="AV1897" s="32" t="str">
        <f>IFERROR(时间!$B$4+AU1897,"上周无销量")</f>
        <v>上周无销量</v>
      </c>
      <c r="AW1897" s="32"/>
    </row>
    <row r="1898" spans="1:49">
      <c r="A1898" s="15" t="s">
        <v>3815</v>
      </c>
      <c r="B1898" t="s">
        <v>3816</v>
      </c>
      <c r="C1898" t="s">
        <v>3794</v>
      </c>
      <c r="D1898" s="26">
        <v>0</v>
      </c>
      <c r="E1898" s="26">
        <v>0</v>
      </c>
      <c r="F1898" s="26">
        <v>0</v>
      </c>
      <c r="G1898" s="26">
        <v>0</v>
      </c>
      <c r="H1898" s="27">
        <v>0</v>
      </c>
      <c r="I1898">
        <v>0</v>
      </c>
      <c r="J1898" s="28">
        <v>0</v>
      </c>
      <c r="K1898" s="28">
        <v>0</v>
      </c>
      <c r="L1898" s="28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17" t="s">
        <v>54</v>
      </c>
      <c r="Y1898" s="17" t="s">
        <v>54</v>
      </c>
      <c r="Z1898" s="17" t="s">
        <v>54</v>
      </c>
      <c r="AA1898" s="17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17" t="s">
        <v>54</v>
      </c>
      <c r="AG1898" s="17" t="s">
        <v>54</v>
      </c>
      <c r="AH1898" s="17" t="s">
        <v>54</v>
      </c>
      <c r="AI1898" s="17" t="s">
        <v>54</v>
      </c>
      <c r="AJ1898">
        <v>94</v>
      </c>
      <c r="AK1898">
        <v>219</v>
      </c>
      <c r="AL1898">
        <v>165</v>
      </c>
      <c r="AM1898">
        <v>165</v>
      </c>
      <c r="AN1898" s="17">
        <v>0</v>
      </c>
      <c r="AO1898" s="17">
        <v>0</v>
      </c>
      <c r="AP1898" s="17">
        <v>0</v>
      </c>
      <c r="AQ1898" s="17">
        <v>0</v>
      </c>
      <c r="AR1898" s="31">
        <v>0</v>
      </c>
      <c r="AS1898" s="31">
        <v>0</v>
      </c>
      <c r="AT1898" s="31">
        <v>0</v>
      </c>
      <c r="AU1898" s="26" t="str">
        <f t="shared" si="32"/>
        <v>库存为0</v>
      </c>
      <c r="AV1898" s="32" t="str">
        <f>IFERROR(时间!$B$4+AU1898,"上周无销量")</f>
        <v>上周无销量</v>
      </c>
      <c r="AW1898" s="32"/>
    </row>
    <row r="1899" spans="1:49">
      <c r="A1899" s="15" t="s">
        <v>3817</v>
      </c>
      <c r="B1899" t="s">
        <v>3818</v>
      </c>
      <c r="C1899" t="s">
        <v>3794</v>
      </c>
      <c r="D1899" s="26">
        <v>0</v>
      </c>
      <c r="E1899" s="26">
        <v>0</v>
      </c>
      <c r="F1899" s="26">
        <v>0</v>
      </c>
      <c r="G1899" s="26">
        <v>0</v>
      </c>
      <c r="H1899" s="27">
        <v>0</v>
      </c>
      <c r="I1899">
        <v>0</v>
      </c>
      <c r="J1899" s="28">
        <v>0</v>
      </c>
      <c r="K1899" s="28">
        <v>0</v>
      </c>
      <c r="L1899" s="28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28</v>
      </c>
      <c r="AK1899">
        <v>16</v>
      </c>
      <c r="AL1899">
        <v>16</v>
      </c>
      <c r="AM1899">
        <v>16</v>
      </c>
      <c r="AN1899" s="17">
        <v>0</v>
      </c>
      <c r="AO1899" s="17">
        <v>0</v>
      </c>
      <c r="AP1899" s="17">
        <v>0</v>
      </c>
      <c r="AQ1899" s="17">
        <v>0</v>
      </c>
      <c r="AR1899" s="31">
        <v>0</v>
      </c>
      <c r="AS1899" s="31">
        <v>0</v>
      </c>
      <c r="AT1899" s="31">
        <v>0</v>
      </c>
      <c r="AU1899" s="26" t="str">
        <f t="shared" si="32"/>
        <v>库存为0</v>
      </c>
      <c r="AV1899" s="32" t="str">
        <f>IFERROR(时间!$B$4+AU1899,"上周无销量")</f>
        <v>上周无销量</v>
      </c>
      <c r="AW1899" s="32"/>
    </row>
    <row r="1900" spans="1:49">
      <c r="A1900" s="15" t="s">
        <v>3819</v>
      </c>
      <c r="B1900" t="s">
        <v>3820</v>
      </c>
      <c r="C1900" t="s">
        <v>3794</v>
      </c>
      <c r="D1900" s="26">
        <v>0</v>
      </c>
      <c r="E1900" s="26">
        <v>0</v>
      </c>
      <c r="F1900" s="26">
        <v>0</v>
      </c>
      <c r="G1900" s="26">
        <v>0</v>
      </c>
      <c r="H1900" s="27">
        <v>0</v>
      </c>
      <c r="I1900">
        <v>0</v>
      </c>
      <c r="J1900" s="28">
        <v>0</v>
      </c>
      <c r="K1900" s="28">
        <v>0</v>
      </c>
      <c r="L1900" s="28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200</v>
      </c>
      <c r="AK1900">
        <v>14</v>
      </c>
      <c r="AL1900">
        <v>13</v>
      </c>
      <c r="AM1900">
        <v>13</v>
      </c>
      <c r="AN1900" s="17">
        <v>0</v>
      </c>
      <c r="AO1900" s="17">
        <v>0</v>
      </c>
      <c r="AP1900" s="17">
        <v>0</v>
      </c>
      <c r="AQ1900" s="17">
        <v>0</v>
      </c>
      <c r="AR1900" s="31">
        <v>0</v>
      </c>
      <c r="AS1900" s="31">
        <v>0</v>
      </c>
      <c r="AT1900" s="31">
        <v>0</v>
      </c>
      <c r="AU1900" s="26" t="str">
        <f t="shared" si="32"/>
        <v>库存为0</v>
      </c>
      <c r="AV1900" s="32" t="str">
        <f>IFERROR(时间!$B$4+AU1900,"上周无销量")</f>
        <v>上周无销量</v>
      </c>
      <c r="AW1900" s="32"/>
    </row>
    <row r="1901" spans="1:49">
      <c r="A1901" s="15" t="s">
        <v>3821</v>
      </c>
      <c r="B1901" t="s">
        <v>3679</v>
      </c>
      <c r="C1901" t="s">
        <v>3822</v>
      </c>
      <c r="D1901" s="26">
        <v>0</v>
      </c>
      <c r="E1901" s="26">
        <v>0</v>
      </c>
      <c r="F1901" s="26">
        <v>0</v>
      </c>
      <c r="G1901" s="26">
        <v>0</v>
      </c>
      <c r="H1901" s="27">
        <v>0</v>
      </c>
      <c r="I1901">
        <v>0</v>
      </c>
      <c r="J1901" s="28">
        <v>0</v>
      </c>
      <c r="K1901" s="28">
        <v>0</v>
      </c>
      <c r="L1901" s="28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17" t="s">
        <v>54</v>
      </c>
      <c r="Y1901" s="17" t="s">
        <v>54</v>
      </c>
      <c r="Z1901" s="17" t="s">
        <v>54</v>
      </c>
      <c r="AA1901" s="17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0</v>
      </c>
      <c r="AK1901">
        <v>1</v>
      </c>
      <c r="AL1901">
        <v>7</v>
      </c>
      <c r="AM1901">
        <v>7</v>
      </c>
      <c r="AN1901" s="17" t="s">
        <v>54</v>
      </c>
      <c r="AO1901" s="17">
        <v>0</v>
      </c>
      <c r="AP1901" s="17">
        <v>0</v>
      </c>
      <c r="AQ1901" s="17">
        <v>0</v>
      </c>
      <c r="AR1901" s="31">
        <v>0</v>
      </c>
      <c r="AS1901" s="31">
        <v>0</v>
      </c>
      <c r="AT1901" s="31">
        <v>0</v>
      </c>
      <c r="AU1901" s="26" t="str">
        <f t="shared" si="32"/>
        <v>库存为0</v>
      </c>
      <c r="AV1901" s="32" t="str">
        <f>IFERROR(时间!$B$4+AU1901,"上周无销量")</f>
        <v>上周无销量</v>
      </c>
      <c r="AW1901" s="32"/>
    </row>
    <row r="1902" spans="1:49">
      <c r="A1902" s="15" t="s">
        <v>3823</v>
      </c>
      <c r="B1902" t="s">
        <v>3686</v>
      </c>
      <c r="C1902" t="s">
        <v>3822</v>
      </c>
      <c r="D1902" s="26">
        <v>0</v>
      </c>
      <c r="E1902" s="26">
        <v>0</v>
      </c>
      <c r="F1902" s="26">
        <v>0</v>
      </c>
      <c r="G1902" s="26">
        <v>0</v>
      </c>
      <c r="H1902" s="27">
        <v>0</v>
      </c>
      <c r="I1902">
        <v>0</v>
      </c>
      <c r="J1902" s="28">
        <v>0</v>
      </c>
      <c r="K1902" s="28">
        <v>0</v>
      </c>
      <c r="L1902" s="28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17" t="s">
        <v>54</v>
      </c>
      <c r="Y1902" s="17" t="s">
        <v>54</v>
      </c>
      <c r="Z1902" s="17" t="s">
        <v>54</v>
      </c>
      <c r="AA1902" s="17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0</v>
      </c>
      <c r="AK1902">
        <v>2</v>
      </c>
      <c r="AL1902">
        <v>2</v>
      </c>
      <c r="AM1902">
        <v>2</v>
      </c>
      <c r="AN1902" s="17" t="s">
        <v>54</v>
      </c>
      <c r="AO1902" s="17">
        <v>0</v>
      </c>
      <c r="AP1902" s="17">
        <v>0</v>
      </c>
      <c r="AQ1902" s="17">
        <v>0</v>
      </c>
      <c r="AR1902" s="31">
        <v>0</v>
      </c>
      <c r="AS1902" s="31">
        <v>0</v>
      </c>
      <c r="AT1902" s="31">
        <v>0</v>
      </c>
      <c r="AU1902" s="26" t="str">
        <f t="shared" si="32"/>
        <v>库存为0</v>
      </c>
      <c r="AV1902" s="32" t="str">
        <f>IFERROR(时间!$B$4+AU1902,"上周无销量")</f>
        <v>上周无销量</v>
      </c>
      <c r="AW1902" s="32"/>
    </row>
    <row r="1903" spans="1:49">
      <c r="A1903" s="15" t="s">
        <v>3824</v>
      </c>
      <c r="B1903" t="s">
        <v>3688</v>
      </c>
      <c r="C1903" t="s">
        <v>3822</v>
      </c>
      <c r="D1903" s="26">
        <v>0</v>
      </c>
      <c r="E1903" s="26">
        <v>0</v>
      </c>
      <c r="F1903" s="26">
        <v>0</v>
      </c>
      <c r="G1903" s="26">
        <v>0</v>
      </c>
      <c r="H1903" s="27">
        <v>0</v>
      </c>
      <c r="I1903">
        <v>0</v>
      </c>
      <c r="J1903" s="28">
        <v>0</v>
      </c>
      <c r="K1903" s="28">
        <v>0</v>
      </c>
      <c r="L1903" s="28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17" t="s">
        <v>54</v>
      </c>
      <c r="Y1903" s="17" t="s">
        <v>54</v>
      </c>
      <c r="Z1903" s="17" t="s">
        <v>54</v>
      </c>
      <c r="AA1903" s="17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0</v>
      </c>
      <c r="AK1903">
        <v>4</v>
      </c>
      <c r="AL1903">
        <v>1</v>
      </c>
      <c r="AM1903">
        <v>1</v>
      </c>
      <c r="AN1903" s="17" t="s">
        <v>54</v>
      </c>
      <c r="AO1903" s="17">
        <v>0</v>
      </c>
      <c r="AP1903" s="17">
        <v>0</v>
      </c>
      <c r="AQ1903" s="17">
        <v>0</v>
      </c>
      <c r="AR1903" s="31">
        <v>0</v>
      </c>
      <c r="AS1903" s="31">
        <v>0</v>
      </c>
      <c r="AT1903" s="31">
        <v>0</v>
      </c>
      <c r="AU1903" s="26" t="str">
        <f t="shared" si="32"/>
        <v>库存为0</v>
      </c>
      <c r="AV1903" s="32" t="str">
        <f>IFERROR(时间!$B$4+AU1903,"上周无销量")</f>
        <v>上周无销量</v>
      </c>
      <c r="AW1903" s="32"/>
    </row>
    <row r="1904" spans="1:49">
      <c r="A1904" s="15" t="s">
        <v>3825</v>
      </c>
      <c r="B1904" t="s">
        <v>3690</v>
      </c>
      <c r="C1904" t="s">
        <v>3822</v>
      </c>
      <c r="D1904" s="26">
        <v>0</v>
      </c>
      <c r="E1904" s="26">
        <v>0</v>
      </c>
      <c r="F1904" s="26">
        <v>0</v>
      </c>
      <c r="G1904" s="26">
        <v>0</v>
      </c>
      <c r="H1904" s="27">
        <v>0</v>
      </c>
      <c r="I1904">
        <v>0</v>
      </c>
      <c r="J1904" s="28">
        <v>0</v>
      </c>
      <c r="K1904" s="28">
        <v>0</v>
      </c>
      <c r="L1904" s="28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17" t="s">
        <v>54</v>
      </c>
      <c r="Y1904" s="17" t="s">
        <v>54</v>
      </c>
      <c r="Z1904" s="17" t="s">
        <v>54</v>
      </c>
      <c r="AA1904" s="17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17" t="s">
        <v>54</v>
      </c>
      <c r="AG1904" s="17" t="s">
        <v>54</v>
      </c>
      <c r="AH1904" s="17" t="s">
        <v>54</v>
      </c>
      <c r="AI1904" s="17" t="s">
        <v>54</v>
      </c>
      <c r="AJ1904">
        <v>0</v>
      </c>
      <c r="AK1904">
        <v>2</v>
      </c>
      <c r="AL1904">
        <v>7</v>
      </c>
      <c r="AM1904">
        <v>7</v>
      </c>
      <c r="AN1904" s="17" t="s">
        <v>54</v>
      </c>
      <c r="AO1904" s="17">
        <v>0</v>
      </c>
      <c r="AP1904" s="17">
        <v>0</v>
      </c>
      <c r="AQ1904" s="17">
        <v>0</v>
      </c>
      <c r="AR1904" s="31">
        <v>0</v>
      </c>
      <c r="AS1904" s="31">
        <v>0</v>
      </c>
      <c r="AT1904" s="31">
        <v>0</v>
      </c>
      <c r="AU1904" s="26" t="str">
        <f t="shared" si="32"/>
        <v>库存为0</v>
      </c>
      <c r="AV1904" s="32" t="str">
        <f>IFERROR(时间!$B$4+AU1904,"上周无销量")</f>
        <v>上周无销量</v>
      </c>
      <c r="AW1904" s="32"/>
    </row>
    <row r="1905" spans="1:49">
      <c r="A1905" s="15" t="s">
        <v>3826</v>
      </c>
      <c r="B1905" t="s">
        <v>3696</v>
      </c>
      <c r="C1905" t="s">
        <v>3822</v>
      </c>
      <c r="D1905" s="26">
        <v>0</v>
      </c>
      <c r="E1905" s="26">
        <v>0</v>
      </c>
      <c r="F1905" s="26">
        <v>0</v>
      </c>
      <c r="G1905" s="26">
        <v>0</v>
      </c>
      <c r="H1905" s="27">
        <v>0</v>
      </c>
      <c r="I1905">
        <v>0</v>
      </c>
      <c r="J1905" s="28">
        <v>0</v>
      </c>
      <c r="K1905" s="28">
        <v>0</v>
      </c>
      <c r="L1905" s="28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17" t="s">
        <v>54</v>
      </c>
      <c r="Y1905" s="17" t="s">
        <v>54</v>
      </c>
      <c r="Z1905" s="17" t="s">
        <v>54</v>
      </c>
      <c r="AA1905" s="17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17" t="s">
        <v>54</v>
      </c>
      <c r="AG1905" s="17" t="s">
        <v>54</v>
      </c>
      <c r="AH1905" s="17" t="s">
        <v>54</v>
      </c>
      <c r="AI1905" s="17" t="s">
        <v>54</v>
      </c>
      <c r="AJ1905">
        <v>0</v>
      </c>
      <c r="AK1905">
        <v>6</v>
      </c>
      <c r="AL1905">
        <v>5</v>
      </c>
      <c r="AM1905">
        <v>5</v>
      </c>
      <c r="AN1905" s="17" t="s">
        <v>54</v>
      </c>
      <c r="AO1905" s="17">
        <v>0</v>
      </c>
      <c r="AP1905" s="17">
        <v>0</v>
      </c>
      <c r="AQ1905" s="17">
        <v>0</v>
      </c>
      <c r="AR1905" s="31">
        <v>0</v>
      </c>
      <c r="AS1905" s="31">
        <v>0</v>
      </c>
      <c r="AT1905" s="31">
        <v>0</v>
      </c>
      <c r="AU1905" s="26" t="str">
        <f t="shared" si="32"/>
        <v>库存为0</v>
      </c>
      <c r="AV1905" s="32" t="str">
        <f>IFERROR(时间!$B$4+AU1905,"上周无销量")</f>
        <v>上周无销量</v>
      </c>
      <c r="AW1905" s="32"/>
    </row>
    <row r="1906" spans="1:49">
      <c r="A1906" s="15" t="s">
        <v>3827</v>
      </c>
      <c r="B1906" t="s">
        <v>3698</v>
      </c>
      <c r="C1906" t="s">
        <v>3822</v>
      </c>
      <c r="D1906" s="26">
        <v>0</v>
      </c>
      <c r="E1906" s="26">
        <v>0</v>
      </c>
      <c r="F1906" s="26">
        <v>0</v>
      </c>
      <c r="G1906" s="26">
        <v>0</v>
      </c>
      <c r="H1906" s="27">
        <v>0</v>
      </c>
      <c r="I1906">
        <v>0</v>
      </c>
      <c r="J1906" s="28">
        <v>0</v>
      </c>
      <c r="K1906" s="28">
        <v>0</v>
      </c>
      <c r="L1906" s="28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17" t="s">
        <v>54</v>
      </c>
      <c r="Y1906" s="17" t="s">
        <v>54</v>
      </c>
      <c r="Z1906" s="17" t="s">
        <v>54</v>
      </c>
      <c r="AA1906" s="17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0</v>
      </c>
      <c r="AK1906">
        <v>7</v>
      </c>
      <c r="AL1906">
        <v>5</v>
      </c>
      <c r="AM1906">
        <v>5</v>
      </c>
      <c r="AN1906" s="17" t="s">
        <v>54</v>
      </c>
      <c r="AO1906" s="17">
        <v>0</v>
      </c>
      <c r="AP1906" s="17">
        <v>0</v>
      </c>
      <c r="AQ1906" s="17">
        <v>0</v>
      </c>
      <c r="AR1906" s="31">
        <v>0</v>
      </c>
      <c r="AS1906" s="31">
        <v>0</v>
      </c>
      <c r="AT1906" s="31">
        <v>0</v>
      </c>
      <c r="AU1906" s="26" t="str">
        <f t="shared" si="32"/>
        <v>库存为0</v>
      </c>
      <c r="AV1906" s="32" t="str">
        <f>IFERROR(时间!$B$4+AU1906,"上周无销量")</f>
        <v>上周无销量</v>
      </c>
      <c r="AW1906" s="32"/>
    </row>
    <row r="1907" spans="1:49">
      <c r="A1907" s="15" t="s">
        <v>3828</v>
      </c>
      <c r="B1907" t="s">
        <v>3700</v>
      </c>
      <c r="C1907" t="s">
        <v>3822</v>
      </c>
      <c r="D1907" s="26">
        <v>0</v>
      </c>
      <c r="E1907" s="26">
        <v>0</v>
      </c>
      <c r="F1907" s="26">
        <v>0</v>
      </c>
      <c r="G1907" s="26">
        <v>0</v>
      </c>
      <c r="H1907" s="27">
        <v>0</v>
      </c>
      <c r="I1907">
        <v>0</v>
      </c>
      <c r="J1907" s="28">
        <v>0</v>
      </c>
      <c r="K1907" s="28">
        <v>0</v>
      </c>
      <c r="L1907" s="28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17" t="s">
        <v>54</v>
      </c>
      <c r="Y1907" s="17" t="s">
        <v>54</v>
      </c>
      <c r="Z1907" s="17" t="s">
        <v>54</v>
      </c>
      <c r="AA1907" s="17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0</v>
      </c>
      <c r="AK1907">
        <v>1</v>
      </c>
      <c r="AL1907">
        <v>3</v>
      </c>
      <c r="AM1907">
        <v>3</v>
      </c>
      <c r="AN1907" s="17" t="s">
        <v>54</v>
      </c>
      <c r="AO1907" s="17">
        <v>0</v>
      </c>
      <c r="AP1907" s="17">
        <v>0</v>
      </c>
      <c r="AQ1907" s="17">
        <v>0</v>
      </c>
      <c r="AR1907" s="31">
        <v>0</v>
      </c>
      <c r="AS1907" s="31">
        <v>0</v>
      </c>
      <c r="AT1907" s="31">
        <v>0</v>
      </c>
      <c r="AU1907" s="26" t="str">
        <f t="shared" si="32"/>
        <v>库存为0</v>
      </c>
      <c r="AV1907" s="32" t="str">
        <f>IFERROR(时间!$B$4+AU1907,"上周无销量")</f>
        <v>上周无销量</v>
      </c>
      <c r="AW1907" s="32"/>
    </row>
    <row r="1908" spans="1:49">
      <c r="A1908" s="15" t="s">
        <v>3829</v>
      </c>
      <c r="B1908" t="s">
        <v>3830</v>
      </c>
      <c r="C1908" t="s">
        <v>3831</v>
      </c>
      <c r="D1908" s="26">
        <v>0</v>
      </c>
      <c r="E1908" s="26">
        <v>0</v>
      </c>
      <c r="F1908" s="26">
        <v>0</v>
      </c>
      <c r="G1908" s="26">
        <v>0</v>
      </c>
      <c r="H1908" s="27">
        <v>0</v>
      </c>
      <c r="I1908">
        <v>0</v>
      </c>
      <c r="J1908" s="28">
        <v>0</v>
      </c>
      <c r="K1908" s="28">
        <v>0</v>
      </c>
      <c r="L1908" s="28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17" t="s">
        <v>54</v>
      </c>
      <c r="Y1908" s="17" t="s">
        <v>54</v>
      </c>
      <c r="Z1908" s="17" t="s">
        <v>54</v>
      </c>
      <c r="AA1908" s="17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0</v>
      </c>
      <c r="AK1908">
        <v>5</v>
      </c>
      <c r="AL1908">
        <v>2</v>
      </c>
      <c r="AM1908">
        <v>2</v>
      </c>
      <c r="AN1908" s="17" t="s">
        <v>54</v>
      </c>
      <c r="AO1908" s="17">
        <v>0</v>
      </c>
      <c r="AP1908" s="17">
        <v>0</v>
      </c>
      <c r="AQ1908" s="17">
        <v>0</v>
      </c>
      <c r="AR1908" s="31">
        <v>0</v>
      </c>
      <c r="AS1908" s="31">
        <v>0</v>
      </c>
      <c r="AT1908" s="31">
        <v>0</v>
      </c>
      <c r="AU1908" s="26" t="str">
        <f t="shared" si="32"/>
        <v>库存为0</v>
      </c>
      <c r="AV1908" s="32" t="str">
        <f>IFERROR(时间!$B$4+AU1908,"上周无销量")</f>
        <v>上周无销量</v>
      </c>
      <c r="AW1908" s="32"/>
    </row>
    <row r="1909" spans="1:49">
      <c r="A1909" s="15" t="s">
        <v>3832</v>
      </c>
      <c r="B1909" t="s">
        <v>3833</v>
      </c>
      <c r="C1909" t="s">
        <v>3831</v>
      </c>
      <c r="D1909" s="26">
        <v>0</v>
      </c>
      <c r="E1909" s="26">
        <v>0</v>
      </c>
      <c r="F1909" s="26">
        <v>0</v>
      </c>
      <c r="G1909" s="26">
        <v>0</v>
      </c>
      <c r="H1909" s="27">
        <v>0</v>
      </c>
      <c r="I1909">
        <v>0</v>
      </c>
      <c r="J1909" s="28">
        <v>0</v>
      </c>
      <c r="K1909" s="28">
        <v>0</v>
      </c>
      <c r="L1909" s="28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0</v>
      </c>
      <c r="AK1909">
        <v>3</v>
      </c>
      <c r="AL1909">
        <v>3</v>
      </c>
      <c r="AM1909">
        <v>3</v>
      </c>
      <c r="AN1909" s="17" t="s">
        <v>54</v>
      </c>
      <c r="AO1909" s="17">
        <v>0</v>
      </c>
      <c r="AP1909" s="17">
        <v>0</v>
      </c>
      <c r="AQ1909" s="17">
        <v>0</v>
      </c>
      <c r="AR1909" s="31">
        <v>0</v>
      </c>
      <c r="AS1909" s="31">
        <v>0</v>
      </c>
      <c r="AT1909" s="31">
        <v>0</v>
      </c>
      <c r="AU1909" s="26" t="str">
        <f t="shared" si="32"/>
        <v>库存为0</v>
      </c>
      <c r="AV1909" s="32" t="str">
        <f>IFERROR(时间!$B$4+AU1909,"上周无销量")</f>
        <v>上周无销量</v>
      </c>
      <c r="AW1909" s="32"/>
    </row>
    <row r="1910" spans="1:49">
      <c r="A1910" s="15" t="s">
        <v>3834</v>
      </c>
      <c r="B1910" t="s">
        <v>3835</v>
      </c>
      <c r="C1910" t="s">
        <v>3836</v>
      </c>
      <c r="D1910" s="26">
        <v>0</v>
      </c>
      <c r="E1910" s="26">
        <v>0</v>
      </c>
      <c r="F1910" s="26">
        <v>0</v>
      </c>
      <c r="G1910" s="26">
        <v>0</v>
      </c>
      <c r="H1910" s="27">
        <v>0</v>
      </c>
      <c r="I1910">
        <v>0</v>
      </c>
      <c r="J1910" s="28">
        <v>0</v>
      </c>
      <c r="K1910" s="28">
        <v>0</v>
      </c>
      <c r="L1910" s="28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17" t="s">
        <v>54</v>
      </c>
      <c r="Y1910" s="17" t="s">
        <v>54</v>
      </c>
      <c r="Z1910" s="17" t="s">
        <v>54</v>
      </c>
      <c r="AA1910" s="17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0</v>
      </c>
      <c r="AK1910">
        <v>0</v>
      </c>
      <c r="AL1910">
        <v>0</v>
      </c>
      <c r="AM1910">
        <v>0</v>
      </c>
      <c r="AN1910" s="17" t="s">
        <v>54</v>
      </c>
      <c r="AO1910" s="17" t="s">
        <v>54</v>
      </c>
      <c r="AP1910" s="17" t="s">
        <v>54</v>
      </c>
      <c r="AQ1910" s="17" t="s">
        <v>54</v>
      </c>
      <c r="AR1910" s="31">
        <v>0</v>
      </c>
      <c r="AS1910" s="31">
        <v>0</v>
      </c>
      <c r="AT1910" s="31">
        <v>0</v>
      </c>
      <c r="AU1910" s="26" t="str">
        <f t="shared" si="32"/>
        <v>库存为0</v>
      </c>
      <c r="AV1910" s="32" t="str">
        <f>IFERROR(时间!$B$4+AU1910,"上周无销量")</f>
        <v>上周无销量</v>
      </c>
      <c r="AW1910" s="32"/>
    </row>
    <row r="1911" spans="1:49">
      <c r="A1911" s="15" t="s">
        <v>3837</v>
      </c>
      <c r="B1911" t="s">
        <v>3838</v>
      </c>
      <c r="C1911" t="s">
        <v>3839</v>
      </c>
      <c r="D1911" s="26">
        <v>0</v>
      </c>
      <c r="E1911" s="26">
        <v>0</v>
      </c>
      <c r="F1911" s="26">
        <v>0</v>
      </c>
      <c r="G1911" s="26">
        <v>0</v>
      </c>
      <c r="H1911" s="27">
        <v>0</v>
      </c>
      <c r="I1911">
        <v>0</v>
      </c>
      <c r="J1911" s="28">
        <v>0</v>
      </c>
      <c r="K1911" s="28">
        <v>0</v>
      </c>
      <c r="L1911" s="28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17" t="s">
        <v>54</v>
      </c>
      <c r="Y1911" s="17" t="s">
        <v>54</v>
      </c>
      <c r="Z1911" s="17" t="s">
        <v>54</v>
      </c>
      <c r="AA1911" s="17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0</v>
      </c>
      <c r="AK1911">
        <v>0</v>
      </c>
      <c r="AL1911">
        <v>0</v>
      </c>
      <c r="AM1911">
        <v>0</v>
      </c>
      <c r="AN1911" s="17" t="s">
        <v>54</v>
      </c>
      <c r="AO1911" s="17" t="s">
        <v>54</v>
      </c>
      <c r="AP1911" s="17" t="s">
        <v>54</v>
      </c>
      <c r="AQ1911" s="17" t="s">
        <v>54</v>
      </c>
      <c r="AR1911" s="31">
        <v>0</v>
      </c>
      <c r="AS1911" s="31">
        <v>0</v>
      </c>
      <c r="AT1911" s="31">
        <v>0</v>
      </c>
      <c r="AU1911" s="26" t="str">
        <f t="shared" si="32"/>
        <v>库存为0</v>
      </c>
      <c r="AV1911" s="32" t="str">
        <f>IFERROR(时间!$B$4+AU1911,"上周无销量")</f>
        <v>上周无销量</v>
      </c>
      <c r="AW1911" s="32"/>
    </row>
    <row r="1912" spans="1:49">
      <c r="A1912" s="15" t="s">
        <v>3840</v>
      </c>
      <c r="B1912" t="s">
        <v>3841</v>
      </c>
      <c r="C1912" t="s">
        <v>3839</v>
      </c>
      <c r="D1912" s="26">
        <v>0</v>
      </c>
      <c r="E1912" s="26">
        <v>0</v>
      </c>
      <c r="F1912" s="26">
        <v>0</v>
      </c>
      <c r="G1912" s="26">
        <v>0</v>
      </c>
      <c r="H1912" s="27">
        <v>0</v>
      </c>
      <c r="I1912">
        <v>0</v>
      </c>
      <c r="J1912" s="28">
        <v>0</v>
      </c>
      <c r="K1912" s="28">
        <v>0</v>
      </c>
      <c r="L1912" s="28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17" t="s">
        <v>54</v>
      </c>
      <c r="Y1912" s="17" t="s">
        <v>54</v>
      </c>
      <c r="Z1912" s="17" t="s">
        <v>54</v>
      </c>
      <c r="AA1912" s="17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0</v>
      </c>
      <c r="AK1912">
        <v>0</v>
      </c>
      <c r="AL1912">
        <v>0</v>
      </c>
      <c r="AM1912">
        <v>0</v>
      </c>
      <c r="AN1912" s="17" t="s">
        <v>54</v>
      </c>
      <c r="AO1912" s="17" t="s">
        <v>54</v>
      </c>
      <c r="AP1912" s="17" t="s">
        <v>54</v>
      </c>
      <c r="AQ1912" s="17" t="s">
        <v>54</v>
      </c>
      <c r="AR1912" s="31">
        <v>0</v>
      </c>
      <c r="AS1912" s="31">
        <v>0</v>
      </c>
      <c r="AT1912" s="31">
        <v>0</v>
      </c>
      <c r="AU1912" s="26" t="str">
        <f t="shared" si="32"/>
        <v>库存为0</v>
      </c>
      <c r="AV1912" s="32" t="str">
        <f>IFERROR(时间!$B$4+AU1912,"上周无销量")</f>
        <v>上周无销量</v>
      </c>
      <c r="AW1912" s="32"/>
    </row>
    <row r="1913" spans="1:49">
      <c r="A1913" s="15" t="s">
        <v>3842</v>
      </c>
      <c r="B1913" t="s">
        <v>3843</v>
      </c>
      <c r="C1913" t="s">
        <v>3839</v>
      </c>
      <c r="D1913" s="26">
        <v>0</v>
      </c>
      <c r="E1913" s="26">
        <v>0</v>
      </c>
      <c r="F1913" s="26">
        <v>0</v>
      </c>
      <c r="G1913" s="26">
        <v>0</v>
      </c>
      <c r="H1913" s="27">
        <v>0</v>
      </c>
      <c r="I1913">
        <v>0</v>
      </c>
      <c r="J1913" s="28">
        <v>0</v>
      </c>
      <c r="K1913" s="28">
        <v>0</v>
      </c>
      <c r="L1913" s="28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17" t="s">
        <v>54</v>
      </c>
      <c r="Y1913" s="17" t="s">
        <v>54</v>
      </c>
      <c r="Z1913" s="17" t="s">
        <v>54</v>
      </c>
      <c r="AA1913" s="17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17" t="s">
        <v>54</v>
      </c>
      <c r="AG1913" s="17" t="s">
        <v>54</v>
      </c>
      <c r="AH1913" s="17" t="s">
        <v>54</v>
      </c>
      <c r="AI1913" s="17" t="s">
        <v>54</v>
      </c>
      <c r="AJ1913">
        <v>0</v>
      </c>
      <c r="AK1913">
        <v>0</v>
      </c>
      <c r="AL1913">
        <v>0</v>
      </c>
      <c r="AM1913">
        <v>0</v>
      </c>
      <c r="AN1913" s="17" t="s">
        <v>54</v>
      </c>
      <c r="AO1913" s="17" t="s">
        <v>54</v>
      </c>
      <c r="AP1913" s="17" t="s">
        <v>54</v>
      </c>
      <c r="AQ1913" s="17" t="s">
        <v>54</v>
      </c>
      <c r="AR1913" s="31">
        <v>0</v>
      </c>
      <c r="AS1913" s="31">
        <v>0</v>
      </c>
      <c r="AT1913" s="31">
        <v>0</v>
      </c>
      <c r="AU1913" s="26" t="str">
        <f t="shared" si="32"/>
        <v>库存为0</v>
      </c>
      <c r="AV1913" s="32" t="str">
        <f>IFERROR(时间!$B$4+AU1913,"上周无销量")</f>
        <v>上周无销量</v>
      </c>
      <c r="AW1913" s="32"/>
    </row>
    <row r="1914" spans="1:49">
      <c r="A1914" s="15" t="s">
        <v>3844</v>
      </c>
      <c r="B1914" t="s">
        <v>3845</v>
      </c>
      <c r="C1914" t="s">
        <v>3839</v>
      </c>
      <c r="D1914" s="26">
        <v>0</v>
      </c>
      <c r="E1914" s="26">
        <v>0</v>
      </c>
      <c r="F1914" s="26">
        <v>0</v>
      </c>
      <c r="G1914" s="26">
        <v>0</v>
      </c>
      <c r="H1914" s="27">
        <v>0</v>
      </c>
      <c r="I1914">
        <v>0</v>
      </c>
      <c r="J1914" s="28">
        <v>0</v>
      </c>
      <c r="K1914" s="28">
        <v>0</v>
      </c>
      <c r="L1914" s="28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17" t="s">
        <v>54</v>
      </c>
      <c r="Y1914" s="17" t="s">
        <v>54</v>
      </c>
      <c r="Z1914" s="17" t="s">
        <v>54</v>
      </c>
      <c r="AA1914" s="17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17" t="s">
        <v>54</v>
      </c>
      <c r="AG1914" s="17" t="s">
        <v>54</v>
      </c>
      <c r="AH1914" s="17" t="s">
        <v>54</v>
      </c>
      <c r="AI1914" s="17" t="s">
        <v>54</v>
      </c>
      <c r="AJ1914">
        <v>0</v>
      </c>
      <c r="AK1914">
        <v>0</v>
      </c>
      <c r="AL1914">
        <v>0</v>
      </c>
      <c r="AM1914">
        <v>0</v>
      </c>
      <c r="AN1914" s="17" t="s">
        <v>54</v>
      </c>
      <c r="AO1914" s="17" t="s">
        <v>54</v>
      </c>
      <c r="AP1914" s="17" t="s">
        <v>54</v>
      </c>
      <c r="AQ1914" s="17" t="s">
        <v>54</v>
      </c>
      <c r="AR1914" s="31">
        <v>0</v>
      </c>
      <c r="AS1914" s="31">
        <v>0</v>
      </c>
      <c r="AT1914" s="31">
        <v>0</v>
      </c>
      <c r="AU1914" s="26" t="str">
        <f t="shared" si="32"/>
        <v>库存为0</v>
      </c>
      <c r="AV1914" s="32" t="str">
        <f>IFERROR(时间!$B$4+AU1914,"上周无销量")</f>
        <v>上周无销量</v>
      </c>
      <c r="AW1914" s="32"/>
    </row>
    <row r="1915" spans="1:49">
      <c r="A1915" s="15" t="s">
        <v>3846</v>
      </c>
      <c r="B1915" t="s">
        <v>3847</v>
      </c>
      <c r="C1915" t="s">
        <v>3839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0</v>
      </c>
      <c r="AK1915">
        <v>0</v>
      </c>
      <c r="AL1915">
        <v>0</v>
      </c>
      <c r="AM1915">
        <v>0</v>
      </c>
      <c r="AN1915" s="17" t="s">
        <v>54</v>
      </c>
      <c r="AO1915" s="17" t="s">
        <v>54</v>
      </c>
      <c r="AP1915" s="17" t="s">
        <v>54</v>
      </c>
      <c r="AQ1915" s="17" t="s">
        <v>54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3848</v>
      </c>
      <c r="B1916" t="s">
        <v>3849</v>
      </c>
      <c r="C1916" t="s">
        <v>3839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0</v>
      </c>
      <c r="AK1916">
        <v>0</v>
      </c>
      <c r="AL1916">
        <v>0</v>
      </c>
      <c r="AM1916">
        <v>0</v>
      </c>
      <c r="AN1916" s="17" t="s">
        <v>54</v>
      </c>
      <c r="AO1916" s="17" t="s">
        <v>54</v>
      </c>
      <c r="AP1916" s="17" t="s">
        <v>54</v>
      </c>
      <c r="AQ1916" s="17" t="s">
        <v>54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3850</v>
      </c>
      <c r="B1917" t="s">
        <v>3851</v>
      </c>
      <c r="C1917" t="s">
        <v>3839</v>
      </c>
      <c r="D1917" s="26">
        <v>0</v>
      </c>
      <c r="E1917" s="26">
        <v>0</v>
      </c>
      <c r="F1917" s="26">
        <v>0</v>
      </c>
      <c r="G1917" s="26">
        <v>0</v>
      </c>
      <c r="H1917" s="27">
        <v>0</v>
      </c>
      <c r="I1917">
        <v>0</v>
      </c>
      <c r="J1917" s="28">
        <v>0</v>
      </c>
      <c r="K1917" s="28">
        <v>0</v>
      </c>
      <c r="L1917" s="28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0</v>
      </c>
      <c r="AK1917">
        <v>0</v>
      </c>
      <c r="AL1917">
        <v>0</v>
      </c>
      <c r="AM1917">
        <v>0</v>
      </c>
      <c r="AN1917" s="17" t="s">
        <v>54</v>
      </c>
      <c r="AO1917" s="17" t="s">
        <v>54</v>
      </c>
      <c r="AP1917" s="17" t="s">
        <v>54</v>
      </c>
      <c r="AQ1917" s="17" t="s">
        <v>54</v>
      </c>
      <c r="AR1917" s="31">
        <v>0</v>
      </c>
      <c r="AS1917" s="31">
        <v>0</v>
      </c>
      <c r="AT1917" s="31">
        <v>0</v>
      </c>
      <c r="AU1917" s="26" t="str">
        <f t="shared" si="32"/>
        <v>库存为0</v>
      </c>
      <c r="AV1917" s="32" t="str">
        <f>IFERROR(时间!$B$4+AU1917,"上周无销量")</f>
        <v>上周无销量</v>
      </c>
      <c r="AW1917" s="32"/>
    </row>
    <row r="1918" spans="1:49">
      <c r="A1918" s="15" t="s">
        <v>3852</v>
      </c>
      <c r="B1918" t="s">
        <v>3853</v>
      </c>
      <c r="C1918" t="s">
        <v>3839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0</v>
      </c>
      <c r="AK1918">
        <v>0</v>
      </c>
      <c r="AL1918">
        <v>0</v>
      </c>
      <c r="AM1918">
        <v>0</v>
      </c>
      <c r="AN1918" s="17" t="s">
        <v>54</v>
      </c>
      <c r="AO1918" s="17" t="s">
        <v>54</v>
      </c>
      <c r="AP1918" s="17" t="s">
        <v>54</v>
      </c>
      <c r="AQ1918" s="17" t="s">
        <v>54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3854</v>
      </c>
      <c r="B1919" t="s">
        <v>3855</v>
      </c>
      <c r="C1919" t="s">
        <v>3839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0</v>
      </c>
      <c r="AK1919">
        <v>0</v>
      </c>
      <c r="AL1919">
        <v>0</v>
      </c>
      <c r="AM1919">
        <v>0</v>
      </c>
      <c r="AN1919" s="17" t="s">
        <v>54</v>
      </c>
      <c r="AO1919" s="17" t="s">
        <v>54</v>
      </c>
      <c r="AP1919" s="17" t="s">
        <v>54</v>
      </c>
      <c r="AQ1919" s="17" t="s">
        <v>54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3856</v>
      </c>
      <c r="B1920" t="s">
        <v>3857</v>
      </c>
      <c r="C1920" t="s">
        <v>3858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0</v>
      </c>
      <c r="AK1920">
        <v>0</v>
      </c>
      <c r="AL1920">
        <v>0</v>
      </c>
      <c r="AM1920">
        <v>0</v>
      </c>
      <c r="AN1920" s="17" t="s">
        <v>54</v>
      </c>
      <c r="AO1920" s="17" t="s">
        <v>54</v>
      </c>
      <c r="AP1920" s="17" t="s">
        <v>54</v>
      </c>
      <c r="AQ1920" s="17" t="s">
        <v>54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3859</v>
      </c>
      <c r="B1921" t="s">
        <v>3692</v>
      </c>
      <c r="C1921" t="s">
        <v>3860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0</v>
      </c>
      <c r="AK1921">
        <v>0</v>
      </c>
      <c r="AL1921">
        <v>8</v>
      </c>
      <c r="AM1921">
        <v>8</v>
      </c>
      <c r="AN1921" s="17" t="s">
        <v>54</v>
      </c>
      <c r="AO1921" s="17" t="s">
        <v>54</v>
      </c>
      <c r="AP1921" s="17">
        <v>0</v>
      </c>
      <c r="AQ1921" s="17">
        <v>0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3861</v>
      </c>
      <c r="B1922" t="s">
        <v>3743</v>
      </c>
      <c r="C1922" t="s">
        <v>3862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0</v>
      </c>
      <c r="AK1922">
        <v>0</v>
      </c>
      <c r="AL1922">
        <v>0</v>
      </c>
      <c r="AM1922">
        <v>0</v>
      </c>
      <c r="AN1922" s="17" t="s">
        <v>54</v>
      </c>
      <c r="AO1922" s="17" t="s">
        <v>54</v>
      </c>
      <c r="AP1922" s="17" t="s">
        <v>54</v>
      </c>
      <c r="AQ1922" s="17" t="s">
        <v>54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3863</v>
      </c>
      <c r="B1923" t="s">
        <v>3748</v>
      </c>
      <c r="C1923" t="s">
        <v>3862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0</v>
      </c>
      <c r="AK1923">
        <v>3</v>
      </c>
      <c r="AL1923">
        <v>1</v>
      </c>
      <c r="AM1923">
        <v>1</v>
      </c>
      <c r="AN1923" s="17" t="s">
        <v>54</v>
      </c>
      <c r="AO1923" s="17">
        <v>0</v>
      </c>
      <c r="AP1923" s="17">
        <v>0</v>
      </c>
      <c r="AQ1923" s="17">
        <v>0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3864</v>
      </c>
      <c r="B1924" t="s">
        <v>3750</v>
      </c>
      <c r="C1924" t="s">
        <v>3862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0</v>
      </c>
      <c r="J1924" s="28">
        <v>0</v>
      </c>
      <c r="K1924" s="28">
        <v>0</v>
      </c>
      <c r="L1924" s="28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0</v>
      </c>
      <c r="AK1924">
        <v>2</v>
      </c>
      <c r="AL1924">
        <v>3</v>
      </c>
      <c r="AM1924">
        <v>3</v>
      </c>
      <c r="AN1924" s="17" t="s">
        <v>54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0</v>
      </c>
      <c r="AU1924" s="26" t="str">
        <f t="shared" si="32"/>
        <v>库存为0</v>
      </c>
      <c r="AV1924" s="32" t="str">
        <f>IFERROR(时间!$B$4+AU1924,"上周无销量")</f>
        <v>上周无销量</v>
      </c>
      <c r="AW1924" s="32"/>
    </row>
    <row r="1925" spans="1:49">
      <c r="A1925" s="15" t="s">
        <v>3865</v>
      </c>
      <c r="B1925" t="s">
        <v>3866</v>
      </c>
      <c r="C1925" t="s">
        <v>3867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1</v>
      </c>
      <c r="J1925" s="28">
        <v>0</v>
      </c>
      <c r="K1925" s="28">
        <v>0</v>
      </c>
      <c r="L1925" s="28">
        <v>0</v>
      </c>
      <c r="M1925">
        <v>1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0</v>
      </c>
      <c r="AK1925">
        <v>6</v>
      </c>
      <c r="AL1925">
        <v>10</v>
      </c>
      <c r="AM1925">
        <v>10</v>
      </c>
      <c r="AN1925" s="17" t="s">
        <v>54</v>
      </c>
      <c r="AO1925" s="17">
        <v>0</v>
      </c>
      <c r="AP1925" s="17">
        <v>0</v>
      </c>
      <c r="AQ1925" s="17">
        <v>0</v>
      </c>
      <c r="AR1925" s="31">
        <v>0</v>
      </c>
      <c r="AS1925" s="31">
        <v>0</v>
      </c>
      <c r="AT1925" s="31">
        <v>1</v>
      </c>
      <c r="AU1925" s="26" t="str">
        <f t="shared" ref="AU1925:AU1988" si="33">IF(AR1925="","库存为"&amp;M1925,IF(AS1925=0,"库存为"&amp;M1925,INT(M1925/AR1925)))</f>
        <v>库存为1</v>
      </c>
      <c r="AV1925" s="32" t="str">
        <f>IFERROR(时间!$B$4+AU1925,"上周无销量")</f>
        <v>上周无销量</v>
      </c>
      <c r="AW1925" s="32"/>
    </row>
    <row r="1926" spans="1:49">
      <c r="A1926" s="15" t="s">
        <v>3868</v>
      </c>
      <c r="B1926" t="s">
        <v>3869</v>
      </c>
      <c r="C1926" t="s">
        <v>3870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32</v>
      </c>
      <c r="J1926" s="28">
        <v>0</v>
      </c>
      <c r="K1926" s="28">
        <v>0</v>
      </c>
      <c r="L1926" s="28">
        <v>0</v>
      </c>
      <c r="M1926">
        <v>32</v>
      </c>
      <c r="N1926">
        <v>1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0</v>
      </c>
      <c r="AK1926">
        <v>76</v>
      </c>
      <c r="AL1926">
        <v>65</v>
      </c>
      <c r="AM1926">
        <v>65</v>
      </c>
      <c r="AN1926" s="17" t="s">
        <v>54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32</v>
      </c>
      <c r="AU1926" s="26" t="str">
        <f t="shared" si="33"/>
        <v>库存为32</v>
      </c>
      <c r="AV1926" s="32" t="str">
        <f>IFERROR(时间!$B$4+AU1926,"上周无销量")</f>
        <v>上周无销量</v>
      </c>
      <c r="AW1926" s="32"/>
    </row>
    <row r="1927" spans="1:49">
      <c r="A1927" s="15" t="s">
        <v>3871</v>
      </c>
      <c r="B1927" t="s">
        <v>3869</v>
      </c>
      <c r="C1927" t="s">
        <v>3870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0</v>
      </c>
      <c r="J1927" s="28">
        <v>0</v>
      </c>
      <c r="K1927" s="28">
        <v>0</v>
      </c>
      <c r="L1927" s="28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0</v>
      </c>
      <c r="AK1927">
        <v>76</v>
      </c>
      <c r="AL1927">
        <v>65</v>
      </c>
      <c r="AM1927">
        <v>65</v>
      </c>
      <c r="AN1927" s="17" t="s">
        <v>54</v>
      </c>
      <c r="AO1927" s="17">
        <v>0</v>
      </c>
      <c r="AP1927" s="17">
        <v>0</v>
      </c>
      <c r="AQ1927" s="17">
        <v>0</v>
      </c>
      <c r="AR1927" s="31">
        <v>0</v>
      </c>
      <c r="AS1927" s="31">
        <v>0</v>
      </c>
      <c r="AT1927" s="31">
        <v>0</v>
      </c>
      <c r="AU1927" s="26" t="str">
        <f t="shared" si="33"/>
        <v>库存为0</v>
      </c>
      <c r="AV1927" s="32" t="str">
        <f>IFERROR(时间!$B$4+AU1927,"上周无销量")</f>
        <v>上周无销量</v>
      </c>
      <c r="AW1927" s="32"/>
    </row>
    <row r="1928" spans="1:49">
      <c r="A1928" s="15" t="s">
        <v>3872</v>
      </c>
      <c r="B1928" t="s">
        <v>3873</v>
      </c>
      <c r="C1928" t="s">
        <v>3870</v>
      </c>
      <c r="D1928" s="26">
        <v>2</v>
      </c>
      <c r="E1928" s="26">
        <v>1</v>
      </c>
      <c r="F1928" s="26">
        <v>1</v>
      </c>
      <c r="G1928" s="26">
        <v>2</v>
      </c>
      <c r="H1928" s="27">
        <v>16.3866666666667</v>
      </c>
      <c r="I1928">
        <v>20</v>
      </c>
      <c r="J1928" s="28">
        <v>0</v>
      </c>
      <c r="K1928" s="28">
        <v>0</v>
      </c>
      <c r="L1928" s="28">
        <v>0</v>
      </c>
      <c r="M1928">
        <v>20</v>
      </c>
      <c r="N1928">
        <v>3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0</v>
      </c>
      <c r="AK1928">
        <v>28</v>
      </c>
      <c r="AL1928">
        <v>17</v>
      </c>
      <c r="AM1928">
        <v>17</v>
      </c>
      <c r="AN1928" s="17" t="s">
        <v>54</v>
      </c>
      <c r="AO1928" s="17">
        <v>0.0357142857142857</v>
      </c>
      <c r="AP1928" s="17">
        <v>0.0588235294117647</v>
      </c>
      <c r="AQ1928" s="17">
        <v>0.117647058823529</v>
      </c>
      <c r="AR1928" s="31">
        <v>0.285714285714286</v>
      </c>
      <c r="AS1928" s="31">
        <v>17.1428571428571</v>
      </c>
      <c r="AT1928" s="31">
        <v>2.85714285714286</v>
      </c>
      <c r="AU1928" s="26">
        <f t="shared" si="33"/>
        <v>70</v>
      </c>
      <c r="AV1928" s="32">
        <f>IFERROR(时间!$B$4+AU1928,"上周无销量")</f>
        <v>43395</v>
      </c>
      <c r="AW1928" s="32"/>
    </row>
    <row r="1929" spans="1:49">
      <c r="A1929" s="15" t="s">
        <v>3874</v>
      </c>
      <c r="B1929" t="s">
        <v>3875</v>
      </c>
      <c r="C1929" t="s">
        <v>3870</v>
      </c>
      <c r="D1929" s="26">
        <v>0</v>
      </c>
      <c r="E1929" s="26">
        <v>5</v>
      </c>
      <c r="F1929" s="26">
        <v>4</v>
      </c>
      <c r="G1929" s="26">
        <v>1</v>
      </c>
      <c r="H1929" s="27">
        <v>23.022</v>
      </c>
      <c r="I1929">
        <v>27</v>
      </c>
      <c r="J1929" s="28">
        <v>0</v>
      </c>
      <c r="K1929" s="28">
        <v>0</v>
      </c>
      <c r="L1929" s="28">
        <v>0</v>
      </c>
      <c r="M1929">
        <v>27</v>
      </c>
      <c r="N1929">
        <v>3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0</v>
      </c>
      <c r="AK1929">
        <v>26</v>
      </c>
      <c r="AL1929">
        <v>38</v>
      </c>
      <c r="AM1929">
        <v>38</v>
      </c>
      <c r="AN1929" s="17" t="s">
        <v>54</v>
      </c>
      <c r="AO1929" s="17">
        <v>0.192307692307692</v>
      </c>
      <c r="AP1929" s="17">
        <v>0.105263157894737</v>
      </c>
      <c r="AQ1929" s="17">
        <v>0.0263157894736842</v>
      </c>
      <c r="AR1929" s="31">
        <v>0</v>
      </c>
      <c r="AS1929" s="31">
        <v>0</v>
      </c>
      <c r="AT1929" s="31">
        <v>27</v>
      </c>
      <c r="AU1929" s="26" t="str">
        <f t="shared" si="33"/>
        <v>库存为27</v>
      </c>
      <c r="AV1929" s="32" t="str">
        <f>IFERROR(时间!$B$4+AU1929,"上周无销量")</f>
        <v>上周无销量</v>
      </c>
      <c r="AW1929" s="32"/>
    </row>
    <row r="1930" spans="1:49">
      <c r="A1930" s="15" t="s">
        <v>3876</v>
      </c>
      <c r="B1930" t="s">
        <v>3877</v>
      </c>
      <c r="C1930" t="s">
        <v>3870</v>
      </c>
      <c r="D1930" s="26">
        <v>8</v>
      </c>
      <c r="E1930" s="26">
        <v>5</v>
      </c>
      <c r="F1930" s="26">
        <v>5</v>
      </c>
      <c r="G1930" s="26">
        <v>7</v>
      </c>
      <c r="H1930" s="27">
        <v>20.5776</v>
      </c>
      <c r="I1930">
        <v>29</v>
      </c>
      <c r="J1930" s="28">
        <v>9</v>
      </c>
      <c r="K1930" s="28">
        <v>0</v>
      </c>
      <c r="L1930" s="28">
        <v>0</v>
      </c>
      <c r="M1930">
        <v>38</v>
      </c>
      <c r="N1930">
        <v>9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17" t="s">
        <v>54</v>
      </c>
      <c r="Y1930" s="17" t="s">
        <v>54</v>
      </c>
      <c r="Z1930" s="17" t="s">
        <v>54</v>
      </c>
      <c r="AA1930" s="17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0</v>
      </c>
      <c r="AK1930">
        <v>88</v>
      </c>
      <c r="AL1930">
        <v>113</v>
      </c>
      <c r="AM1930">
        <v>113</v>
      </c>
      <c r="AN1930" s="17" t="s">
        <v>54</v>
      </c>
      <c r="AO1930" s="17">
        <v>0.0568181818181818</v>
      </c>
      <c r="AP1930" s="17">
        <v>0.0442477876106195</v>
      </c>
      <c r="AQ1930" s="17">
        <v>0.0619469026548673</v>
      </c>
      <c r="AR1930" s="31">
        <v>1.14285714285714</v>
      </c>
      <c r="AS1930" s="31">
        <v>68.5714285714286</v>
      </c>
      <c r="AT1930" s="31">
        <v>-30.5714285714286</v>
      </c>
      <c r="AU1930" s="26">
        <f t="shared" si="33"/>
        <v>33</v>
      </c>
      <c r="AV1930" s="32">
        <f>IFERROR(时间!$B$4+AU1930,"上周无销量")</f>
        <v>43358</v>
      </c>
      <c r="AW1930" s="32"/>
    </row>
    <row r="1931" spans="1:49">
      <c r="A1931" s="15" t="s">
        <v>3878</v>
      </c>
      <c r="B1931" t="s">
        <v>3879</v>
      </c>
      <c r="C1931" t="s">
        <v>3870</v>
      </c>
      <c r="D1931" s="26">
        <v>6</v>
      </c>
      <c r="E1931" s="26">
        <v>2</v>
      </c>
      <c r="F1931" s="26">
        <v>6</v>
      </c>
      <c r="G1931" s="26">
        <v>4</v>
      </c>
      <c r="H1931" s="27">
        <v>22.1966666666667</v>
      </c>
      <c r="I1931">
        <v>61</v>
      </c>
      <c r="J1931" s="28">
        <v>0</v>
      </c>
      <c r="K1931" s="28">
        <v>0</v>
      </c>
      <c r="L1931" s="28">
        <v>0</v>
      </c>
      <c r="M1931">
        <v>61</v>
      </c>
      <c r="N1931">
        <v>10</v>
      </c>
      <c r="O1931">
        <v>0</v>
      </c>
      <c r="P1931">
        <v>41717</v>
      </c>
      <c r="Q1931">
        <v>0</v>
      </c>
      <c r="R1931">
        <v>28239</v>
      </c>
      <c r="S1931">
        <v>28756</v>
      </c>
      <c r="T1931">
        <v>141</v>
      </c>
      <c r="U1931">
        <v>0</v>
      </c>
      <c r="V1931">
        <v>119</v>
      </c>
      <c r="W1931">
        <v>114</v>
      </c>
      <c r="X1931" s="17">
        <v>0.00337991706019129</v>
      </c>
      <c r="Y1931" s="17" t="s">
        <v>54</v>
      </c>
      <c r="Z1931" s="17">
        <v>0.00421403024186409</v>
      </c>
      <c r="AA1931" s="17">
        <v>0.00396439004033941</v>
      </c>
      <c r="AB1931">
        <v>60.92</v>
      </c>
      <c r="AC1931">
        <v>0</v>
      </c>
      <c r="AD1931">
        <v>59.46</v>
      </c>
      <c r="AE1931">
        <v>57.41</v>
      </c>
      <c r="AF1931" s="17">
        <v>0.457426039945937</v>
      </c>
      <c r="AG1931" s="17" t="s">
        <v>54</v>
      </c>
      <c r="AH1931" s="17">
        <v>0.446463432947889</v>
      </c>
      <c r="AI1931" s="17">
        <v>0.646606097011562</v>
      </c>
      <c r="AJ1931">
        <v>0</v>
      </c>
      <c r="AK1931">
        <v>108</v>
      </c>
      <c r="AL1931">
        <v>81</v>
      </c>
      <c r="AM1931">
        <v>81</v>
      </c>
      <c r="AN1931" s="17" t="s">
        <v>54</v>
      </c>
      <c r="AO1931" s="17">
        <v>0.0185185185185185</v>
      </c>
      <c r="AP1931" s="17">
        <v>0.0740740740740741</v>
      </c>
      <c r="AQ1931" s="17">
        <v>0.0493827160493827</v>
      </c>
      <c r="AR1931" s="31">
        <v>0.857142857142857</v>
      </c>
      <c r="AS1931" s="31">
        <v>51.4285714285714</v>
      </c>
      <c r="AT1931" s="31">
        <v>9.57142857142858</v>
      </c>
      <c r="AU1931" s="26">
        <f t="shared" si="33"/>
        <v>71</v>
      </c>
      <c r="AV1931" s="32">
        <f>IFERROR(时间!$B$4+AU1931,"上周无销量")</f>
        <v>43396</v>
      </c>
      <c r="AW1931" s="32"/>
    </row>
    <row r="1932" spans="1:49">
      <c r="A1932" s="15" t="s">
        <v>3880</v>
      </c>
      <c r="B1932" t="s">
        <v>3881</v>
      </c>
      <c r="C1932" t="s">
        <v>3870</v>
      </c>
      <c r="D1932" s="26">
        <v>13</v>
      </c>
      <c r="E1932" s="26">
        <v>13</v>
      </c>
      <c r="F1932" s="26">
        <v>13</v>
      </c>
      <c r="G1932" s="26">
        <v>19</v>
      </c>
      <c r="H1932" s="27">
        <v>19.2175862068966</v>
      </c>
      <c r="I1932">
        <v>51</v>
      </c>
      <c r="J1932" s="28">
        <v>0</v>
      </c>
      <c r="K1932" s="28">
        <v>0</v>
      </c>
      <c r="L1932" s="28">
        <v>1</v>
      </c>
      <c r="M1932">
        <v>52</v>
      </c>
      <c r="N1932">
        <v>13</v>
      </c>
      <c r="O1932">
        <v>0</v>
      </c>
      <c r="P1932">
        <v>8234</v>
      </c>
      <c r="Q1932">
        <v>0</v>
      </c>
      <c r="R1932">
        <v>2221</v>
      </c>
      <c r="S1932">
        <v>3921</v>
      </c>
      <c r="T1932">
        <v>6</v>
      </c>
      <c r="U1932">
        <v>0</v>
      </c>
      <c r="V1932">
        <v>14</v>
      </c>
      <c r="W1932">
        <v>37</v>
      </c>
      <c r="X1932" s="17">
        <v>0.000728685936361428</v>
      </c>
      <c r="Y1932" s="17" t="s">
        <v>54</v>
      </c>
      <c r="Z1932" s="17">
        <v>0.00630346690679874</v>
      </c>
      <c r="AA1932" s="17">
        <v>0.00943636827339964</v>
      </c>
      <c r="AB1932">
        <v>2.89</v>
      </c>
      <c r="AC1932">
        <v>0</v>
      </c>
      <c r="AD1932">
        <v>6.71</v>
      </c>
      <c r="AE1932">
        <v>21.16</v>
      </c>
      <c r="AF1932" s="17">
        <v>0.0115679300154726</v>
      </c>
      <c r="AG1932" s="17" t="s">
        <v>54</v>
      </c>
      <c r="AH1932" s="17">
        <v>0.0268584119044365</v>
      </c>
      <c r="AI1932" s="17">
        <v>0.0579513055664946</v>
      </c>
      <c r="AJ1932">
        <v>0</v>
      </c>
      <c r="AK1932">
        <v>96</v>
      </c>
      <c r="AL1932">
        <v>110</v>
      </c>
      <c r="AM1932">
        <v>110</v>
      </c>
      <c r="AN1932" s="17" t="s">
        <v>54</v>
      </c>
      <c r="AO1932" s="17">
        <v>0.135416666666667</v>
      </c>
      <c r="AP1932" s="17">
        <v>0.118181818181818</v>
      </c>
      <c r="AQ1932" s="17">
        <v>0.172727272727273</v>
      </c>
      <c r="AR1932" s="31">
        <v>1.85714285714286</v>
      </c>
      <c r="AS1932" s="31">
        <v>111.428571428571</v>
      </c>
      <c r="AT1932" s="31">
        <v>-59.4285714285714</v>
      </c>
      <c r="AU1932" s="26">
        <f t="shared" si="33"/>
        <v>28</v>
      </c>
      <c r="AV1932" s="32">
        <f>IFERROR(时间!$B$4+AU1932,"上周无销量")</f>
        <v>43353</v>
      </c>
      <c r="AW1932" s="32"/>
    </row>
    <row r="1933" spans="1:49">
      <c r="A1933" s="15" t="s">
        <v>3882</v>
      </c>
      <c r="B1933" t="s">
        <v>3883</v>
      </c>
      <c r="C1933" t="s">
        <v>3870</v>
      </c>
      <c r="D1933" s="26">
        <v>15</v>
      </c>
      <c r="E1933" s="26">
        <v>13</v>
      </c>
      <c r="F1933" s="26">
        <v>22</v>
      </c>
      <c r="G1933" s="26">
        <v>24</v>
      </c>
      <c r="H1933" s="27">
        <v>19.3108108108108</v>
      </c>
      <c r="I1933">
        <v>48</v>
      </c>
      <c r="J1933" s="28">
        <v>0</v>
      </c>
      <c r="K1933" s="28">
        <v>0</v>
      </c>
      <c r="L1933" s="28">
        <v>0</v>
      </c>
      <c r="M1933">
        <v>48</v>
      </c>
      <c r="N1933">
        <v>14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0</v>
      </c>
      <c r="AK1933">
        <v>102</v>
      </c>
      <c r="AL1933">
        <v>118</v>
      </c>
      <c r="AM1933">
        <v>118</v>
      </c>
      <c r="AN1933" s="17" t="s">
        <v>54</v>
      </c>
      <c r="AO1933" s="17">
        <v>0.127450980392157</v>
      </c>
      <c r="AP1933" s="17">
        <v>0.186440677966102</v>
      </c>
      <c r="AQ1933" s="17">
        <v>0.203389830508475</v>
      </c>
      <c r="AR1933" s="31">
        <v>2.14285714285714</v>
      </c>
      <c r="AS1933" s="31">
        <v>128.571428571429</v>
      </c>
      <c r="AT1933" s="31">
        <v>-80.5714285714286</v>
      </c>
      <c r="AU1933" s="26">
        <f t="shared" si="33"/>
        <v>22</v>
      </c>
      <c r="AV1933" s="32">
        <f>IFERROR(时间!$B$4+AU1933,"上周无销量")</f>
        <v>43347</v>
      </c>
      <c r="AW1933" s="32"/>
    </row>
    <row r="1934" spans="1:49">
      <c r="A1934" s="15" t="s">
        <v>3884</v>
      </c>
      <c r="B1934" t="s">
        <v>3885</v>
      </c>
      <c r="C1934" t="s">
        <v>3870</v>
      </c>
      <c r="D1934" s="26">
        <v>8</v>
      </c>
      <c r="E1934" s="26">
        <v>9</v>
      </c>
      <c r="F1934" s="26">
        <v>8</v>
      </c>
      <c r="G1934" s="26">
        <v>21</v>
      </c>
      <c r="H1934" s="27">
        <v>15.5326086956522</v>
      </c>
      <c r="I1934">
        <v>99</v>
      </c>
      <c r="J1934" s="28">
        <v>0</v>
      </c>
      <c r="K1934" s="28">
        <v>0</v>
      </c>
      <c r="L1934" s="28">
        <v>1</v>
      </c>
      <c r="M1934">
        <v>100</v>
      </c>
      <c r="N1934">
        <v>16</v>
      </c>
      <c r="O1934">
        <v>0</v>
      </c>
      <c r="P1934">
        <v>13141</v>
      </c>
      <c r="Q1934">
        <v>0</v>
      </c>
      <c r="R1934">
        <v>4316</v>
      </c>
      <c r="S1934">
        <v>8554</v>
      </c>
      <c r="T1934">
        <v>51</v>
      </c>
      <c r="U1934">
        <v>0</v>
      </c>
      <c r="V1934">
        <v>34</v>
      </c>
      <c r="W1934">
        <v>60</v>
      </c>
      <c r="X1934" s="17">
        <v>0.00388098318240621</v>
      </c>
      <c r="Y1934" s="17" t="s">
        <v>54</v>
      </c>
      <c r="Z1934" s="17">
        <v>0.00787766450417053</v>
      </c>
      <c r="AA1934" s="17">
        <v>0.00701426233341127</v>
      </c>
      <c r="AB1934">
        <v>29.64</v>
      </c>
      <c r="AC1934">
        <v>0</v>
      </c>
      <c r="AD1934">
        <v>20.99</v>
      </c>
      <c r="AE1934">
        <v>39</v>
      </c>
      <c r="AF1934" s="17">
        <v>0.238530440867739</v>
      </c>
      <c r="AG1934" s="17" t="s">
        <v>54</v>
      </c>
      <c r="AH1934" s="17">
        <v>0.168918824352694</v>
      </c>
      <c r="AI1934" s="17">
        <v>0.119564130760772</v>
      </c>
      <c r="AJ1934">
        <v>0</v>
      </c>
      <c r="AK1934">
        <v>100</v>
      </c>
      <c r="AL1934">
        <v>132</v>
      </c>
      <c r="AM1934">
        <v>132</v>
      </c>
      <c r="AN1934" s="17" t="s">
        <v>54</v>
      </c>
      <c r="AO1934" s="17">
        <v>0.09</v>
      </c>
      <c r="AP1934" s="17">
        <v>0.0606060606060606</v>
      </c>
      <c r="AQ1934" s="17">
        <v>0.159090909090909</v>
      </c>
      <c r="AR1934" s="31">
        <v>1.14285714285714</v>
      </c>
      <c r="AS1934" s="31">
        <v>68.5714285714286</v>
      </c>
      <c r="AT1934" s="31">
        <v>31.4285714285714</v>
      </c>
      <c r="AU1934" s="26">
        <f t="shared" si="33"/>
        <v>87</v>
      </c>
      <c r="AV1934" s="32">
        <f>IFERROR(时间!$B$4+AU1934,"上周无销量")</f>
        <v>43412</v>
      </c>
      <c r="AW1934" s="32"/>
    </row>
    <row r="1935" spans="1:49">
      <c r="A1935" s="15" t="s">
        <v>3886</v>
      </c>
      <c r="B1935" t="s">
        <v>3887</v>
      </c>
      <c r="C1935" t="s">
        <v>3870</v>
      </c>
      <c r="D1935" s="26">
        <v>10</v>
      </c>
      <c r="E1935" s="26">
        <v>10</v>
      </c>
      <c r="F1935" s="26">
        <v>14</v>
      </c>
      <c r="G1935" s="26">
        <v>22</v>
      </c>
      <c r="H1935" s="27">
        <v>17.3521428571429</v>
      </c>
      <c r="I1935">
        <v>66</v>
      </c>
      <c r="J1935" s="28">
        <v>0</v>
      </c>
      <c r="K1935" s="28">
        <v>0</v>
      </c>
      <c r="L1935" s="28">
        <v>1</v>
      </c>
      <c r="M1935">
        <v>67</v>
      </c>
      <c r="N1935">
        <v>19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17" t="s">
        <v>54</v>
      </c>
      <c r="Y1935" s="17" t="s">
        <v>54</v>
      </c>
      <c r="Z1935" s="17" t="s">
        <v>54</v>
      </c>
      <c r="AA1935" s="17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0</v>
      </c>
      <c r="AK1935">
        <v>61</v>
      </c>
      <c r="AL1935">
        <v>106</v>
      </c>
      <c r="AM1935">
        <v>106</v>
      </c>
      <c r="AN1935" s="17" t="s">
        <v>54</v>
      </c>
      <c r="AO1935" s="17">
        <v>0.163934426229508</v>
      </c>
      <c r="AP1935" s="17">
        <v>0.132075471698113</v>
      </c>
      <c r="AQ1935" s="17">
        <v>0.207547169811321</v>
      </c>
      <c r="AR1935" s="31">
        <v>1.42857142857143</v>
      </c>
      <c r="AS1935" s="31">
        <v>85.7142857142857</v>
      </c>
      <c r="AT1935" s="31">
        <v>-18.7142857142857</v>
      </c>
      <c r="AU1935" s="26">
        <f t="shared" si="33"/>
        <v>46</v>
      </c>
      <c r="AV1935" s="32">
        <f>IFERROR(时间!$B$4+AU1935,"上周无销量")</f>
        <v>43371</v>
      </c>
      <c r="AW1935" s="32"/>
    </row>
    <row r="1936" spans="1:49">
      <c r="A1936" s="15" t="s">
        <v>3888</v>
      </c>
      <c r="B1936" t="s">
        <v>3889</v>
      </c>
      <c r="C1936" t="s">
        <v>3870</v>
      </c>
      <c r="D1936" s="26">
        <v>0</v>
      </c>
      <c r="E1936" s="26">
        <v>1</v>
      </c>
      <c r="F1936" s="26">
        <v>0</v>
      </c>
      <c r="G1936" s="26">
        <v>0</v>
      </c>
      <c r="H1936" s="27">
        <v>12.58</v>
      </c>
      <c r="I1936">
        <v>0</v>
      </c>
      <c r="J1936" s="28">
        <v>0</v>
      </c>
      <c r="K1936" s="28">
        <v>0</v>
      </c>
      <c r="L1936" s="28">
        <v>0</v>
      </c>
      <c r="M1936">
        <v>0</v>
      </c>
      <c r="N1936">
        <v>1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17" t="s">
        <v>54</v>
      </c>
      <c r="Y1936" s="17" t="s">
        <v>54</v>
      </c>
      <c r="Z1936" s="17" t="s">
        <v>54</v>
      </c>
      <c r="AA1936" s="17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0</v>
      </c>
      <c r="AK1936">
        <v>26</v>
      </c>
      <c r="AL1936">
        <v>26</v>
      </c>
      <c r="AM1936">
        <v>26</v>
      </c>
      <c r="AN1936" s="17" t="s">
        <v>54</v>
      </c>
      <c r="AO1936" s="17">
        <v>0.0384615384615385</v>
      </c>
      <c r="AP1936" s="17">
        <v>0</v>
      </c>
      <c r="AQ1936" s="17">
        <v>0</v>
      </c>
      <c r="AR1936" s="31">
        <v>0</v>
      </c>
      <c r="AS1936" s="31">
        <v>0</v>
      </c>
      <c r="AT1936" s="31">
        <v>0</v>
      </c>
      <c r="AU1936" s="26" t="str">
        <f t="shared" si="33"/>
        <v>库存为0</v>
      </c>
      <c r="AV1936" s="32" t="str">
        <f>IFERROR(时间!$B$4+AU1936,"上周无销量")</f>
        <v>上周无销量</v>
      </c>
      <c r="AW1936" s="32"/>
    </row>
    <row r="1937" spans="1:49">
      <c r="A1937" s="15" t="s">
        <v>3890</v>
      </c>
      <c r="B1937" t="s">
        <v>3889</v>
      </c>
      <c r="C1937" t="s">
        <v>3870</v>
      </c>
      <c r="D1937" s="26">
        <v>0</v>
      </c>
      <c r="E1937" s="26">
        <v>0</v>
      </c>
      <c r="F1937" s="26">
        <v>0</v>
      </c>
      <c r="G1937" s="26">
        <v>0</v>
      </c>
      <c r="H1937" s="27">
        <v>0</v>
      </c>
      <c r="I1937">
        <v>0</v>
      </c>
      <c r="J1937" s="28">
        <v>0</v>
      </c>
      <c r="K1937" s="28">
        <v>0</v>
      </c>
      <c r="L1937" s="28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0</v>
      </c>
      <c r="AK1937">
        <v>26</v>
      </c>
      <c r="AL1937">
        <v>26</v>
      </c>
      <c r="AM1937">
        <v>26</v>
      </c>
      <c r="AN1937" s="17" t="s">
        <v>54</v>
      </c>
      <c r="AO1937" s="17">
        <v>0</v>
      </c>
      <c r="AP1937" s="17">
        <v>0</v>
      </c>
      <c r="AQ1937" s="17">
        <v>0</v>
      </c>
      <c r="AR1937" s="31">
        <v>0</v>
      </c>
      <c r="AS1937" s="31">
        <v>0</v>
      </c>
      <c r="AT1937" s="31">
        <v>0</v>
      </c>
      <c r="AU1937" s="26" t="str">
        <f t="shared" si="33"/>
        <v>库存为0</v>
      </c>
      <c r="AV1937" s="32" t="str">
        <f>IFERROR(时间!$B$4+AU1937,"上周无销量")</f>
        <v>上周无销量</v>
      </c>
      <c r="AW1937" s="32"/>
    </row>
    <row r="1938" spans="1:49">
      <c r="A1938" s="15" t="s">
        <v>3891</v>
      </c>
      <c r="B1938" t="s">
        <v>3892</v>
      </c>
      <c r="C1938" t="s">
        <v>3870</v>
      </c>
      <c r="D1938" s="26">
        <v>4</v>
      </c>
      <c r="E1938" s="26">
        <v>1</v>
      </c>
      <c r="F1938" s="26">
        <v>1</v>
      </c>
      <c r="G1938" s="26">
        <v>4</v>
      </c>
      <c r="H1938" s="27">
        <v>9.348</v>
      </c>
      <c r="I1938">
        <v>16</v>
      </c>
      <c r="J1938" s="28">
        <v>0</v>
      </c>
      <c r="K1938" s="28">
        <v>0</v>
      </c>
      <c r="L1938" s="28">
        <v>0</v>
      </c>
      <c r="M1938">
        <v>16</v>
      </c>
      <c r="N1938">
        <v>3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0</v>
      </c>
      <c r="AK1938">
        <v>14</v>
      </c>
      <c r="AL1938">
        <v>16</v>
      </c>
      <c r="AM1938">
        <v>16</v>
      </c>
      <c r="AN1938" s="17" t="s">
        <v>54</v>
      </c>
      <c r="AO1938" s="17">
        <v>0.0714285714285714</v>
      </c>
      <c r="AP1938" s="17">
        <v>0.0625</v>
      </c>
      <c r="AQ1938" s="17">
        <v>0.25</v>
      </c>
      <c r="AR1938" s="31">
        <v>0.571428571428571</v>
      </c>
      <c r="AS1938" s="31">
        <v>34.2857142857143</v>
      </c>
      <c r="AT1938" s="31">
        <v>-18.2857142857143</v>
      </c>
      <c r="AU1938" s="26">
        <f t="shared" si="33"/>
        <v>28</v>
      </c>
      <c r="AV1938" s="32">
        <f>IFERROR(时间!$B$4+AU1938,"上周无销量")</f>
        <v>43353</v>
      </c>
      <c r="AW1938" s="32"/>
    </row>
    <row r="1939" spans="1:49">
      <c r="A1939" s="15" t="s">
        <v>3893</v>
      </c>
      <c r="B1939" t="s">
        <v>3894</v>
      </c>
      <c r="C1939" t="s">
        <v>3870</v>
      </c>
      <c r="D1939" s="26">
        <v>4</v>
      </c>
      <c r="E1939" s="26">
        <v>3</v>
      </c>
      <c r="F1939" s="26">
        <v>2</v>
      </c>
      <c r="G1939" s="26">
        <v>2</v>
      </c>
      <c r="H1939" s="27">
        <v>23.3836363636364</v>
      </c>
      <c r="I1939">
        <v>4</v>
      </c>
      <c r="J1939" s="28">
        <v>0</v>
      </c>
      <c r="K1939" s="28">
        <v>0</v>
      </c>
      <c r="L1939" s="28">
        <v>0</v>
      </c>
      <c r="M1939">
        <v>4</v>
      </c>
      <c r="N1939">
        <v>4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0</v>
      </c>
      <c r="AK1939">
        <v>12</v>
      </c>
      <c r="AL1939">
        <v>28</v>
      </c>
      <c r="AM1939">
        <v>28</v>
      </c>
      <c r="AN1939" s="17" t="s">
        <v>54</v>
      </c>
      <c r="AO1939" s="17">
        <v>0.25</v>
      </c>
      <c r="AP1939" s="17">
        <v>0.0714285714285714</v>
      </c>
      <c r="AQ1939" s="17">
        <v>0.0714285714285714</v>
      </c>
      <c r="AR1939" s="31">
        <v>0.571428571428571</v>
      </c>
      <c r="AS1939" s="31">
        <v>34.2857142857143</v>
      </c>
      <c r="AT1939" s="31">
        <v>-30.2857142857143</v>
      </c>
      <c r="AU1939" s="26">
        <f t="shared" si="33"/>
        <v>7</v>
      </c>
      <c r="AV1939" s="32">
        <f>IFERROR(时间!$B$4+AU1939,"上周无销量")</f>
        <v>43332</v>
      </c>
      <c r="AW1939" s="32"/>
    </row>
    <row r="1940" spans="1:49">
      <c r="A1940" s="15" t="s">
        <v>3895</v>
      </c>
      <c r="B1940" t="s">
        <v>3896</v>
      </c>
      <c r="C1940" t="s">
        <v>3870</v>
      </c>
      <c r="D1940" s="26">
        <v>5</v>
      </c>
      <c r="E1940" s="26">
        <v>6</v>
      </c>
      <c r="F1940" s="26">
        <v>10</v>
      </c>
      <c r="G1940" s="26">
        <v>6</v>
      </c>
      <c r="H1940" s="27">
        <v>22.2288888888889</v>
      </c>
      <c r="I1940">
        <v>34</v>
      </c>
      <c r="J1940" s="28">
        <v>0</v>
      </c>
      <c r="K1940" s="28">
        <v>0</v>
      </c>
      <c r="L1940" s="28">
        <v>0</v>
      </c>
      <c r="M1940">
        <v>34</v>
      </c>
      <c r="N1940">
        <v>1</v>
      </c>
      <c r="O1940">
        <v>0</v>
      </c>
      <c r="P1940">
        <v>151609</v>
      </c>
      <c r="Q1940">
        <v>0</v>
      </c>
      <c r="R1940">
        <v>161644</v>
      </c>
      <c r="S1940">
        <v>138234</v>
      </c>
      <c r="T1940">
        <v>542</v>
      </c>
      <c r="U1940">
        <v>0</v>
      </c>
      <c r="V1940">
        <v>591</v>
      </c>
      <c r="W1940">
        <v>476</v>
      </c>
      <c r="X1940" s="17">
        <v>0.00357498565388598</v>
      </c>
      <c r="Y1940" s="17" t="s">
        <v>54</v>
      </c>
      <c r="Z1940" s="17">
        <v>0.00365618272252605</v>
      </c>
      <c r="AA1940" s="17">
        <v>0.00344343649174588</v>
      </c>
      <c r="AB1940">
        <v>242.07</v>
      </c>
      <c r="AC1940">
        <v>0</v>
      </c>
      <c r="AD1940">
        <v>296.67</v>
      </c>
      <c r="AE1940">
        <v>242.6</v>
      </c>
      <c r="AF1940" s="17">
        <v>2.17797660701789</v>
      </c>
      <c r="AG1940" s="17" t="s">
        <v>54</v>
      </c>
      <c r="AH1940" s="17">
        <v>1.33461461561531</v>
      </c>
      <c r="AI1940" s="17">
        <v>1.81895431370589</v>
      </c>
      <c r="AJ1940">
        <v>0</v>
      </c>
      <c r="AK1940">
        <v>343</v>
      </c>
      <c r="AL1940">
        <v>297</v>
      </c>
      <c r="AM1940">
        <v>297</v>
      </c>
      <c r="AN1940" s="17" t="s">
        <v>54</v>
      </c>
      <c r="AO1940" s="17">
        <v>0.0174927113702624</v>
      </c>
      <c r="AP1940" s="17">
        <v>0.0336700336700337</v>
      </c>
      <c r="AQ1940" s="17">
        <v>0.0202020202020202</v>
      </c>
      <c r="AR1940" s="31">
        <v>0.714285714285714</v>
      </c>
      <c r="AS1940" s="31">
        <v>42.8571428571429</v>
      </c>
      <c r="AT1940" s="31">
        <v>-8.85714285714286</v>
      </c>
      <c r="AU1940" s="26">
        <f t="shared" si="33"/>
        <v>47</v>
      </c>
      <c r="AV1940" s="32">
        <f>IFERROR(时间!$B$4+AU1940,"上周无销量")</f>
        <v>43372</v>
      </c>
      <c r="AW1940" s="32"/>
    </row>
    <row r="1941" spans="1:49">
      <c r="A1941" s="15" t="s">
        <v>3897</v>
      </c>
      <c r="B1941" t="s">
        <v>3898</v>
      </c>
      <c r="C1941" t="s">
        <v>3870</v>
      </c>
      <c r="D1941" s="26">
        <v>1</v>
      </c>
      <c r="E1941" s="26">
        <v>1</v>
      </c>
      <c r="F1941" s="26">
        <v>2</v>
      </c>
      <c r="G1941" s="26">
        <v>3</v>
      </c>
      <c r="H1941" s="27">
        <v>16.3314285714286</v>
      </c>
      <c r="I1941">
        <v>27</v>
      </c>
      <c r="J1941" s="28">
        <v>0</v>
      </c>
      <c r="K1941" s="28">
        <v>0</v>
      </c>
      <c r="L1941" s="28">
        <v>0</v>
      </c>
      <c r="M1941">
        <v>27</v>
      </c>
      <c r="N1941">
        <v>1</v>
      </c>
      <c r="O1941">
        <v>0</v>
      </c>
      <c r="P1941">
        <v>117</v>
      </c>
      <c r="Q1941">
        <v>0</v>
      </c>
      <c r="R1941">
        <v>178</v>
      </c>
      <c r="S1941">
        <v>172</v>
      </c>
      <c r="T1941">
        <v>0</v>
      </c>
      <c r="U1941">
        <v>0</v>
      </c>
      <c r="V1941">
        <v>1</v>
      </c>
      <c r="W1941">
        <v>1</v>
      </c>
      <c r="X1941" s="17">
        <v>0</v>
      </c>
      <c r="Y1941" s="17" t="s">
        <v>54</v>
      </c>
      <c r="Z1941" s="17">
        <v>0.00561797752808989</v>
      </c>
      <c r="AA1941" s="17">
        <v>0.00581395348837209</v>
      </c>
      <c r="AB1941">
        <v>0</v>
      </c>
      <c r="AC1941">
        <v>0</v>
      </c>
      <c r="AD1941">
        <v>0.5</v>
      </c>
      <c r="AE1941">
        <v>1.02</v>
      </c>
      <c r="AF1941" s="17" t="s">
        <v>54</v>
      </c>
      <c r="AG1941" s="17" t="s">
        <v>54</v>
      </c>
      <c r="AH1941" s="17">
        <v>0.0153079076277117</v>
      </c>
      <c r="AI1941" s="17">
        <v>0.0208187543736879</v>
      </c>
      <c r="AJ1941">
        <v>0</v>
      </c>
      <c r="AK1941">
        <v>29</v>
      </c>
      <c r="AL1941">
        <v>25</v>
      </c>
      <c r="AM1941">
        <v>25</v>
      </c>
      <c r="AN1941" s="17" t="s">
        <v>54</v>
      </c>
      <c r="AO1941" s="17">
        <v>0.0344827586206897</v>
      </c>
      <c r="AP1941" s="17">
        <v>0.08</v>
      </c>
      <c r="AQ1941" s="17">
        <v>0.12</v>
      </c>
      <c r="AR1941" s="31">
        <v>0.142857142857143</v>
      </c>
      <c r="AS1941" s="31">
        <v>8.57142857142857</v>
      </c>
      <c r="AT1941" s="31">
        <v>18.4285714285714</v>
      </c>
      <c r="AU1941" s="26">
        <f t="shared" si="33"/>
        <v>189</v>
      </c>
      <c r="AV1941" s="32">
        <f>IFERROR(时间!$B$4+AU1941,"上周无销量")</f>
        <v>43514</v>
      </c>
      <c r="AW1941" s="32"/>
    </row>
    <row r="1942" spans="1:49">
      <c r="A1942" s="15" t="s">
        <v>3899</v>
      </c>
      <c r="B1942" t="s">
        <v>3900</v>
      </c>
      <c r="C1942" t="s">
        <v>3870</v>
      </c>
      <c r="D1942" s="26">
        <v>8</v>
      </c>
      <c r="E1942" s="26">
        <v>7</v>
      </c>
      <c r="F1942" s="26">
        <v>8</v>
      </c>
      <c r="G1942" s="26">
        <v>8</v>
      </c>
      <c r="H1942" s="27">
        <v>21.2045161290323</v>
      </c>
      <c r="I1942">
        <v>24</v>
      </c>
      <c r="J1942" s="28">
        <v>0</v>
      </c>
      <c r="K1942" s="28">
        <v>0</v>
      </c>
      <c r="L1942" s="28">
        <v>2</v>
      </c>
      <c r="M1942">
        <v>26</v>
      </c>
      <c r="N1942">
        <v>3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0</v>
      </c>
      <c r="AK1942">
        <v>76</v>
      </c>
      <c r="AL1942">
        <v>59</v>
      </c>
      <c r="AM1942">
        <v>59</v>
      </c>
      <c r="AN1942" s="17" t="s">
        <v>54</v>
      </c>
      <c r="AO1942" s="17">
        <v>0.0921052631578947</v>
      </c>
      <c r="AP1942" s="17">
        <v>0.135593220338983</v>
      </c>
      <c r="AQ1942" s="17">
        <v>0.135593220338983</v>
      </c>
      <c r="AR1942" s="31">
        <v>1.14285714285714</v>
      </c>
      <c r="AS1942" s="31">
        <v>68.5714285714286</v>
      </c>
      <c r="AT1942" s="31">
        <v>-42.5714285714286</v>
      </c>
      <c r="AU1942" s="26">
        <f t="shared" si="33"/>
        <v>22</v>
      </c>
      <c r="AV1942" s="32">
        <f>IFERROR(时间!$B$4+AU1942,"上周无销量")</f>
        <v>43347</v>
      </c>
      <c r="AW1942" s="32"/>
    </row>
    <row r="1943" spans="1:49">
      <c r="A1943" s="15" t="s">
        <v>3901</v>
      </c>
      <c r="B1943" t="s">
        <v>3902</v>
      </c>
      <c r="C1943" t="s">
        <v>3870</v>
      </c>
      <c r="D1943" s="26">
        <v>3</v>
      </c>
      <c r="E1943" s="26">
        <v>6</v>
      </c>
      <c r="F1943" s="26">
        <v>11</v>
      </c>
      <c r="G1943" s="26">
        <v>7</v>
      </c>
      <c r="H1943" s="27">
        <v>21.1703703703704</v>
      </c>
      <c r="I1943">
        <v>39</v>
      </c>
      <c r="J1943" s="28">
        <v>0</v>
      </c>
      <c r="K1943" s="28">
        <v>0</v>
      </c>
      <c r="L1943" s="28">
        <v>2</v>
      </c>
      <c r="M1943">
        <v>41</v>
      </c>
      <c r="N1943">
        <v>5</v>
      </c>
      <c r="O1943">
        <v>0</v>
      </c>
      <c r="P1943">
        <v>24596</v>
      </c>
      <c r="Q1943">
        <v>0</v>
      </c>
      <c r="R1943">
        <v>13699</v>
      </c>
      <c r="S1943">
        <v>13145</v>
      </c>
      <c r="T1943">
        <v>153</v>
      </c>
      <c r="U1943">
        <v>0</v>
      </c>
      <c r="V1943">
        <v>136</v>
      </c>
      <c r="W1943">
        <v>130</v>
      </c>
      <c r="X1943" s="17">
        <v>0.00622052366238413</v>
      </c>
      <c r="Y1943" s="17" t="s">
        <v>54</v>
      </c>
      <c r="Z1943" s="17">
        <v>0.00992773195123732</v>
      </c>
      <c r="AA1943" s="17">
        <v>0.0098896918980601</v>
      </c>
      <c r="AB1943">
        <v>102.85</v>
      </c>
      <c r="AC1943">
        <v>0</v>
      </c>
      <c r="AD1943">
        <v>102.67</v>
      </c>
      <c r="AE1943">
        <v>104.12</v>
      </c>
      <c r="AF1943" s="17">
        <v>1.61940167949615</v>
      </c>
      <c r="AG1943" s="17" t="s">
        <v>54</v>
      </c>
      <c r="AH1943" s="17">
        <v>0.440882053565748</v>
      </c>
      <c r="AI1943" s="17">
        <v>0.702599220233929</v>
      </c>
      <c r="AJ1943">
        <v>0</v>
      </c>
      <c r="AK1943">
        <v>145</v>
      </c>
      <c r="AL1943">
        <v>130</v>
      </c>
      <c r="AM1943">
        <v>130</v>
      </c>
      <c r="AN1943" s="17" t="s">
        <v>54</v>
      </c>
      <c r="AO1943" s="17">
        <v>0.0413793103448276</v>
      </c>
      <c r="AP1943" s="17">
        <v>0.0846153846153846</v>
      </c>
      <c r="AQ1943" s="17">
        <v>0.0538461538461538</v>
      </c>
      <c r="AR1943" s="31">
        <v>0.428571428571429</v>
      </c>
      <c r="AS1943" s="31">
        <v>25.7142857142857</v>
      </c>
      <c r="AT1943" s="31">
        <v>15.2857142857143</v>
      </c>
      <c r="AU1943" s="26">
        <f t="shared" si="33"/>
        <v>95</v>
      </c>
      <c r="AV1943" s="32">
        <f>IFERROR(时间!$B$4+AU1943,"上周无销量")</f>
        <v>43420</v>
      </c>
      <c r="AW1943" s="32"/>
    </row>
    <row r="1944" spans="1:49">
      <c r="A1944" s="15" t="s">
        <v>3903</v>
      </c>
      <c r="B1944" t="s">
        <v>3904</v>
      </c>
      <c r="C1944" t="s">
        <v>3870</v>
      </c>
      <c r="D1944" s="26">
        <v>3</v>
      </c>
      <c r="E1944" s="26">
        <v>2</v>
      </c>
      <c r="F1944" s="26">
        <v>8</v>
      </c>
      <c r="G1944" s="26">
        <v>10</v>
      </c>
      <c r="H1944" s="27">
        <v>16.1286956521739</v>
      </c>
      <c r="I1944">
        <v>33</v>
      </c>
      <c r="J1944" s="28">
        <v>0</v>
      </c>
      <c r="K1944" s="28">
        <v>0</v>
      </c>
      <c r="L1944" s="28">
        <v>0</v>
      </c>
      <c r="M1944">
        <v>33</v>
      </c>
      <c r="N1944">
        <v>6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0</v>
      </c>
      <c r="AK1944">
        <v>38</v>
      </c>
      <c r="AL1944">
        <v>52</v>
      </c>
      <c r="AM1944">
        <v>52</v>
      </c>
      <c r="AN1944" s="17" t="s">
        <v>54</v>
      </c>
      <c r="AO1944" s="17">
        <v>0.0526315789473684</v>
      </c>
      <c r="AP1944" s="17">
        <v>0.153846153846154</v>
      </c>
      <c r="AQ1944" s="17">
        <v>0.192307692307692</v>
      </c>
      <c r="AR1944" s="31">
        <v>0.428571428571429</v>
      </c>
      <c r="AS1944" s="31">
        <v>25.7142857142857</v>
      </c>
      <c r="AT1944" s="31">
        <v>7.28571428571429</v>
      </c>
      <c r="AU1944" s="26">
        <f t="shared" si="33"/>
        <v>77</v>
      </c>
      <c r="AV1944" s="32">
        <f>IFERROR(时间!$B$4+AU1944,"上周无销量")</f>
        <v>43402</v>
      </c>
      <c r="AW1944" s="32"/>
    </row>
    <row r="1945" spans="1:49">
      <c r="A1945" s="15" t="s">
        <v>3905</v>
      </c>
      <c r="B1945" t="s">
        <v>3904</v>
      </c>
      <c r="C1945" t="s">
        <v>3870</v>
      </c>
      <c r="D1945" s="26">
        <v>0</v>
      </c>
      <c r="E1945" s="26">
        <v>0</v>
      </c>
      <c r="F1945" s="26">
        <v>0</v>
      </c>
      <c r="G1945" s="26">
        <v>0</v>
      </c>
      <c r="H1945" s="27">
        <v>0</v>
      </c>
      <c r="I1945">
        <v>0</v>
      </c>
      <c r="J1945" s="28">
        <v>0</v>
      </c>
      <c r="K1945" s="28">
        <v>0</v>
      </c>
      <c r="L1945" s="28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17" t="s">
        <v>54</v>
      </c>
      <c r="Y1945" s="17" t="s">
        <v>54</v>
      </c>
      <c r="Z1945" s="17" t="s">
        <v>54</v>
      </c>
      <c r="AA1945" s="17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17" t="s">
        <v>54</v>
      </c>
      <c r="AG1945" s="17" t="s">
        <v>54</v>
      </c>
      <c r="AH1945" s="17" t="s">
        <v>54</v>
      </c>
      <c r="AI1945" s="17" t="s">
        <v>54</v>
      </c>
      <c r="AJ1945">
        <v>0</v>
      </c>
      <c r="AK1945">
        <v>38</v>
      </c>
      <c r="AL1945">
        <v>52</v>
      </c>
      <c r="AM1945">
        <v>52</v>
      </c>
      <c r="AN1945" s="17" t="s">
        <v>54</v>
      </c>
      <c r="AO1945" s="17">
        <v>0</v>
      </c>
      <c r="AP1945" s="17">
        <v>0</v>
      </c>
      <c r="AQ1945" s="17">
        <v>0</v>
      </c>
      <c r="AR1945" s="31">
        <v>0</v>
      </c>
      <c r="AS1945" s="31">
        <v>0</v>
      </c>
      <c r="AT1945" s="31">
        <v>0</v>
      </c>
      <c r="AU1945" s="26" t="str">
        <f t="shared" si="33"/>
        <v>库存为0</v>
      </c>
      <c r="AV1945" s="32" t="str">
        <f>IFERROR(时间!$B$4+AU1945,"上周无销量")</f>
        <v>上周无销量</v>
      </c>
      <c r="AW1945" s="32"/>
    </row>
    <row r="1946" spans="1:49">
      <c r="A1946" s="15" t="s">
        <v>3906</v>
      </c>
      <c r="B1946" t="s">
        <v>3907</v>
      </c>
      <c r="C1946" t="s">
        <v>3870</v>
      </c>
      <c r="D1946" s="26">
        <v>3</v>
      </c>
      <c r="E1946" s="26">
        <v>6</v>
      </c>
      <c r="F1946" s="26">
        <v>6</v>
      </c>
      <c r="G1946" s="26">
        <v>13</v>
      </c>
      <c r="H1946" s="27">
        <v>15.3107142857143</v>
      </c>
      <c r="I1946">
        <v>19</v>
      </c>
      <c r="J1946" s="28">
        <v>0</v>
      </c>
      <c r="K1946" s="28">
        <v>0</v>
      </c>
      <c r="L1946" s="28">
        <v>0</v>
      </c>
      <c r="M1946">
        <v>19</v>
      </c>
      <c r="N1946">
        <v>3</v>
      </c>
      <c r="O1946">
        <v>0</v>
      </c>
      <c r="P1946">
        <v>9626</v>
      </c>
      <c r="Q1946">
        <v>0</v>
      </c>
      <c r="R1946">
        <v>5477</v>
      </c>
      <c r="S1946">
        <v>8235</v>
      </c>
      <c r="T1946">
        <v>42</v>
      </c>
      <c r="U1946">
        <v>0</v>
      </c>
      <c r="V1946">
        <v>36</v>
      </c>
      <c r="W1946">
        <v>52</v>
      </c>
      <c r="X1946" s="17">
        <v>0.00436318304591731</v>
      </c>
      <c r="Y1946" s="17" t="s">
        <v>54</v>
      </c>
      <c r="Z1946" s="17">
        <v>0.00657294139127259</v>
      </c>
      <c r="AA1946" s="17">
        <v>0.00631451123254402</v>
      </c>
      <c r="AB1946">
        <v>22.15</v>
      </c>
      <c r="AC1946">
        <v>0</v>
      </c>
      <c r="AD1946">
        <v>22.81</v>
      </c>
      <c r="AE1946">
        <v>30.36</v>
      </c>
      <c r="AF1946" s="17">
        <v>0.482233107845424</v>
      </c>
      <c r="AG1946" s="17" t="s">
        <v>54</v>
      </c>
      <c r="AH1946" s="17">
        <v>0.248301065235985</v>
      </c>
      <c r="AI1946" s="17">
        <v>0.152532701727943</v>
      </c>
      <c r="AJ1946">
        <v>0</v>
      </c>
      <c r="AK1946">
        <v>61</v>
      </c>
      <c r="AL1946">
        <v>82</v>
      </c>
      <c r="AM1946">
        <v>82</v>
      </c>
      <c r="AN1946" s="17" t="s">
        <v>54</v>
      </c>
      <c r="AO1946" s="17">
        <v>0.0983606557377049</v>
      </c>
      <c r="AP1946" s="17">
        <v>0.0731707317073171</v>
      </c>
      <c r="AQ1946" s="17">
        <v>0.158536585365854</v>
      </c>
      <c r="AR1946" s="31">
        <v>0.428571428571429</v>
      </c>
      <c r="AS1946" s="31">
        <v>25.7142857142857</v>
      </c>
      <c r="AT1946" s="31">
        <v>-6.71428571428571</v>
      </c>
      <c r="AU1946" s="26">
        <f t="shared" si="33"/>
        <v>44</v>
      </c>
      <c r="AV1946" s="32">
        <f>IFERROR(时间!$B$4+AU1946,"上周无销量")</f>
        <v>43369</v>
      </c>
      <c r="AW1946" s="32"/>
    </row>
    <row r="1947" spans="1:49">
      <c r="A1947" s="15" t="s">
        <v>3908</v>
      </c>
      <c r="B1947" t="s">
        <v>3909</v>
      </c>
      <c r="C1947" t="s">
        <v>3870</v>
      </c>
      <c r="D1947" s="26">
        <v>0</v>
      </c>
      <c r="E1947" s="26">
        <v>1</v>
      </c>
      <c r="F1947" s="26">
        <v>1</v>
      </c>
      <c r="G1947" s="26">
        <v>1</v>
      </c>
      <c r="H1947" s="27">
        <v>19.0533333333333</v>
      </c>
      <c r="I1947">
        <v>14</v>
      </c>
      <c r="J1947" s="28">
        <v>0</v>
      </c>
      <c r="K1947" s="28">
        <v>0</v>
      </c>
      <c r="L1947" s="28">
        <v>0</v>
      </c>
      <c r="M1947">
        <v>14</v>
      </c>
      <c r="N1947">
        <v>3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0</v>
      </c>
      <c r="AK1947">
        <v>43</v>
      </c>
      <c r="AL1947">
        <v>57</v>
      </c>
      <c r="AM1947">
        <v>57</v>
      </c>
      <c r="AN1947" s="17" t="s">
        <v>54</v>
      </c>
      <c r="AO1947" s="17">
        <v>0.0232558139534884</v>
      </c>
      <c r="AP1947" s="17">
        <v>0.0175438596491228</v>
      </c>
      <c r="AQ1947" s="17">
        <v>0.0175438596491228</v>
      </c>
      <c r="AR1947" s="31">
        <v>0</v>
      </c>
      <c r="AS1947" s="31">
        <v>0</v>
      </c>
      <c r="AT1947" s="31">
        <v>14</v>
      </c>
      <c r="AU1947" s="26" t="str">
        <f t="shared" si="33"/>
        <v>库存为14</v>
      </c>
      <c r="AV1947" s="32" t="str">
        <f>IFERROR(时间!$B$4+AU1947,"上周无销量")</f>
        <v>上周无销量</v>
      </c>
      <c r="AW1947" s="32"/>
    </row>
    <row r="1948" spans="1:49">
      <c r="A1948" s="15" t="s">
        <v>3910</v>
      </c>
      <c r="B1948" t="s">
        <v>3909</v>
      </c>
      <c r="C1948" t="s">
        <v>3870</v>
      </c>
      <c r="D1948" s="26">
        <v>0</v>
      </c>
      <c r="E1948" s="26">
        <v>0</v>
      </c>
      <c r="F1948" s="26">
        <v>0</v>
      </c>
      <c r="G1948" s="26">
        <v>0</v>
      </c>
      <c r="H1948" s="27">
        <v>0</v>
      </c>
      <c r="I1948">
        <v>0</v>
      </c>
      <c r="J1948" s="28">
        <v>0</v>
      </c>
      <c r="K1948" s="28">
        <v>0</v>
      </c>
      <c r="L1948" s="28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17" t="s">
        <v>54</v>
      </c>
      <c r="Y1948" s="17" t="s">
        <v>54</v>
      </c>
      <c r="Z1948" s="17" t="s">
        <v>54</v>
      </c>
      <c r="AA1948" s="17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17" t="s">
        <v>54</v>
      </c>
      <c r="AG1948" s="17" t="s">
        <v>54</v>
      </c>
      <c r="AH1948" s="17" t="s">
        <v>54</v>
      </c>
      <c r="AI1948" s="17" t="s">
        <v>54</v>
      </c>
      <c r="AJ1948">
        <v>0</v>
      </c>
      <c r="AK1948">
        <v>43</v>
      </c>
      <c r="AL1948">
        <v>57</v>
      </c>
      <c r="AM1948">
        <v>57</v>
      </c>
      <c r="AN1948" s="17" t="s">
        <v>54</v>
      </c>
      <c r="AO1948" s="17">
        <v>0</v>
      </c>
      <c r="AP1948" s="17">
        <v>0</v>
      </c>
      <c r="AQ1948" s="17">
        <v>0</v>
      </c>
      <c r="AR1948" s="31">
        <v>0</v>
      </c>
      <c r="AS1948" s="31">
        <v>0</v>
      </c>
      <c r="AT1948" s="31">
        <v>0</v>
      </c>
      <c r="AU1948" s="26" t="str">
        <f t="shared" si="33"/>
        <v>库存为0</v>
      </c>
      <c r="AV1948" s="32" t="str">
        <f>IFERROR(时间!$B$4+AU1948,"上周无销量")</f>
        <v>上周无销量</v>
      </c>
      <c r="AW1948" s="32"/>
    </row>
    <row r="1949" spans="1:49">
      <c r="A1949" s="15" t="s">
        <v>3911</v>
      </c>
      <c r="B1949" t="s">
        <v>3912</v>
      </c>
      <c r="C1949" t="s">
        <v>3870</v>
      </c>
      <c r="D1949" s="26">
        <v>1</v>
      </c>
      <c r="E1949" s="26">
        <v>0</v>
      </c>
      <c r="F1949" s="26">
        <v>0</v>
      </c>
      <c r="G1949" s="26">
        <v>2</v>
      </c>
      <c r="H1949" s="27">
        <v>9.52666666666667</v>
      </c>
      <c r="I1949">
        <v>11</v>
      </c>
      <c r="J1949" s="28">
        <v>0</v>
      </c>
      <c r="K1949" s="28">
        <v>0</v>
      </c>
      <c r="L1949" s="28">
        <v>0</v>
      </c>
      <c r="M1949">
        <v>11</v>
      </c>
      <c r="N1949">
        <v>7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17" t="s">
        <v>54</v>
      </c>
      <c r="Y1949" s="17" t="s">
        <v>54</v>
      </c>
      <c r="Z1949" s="17" t="s">
        <v>54</v>
      </c>
      <c r="AA1949" s="17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17" t="s">
        <v>54</v>
      </c>
      <c r="AG1949" s="17" t="s">
        <v>54</v>
      </c>
      <c r="AH1949" s="17" t="s">
        <v>54</v>
      </c>
      <c r="AI1949" s="17" t="s">
        <v>54</v>
      </c>
      <c r="AJ1949">
        <v>0</v>
      </c>
      <c r="AK1949">
        <v>26</v>
      </c>
      <c r="AL1949">
        <v>15</v>
      </c>
      <c r="AM1949">
        <v>15</v>
      </c>
      <c r="AN1949" s="17" t="s">
        <v>54</v>
      </c>
      <c r="AO1949" s="17">
        <v>0</v>
      </c>
      <c r="AP1949" s="17">
        <v>0</v>
      </c>
      <c r="AQ1949" s="17">
        <v>0.133333333333333</v>
      </c>
      <c r="AR1949" s="31">
        <v>0.142857142857143</v>
      </c>
      <c r="AS1949" s="31">
        <v>8.57142857142857</v>
      </c>
      <c r="AT1949" s="31">
        <v>2.42857142857143</v>
      </c>
      <c r="AU1949" s="26">
        <f t="shared" si="33"/>
        <v>77</v>
      </c>
      <c r="AV1949" s="32">
        <f>IFERROR(时间!$B$4+AU1949,"上周无销量")</f>
        <v>43402</v>
      </c>
      <c r="AW1949" s="32"/>
    </row>
    <row r="1950" spans="1:49">
      <c r="A1950" s="15" t="s">
        <v>3913</v>
      </c>
      <c r="B1950" t="s">
        <v>3914</v>
      </c>
      <c r="C1950" t="s">
        <v>3870</v>
      </c>
      <c r="D1950" s="26">
        <v>3</v>
      </c>
      <c r="E1950" s="26">
        <v>4</v>
      </c>
      <c r="F1950" s="26">
        <v>1</v>
      </c>
      <c r="G1950" s="26">
        <v>4</v>
      </c>
      <c r="H1950" s="27">
        <v>19.0533333333333</v>
      </c>
      <c r="I1950">
        <v>14</v>
      </c>
      <c r="J1950" s="28">
        <v>0</v>
      </c>
      <c r="K1950" s="28">
        <v>0</v>
      </c>
      <c r="L1950" s="28">
        <v>0</v>
      </c>
      <c r="M1950">
        <v>14</v>
      </c>
      <c r="N1950">
        <v>6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42</v>
      </c>
      <c r="AL1950">
        <v>62</v>
      </c>
      <c r="AM1950">
        <v>62</v>
      </c>
      <c r="AN1950" s="17" t="s">
        <v>54</v>
      </c>
      <c r="AO1950" s="17">
        <v>0.0952380952380952</v>
      </c>
      <c r="AP1950" s="17">
        <v>0.0161290322580645</v>
      </c>
      <c r="AQ1950" s="17">
        <v>0.0645161290322581</v>
      </c>
      <c r="AR1950" s="31">
        <v>0.428571428571429</v>
      </c>
      <c r="AS1950" s="31">
        <v>25.7142857142857</v>
      </c>
      <c r="AT1950" s="31">
        <v>-11.7142857142857</v>
      </c>
      <c r="AU1950" s="26">
        <f t="shared" si="33"/>
        <v>32</v>
      </c>
      <c r="AV1950" s="32">
        <f>IFERROR(时间!$B$4+AU1950,"上周无销量")</f>
        <v>43357</v>
      </c>
      <c r="AW1950" s="32"/>
    </row>
    <row r="1951" spans="1:49">
      <c r="A1951" s="15" t="s">
        <v>3915</v>
      </c>
      <c r="B1951" t="s">
        <v>3916</v>
      </c>
      <c r="C1951" t="s">
        <v>3870</v>
      </c>
      <c r="D1951" s="26">
        <v>5</v>
      </c>
      <c r="E1951" s="26">
        <v>9</v>
      </c>
      <c r="F1951" s="26">
        <v>9</v>
      </c>
      <c r="G1951" s="26">
        <v>4</v>
      </c>
      <c r="H1951" s="27">
        <v>24.3459259259259</v>
      </c>
      <c r="I1951">
        <v>18</v>
      </c>
      <c r="J1951" s="28">
        <v>0</v>
      </c>
      <c r="K1951" s="28">
        <v>0</v>
      </c>
      <c r="L1951" s="28">
        <v>0</v>
      </c>
      <c r="M1951">
        <v>18</v>
      </c>
      <c r="N1951">
        <v>7</v>
      </c>
      <c r="O1951">
        <v>0</v>
      </c>
      <c r="P1951">
        <v>81938</v>
      </c>
      <c r="Q1951">
        <v>0</v>
      </c>
      <c r="R1951">
        <v>79374</v>
      </c>
      <c r="S1951">
        <v>101035</v>
      </c>
      <c r="T1951">
        <v>255</v>
      </c>
      <c r="U1951">
        <v>0</v>
      </c>
      <c r="V1951">
        <v>293</v>
      </c>
      <c r="W1951">
        <v>383</v>
      </c>
      <c r="X1951" s="17">
        <v>0.00311210915570309</v>
      </c>
      <c r="Y1951" s="17" t="s">
        <v>54</v>
      </c>
      <c r="Z1951" s="17">
        <v>0.00369138508831607</v>
      </c>
      <c r="AA1951" s="17">
        <v>0.00379076557628545</v>
      </c>
      <c r="AB1951">
        <v>102.64</v>
      </c>
      <c r="AC1951">
        <v>0</v>
      </c>
      <c r="AD1951">
        <v>138.49</v>
      </c>
      <c r="AE1951">
        <v>179.8</v>
      </c>
      <c r="AF1951" s="17">
        <v>0.843180089451426</v>
      </c>
      <c r="AG1951" s="17" t="s">
        <v>54</v>
      </c>
      <c r="AH1951" s="17">
        <v>0.632047342319044</v>
      </c>
      <c r="AI1951" s="17">
        <v>1.84630480421091</v>
      </c>
      <c r="AJ1951">
        <v>0</v>
      </c>
      <c r="AK1951">
        <v>256</v>
      </c>
      <c r="AL1951">
        <v>342</v>
      </c>
      <c r="AM1951">
        <v>342</v>
      </c>
      <c r="AN1951" s="17" t="s">
        <v>54</v>
      </c>
      <c r="AO1951" s="17">
        <v>0.03515625</v>
      </c>
      <c r="AP1951" s="17">
        <v>0.0263157894736842</v>
      </c>
      <c r="AQ1951" s="17">
        <v>0.0116959064327485</v>
      </c>
      <c r="AR1951" s="31">
        <v>0.714285714285714</v>
      </c>
      <c r="AS1951" s="31">
        <v>42.8571428571429</v>
      </c>
      <c r="AT1951" s="31">
        <v>-24.8571428571429</v>
      </c>
      <c r="AU1951" s="26">
        <f t="shared" si="33"/>
        <v>25</v>
      </c>
      <c r="AV1951" s="32">
        <f>IFERROR(时间!$B$4+AU1951,"上周无销量")</f>
        <v>43350</v>
      </c>
      <c r="AW1951" s="32"/>
    </row>
    <row r="1952" spans="1:49">
      <c r="A1952" s="15" t="s">
        <v>3917</v>
      </c>
      <c r="B1952" t="s">
        <v>3918</v>
      </c>
      <c r="C1952" t="s">
        <v>3870</v>
      </c>
      <c r="D1952" s="26">
        <v>6</v>
      </c>
      <c r="E1952" s="26">
        <v>3</v>
      </c>
      <c r="F1952" s="26">
        <v>4</v>
      </c>
      <c r="G1952" s="26">
        <v>4</v>
      </c>
      <c r="H1952" s="27">
        <v>23.5364705882353</v>
      </c>
      <c r="I1952">
        <v>59</v>
      </c>
      <c r="J1952" s="28">
        <v>0</v>
      </c>
      <c r="K1952" s="28">
        <v>0</v>
      </c>
      <c r="L1952" s="28">
        <v>0</v>
      </c>
      <c r="M1952">
        <v>59</v>
      </c>
      <c r="N1952">
        <v>12</v>
      </c>
      <c r="O1952">
        <v>0</v>
      </c>
      <c r="P1952">
        <v>2063</v>
      </c>
      <c r="Q1952">
        <v>0</v>
      </c>
      <c r="R1952">
        <v>2142</v>
      </c>
      <c r="S1952">
        <v>3950</v>
      </c>
      <c r="T1952">
        <v>11</v>
      </c>
      <c r="U1952">
        <v>0</v>
      </c>
      <c r="V1952">
        <v>11</v>
      </c>
      <c r="W1952">
        <v>20</v>
      </c>
      <c r="X1952" s="17">
        <v>0.00533204071740184</v>
      </c>
      <c r="Y1952" s="17" t="s">
        <v>54</v>
      </c>
      <c r="Z1952" s="17">
        <v>0.00513538748832866</v>
      </c>
      <c r="AA1952" s="17">
        <v>0.00506329113924051</v>
      </c>
      <c r="AB1952">
        <v>5.28</v>
      </c>
      <c r="AC1952">
        <v>0</v>
      </c>
      <c r="AD1952">
        <v>5.91</v>
      </c>
      <c r="AE1952">
        <v>11.04</v>
      </c>
      <c r="AF1952" s="17">
        <v>0.0373887833649905</v>
      </c>
      <c r="AG1952" s="17" t="s">
        <v>54</v>
      </c>
      <c r="AH1952" s="17">
        <v>0.0627749175247426</v>
      </c>
      <c r="AI1952" s="17">
        <v>0.117264820553834</v>
      </c>
      <c r="AJ1952">
        <v>0</v>
      </c>
      <c r="AK1952">
        <v>48</v>
      </c>
      <c r="AL1952">
        <v>67</v>
      </c>
      <c r="AM1952">
        <v>67</v>
      </c>
      <c r="AN1952" s="17" t="s">
        <v>54</v>
      </c>
      <c r="AO1952" s="17">
        <v>0.0625</v>
      </c>
      <c r="AP1952" s="17">
        <v>0.0597014925373134</v>
      </c>
      <c r="AQ1952" s="17">
        <v>0.0597014925373134</v>
      </c>
      <c r="AR1952" s="31">
        <v>0.857142857142857</v>
      </c>
      <c r="AS1952" s="31">
        <v>51.4285714285714</v>
      </c>
      <c r="AT1952" s="31">
        <v>7.57142857142858</v>
      </c>
      <c r="AU1952" s="26">
        <f t="shared" si="33"/>
        <v>68</v>
      </c>
      <c r="AV1952" s="32">
        <f>IFERROR(时间!$B$4+AU1952,"上周无销量")</f>
        <v>43393</v>
      </c>
      <c r="AW1952" s="32"/>
    </row>
    <row r="1953" spans="1:49">
      <c r="A1953" s="15" t="s">
        <v>3919</v>
      </c>
      <c r="B1953" t="s">
        <v>3920</v>
      </c>
      <c r="C1953" t="s">
        <v>3870</v>
      </c>
      <c r="D1953" s="26">
        <v>14</v>
      </c>
      <c r="E1953" s="26">
        <v>11</v>
      </c>
      <c r="F1953" s="26">
        <v>27</v>
      </c>
      <c r="G1953" s="26">
        <v>16</v>
      </c>
      <c r="H1953" s="27">
        <v>21.8552941176471</v>
      </c>
      <c r="I1953">
        <v>58</v>
      </c>
      <c r="J1953" s="28">
        <v>0</v>
      </c>
      <c r="K1953" s="28">
        <v>0</v>
      </c>
      <c r="L1953" s="28">
        <v>2</v>
      </c>
      <c r="M1953">
        <v>60</v>
      </c>
      <c r="N1953">
        <v>21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0</v>
      </c>
      <c r="AK1953">
        <v>82</v>
      </c>
      <c r="AL1953">
        <v>90</v>
      </c>
      <c r="AM1953">
        <v>90</v>
      </c>
      <c r="AN1953" s="17" t="s">
        <v>54</v>
      </c>
      <c r="AO1953" s="17">
        <v>0.134146341463415</v>
      </c>
      <c r="AP1953" s="17">
        <v>0.3</v>
      </c>
      <c r="AQ1953" s="17">
        <v>0.177777777777778</v>
      </c>
      <c r="AR1953" s="31">
        <v>2</v>
      </c>
      <c r="AS1953" s="31">
        <v>120</v>
      </c>
      <c r="AT1953" s="31">
        <v>-60</v>
      </c>
      <c r="AU1953" s="26">
        <f t="shared" si="33"/>
        <v>30</v>
      </c>
      <c r="AV1953" s="32">
        <f>IFERROR(时间!$B$4+AU1953,"上周无销量")</f>
        <v>43355</v>
      </c>
      <c r="AW1953" s="32"/>
    </row>
    <row r="1954" spans="1:49">
      <c r="A1954" s="15" t="s">
        <v>3921</v>
      </c>
      <c r="B1954" t="s">
        <v>3922</v>
      </c>
      <c r="C1954" t="s">
        <v>3870</v>
      </c>
      <c r="D1954" s="26">
        <v>24</v>
      </c>
      <c r="E1954" s="26">
        <v>21</v>
      </c>
      <c r="F1954" s="26">
        <v>22</v>
      </c>
      <c r="G1954" s="26">
        <v>31</v>
      </c>
      <c r="H1954" s="27">
        <v>19.539387755102</v>
      </c>
      <c r="I1954">
        <v>66</v>
      </c>
      <c r="J1954" s="28">
        <v>0</v>
      </c>
      <c r="K1954" s="28">
        <v>0</v>
      </c>
      <c r="L1954" s="28">
        <v>0</v>
      </c>
      <c r="M1954">
        <v>66</v>
      </c>
      <c r="N1954">
        <v>24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0</v>
      </c>
      <c r="AK1954">
        <v>119</v>
      </c>
      <c r="AL1954">
        <v>112</v>
      </c>
      <c r="AM1954">
        <v>112</v>
      </c>
      <c r="AN1954" s="17" t="s">
        <v>54</v>
      </c>
      <c r="AO1954" s="17">
        <v>0.176470588235294</v>
      </c>
      <c r="AP1954" s="17">
        <v>0.196428571428571</v>
      </c>
      <c r="AQ1954" s="17">
        <v>0.276785714285714</v>
      </c>
      <c r="AR1954" s="31">
        <v>3.42857142857143</v>
      </c>
      <c r="AS1954" s="31">
        <v>205.714285714286</v>
      </c>
      <c r="AT1954" s="31">
        <v>-139.714285714286</v>
      </c>
      <c r="AU1954" s="26">
        <f t="shared" si="33"/>
        <v>19</v>
      </c>
      <c r="AV1954" s="32">
        <f>IFERROR(时间!$B$4+AU1954,"上周无销量")</f>
        <v>43344</v>
      </c>
      <c r="AW1954" s="32"/>
    </row>
    <row r="1955" spans="1:49">
      <c r="A1955" s="15" t="s">
        <v>3923</v>
      </c>
      <c r="B1955" t="s">
        <v>3924</v>
      </c>
      <c r="C1955" t="s">
        <v>3870</v>
      </c>
      <c r="D1955" s="26">
        <v>13</v>
      </c>
      <c r="E1955" s="26">
        <v>16</v>
      </c>
      <c r="F1955" s="26">
        <v>26</v>
      </c>
      <c r="G1955" s="26">
        <v>35</v>
      </c>
      <c r="H1955" s="27">
        <v>17.4333333333333</v>
      </c>
      <c r="I1955">
        <v>45</v>
      </c>
      <c r="J1955" s="28">
        <v>0</v>
      </c>
      <c r="K1955" s="28">
        <v>0</v>
      </c>
      <c r="L1955" s="28">
        <v>1</v>
      </c>
      <c r="M1955">
        <v>46</v>
      </c>
      <c r="N1955">
        <v>22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0</v>
      </c>
      <c r="AK1955">
        <v>94</v>
      </c>
      <c r="AL1955">
        <v>135</v>
      </c>
      <c r="AM1955">
        <v>135</v>
      </c>
      <c r="AN1955" s="17" t="s">
        <v>54</v>
      </c>
      <c r="AO1955" s="17">
        <v>0.170212765957447</v>
      </c>
      <c r="AP1955" s="17">
        <v>0.192592592592593</v>
      </c>
      <c r="AQ1955" s="17">
        <v>0.259259259259259</v>
      </c>
      <c r="AR1955" s="31">
        <v>1.85714285714286</v>
      </c>
      <c r="AS1955" s="31">
        <v>111.428571428571</v>
      </c>
      <c r="AT1955" s="31">
        <v>-65.4285714285714</v>
      </c>
      <c r="AU1955" s="26">
        <f t="shared" si="33"/>
        <v>24</v>
      </c>
      <c r="AV1955" s="32">
        <f>IFERROR(时间!$B$4+AU1955,"上周无销量")</f>
        <v>43349</v>
      </c>
      <c r="AW1955" s="32"/>
    </row>
    <row r="1956" spans="1:49">
      <c r="A1956" s="15" t="s">
        <v>3925</v>
      </c>
      <c r="B1956" t="s">
        <v>3926</v>
      </c>
      <c r="C1956" t="s">
        <v>3870</v>
      </c>
      <c r="D1956" s="26">
        <v>13</v>
      </c>
      <c r="E1956" s="26">
        <v>16</v>
      </c>
      <c r="F1956" s="26">
        <v>23</v>
      </c>
      <c r="G1956" s="26">
        <v>19</v>
      </c>
      <c r="H1956" s="27">
        <v>20.923661971831</v>
      </c>
      <c r="I1956">
        <v>72</v>
      </c>
      <c r="J1956" s="28">
        <v>0</v>
      </c>
      <c r="K1956" s="28">
        <v>0</v>
      </c>
      <c r="L1956" s="28">
        <v>1</v>
      </c>
      <c r="M1956">
        <v>73</v>
      </c>
      <c r="N1956">
        <v>14</v>
      </c>
      <c r="O1956">
        <v>0</v>
      </c>
      <c r="P1956">
        <v>55431</v>
      </c>
      <c r="Q1956">
        <v>0</v>
      </c>
      <c r="R1956">
        <v>33636</v>
      </c>
      <c r="S1956">
        <v>23764</v>
      </c>
      <c r="T1956">
        <v>172</v>
      </c>
      <c r="U1956">
        <v>0</v>
      </c>
      <c r="V1956">
        <v>117</v>
      </c>
      <c r="W1956">
        <v>84</v>
      </c>
      <c r="X1956" s="17">
        <v>0.00310295682921109</v>
      </c>
      <c r="Y1956" s="17" t="s">
        <v>54</v>
      </c>
      <c r="Z1956" s="17">
        <v>0.00347841598287549</v>
      </c>
      <c r="AA1956" s="17">
        <v>0.00353475845817202</v>
      </c>
      <c r="AB1956">
        <v>100.44</v>
      </c>
      <c r="AC1956">
        <v>0</v>
      </c>
      <c r="AD1956">
        <v>69.73</v>
      </c>
      <c r="AE1956">
        <v>54.89</v>
      </c>
      <c r="AF1956" s="17">
        <v>0.36925438083235</v>
      </c>
      <c r="AG1956" s="17" t="s">
        <v>54</v>
      </c>
      <c r="AH1956" s="17">
        <v>0.144895245130434</v>
      </c>
      <c r="AI1956" s="17">
        <v>0.138070829681266</v>
      </c>
      <c r="AJ1956">
        <v>0</v>
      </c>
      <c r="AK1956">
        <v>162</v>
      </c>
      <c r="AL1956">
        <v>160</v>
      </c>
      <c r="AM1956">
        <v>160</v>
      </c>
      <c r="AN1956" s="17" t="s">
        <v>54</v>
      </c>
      <c r="AO1956" s="17">
        <v>0.0987654320987654</v>
      </c>
      <c r="AP1956" s="17">
        <v>0.14375</v>
      </c>
      <c r="AQ1956" s="17">
        <v>0.11875</v>
      </c>
      <c r="AR1956" s="31">
        <v>1.85714285714286</v>
      </c>
      <c r="AS1956" s="31">
        <v>111.428571428571</v>
      </c>
      <c r="AT1956" s="31">
        <v>-38.4285714285714</v>
      </c>
      <c r="AU1956" s="26">
        <f t="shared" si="33"/>
        <v>39</v>
      </c>
      <c r="AV1956" s="32">
        <f>IFERROR(时间!$B$4+AU1956,"上周无销量")</f>
        <v>43364</v>
      </c>
      <c r="AW1956" s="32"/>
    </row>
    <row r="1957" spans="1:49">
      <c r="A1957" s="15" t="s">
        <v>3927</v>
      </c>
      <c r="B1957" t="s">
        <v>3928</v>
      </c>
      <c r="C1957" t="s">
        <v>3870</v>
      </c>
      <c r="D1957" s="26">
        <v>0</v>
      </c>
      <c r="E1957" s="26">
        <v>1</v>
      </c>
      <c r="F1957" s="26">
        <v>0</v>
      </c>
      <c r="G1957" s="26">
        <v>0</v>
      </c>
      <c r="H1957" s="27">
        <v>12.58</v>
      </c>
      <c r="I1957">
        <v>13</v>
      </c>
      <c r="J1957" s="28">
        <v>0</v>
      </c>
      <c r="K1957" s="28">
        <v>0</v>
      </c>
      <c r="L1957" s="28">
        <v>0</v>
      </c>
      <c r="M1957">
        <v>13</v>
      </c>
      <c r="N1957">
        <v>4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29</v>
      </c>
      <c r="AL1957">
        <v>46</v>
      </c>
      <c r="AM1957">
        <v>46</v>
      </c>
      <c r="AN1957" s="17" t="s">
        <v>54</v>
      </c>
      <c r="AO1957" s="17">
        <v>0.0344827586206897</v>
      </c>
      <c r="AP1957" s="17">
        <v>0</v>
      </c>
      <c r="AQ1957" s="17">
        <v>0</v>
      </c>
      <c r="AR1957" s="31">
        <v>0</v>
      </c>
      <c r="AS1957" s="31">
        <v>0</v>
      </c>
      <c r="AT1957" s="31">
        <v>13</v>
      </c>
      <c r="AU1957" s="26" t="str">
        <f t="shared" si="33"/>
        <v>库存为13</v>
      </c>
      <c r="AV1957" s="32" t="str">
        <f>IFERROR(时间!$B$4+AU1957,"上周无销量")</f>
        <v>上周无销量</v>
      </c>
      <c r="AW1957" s="32"/>
    </row>
    <row r="1958" spans="1:49">
      <c r="A1958" s="15" t="s">
        <v>3929</v>
      </c>
      <c r="B1958" t="s">
        <v>3928</v>
      </c>
      <c r="C1958" t="s">
        <v>3870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29</v>
      </c>
      <c r="AL1958">
        <v>46</v>
      </c>
      <c r="AM1958">
        <v>46</v>
      </c>
      <c r="AN1958" s="17" t="s">
        <v>54</v>
      </c>
      <c r="AO1958" s="17">
        <v>0</v>
      </c>
      <c r="AP1958" s="17">
        <v>0</v>
      </c>
      <c r="AQ1958" s="17">
        <v>0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3930</v>
      </c>
      <c r="B1959" t="s">
        <v>3931</v>
      </c>
      <c r="C1959" t="s">
        <v>3870</v>
      </c>
      <c r="D1959" s="26">
        <v>0</v>
      </c>
      <c r="E1959" s="26">
        <v>3</v>
      </c>
      <c r="F1959" s="26">
        <v>0</v>
      </c>
      <c r="G1959" s="26">
        <v>1</v>
      </c>
      <c r="H1959" s="27">
        <v>13.935</v>
      </c>
      <c r="I1959">
        <v>14</v>
      </c>
      <c r="J1959" s="28">
        <v>0</v>
      </c>
      <c r="K1959" s="28">
        <v>0</v>
      </c>
      <c r="L1959" s="28">
        <v>0</v>
      </c>
      <c r="M1959">
        <v>14</v>
      </c>
      <c r="N1959">
        <v>2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0</v>
      </c>
      <c r="AK1959">
        <v>25</v>
      </c>
      <c r="AL1959">
        <v>36</v>
      </c>
      <c r="AM1959">
        <v>36</v>
      </c>
      <c r="AN1959" s="17" t="s">
        <v>54</v>
      </c>
      <c r="AO1959" s="17">
        <v>0.12</v>
      </c>
      <c r="AP1959" s="17">
        <v>0</v>
      </c>
      <c r="AQ1959" s="17">
        <v>0.0277777777777778</v>
      </c>
      <c r="AR1959" s="31">
        <v>0</v>
      </c>
      <c r="AS1959" s="31">
        <v>0</v>
      </c>
      <c r="AT1959" s="31">
        <v>14</v>
      </c>
      <c r="AU1959" s="26" t="str">
        <f t="shared" si="33"/>
        <v>库存为14</v>
      </c>
      <c r="AV1959" s="32" t="str">
        <f>IFERROR(时间!$B$4+AU1959,"上周无销量")</f>
        <v>上周无销量</v>
      </c>
      <c r="AW1959" s="32"/>
    </row>
    <row r="1960" spans="1:49">
      <c r="A1960" s="15" t="s">
        <v>3932</v>
      </c>
      <c r="B1960" t="s">
        <v>3931</v>
      </c>
      <c r="C1960" t="s">
        <v>3870</v>
      </c>
      <c r="D1960" s="26">
        <v>0</v>
      </c>
      <c r="E1960" s="26">
        <v>0</v>
      </c>
      <c r="F1960" s="26">
        <v>0</v>
      </c>
      <c r="G1960" s="26">
        <v>0</v>
      </c>
      <c r="H1960" s="27">
        <v>0</v>
      </c>
      <c r="I1960">
        <v>0</v>
      </c>
      <c r="J1960" s="28">
        <v>0</v>
      </c>
      <c r="K1960" s="28">
        <v>0</v>
      </c>
      <c r="L1960" s="28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17" t="s">
        <v>54</v>
      </c>
      <c r="Y1960" s="17" t="s">
        <v>54</v>
      </c>
      <c r="Z1960" s="17" t="s">
        <v>54</v>
      </c>
      <c r="AA1960" s="17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17" t="s">
        <v>54</v>
      </c>
      <c r="AG1960" s="17" t="s">
        <v>54</v>
      </c>
      <c r="AH1960" s="17" t="s">
        <v>54</v>
      </c>
      <c r="AI1960" s="17" t="s">
        <v>54</v>
      </c>
      <c r="AJ1960">
        <v>0</v>
      </c>
      <c r="AK1960">
        <v>25</v>
      </c>
      <c r="AL1960">
        <v>36</v>
      </c>
      <c r="AM1960">
        <v>36</v>
      </c>
      <c r="AN1960" s="17" t="s">
        <v>54</v>
      </c>
      <c r="AO1960" s="17">
        <v>0</v>
      </c>
      <c r="AP1960" s="17">
        <v>0</v>
      </c>
      <c r="AQ1960" s="17">
        <v>0</v>
      </c>
      <c r="AR1960" s="31">
        <v>0</v>
      </c>
      <c r="AS1960" s="31">
        <v>0</v>
      </c>
      <c r="AT1960" s="31">
        <v>0</v>
      </c>
      <c r="AU1960" s="26" t="str">
        <f t="shared" si="33"/>
        <v>库存为0</v>
      </c>
      <c r="AV1960" s="32" t="str">
        <f>IFERROR(时间!$B$4+AU1960,"上周无销量")</f>
        <v>上周无销量</v>
      </c>
      <c r="AW1960" s="32"/>
    </row>
    <row r="1961" spans="1:49">
      <c r="A1961" s="15" t="s">
        <v>3933</v>
      </c>
      <c r="B1961" t="s">
        <v>3934</v>
      </c>
      <c r="C1961" t="s">
        <v>3870</v>
      </c>
      <c r="D1961" s="26">
        <v>0</v>
      </c>
      <c r="E1961" s="26">
        <v>0</v>
      </c>
      <c r="F1961" s="26">
        <v>0</v>
      </c>
      <c r="G1961" s="26">
        <v>3</v>
      </c>
      <c r="H1961" s="27">
        <v>0</v>
      </c>
      <c r="I1961">
        <v>16</v>
      </c>
      <c r="J1961" s="28">
        <v>0</v>
      </c>
      <c r="K1961" s="28">
        <v>0</v>
      </c>
      <c r="L1961" s="28">
        <v>0</v>
      </c>
      <c r="M1961">
        <v>16</v>
      </c>
      <c r="N1961">
        <v>3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0</v>
      </c>
      <c r="AK1961">
        <v>26</v>
      </c>
      <c r="AL1961">
        <v>54</v>
      </c>
      <c r="AM1961">
        <v>54</v>
      </c>
      <c r="AN1961" s="17" t="s">
        <v>54</v>
      </c>
      <c r="AO1961" s="17">
        <v>0</v>
      </c>
      <c r="AP1961" s="17">
        <v>0</v>
      </c>
      <c r="AQ1961" s="17">
        <v>0.0555555555555556</v>
      </c>
      <c r="AR1961" s="31">
        <v>0</v>
      </c>
      <c r="AS1961" s="31">
        <v>0</v>
      </c>
      <c r="AT1961" s="31">
        <v>16</v>
      </c>
      <c r="AU1961" s="26" t="str">
        <f t="shared" si="33"/>
        <v>库存为16</v>
      </c>
      <c r="AV1961" s="32" t="str">
        <f>IFERROR(时间!$B$4+AU1961,"上周无销量")</f>
        <v>上周无销量</v>
      </c>
      <c r="AW1961" s="32"/>
    </row>
    <row r="1962" spans="1:49">
      <c r="A1962" s="15" t="s">
        <v>3935</v>
      </c>
      <c r="B1962" t="s">
        <v>3936</v>
      </c>
      <c r="C1962" t="s">
        <v>3870</v>
      </c>
      <c r="D1962" s="26">
        <v>0</v>
      </c>
      <c r="E1962" s="26">
        <v>8</v>
      </c>
      <c r="F1962" s="26">
        <v>5</v>
      </c>
      <c r="G1962" s="26">
        <v>7</v>
      </c>
      <c r="H1962" s="27">
        <v>18.577</v>
      </c>
      <c r="I1962">
        <v>27</v>
      </c>
      <c r="J1962" s="28">
        <v>0</v>
      </c>
      <c r="K1962" s="28">
        <v>0</v>
      </c>
      <c r="L1962" s="28">
        <v>1</v>
      </c>
      <c r="M1962">
        <v>28</v>
      </c>
      <c r="N1962">
        <v>1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0</v>
      </c>
      <c r="AK1962">
        <v>59</v>
      </c>
      <c r="AL1962">
        <v>80</v>
      </c>
      <c r="AM1962">
        <v>80</v>
      </c>
      <c r="AN1962" s="17" t="s">
        <v>54</v>
      </c>
      <c r="AO1962" s="17">
        <v>0.135593220338983</v>
      </c>
      <c r="AP1962" s="17">
        <v>0.0625</v>
      </c>
      <c r="AQ1962" s="17">
        <v>0.0875</v>
      </c>
      <c r="AR1962" s="31">
        <v>0</v>
      </c>
      <c r="AS1962" s="31">
        <v>0</v>
      </c>
      <c r="AT1962" s="31">
        <v>28</v>
      </c>
      <c r="AU1962" s="26" t="str">
        <f t="shared" si="33"/>
        <v>库存为28</v>
      </c>
      <c r="AV1962" s="32" t="str">
        <f>IFERROR(时间!$B$4+AU1962,"上周无销量")</f>
        <v>上周无销量</v>
      </c>
      <c r="AW1962" s="32"/>
    </row>
    <row r="1963" spans="1:49">
      <c r="A1963" s="15" t="s">
        <v>3937</v>
      </c>
      <c r="B1963" t="s">
        <v>3938</v>
      </c>
      <c r="C1963" t="s">
        <v>3870</v>
      </c>
      <c r="D1963" s="26">
        <v>3</v>
      </c>
      <c r="E1963" s="26">
        <v>1</v>
      </c>
      <c r="F1963" s="26">
        <v>1</v>
      </c>
      <c r="G1963" s="26">
        <v>0</v>
      </c>
      <c r="H1963" s="27">
        <v>28.58</v>
      </c>
      <c r="I1963">
        <v>47</v>
      </c>
      <c r="J1963" s="28">
        <v>0</v>
      </c>
      <c r="K1963" s="28">
        <v>0</v>
      </c>
      <c r="L1963" s="28">
        <v>0</v>
      </c>
      <c r="M1963">
        <v>47</v>
      </c>
      <c r="N1963">
        <v>7</v>
      </c>
      <c r="O1963">
        <v>0</v>
      </c>
      <c r="P1963">
        <v>38199</v>
      </c>
      <c r="Q1963">
        <v>0</v>
      </c>
      <c r="R1963">
        <v>84959</v>
      </c>
      <c r="S1963">
        <v>80408</v>
      </c>
      <c r="T1963">
        <v>185</v>
      </c>
      <c r="U1963">
        <v>0</v>
      </c>
      <c r="V1963">
        <v>352</v>
      </c>
      <c r="W1963">
        <v>317</v>
      </c>
      <c r="X1963" s="17">
        <v>0.00484305871881463</v>
      </c>
      <c r="Y1963" s="17" t="s">
        <v>54</v>
      </c>
      <c r="Z1963" s="17">
        <v>0.0041431749432079</v>
      </c>
      <c r="AA1963" s="17">
        <v>0.00394239379166252</v>
      </c>
      <c r="AB1963">
        <v>73.72</v>
      </c>
      <c r="AC1963">
        <v>0</v>
      </c>
      <c r="AD1963">
        <v>174.15</v>
      </c>
      <c r="AE1963">
        <v>149.68</v>
      </c>
      <c r="AF1963" s="17">
        <v>0.859808724049452</v>
      </c>
      <c r="AG1963" s="17" t="s">
        <v>54</v>
      </c>
      <c r="AH1963" s="17">
        <v>6.09342197340798</v>
      </c>
      <c r="AI1963" s="17">
        <v>0</v>
      </c>
      <c r="AJ1963">
        <v>0</v>
      </c>
      <c r="AK1963">
        <v>193</v>
      </c>
      <c r="AL1963">
        <v>155</v>
      </c>
      <c r="AM1963">
        <v>155</v>
      </c>
      <c r="AN1963" s="17" t="s">
        <v>54</v>
      </c>
      <c r="AO1963" s="17">
        <v>0.00518134715025907</v>
      </c>
      <c r="AP1963" s="17">
        <v>0.00645161290322581</v>
      </c>
      <c r="AQ1963" s="17">
        <v>0</v>
      </c>
      <c r="AR1963" s="31">
        <v>0.428571428571429</v>
      </c>
      <c r="AS1963" s="31">
        <v>25.7142857142857</v>
      </c>
      <c r="AT1963" s="31">
        <v>21.2857142857143</v>
      </c>
      <c r="AU1963" s="26">
        <f t="shared" si="33"/>
        <v>109</v>
      </c>
      <c r="AV1963" s="32">
        <f>IFERROR(时间!$B$4+AU1963,"上周无销量")</f>
        <v>43434</v>
      </c>
      <c r="AW1963" s="32"/>
    </row>
    <row r="1964" spans="1:49">
      <c r="A1964" s="15" t="s">
        <v>3939</v>
      </c>
      <c r="B1964" t="s">
        <v>3940</v>
      </c>
      <c r="C1964" t="s">
        <v>3870</v>
      </c>
      <c r="D1964" s="26">
        <v>4</v>
      </c>
      <c r="E1964" s="26">
        <v>7</v>
      </c>
      <c r="F1964" s="26">
        <v>6</v>
      </c>
      <c r="G1964" s="26">
        <v>9</v>
      </c>
      <c r="H1964" s="27">
        <v>18.6869230769231</v>
      </c>
      <c r="I1964">
        <v>9</v>
      </c>
      <c r="J1964" s="28">
        <v>0</v>
      </c>
      <c r="K1964" s="28">
        <v>0</v>
      </c>
      <c r="L1964" s="28">
        <v>1</v>
      </c>
      <c r="M1964">
        <v>10</v>
      </c>
      <c r="N1964">
        <v>7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17" t="s">
        <v>54</v>
      </c>
      <c r="Y1964" s="17" t="s">
        <v>54</v>
      </c>
      <c r="Z1964" s="17" t="s">
        <v>54</v>
      </c>
      <c r="AA1964" s="17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17" t="s">
        <v>54</v>
      </c>
      <c r="AG1964" s="17" t="s">
        <v>54</v>
      </c>
      <c r="AH1964" s="17" t="s">
        <v>54</v>
      </c>
      <c r="AI1964" s="17" t="s">
        <v>54</v>
      </c>
      <c r="AJ1964">
        <v>0</v>
      </c>
      <c r="AK1964">
        <v>59</v>
      </c>
      <c r="AL1964">
        <v>51</v>
      </c>
      <c r="AM1964">
        <v>51</v>
      </c>
      <c r="AN1964" s="17" t="s">
        <v>54</v>
      </c>
      <c r="AO1964" s="17">
        <v>0.11864406779661</v>
      </c>
      <c r="AP1964" s="17">
        <v>0.117647058823529</v>
      </c>
      <c r="AQ1964" s="17">
        <v>0.176470588235294</v>
      </c>
      <c r="AR1964" s="31">
        <v>0.571428571428571</v>
      </c>
      <c r="AS1964" s="31">
        <v>34.2857142857143</v>
      </c>
      <c r="AT1964" s="31">
        <v>-24.2857142857143</v>
      </c>
      <c r="AU1964" s="26">
        <f t="shared" si="33"/>
        <v>17</v>
      </c>
      <c r="AV1964" s="32">
        <f>IFERROR(时间!$B$4+AU1964,"上周无销量")</f>
        <v>43342</v>
      </c>
      <c r="AW1964" s="32"/>
    </row>
    <row r="1965" spans="1:49">
      <c r="A1965" s="15" t="s">
        <v>3941</v>
      </c>
      <c r="B1965" t="s">
        <v>3942</v>
      </c>
      <c r="C1965" t="s">
        <v>3870</v>
      </c>
      <c r="D1965" s="26">
        <v>4</v>
      </c>
      <c r="E1965" s="26">
        <v>7</v>
      </c>
      <c r="F1965" s="26">
        <v>11</v>
      </c>
      <c r="G1965" s="26">
        <v>6</v>
      </c>
      <c r="H1965" s="27">
        <v>22.4557142857143</v>
      </c>
      <c r="I1965">
        <v>3</v>
      </c>
      <c r="J1965" s="28">
        <v>0</v>
      </c>
      <c r="K1965" s="28">
        <v>0</v>
      </c>
      <c r="L1965" s="28">
        <v>0</v>
      </c>
      <c r="M1965">
        <v>3</v>
      </c>
      <c r="N1965">
        <v>4</v>
      </c>
      <c r="O1965">
        <v>0</v>
      </c>
      <c r="P1965">
        <v>329</v>
      </c>
      <c r="Q1965">
        <v>0</v>
      </c>
      <c r="R1965">
        <v>168</v>
      </c>
      <c r="S1965">
        <v>130</v>
      </c>
      <c r="T1965">
        <v>1</v>
      </c>
      <c r="U1965">
        <v>0</v>
      </c>
      <c r="V1965">
        <v>0</v>
      </c>
      <c r="W1965">
        <v>1</v>
      </c>
      <c r="X1965" s="17">
        <v>0.00303951367781155</v>
      </c>
      <c r="Y1965" s="17" t="s">
        <v>54</v>
      </c>
      <c r="Z1965" s="17">
        <v>0</v>
      </c>
      <c r="AA1965" s="17">
        <v>0.00769230769230769</v>
      </c>
      <c r="AB1965">
        <v>0.44</v>
      </c>
      <c r="AC1965">
        <v>0</v>
      </c>
      <c r="AD1965">
        <v>0</v>
      </c>
      <c r="AE1965">
        <v>0.48</v>
      </c>
      <c r="AF1965" s="17">
        <v>0.00489853044086774</v>
      </c>
      <c r="AG1965" s="17" t="s">
        <v>54</v>
      </c>
      <c r="AH1965" s="17" t="s">
        <v>54</v>
      </c>
      <c r="AI1965" s="17">
        <v>0.00356256759335835</v>
      </c>
      <c r="AJ1965">
        <v>0</v>
      </c>
      <c r="AK1965">
        <v>64</v>
      </c>
      <c r="AL1965">
        <v>64</v>
      </c>
      <c r="AM1965">
        <v>64</v>
      </c>
      <c r="AN1965" s="17" t="s">
        <v>54</v>
      </c>
      <c r="AO1965" s="17">
        <v>0.109375</v>
      </c>
      <c r="AP1965" s="17">
        <v>0.171875</v>
      </c>
      <c r="AQ1965" s="17">
        <v>0.09375</v>
      </c>
      <c r="AR1965" s="31">
        <v>0.571428571428571</v>
      </c>
      <c r="AS1965" s="31">
        <v>34.2857142857143</v>
      </c>
      <c r="AT1965" s="31">
        <v>-31.2857142857143</v>
      </c>
      <c r="AU1965" s="26">
        <f t="shared" si="33"/>
        <v>5</v>
      </c>
      <c r="AV1965" s="32">
        <f>IFERROR(时间!$B$4+AU1965,"上周无销量")</f>
        <v>43330</v>
      </c>
      <c r="AW1965" s="32"/>
    </row>
    <row r="1966" spans="1:49">
      <c r="A1966" s="15" t="s">
        <v>3943</v>
      </c>
      <c r="B1966" t="s">
        <v>3944</v>
      </c>
      <c r="C1966" t="s">
        <v>3870</v>
      </c>
      <c r="D1966" s="26">
        <v>3</v>
      </c>
      <c r="E1966" s="26">
        <v>6</v>
      </c>
      <c r="F1966" s="26">
        <v>4</v>
      </c>
      <c r="G1966" s="26">
        <v>3</v>
      </c>
      <c r="H1966" s="27">
        <v>23.22125</v>
      </c>
      <c r="I1966">
        <v>26</v>
      </c>
      <c r="J1966" s="28">
        <v>0</v>
      </c>
      <c r="K1966" s="28">
        <v>0</v>
      </c>
      <c r="L1966" s="28">
        <v>0</v>
      </c>
      <c r="M1966">
        <v>26</v>
      </c>
      <c r="N1966">
        <v>15</v>
      </c>
      <c r="O1966">
        <v>0</v>
      </c>
      <c r="P1966">
        <v>14199</v>
      </c>
      <c r="Q1966">
        <v>0</v>
      </c>
      <c r="R1966">
        <v>14061</v>
      </c>
      <c r="S1966">
        <v>15030</v>
      </c>
      <c r="T1966">
        <v>53</v>
      </c>
      <c r="U1966">
        <v>0</v>
      </c>
      <c r="V1966">
        <v>100</v>
      </c>
      <c r="W1966">
        <v>110</v>
      </c>
      <c r="X1966" s="17">
        <v>0.00373265722938235</v>
      </c>
      <c r="Y1966" s="17" t="s">
        <v>54</v>
      </c>
      <c r="Z1966" s="17">
        <v>0.0071118697105469</v>
      </c>
      <c r="AA1966" s="17">
        <v>0.00731869594145043</v>
      </c>
      <c r="AB1966">
        <v>25.94</v>
      </c>
      <c r="AC1966">
        <v>0</v>
      </c>
      <c r="AD1966">
        <v>75.74</v>
      </c>
      <c r="AE1966">
        <v>83.7</v>
      </c>
      <c r="AF1966" s="17">
        <v>0.372360086845741</v>
      </c>
      <c r="AG1966" s="17" t="s">
        <v>54</v>
      </c>
      <c r="AH1966" s="17">
        <v>0.815416913387522</v>
      </c>
      <c r="AI1966" s="17">
        <v>1.20148570813371</v>
      </c>
      <c r="AJ1966">
        <v>0</v>
      </c>
      <c r="AK1966">
        <v>93</v>
      </c>
      <c r="AL1966">
        <v>134</v>
      </c>
      <c r="AM1966">
        <v>134</v>
      </c>
      <c r="AN1966" s="17" t="s">
        <v>54</v>
      </c>
      <c r="AO1966" s="17">
        <v>0.0645161290322581</v>
      </c>
      <c r="AP1966" s="17">
        <v>0.0298507462686567</v>
      </c>
      <c r="AQ1966" s="17">
        <v>0.0223880597014925</v>
      </c>
      <c r="AR1966" s="31">
        <v>0.428571428571429</v>
      </c>
      <c r="AS1966" s="31">
        <v>25.7142857142857</v>
      </c>
      <c r="AT1966" s="31">
        <v>0.285714285714288</v>
      </c>
      <c r="AU1966" s="26">
        <f t="shared" si="33"/>
        <v>60</v>
      </c>
      <c r="AV1966" s="32">
        <f>IFERROR(时间!$B$4+AU1966,"上周无销量")</f>
        <v>43385</v>
      </c>
      <c r="AW1966" s="32"/>
    </row>
    <row r="1967" spans="1:49">
      <c r="A1967" s="15" t="s">
        <v>3945</v>
      </c>
      <c r="B1967" t="s">
        <v>3944</v>
      </c>
      <c r="C1967" t="s">
        <v>3870</v>
      </c>
      <c r="D1967" s="26">
        <v>0</v>
      </c>
      <c r="E1967" s="26">
        <v>0</v>
      </c>
      <c r="F1967" s="26">
        <v>0</v>
      </c>
      <c r="G1967" s="26">
        <v>0</v>
      </c>
      <c r="H1967" s="27">
        <v>0</v>
      </c>
      <c r="I1967">
        <v>0</v>
      </c>
      <c r="J1967" s="28">
        <v>0</v>
      </c>
      <c r="K1967" s="28">
        <v>0</v>
      </c>
      <c r="L1967" s="28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0</v>
      </c>
      <c r="AK1967">
        <v>93</v>
      </c>
      <c r="AL1967">
        <v>134</v>
      </c>
      <c r="AM1967">
        <v>134</v>
      </c>
      <c r="AN1967" s="17" t="s">
        <v>54</v>
      </c>
      <c r="AO1967" s="17">
        <v>0</v>
      </c>
      <c r="AP1967" s="17">
        <v>0</v>
      </c>
      <c r="AQ1967" s="17">
        <v>0</v>
      </c>
      <c r="AR1967" s="31">
        <v>0</v>
      </c>
      <c r="AS1967" s="31">
        <v>0</v>
      </c>
      <c r="AT1967" s="31">
        <v>0</v>
      </c>
      <c r="AU1967" s="26" t="str">
        <f t="shared" si="33"/>
        <v>库存为0</v>
      </c>
      <c r="AV1967" s="32" t="str">
        <f>IFERROR(时间!$B$4+AU1967,"上周无销量")</f>
        <v>上周无销量</v>
      </c>
      <c r="AW1967" s="32"/>
    </row>
    <row r="1968" spans="1:49">
      <c r="A1968" s="15" t="s">
        <v>3946</v>
      </c>
      <c r="B1968" t="s">
        <v>3947</v>
      </c>
      <c r="C1968" t="s">
        <v>3870</v>
      </c>
      <c r="D1968" s="26">
        <v>2</v>
      </c>
      <c r="E1968" s="26">
        <v>6</v>
      </c>
      <c r="F1968" s="26">
        <v>9</v>
      </c>
      <c r="G1968" s="26">
        <v>9</v>
      </c>
      <c r="H1968" s="27">
        <v>18.6869230769231</v>
      </c>
      <c r="I1968">
        <v>17</v>
      </c>
      <c r="J1968" s="28">
        <v>0</v>
      </c>
      <c r="K1968" s="28">
        <v>0</v>
      </c>
      <c r="L1968" s="28">
        <v>0</v>
      </c>
      <c r="M1968">
        <v>17</v>
      </c>
      <c r="N1968">
        <v>6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0</v>
      </c>
      <c r="AK1968">
        <v>35</v>
      </c>
      <c r="AL1968">
        <v>63</v>
      </c>
      <c r="AM1968">
        <v>63</v>
      </c>
      <c r="AN1968" s="17" t="s">
        <v>54</v>
      </c>
      <c r="AO1968" s="17">
        <v>0.171428571428571</v>
      </c>
      <c r="AP1968" s="17">
        <v>0.142857142857143</v>
      </c>
      <c r="AQ1968" s="17">
        <v>0.142857142857143</v>
      </c>
      <c r="AR1968" s="31">
        <v>0.285714285714286</v>
      </c>
      <c r="AS1968" s="31">
        <v>17.1428571428571</v>
      </c>
      <c r="AT1968" s="31">
        <v>-0.142857142857142</v>
      </c>
      <c r="AU1968" s="26">
        <f t="shared" si="33"/>
        <v>59</v>
      </c>
      <c r="AV1968" s="32">
        <f>IFERROR(时间!$B$4+AU1968,"上周无销量")</f>
        <v>43384</v>
      </c>
      <c r="AW1968" s="32"/>
    </row>
    <row r="1969" spans="1:49">
      <c r="A1969" s="15" t="s">
        <v>3948</v>
      </c>
      <c r="B1969" t="s">
        <v>3949</v>
      </c>
      <c r="C1969" t="s">
        <v>3950</v>
      </c>
      <c r="D1969" s="26">
        <v>1</v>
      </c>
      <c r="E1969" s="26">
        <v>1</v>
      </c>
      <c r="F1969" s="26">
        <v>0</v>
      </c>
      <c r="G1969" s="26">
        <v>5</v>
      </c>
      <c r="H1969" s="27">
        <v>3.02285714285714</v>
      </c>
      <c r="I1969">
        <v>24</v>
      </c>
      <c r="J1969" s="28">
        <v>0</v>
      </c>
      <c r="K1969" s="28">
        <v>0</v>
      </c>
      <c r="L1969" s="28">
        <v>0</v>
      </c>
      <c r="M1969">
        <v>24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17" t="s">
        <v>54</v>
      </c>
      <c r="Y1969" s="17" t="s">
        <v>54</v>
      </c>
      <c r="Z1969" s="17" t="s">
        <v>54</v>
      </c>
      <c r="AA1969" s="17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17" t="s">
        <v>54</v>
      </c>
      <c r="AG1969" s="17" t="s">
        <v>54</v>
      </c>
      <c r="AH1969" s="17" t="s">
        <v>54</v>
      </c>
      <c r="AI1969" s="17" t="s">
        <v>54</v>
      </c>
      <c r="AJ1969">
        <v>0</v>
      </c>
      <c r="AK1969">
        <v>26</v>
      </c>
      <c r="AL1969">
        <v>18</v>
      </c>
      <c r="AM1969">
        <v>18</v>
      </c>
      <c r="AN1969" s="17" t="s">
        <v>54</v>
      </c>
      <c r="AO1969" s="17">
        <v>0.0384615384615385</v>
      </c>
      <c r="AP1969" s="17">
        <v>0</v>
      </c>
      <c r="AQ1969" s="17">
        <v>0.277777777777778</v>
      </c>
      <c r="AR1969" s="31">
        <v>0.142857142857143</v>
      </c>
      <c r="AS1969" s="31">
        <v>8.57142857142857</v>
      </c>
      <c r="AT1969" s="31">
        <v>15.4285714285714</v>
      </c>
      <c r="AU1969" s="26">
        <f t="shared" si="33"/>
        <v>168</v>
      </c>
      <c r="AV1969" s="32">
        <f>IFERROR(时间!$B$4+AU1969,"上周无销量")</f>
        <v>43493</v>
      </c>
      <c r="AW1969" s="32"/>
    </row>
    <row r="1970" spans="1:49">
      <c r="A1970" s="15" t="s">
        <v>3951</v>
      </c>
      <c r="B1970" t="s">
        <v>3952</v>
      </c>
      <c r="C1970" t="s">
        <v>3950</v>
      </c>
      <c r="D1970" s="26">
        <v>1</v>
      </c>
      <c r="E1970" s="26">
        <v>1</v>
      </c>
      <c r="F1970" s="26">
        <v>0</v>
      </c>
      <c r="G1970" s="26">
        <v>0</v>
      </c>
      <c r="H1970" s="27">
        <v>20.58</v>
      </c>
      <c r="I1970">
        <v>9</v>
      </c>
      <c r="J1970" s="28">
        <v>0</v>
      </c>
      <c r="K1970" s="28">
        <v>0</v>
      </c>
      <c r="L1970" s="28">
        <v>0</v>
      </c>
      <c r="M1970">
        <v>9</v>
      </c>
      <c r="N1970">
        <v>1</v>
      </c>
      <c r="O1970">
        <v>9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17" t="s">
        <v>54</v>
      </c>
      <c r="Y1970" s="17" t="s">
        <v>54</v>
      </c>
      <c r="Z1970" s="17" t="s">
        <v>54</v>
      </c>
      <c r="AA1970" s="17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17" t="s">
        <v>54</v>
      </c>
      <c r="AG1970" s="17" t="s">
        <v>54</v>
      </c>
      <c r="AH1970" s="17" t="s">
        <v>54</v>
      </c>
      <c r="AI1970" s="17" t="s">
        <v>54</v>
      </c>
      <c r="AJ1970">
        <v>2</v>
      </c>
      <c r="AK1970">
        <v>10</v>
      </c>
      <c r="AL1970">
        <v>5</v>
      </c>
      <c r="AM1970">
        <v>5</v>
      </c>
      <c r="AN1970" s="17">
        <v>0.5</v>
      </c>
      <c r="AO1970" s="17">
        <v>0.1</v>
      </c>
      <c r="AP1970" s="17">
        <v>0</v>
      </c>
      <c r="AQ1970" s="17">
        <v>0</v>
      </c>
      <c r="AR1970" s="31">
        <v>0.142857142857143</v>
      </c>
      <c r="AS1970" s="31">
        <v>8.57142857142857</v>
      </c>
      <c r="AT1970" s="31">
        <v>0.428571428571429</v>
      </c>
      <c r="AU1970" s="26">
        <f t="shared" si="33"/>
        <v>63</v>
      </c>
      <c r="AV1970" s="32">
        <f>IFERROR(时间!$B$4+AU1970,"上周无销量")</f>
        <v>43388</v>
      </c>
      <c r="AW1970" s="32"/>
    </row>
    <row r="1971" spans="1:49">
      <c r="A1971" s="15" t="s">
        <v>3953</v>
      </c>
      <c r="B1971" t="s">
        <v>3954</v>
      </c>
      <c r="C1971" t="s">
        <v>3950</v>
      </c>
      <c r="D1971" s="26">
        <v>0</v>
      </c>
      <c r="E1971" s="26">
        <v>1</v>
      </c>
      <c r="F1971" s="26">
        <v>1</v>
      </c>
      <c r="G1971" s="26">
        <v>0</v>
      </c>
      <c r="H1971" s="27">
        <v>15.58</v>
      </c>
      <c r="I1971">
        <v>18</v>
      </c>
      <c r="J1971" s="28">
        <v>0</v>
      </c>
      <c r="K1971" s="28">
        <v>0</v>
      </c>
      <c r="L1971" s="28">
        <v>1</v>
      </c>
      <c r="M1971">
        <v>19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5</v>
      </c>
      <c r="AK1971">
        <v>9</v>
      </c>
      <c r="AL1971">
        <v>5</v>
      </c>
      <c r="AM1971">
        <v>5</v>
      </c>
      <c r="AN1971" s="17">
        <v>0</v>
      </c>
      <c r="AO1971" s="17">
        <v>0.111111111111111</v>
      </c>
      <c r="AP1971" s="17">
        <v>0.2</v>
      </c>
      <c r="AQ1971" s="17">
        <v>0</v>
      </c>
      <c r="AR1971" s="31">
        <v>0</v>
      </c>
      <c r="AS1971" s="31">
        <v>0</v>
      </c>
      <c r="AT1971" s="31">
        <v>19</v>
      </c>
      <c r="AU1971" s="26" t="str">
        <f t="shared" si="33"/>
        <v>库存为19</v>
      </c>
      <c r="AV1971" s="32" t="str">
        <f>IFERROR(时间!$B$4+AU1971,"上周无销量")</f>
        <v>上周无销量</v>
      </c>
      <c r="AW1971" s="32"/>
    </row>
    <row r="1972" spans="1:49">
      <c r="A1972" s="15" t="s">
        <v>3955</v>
      </c>
      <c r="B1972" t="s">
        <v>3956</v>
      </c>
      <c r="C1972" t="s">
        <v>3950</v>
      </c>
      <c r="D1972" s="26">
        <v>3</v>
      </c>
      <c r="E1972" s="26">
        <v>0</v>
      </c>
      <c r="F1972" s="26">
        <v>1</v>
      </c>
      <c r="G1972" s="26">
        <v>1</v>
      </c>
      <c r="H1972" s="27">
        <v>15.664</v>
      </c>
      <c r="I1972">
        <v>7</v>
      </c>
      <c r="J1972" s="28">
        <v>0</v>
      </c>
      <c r="K1972" s="28">
        <v>0</v>
      </c>
      <c r="L1972" s="28">
        <v>0</v>
      </c>
      <c r="M1972">
        <v>7</v>
      </c>
      <c r="N1972">
        <v>3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12</v>
      </c>
      <c r="AK1972">
        <v>13</v>
      </c>
      <c r="AL1972">
        <v>11</v>
      </c>
      <c r="AM1972">
        <v>11</v>
      </c>
      <c r="AN1972" s="17">
        <v>0.25</v>
      </c>
      <c r="AO1972" s="17">
        <v>0</v>
      </c>
      <c r="AP1972" s="17">
        <v>0.0909090909090909</v>
      </c>
      <c r="AQ1972" s="17">
        <v>0.0909090909090909</v>
      </c>
      <c r="AR1972" s="31">
        <v>0.428571428571429</v>
      </c>
      <c r="AS1972" s="31">
        <v>25.7142857142857</v>
      </c>
      <c r="AT1972" s="31">
        <v>-18.7142857142857</v>
      </c>
      <c r="AU1972" s="26">
        <f t="shared" si="33"/>
        <v>16</v>
      </c>
      <c r="AV1972" s="32">
        <f>IFERROR(时间!$B$4+AU1972,"上周无销量")</f>
        <v>43341</v>
      </c>
      <c r="AW1972" s="32"/>
    </row>
    <row r="1973" spans="1:49">
      <c r="A1973" s="15" t="s">
        <v>3957</v>
      </c>
      <c r="B1973" t="s">
        <v>3958</v>
      </c>
      <c r="C1973" t="s">
        <v>3950</v>
      </c>
      <c r="D1973" s="26">
        <v>2</v>
      </c>
      <c r="E1973" s="26">
        <v>3</v>
      </c>
      <c r="F1973" s="26">
        <v>1</v>
      </c>
      <c r="G1973" s="26">
        <v>7</v>
      </c>
      <c r="H1973" s="27">
        <v>9.03692307692308</v>
      </c>
      <c r="I1973">
        <v>14</v>
      </c>
      <c r="J1973" s="28">
        <v>13</v>
      </c>
      <c r="K1973" s="28">
        <v>0</v>
      </c>
      <c r="L1973" s="28">
        <v>0</v>
      </c>
      <c r="M1973">
        <v>27</v>
      </c>
      <c r="N1973">
        <v>3</v>
      </c>
      <c r="O1973">
        <v>0</v>
      </c>
      <c r="P1973">
        <v>204</v>
      </c>
      <c r="Q1973">
        <v>0</v>
      </c>
      <c r="R1973">
        <v>270</v>
      </c>
      <c r="S1973">
        <v>237</v>
      </c>
      <c r="T1973">
        <v>0</v>
      </c>
      <c r="U1973">
        <v>0</v>
      </c>
      <c r="V1973">
        <v>4</v>
      </c>
      <c r="W1973">
        <v>2</v>
      </c>
      <c r="X1973" s="17">
        <v>0</v>
      </c>
      <c r="Y1973" s="17" t="s">
        <v>54</v>
      </c>
      <c r="Z1973" s="17">
        <v>0.0148148148148148</v>
      </c>
      <c r="AA1973" s="17">
        <v>0.00843881856540084</v>
      </c>
      <c r="AB1973">
        <v>0</v>
      </c>
      <c r="AC1973">
        <v>0</v>
      </c>
      <c r="AD1973">
        <v>2.82</v>
      </c>
      <c r="AE1973">
        <v>0.95</v>
      </c>
      <c r="AF1973" s="17" t="s">
        <v>54</v>
      </c>
      <c r="AG1973" s="17" t="s">
        <v>54</v>
      </c>
      <c r="AH1973" s="17">
        <v>0.312053115423902</v>
      </c>
      <c r="AI1973" s="17">
        <v>0.0150177537817987</v>
      </c>
      <c r="AJ1973">
        <v>9</v>
      </c>
      <c r="AK1973">
        <v>18</v>
      </c>
      <c r="AL1973">
        <v>23</v>
      </c>
      <c r="AM1973">
        <v>23</v>
      </c>
      <c r="AN1973" s="17">
        <v>0.222222222222222</v>
      </c>
      <c r="AO1973" s="17">
        <v>0.166666666666667</v>
      </c>
      <c r="AP1973" s="17">
        <v>0.0434782608695652</v>
      </c>
      <c r="AQ1973" s="17">
        <v>0.304347826086957</v>
      </c>
      <c r="AR1973" s="31">
        <v>0.285714285714286</v>
      </c>
      <c r="AS1973" s="31">
        <v>17.1428571428571</v>
      </c>
      <c r="AT1973" s="31">
        <v>9.85714285714286</v>
      </c>
      <c r="AU1973" s="26">
        <f t="shared" si="33"/>
        <v>94</v>
      </c>
      <c r="AV1973" s="32">
        <f>IFERROR(时间!$B$4+AU1973,"上周无销量")</f>
        <v>43419</v>
      </c>
      <c r="AW1973" s="32"/>
    </row>
    <row r="1974" spans="1:49">
      <c r="A1974" s="15" t="s">
        <v>3959</v>
      </c>
      <c r="B1974" t="s">
        <v>3960</v>
      </c>
      <c r="C1974" t="s">
        <v>3950</v>
      </c>
      <c r="D1974" s="26">
        <v>3</v>
      </c>
      <c r="E1974" s="26">
        <v>1</v>
      </c>
      <c r="F1974" s="26">
        <v>1</v>
      </c>
      <c r="G1974" s="26">
        <v>0</v>
      </c>
      <c r="H1974" s="27">
        <v>28.58</v>
      </c>
      <c r="I1974">
        <v>4</v>
      </c>
      <c r="J1974" s="28">
        <v>0</v>
      </c>
      <c r="K1974" s="28">
        <v>0</v>
      </c>
      <c r="L1974" s="28">
        <v>0</v>
      </c>
      <c r="M1974">
        <v>4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8</v>
      </c>
      <c r="AK1974">
        <v>17</v>
      </c>
      <c r="AL1974">
        <v>25</v>
      </c>
      <c r="AM1974">
        <v>25</v>
      </c>
      <c r="AN1974" s="17">
        <v>0.375</v>
      </c>
      <c r="AO1974" s="17">
        <v>0.0588235294117647</v>
      </c>
      <c r="AP1974" s="17">
        <v>0.04</v>
      </c>
      <c r="AQ1974" s="17">
        <v>0</v>
      </c>
      <c r="AR1974" s="31">
        <v>0.428571428571429</v>
      </c>
      <c r="AS1974" s="31">
        <v>25.7142857142857</v>
      </c>
      <c r="AT1974" s="31">
        <v>-21.7142857142857</v>
      </c>
      <c r="AU1974" s="26">
        <f t="shared" si="33"/>
        <v>9</v>
      </c>
      <c r="AV1974" s="32">
        <f>IFERROR(时间!$B$4+AU1974,"上周无销量")</f>
        <v>43334</v>
      </c>
      <c r="AW1974" s="32"/>
    </row>
    <row r="1975" spans="1:49">
      <c r="A1975" s="15" t="s">
        <v>3961</v>
      </c>
      <c r="B1975" t="s">
        <v>3962</v>
      </c>
      <c r="C1975" t="s">
        <v>3950</v>
      </c>
      <c r="D1975" s="26">
        <v>1</v>
      </c>
      <c r="E1975" s="26">
        <v>2</v>
      </c>
      <c r="F1975" s="26">
        <v>3</v>
      </c>
      <c r="G1975" s="26">
        <v>2</v>
      </c>
      <c r="H1975" s="27">
        <v>16.935</v>
      </c>
      <c r="I1975">
        <v>28</v>
      </c>
      <c r="J1975" s="28">
        <v>0</v>
      </c>
      <c r="K1975" s="28">
        <v>0</v>
      </c>
      <c r="L1975" s="28">
        <v>0</v>
      </c>
      <c r="M1975">
        <v>28</v>
      </c>
      <c r="N1975">
        <v>2</v>
      </c>
      <c r="O1975">
        <v>0</v>
      </c>
      <c r="P1975">
        <v>14614</v>
      </c>
      <c r="Q1975">
        <v>0</v>
      </c>
      <c r="R1975">
        <v>4677</v>
      </c>
      <c r="S1975">
        <v>12389</v>
      </c>
      <c r="T1975">
        <v>79</v>
      </c>
      <c r="U1975">
        <v>0</v>
      </c>
      <c r="V1975">
        <v>32</v>
      </c>
      <c r="W1975">
        <v>54</v>
      </c>
      <c r="X1975" s="17">
        <v>0.00540577528397427</v>
      </c>
      <c r="Y1975" s="17" t="s">
        <v>54</v>
      </c>
      <c r="Z1975" s="17">
        <v>0.00684199273038272</v>
      </c>
      <c r="AA1975" s="17">
        <v>0.00435870530309145</v>
      </c>
      <c r="AB1975">
        <v>21.12</v>
      </c>
      <c r="AC1975">
        <v>0</v>
      </c>
      <c r="AD1975">
        <v>10.11</v>
      </c>
      <c r="AE1975">
        <v>15.44</v>
      </c>
      <c r="AF1975" s="17">
        <v>1.24712134632418</v>
      </c>
      <c r="AG1975" s="17" t="s">
        <v>54</v>
      </c>
      <c r="AH1975" s="17">
        <v>0.198996161795099</v>
      </c>
      <c r="AI1975" s="17">
        <v>0.455860643637437</v>
      </c>
      <c r="AJ1975">
        <v>14</v>
      </c>
      <c r="AK1975">
        <v>37</v>
      </c>
      <c r="AL1975">
        <v>54</v>
      </c>
      <c r="AM1975">
        <v>54</v>
      </c>
      <c r="AN1975" s="17">
        <v>0.0714285714285714</v>
      </c>
      <c r="AO1975" s="17">
        <v>0.0540540540540541</v>
      </c>
      <c r="AP1975" s="17">
        <v>0.0555555555555556</v>
      </c>
      <c r="AQ1975" s="17">
        <v>0.037037037037037</v>
      </c>
      <c r="AR1975" s="31">
        <v>0.142857142857143</v>
      </c>
      <c r="AS1975" s="31">
        <v>8.57142857142857</v>
      </c>
      <c r="AT1975" s="31">
        <v>19.4285714285714</v>
      </c>
      <c r="AU1975" s="26">
        <f t="shared" si="33"/>
        <v>196</v>
      </c>
      <c r="AV1975" s="32">
        <f>IFERROR(时间!$B$4+AU1975,"上周无销量")</f>
        <v>43521</v>
      </c>
      <c r="AW1975" s="32"/>
    </row>
    <row r="1976" spans="1:49">
      <c r="A1976" s="15" t="s">
        <v>3963</v>
      </c>
      <c r="B1976" t="s">
        <v>3964</v>
      </c>
      <c r="C1976" t="s">
        <v>3950</v>
      </c>
      <c r="D1976" s="26">
        <v>0</v>
      </c>
      <c r="E1976" s="26">
        <v>1</v>
      </c>
      <c r="F1976" s="26">
        <v>2</v>
      </c>
      <c r="G1976" s="26">
        <v>2</v>
      </c>
      <c r="H1976" s="27">
        <v>17.148</v>
      </c>
      <c r="I1976">
        <v>17</v>
      </c>
      <c r="J1976" s="28">
        <v>0</v>
      </c>
      <c r="K1976" s="28">
        <v>0</v>
      </c>
      <c r="L1976" s="28">
        <v>1</v>
      </c>
      <c r="M1976">
        <v>18</v>
      </c>
      <c r="N1976">
        <v>1</v>
      </c>
      <c r="O1976">
        <v>0</v>
      </c>
      <c r="P1976">
        <v>3877</v>
      </c>
      <c r="Q1976">
        <v>0</v>
      </c>
      <c r="R1976">
        <v>3176</v>
      </c>
      <c r="S1976">
        <v>3011</v>
      </c>
      <c r="T1976">
        <v>26</v>
      </c>
      <c r="U1976">
        <v>0</v>
      </c>
      <c r="V1976">
        <v>26</v>
      </c>
      <c r="W1976">
        <v>16</v>
      </c>
      <c r="X1976" s="17">
        <v>0.00670621614650503</v>
      </c>
      <c r="Y1976" s="17" t="s">
        <v>54</v>
      </c>
      <c r="Z1976" s="17">
        <v>0.00818639798488665</v>
      </c>
      <c r="AA1976" s="17">
        <v>0.0053138492195284</v>
      </c>
      <c r="AB1976">
        <v>13.43</v>
      </c>
      <c r="AC1976">
        <v>0</v>
      </c>
      <c r="AD1976">
        <v>13.68</v>
      </c>
      <c r="AE1976">
        <v>9.38</v>
      </c>
      <c r="AF1976" s="17">
        <v>0</v>
      </c>
      <c r="AG1976" s="17" t="s">
        <v>54</v>
      </c>
      <c r="AH1976" s="17">
        <v>0.39888033589923</v>
      </c>
      <c r="AI1976" s="17">
        <v>0.273501282948449</v>
      </c>
      <c r="AJ1976">
        <v>4</v>
      </c>
      <c r="AK1976">
        <v>42</v>
      </c>
      <c r="AL1976">
        <v>25</v>
      </c>
      <c r="AM1976">
        <v>25</v>
      </c>
      <c r="AN1976" s="17">
        <v>0</v>
      </c>
      <c r="AO1976" s="17">
        <v>0.0238095238095238</v>
      </c>
      <c r="AP1976" s="17">
        <v>0.08</v>
      </c>
      <c r="AQ1976" s="17">
        <v>0.08</v>
      </c>
      <c r="AR1976" s="31">
        <v>0</v>
      </c>
      <c r="AS1976" s="31">
        <v>0</v>
      </c>
      <c r="AT1976" s="31">
        <v>18</v>
      </c>
      <c r="AU1976" s="26" t="str">
        <f t="shared" si="33"/>
        <v>库存为18</v>
      </c>
      <c r="AV1976" s="32" t="str">
        <f>IFERROR(时间!$B$4+AU1976,"上周无销量")</f>
        <v>上周无销量</v>
      </c>
      <c r="AW1976" s="32"/>
    </row>
    <row r="1977" spans="1:49">
      <c r="A1977" s="15" t="s">
        <v>3965</v>
      </c>
      <c r="B1977" t="s">
        <v>3966</v>
      </c>
      <c r="C1977" t="s">
        <v>3950</v>
      </c>
      <c r="D1977" s="26">
        <v>2</v>
      </c>
      <c r="E1977" s="26">
        <v>3</v>
      </c>
      <c r="F1977" s="26">
        <v>1</v>
      </c>
      <c r="G1977" s="26">
        <v>0</v>
      </c>
      <c r="H1977" s="27">
        <v>28.58</v>
      </c>
      <c r="I1977">
        <v>9</v>
      </c>
      <c r="J1977" s="28">
        <v>0</v>
      </c>
      <c r="K1977" s="28">
        <v>0</v>
      </c>
      <c r="L1977" s="28">
        <v>0</v>
      </c>
      <c r="M1977">
        <v>9</v>
      </c>
      <c r="N1977">
        <v>1</v>
      </c>
      <c r="O1977">
        <v>0</v>
      </c>
      <c r="P1977">
        <v>491</v>
      </c>
      <c r="Q1977">
        <v>0</v>
      </c>
      <c r="R1977">
        <v>485</v>
      </c>
      <c r="S1977">
        <v>762</v>
      </c>
      <c r="T1977">
        <v>4</v>
      </c>
      <c r="U1977">
        <v>0</v>
      </c>
      <c r="V1977">
        <v>6</v>
      </c>
      <c r="W1977">
        <v>4</v>
      </c>
      <c r="X1977" s="17">
        <v>0.00814663951120163</v>
      </c>
      <c r="Y1977" s="17" t="s">
        <v>54</v>
      </c>
      <c r="Z1977" s="17">
        <v>0.0123711340206186</v>
      </c>
      <c r="AA1977" s="17">
        <v>0.005249343832021</v>
      </c>
      <c r="AB1977">
        <v>1.18</v>
      </c>
      <c r="AC1977">
        <v>0</v>
      </c>
      <c r="AD1977">
        <v>1.88</v>
      </c>
      <c r="AE1977">
        <v>1.13</v>
      </c>
      <c r="AF1977" s="17">
        <v>0.0206438068579426</v>
      </c>
      <c r="AG1977" s="17" t="s">
        <v>54</v>
      </c>
      <c r="AH1977" s="17">
        <v>0.0657802659202239</v>
      </c>
      <c r="AI1977" s="17">
        <v>0</v>
      </c>
      <c r="AJ1977">
        <v>14</v>
      </c>
      <c r="AK1977">
        <v>36</v>
      </c>
      <c r="AL1977">
        <v>35</v>
      </c>
      <c r="AM1977">
        <v>35</v>
      </c>
      <c r="AN1977" s="17">
        <v>0.142857142857143</v>
      </c>
      <c r="AO1977" s="17">
        <v>0.0833333333333333</v>
      </c>
      <c r="AP1977" s="17">
        <v>0.0285714285714286</v>
      </c>
      <c r="AQ1977" s="17">
        <v>0</v>
      </c>
      <c r="AR1977" s="31">
        <v>0.285714285714286</v>
      </c>
      <c r="AS1977" s="31">
        <v>17.1428571428571</v>
      </c>
      <c r="AT1977" s="31">
        <v>-8.14285714285714</v>
      </c>
      <c r="AU1977" s="26">
        <f t="shared" si="33"/>
        <v>31</v>
      </c>
      <c r="AV1977" s="32">
        <f>IFERROR(时间!$B$4+AU1977,"上周无销量")</f>
        <v>43356</v>
      </c>
      <c r="AW1977" s="32"/>
    </row>
    <row r="1978" spans="1:49">
      <c r="A1978" s="15" t="s">
        <v>3967</v>
      </c>
      <c r="B1978" t="s">
        <v>3968</v>
      </c>
      <c r="C1978" t="s">
        <v>3950</v>
      </c>
      <c r="D1978" s="26">
        <v>0</v>
      </c>
      <c r="E1978" s="26">
        <v>0</v>
      </c>
      <c r="F1978" s="26">
        <v>0</v>
      </c>
      <c r="G1978" s="26">
        <v>1</v>
      </c>
      <c r="H1978" s="27">
        <v>0</v>
      </c>
      <c r="I1978">
        <v>8</v>
      </c>
      <c r="J1978" s="28">
        <v>0</v>
      </c>
      <c r="K1978" s="28">
        <v>0</v>
      </c>
      <c r="L1978" s="28">
        <v>0</v>
      </c>
      <c r="M1978">
        <v>8</v>
      </c>
      <c r="N1978">
        <v>0</v>
      </c>
      <c r="O1978">
        <v>7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17" t="s">
        <v>54</v>
      </c>
      <c r="Y1978" s="17" t="s">
        <v>54</v>
      </c>
      <c r="Z1978" s="17" t="s">
        <v>54</v>
      </c>
      <c r="AA1978" s="17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17" t="s">
        <v>54</v>
      </c>
      <c r="AG1978" s="17" t="s">
        <v>54</v>
      </c>
      <c r="AH1978" s="17" t="s">
        <v>54</v>
      </c>
      <c r="AI1978" s="17" t="s">
        <v>54</v>
      </c>
      <c r="AJ1978">
        <v>0</v>
      </c>
      <c r="AK1978">
        <v>41</v>
      </c>
      <c r="AL1978">
        <v>43</v>
      </c>
      <c r="AM1978">
        <v>43</v>
      </c>
      <c r="AN1978" s="17" t="s">
        <v>54</v>
      </c>
      <c r="AO1978" s="17">
        <v>0</v>
      </c>
      <c r="AP1978" s="17">
        <v>0</v>
      </c>
      <c r="AQ1978" s="17">
        <v>0.0232558139534884</v>
      </c>
      <c r="AR1978" s="31">
        <v>0</v>
      </c>
      <c r="AS1978" s="31">
        <v>0</v>
      </c>
      <c r="AT1978" s="31">
        <v>8</v>
      </c>
      <c r="AU1978" s="26" t="str">
        <f t="shared" si="33"/>
        <v>库存为8</v>
      </c>
      <c r="AV1978" s="32" t="str">
        <f>IFERROR(时间!$B$4+AU1978,"上周无销量")</f>
        <v>上周无销量</v>
      </c>
      <c r="AW1978" s="32"/>
    </row>
    <row r="1979" spans="1:49">
      <c r="A1979" s="15" t="s">
        <v>3969</v>
      </c>
      <c r="B1979" t="s">
        <v>3970</v>
      </c>
      <c r="C1979" t="s">
        <v>3950</v>
      </c>
      <c r="D1979" s="26">
        <v>2</v>
      </c>
      <c r="E1979" s="26">
        <v>2</v>
      </c>
      <c r="F1979" s="26">
        <v>1</v>
      </c>
      <c r="G1979" s="26">
        <v>0</v>
      </c>
      <c r="H1979" s="27">
        <v>18.58</v>
      </c>
      <c r="I1979">
        <v>4</v>
      </c>
      <c r="J1979" s="28">
        <v>0</v>
      </c>
      <c r="K1979" s="28">
        <v>0</v>
      </c>
      <c r="L1979" s="28">
        <v>0</v>
      </c>
      <c r="M1979">
        <v>4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51</v>
      </c>
      <c r="AK1979">
        <v>16</v>
      </c>
      <c r="AL1979">
        <v>12</v>
      </c>
      <c r="AM1979">
        <v>12</v>
      </c>
      <c r="AN1979" s="17">
        <v>0.0392156862745098</v>
      </c>
      <c r="AO1979" s="17">
        <v>0.125</v>
      </c>
      <c r="AP1979" s="17">
        <v>0.0833333333333333</v>
      </c>
      <c r="AQ1979" s="17">
        <v>0</v>
      </c>
      <c r="AR1979" s="31">
        <v>0.285714285714286</v>
      </c>
      <c r="AS1979" s="31">
        <v>17.1428571428571</v>
      </c>
      <c r="AT1979" s="31">
        <v>-13.1428571428571</v>
      </c>
      <c r="AU1979" s="26">
        <f t="shared" si="33"/>
        <v>14</v>
      </c>
      <c r="AV1979" s="32">
        <f>IFERROR(时间!$B$4+AU1979,"上周无销量")</f>
        <v>43339</v>
      </c>
      <c r="AW1979" s="32"/>
    </row>
    <row r="1980" spans="1:49">
      <c r="A1980" s="15" t="s">
        <v>3971</v>
      </c>
      <c r="B1980" t="s">
        <v>3972</v>
      </c>
      <c r="C1980" t="s">
        <v>3950</v>
      </c>
      <c r="D1980" s="26">
        <v>0</v>
      </c>
      <c r="E1980" s="26">
        <v>1</v>
      </c>
      <c r="F1980" s="26">
        <v>0</v>
      </c>
      <c r="G1980" s="26">
        <v>0</v>
      </c>
      <c r="H1980" s="27">
        <v>28.58</v>
      </c>
      <c r="I1980">
        <v>10</v>
      </c>
      <c r="J1980" s="28">
        <v>0</v>
      </c>
      <c r="K1980" s="28">
        <v>0</v>
      </c>
      <c r="L1980" s="28">
        <v>0</v>
      </c>
      <c r="M1980">
        <v>10</v>
      </c>
      <c r="N1980">
        <v>0</v>
      </c>
      <c r="O1980">
        <v>4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17" t="s">
        <v>54</v>
      </c>
      <c r="Y1980" s="17" t="s">
        <v>54</v>
      </c>
      <c r="Z1980" s="17" t="s">
        <v>54</v>
      </c>
      <c r="AA1980" s="17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17" t="s">
        <v>54</v>
      </c>
      <c r="AG1980" s="17" t="s">
        <v>54</v>
      </c>
      <c r="AH1980" s="17" t="s">
        <v>54</v>
      </c>
      <c r="AI1980" s="17" t="s">
        <v>54</v>
      </c>
      <c r="AJ1980">
        <v>44</v>
      </c>
      <c r="AK1980">
        <v>9</v>
      </c>
      <c r="AL1980">
        <v>5</v>
      </c>
      <c r="AM1980">
        <v>5</v>
      </c>
      <c r="AN1980" s="17">
        <v>0</v>
      </c>
      <c r="AO1980" s="17">
        <v>0.111111111111111</v>
      </c>
      <c r="AP1980" s="17">
        <v>0</v>
      </c>
      <c r="AQ1980" s="17">
        <v>0</v>
      </c>
      <c r="AR1980" s="31">
        <v>0</v>
      </c>
      <c r="AS1980" s="31">
        <v>0</v>
      </c>
      <c r="AT1980" s="31">
        <v>10</v>
      </c>
      <c r="AU1980" s="26" t="str">
        <f t="shared" si="33"/>
        <v>库存为10</v>
      </c>
      <c r="AV1980" s="32" t="str">
        <f>IFERROR(时间!$B$4+AU1980,"上周无销量")</f>
        <v>上周无销量</v>
      </c>
      <c r="AW1980" s="32"/>
    </row>
    <row r="1981" spans="1:49">
      <c r="A1981" s="15" t="s">
        <v>3973</v>
      </c>
      <c r="B1981" t="s">
        <v>3974</v>
      </c>
      <c r="C1981" t="s">
        <v>3950</v>
      </c>
      <c r="D1981" s="26">
        <v>3</v>
      </c>
      <c r="E1981" s="26">
        <v>0</v>
      </c>
      <c r="F1981" s="26">
        <v>1</v>
      </c>
      <c r="G1981" s="26">
        <v>2</v>
      </c>
      <c r="H1981" s="27">
        <v>19.0533333333333</v>
      </c>
      <c r="I1981">
        <v>36</v>
      </c>
      <c r="J1981" s="28">
        <v>0</v>
      </c>
      <c r="K1981" s="28">
        <v>0</v>
      </c>
      <c r="L1981" s="28">
        <v>0</v>
      </c>
      <c r="M1981">
        <v>36</v>
      </c>
      <c r="N1981">
        <v>3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13</v>
      </c>
      <c r="AK1981">
        <v>9</v>
      </c>
      <c r="AL1981">
        <v>21</v>
      </c>
      <c r="AM1981">
        <v>21</v>
      </c>
      <c r="AN1981" s="17">
        <v>0.230769230769231</v>
      </c>
      <c r="AO1981" s="17">
        <v>0</v>
      </c>
      <c r="AP1981" s="17">
        <v>0.0476190476190476</v>
      </c>
      <c r="AQ1981" s="17">
        <v>0.0952380952380952</v>
      </c>
      <c r="AR1981" s="31">
        <v>0.428571428571429</v>
      </c>
      <c r="AS1981" s="31">
        <v>25.7142857142857</v>
      </c>
      <c r="AT1981" s="31">
        <v>10.2857142857143</v>
      </c>
      <c r="AU1981" s="26">
        <f t="shared" si="33"/>
        <v>84</v>
      </c>
      <c r="AV1981" s="32">
        <f>IFERROR(时间!$B$4+AU1981,"上周无销量")</f>
        <v>43409</v>
      </c>
      <c r="AW1981" s="32"/>
    </row>
    <row r="1982" spans="1:49">
      <c r="A1982" s="15" t="s">
        <v>3975</v>
      </c>
      <c r="B1982" t="s">
        <v>3976</v>
      </c>
      <c r="C1982" t="s">
        <v>3950</v>
      </c>
      <c r="D1982" s="26">
        <v>1</v>
      </c>
      <c r="E1982" s="26">
        <v>4</v>
      </c>
      <c r="F1982" s="26">
        <v>2</v>
      </c>
      <c r="G1982" s="26">
        <v>2</v>
      </c>
      <c r="H1982" s="27">
        <v>22.2288888888889</v>
      </c>
      <c r="I1982">
        <v>36</v>
      </c>
      <c r="J1982" s="28">
        <v>0</v>
      </c>
      <c r="K1982" s="28">
        <v>0</v>
      </c>
      <c r="L1982" s="28">
        <v>0</v>
      </c>
      <c r="M1982">
        <v>36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33</v>
      </c>
      <c r="AK1982">
        <v>19</v>
      </c>
      <c r="AL1982">
        <v>32</v>
      </c>
      <c r="AM1982">
        <v>32</v>
      </c>
      <c r="AN1982" s="17">
        <v>0.0303030303030303</v>
      </c>
      <c r="AO1982" s="17">
        <v>0.210526315789474</v>
      </c>
      <c r="AP1982" s="17">
        <v>0.0625</v>
      </c>
      <c r="AQ1982" s="17">
        <v>0.0625</v>
      </c>
      <c r="AR1982" s="31">
        <v>0.142857142857143</v>
      </c>
      <c r="AS1982" s="31">
        <v>8.57142857142857</v>
      </c>
      <c r="AT1982" s="31">
        <v>27.4285714285714</v>
      </c>
      <c r="AU1982" s="26">
        <f t="shared" si="33"/>
        <v>252</v>
      </c>
      <c r="AV1982" s="32">
        <f>IFERROR(时间!$B$4+AU1982,"上周无销量")</f>
        <v>43577</v>
      </c>
      <c r="AW1982" s="32"/>
    </row>
    <row r="1983" spans="1:49">
      <c r="A1983" s="15" t="s">
        <v>3977</v>
      </c>
      <c r="B1983" t="s">
        <v>3978</v>
      </c>
      <c r="C1983" t="s">
        <v>3950</v>
      </c>
      <c r="D1983" s="26">
        <v>1</v>
      </c>
      <c r="E1983" s="26">
        <v>3</v>
      </c>
      <c r="F1983" s="26">
        <v>3</v>
      </c>
      <c r="G1983" s="26">
        <v>1</v>
      </c>
      <c r="H1983" s="27">
        <v>25.0075</v>
      </c>
      <c r="I1983">
        <v>15</v>
      </c>
      <c r="J1983" s="28">
        <v>0</v>
      </c>
      <c r="K1983" s="28">
        <v>0</v>
      </c>
      <c r="L1983" s="28">
        <v>0</v>
      </c>
      <c r="M1983">
        <v>15</v>
      </c>
      <c r="N1983">
        <v>3</v>
      </c>
      <c r="O1983">
        <v>0</v>
      </c>
      <c r="P1983">
        <v>16043</v>
      </c>
      <c r="Q1983">
        <v>0</v>
      </c>
      <c r="R1983">
        <v>17932</v>
      </c>
      <c r="S1983">
        <v>18331</v>
      </c>
      <c r="T1983">
        <v>97</v>
      </c>
      <c r="U1983">
        <v>0</v>
      </c>
      <c r="V1983">
        <v>85</v>
      </c>
      <c r="W1983">
        <v>94</v>
      </c>
      <c r="X1983" s="17">
        <v>0.00604625070124042</v>
      </c>
      <c r="Y1983" s="17" t="s">
        <v>54</v>
      </c>
      <c r="Z1983" s="17">
        <v>0.0047401293776489</v>
      </c>
      <c r="AA1983" s="17">
        <v>0.00512792537232011</v>
      </c>
      <c r="AB1983">
        <v>44.8</v>
      </c>
      <c r="AC1983">
        <v>0</v>
      </c>
      <c r="AD1983">
        <v>48.85</v>
      </c>
      <c r="AE1983">
        <v>46.81</v>
      </c>
      <c r="AF1983" s="17">
        <v>1.79146256123163</v>
      </c>
      <c r="AG1983" s="17" t="s">
        <v>54</v>
      </c>
      <c r="AH1983" s="17">
        <v>0.651137991935753</v>
      </c>
      <c r="AI1983" s="17">
        <v>1.87183844846546</v>
      </c>
      <c r="AJ1983">
        <v>40</v>
      </c>
      <c r="AK1983">
        <v>47</v>
      </c>
      <c r="AL1983">
        <v>48</v>
      </c>
      <c r="AM1983">
        <v>48</v>
      </c>
      <c r="AN1983" s="17">
        <v>0.025</v>
      </c>
      <c r="AO1983" s="17">
        <v>0.0638297872340425</v>
      </c>
      <c r="AP1983" s="17">
        <v>0.0625</v>
      </c>
      <c r="AQ1983" s="17">
        <v>0.0208333333333333</v>
      </c>
      <c r="AR1983" s="31">
        <v>0.142857142857143</v>
      </c>
      <c r="AS1983" s="31">
        <v>8.57142857142857</v>
      </c>
      <c r="AT1983" s="31">
        <v>6.42857142857143</v>
      </c>
      <c r="AU1983" s="26">
        <f t="shared" si="33"/>
        <v>105</v>
      </c>
      <c r="AV1983" s="32">
        <f>IFERROR(时间!$B$4+AU1983,"上周无销量")</f>
        <v>43430</v>
      </c>
      <c r="AW1983" s="32"/>
    </row>
    <row r="1984" spans="1:49">
      <c r="A1984" s="15" t="s">
        <v>3979</v>
      </c>
      <c r="B1984" t="s">
        <v>3980</v>
      </c>
      <c r="C1984" t="s">
        <v>3950</v>
      </c>
      <c r="D1984" s="26">
        <v>3</v>
      </c>
      <c r="E1984" s="26">
        <v>3</v>
      </c>
      <c r="F1984" s="26">
        <v>2</v>
      </c>
      <c r="G1984" s="26">
        <v>1</v>
      </c>
      <c r="H1984" s="27">
        <v>25.4044444444444</v>
      </c>
      <c r="I1984">
        <v>11</v>
      </c>
      <c r="J1984" s="28">
        <v>0</v>
      </c>
      <c r="K1984" s="28">
        <v>0</v>
      </c>
      <c r="L1984" s="28">
        <v>0</v>
      </c>
      <c r="M1984">
        <v>11</v>
      </c>
      <c r="N1984">
        <v>3</v>
      </c>
      <c r="O1984">
        <v>0</v>
      </c>
      <c r="P1984">
        <v>10927</v>
      </c>
      <c r="Q1984">
        <v>0</v>
      </c>
      <c r="R1984">
        <v>2800</v>
      </c>
      <c r="S1984">
        <v>7695</v>
      </c>
      <c r="T1984">
        <v>66</v>
      </c>
      <c r="U1984">
        <v>0</v>
      </c>
      <c r="V1984">
        <v>22</v>
      </c>
      <c r="W1984">
        <v>47</v>
      </c>
      <c r="X1984" s="17">
        <v>0.00604008419511302</v>
      </c>
      <c r="Y1984" s="17" t="s">
        <v>54</v>
      </c>
      <c r="Z1984" s="17">
        <v>0.00785714285714286</v>
      </c>
      <c r="AA1984" s="17">
        <v>0.00610786224821313</v>
      </c>
      <c r="AB1984">
        <v>16.81</v>
      </c>
      <c r="AC1984">
        <v>0</v>
      </c>
      <c r="AD1984">
        <v>5.08</v>
      </c>
      <c r="AE1984">
        <v>13.72</v>
      </c>
      <c r="AF1984" s="17">
        <v>0.220565080475858</v>
      </c>
      <c r="AG1984" s="17" t="s">
        <v>54</v>
      </c>
      <c r="AH1984" s="17">
        <v>0.0999825052484256</v>
      </c>
      <c r="AI1984" s="17">
        <v>0.540062981105669</v>
      </c>
      <c r="AJ1984">
        <v>34</v>
      </c>
      <c r="AK1984">
        <v>27</v>
      </c>
      <c r="AL1984">
        <v>55</v>
      </c>
      <c r="AM1984">
        <v>55</v>
      </c>
      <c r="AN1984" s="17">
        <v>0.0882352941176471</v>
      </c>
      <c r="AO1984" s="17">
        <v>0.111111111111111</v>
      </c>
      <c r="AP1984" s="17">
        <v>0.0363636363636364</v>
      </c>
      <c r="AQ1984" s="17">
        <v>0.0181818181818182</v>
      </c>
      <c r="AR1984" s="31">
        <v>0.428571428571429</v>
      </c>
      <c r="AS1984" s="31">
        <v>25.7142857142857</v>
      </c>
      <c r="AT1984" s="31">
        <v>-14.7142857142857</v>
      </c>
      <c r="AU1984" s="26">
        <f t="shared" si="33"/>
        <v>25</v>
      </c>
      <c r="AV1984" s="32">
        <f>IFERROR(时间!$B$4+AU1984,"上周无销量")</f>
        <v>43350</v>
      </c>
      <c r="AW1984" s="32"/>
    </row>
    <row r="1985" spans="1:49">
      <c r="A1985" s="15" t="s">
        <v>3981</v>
      </c>
      <c r="B1985" t="s">
        <v>3982</v>
      </c>
      <c r="C1985" t="s">
        <v>3950</v>
      </c>
      <c r="D1985" s="26">
        <v>3</v>
      </c>
      <c r="E1985" s="26">
        <v>2</v>
      </c>
      <c r="F1985" s="26">
        <v>3</v>
      </c>
      <c r="G1985" s="26">
        <v>5</v>
      </c>
      <c r="H1985" s="27">
        <v>17.5876923076923</v>
      </c>
      <c r="I1985">
        <v>11</v>
      </c>
      <c r="J1985" s="28">
        <v>0</v>
      </c>
      <c r="K1985" s="28">
        <v>0</v>
      </c>
      <c r="L1985" s="28">
        <v>0</v>
      </c>
      <c r="M1985">
        <v>11</v>
      </c>
      <c r="N1985">
        <v>3</v>
      </c>
      <c r="O1985">
        <v>0</v>
      </c>
      <c r="P1985">
        <v>6262</v>
      </c>
      <c r="Q1985">
        <v>0</v>
      </c>
      <c r="R1985">
        <v>4495</v>
      </c>
      <c r="S1985">
        <v>2737</v>
      </c>
      <c r="T1985">
        <v>46</v>
      </c>
      <c r="U1985">
        <v>0</v>
      </c>
      <c r="V1985">
        <v>25</v>
      </c>
      <c r="W1985">
        <v>15</v>
      </c>
      <c r="X1985" s="17">
        <v>0.00734589587991057</v>
      </c>
      <c r="Y1985" s="17" t="s">
        <v>54</v>
      </c>
      <c r="Z1985" s="17">
        <v>0.00556173526140156</v>
      </c>
      <c r="AA1985" s="17">
        <v>0.00548045305078553</v>
      </c>
      <c r="AB1985">
        <v>14.87</v>
      </c>
      <c r="AC1985">
        <v>0</v>
      </c>
      <c r="AD1985">
        <v>9.7</v>
      </c>
      <c r="AE1985">
        <v>5.16</v>
      </c>
      <c r="AF1985" s="17">
        <v>0.281825868905995</v>
      </c>
      <c r="AG1985" s="17" t="s">
        <v>54</v>
      </c>
      <c r="AH1985" s="17">
        <v>0.183840681128995</v>
      </c>
      <c r="AI1985" s="17">
        <v>0.0586773967809657</v>
      </c>
      <c r="AJ1985">
        <v>54</v>
      </c>
      <c r="AK1985">
        <v>35</v>
      </c>
      <c r="AL1985">
        <v>36</v>
      </c>
      <c r="AM1985">
        <v>36</v>
      </c>
      <c r="AN1985" s="17">
        <v>0.0555555555555556</v>
      </c>
      <c r="AO1985" s="17">
        <v>0.0571428571428571</v>
      </c>
      <c r="AP1985" s="17">
        <v>0.0833333333333333</v>
      </c>
      <c r="AQ1985" s="17">
        <v>0.138888888888889</v>
      </c>
      <c r="AR1985" s="31">
        <v>0.428571428571429</v>
      </c>
      <c r="AS1985" s="31">
        <v>25.7142857142857</v>
      </c>
      <c r="AT1985" s="31">
        <v>-14.7142857142857</v>
      </c>
      <c r="AU1985" s="26">
        <f t="shared" si="33"/>
        <v>25</v>
      </c>
      <c r="AV1985" s="32">
        <f>IFERROR(时间!$B$4+AU1985,"上周无销量")</f>
        <v>43350</v>
      </c>
      <c r="AW1985" s="32"/>
    </row>
    <row r="1986" spans="1:49">
      <c r="A1986" s="15" t="s">
        <v>3983</v>
      </c>
      <c r="B1986" t="s">
        <v>3984</v>
      </c>
      <c r="C1986" t="s">
        <v>3950</v>
      </c>
      <c r="D1986" s="26">
        <v>2</v>
      </c>
      <c r="E1986" s="26">
        <v>8</v>
      </c>
      <c r="F1986" s="26">
        <v>5</v>
      </c>
      <c r="G1986" s="26">
        <v>7</v>
      </c>
      <c r="H1986" s="27">
        <v>19.4863636363636</v>
      </c>
      <c r="I1986">
        <v>2</v>
      </c>
      <c r="J1986" s="28">
        <v>0</v>
      </c>
      <c r="K1986" s="28">
        <v>0</v>
      </c>
      <c r="L1986" s="28">
        <v>0</v>
      </c>
      <c r="M1986">
        <v>2</v>
      </c>
      <c r="N1986">
        <v>5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63</v>
      </c>
      <c r="AK1986">
        <v>45</v>
      </c>
      <c r="AL1986">
        <v>59</v>
      </c>
      <c r="AM1986">
        <v>59</v>
      </c>
      <c r="AN1986" s="17">
        <v>0.0317460317460317</v>
      </c>
      <c r="AO1986" s="17">
        <v>0.177777777777778</v>
      </c>
      <c r="AP1986" s="17">
        <v>0.0847457627118644</v>
      </c>
      <c r="AQ1986" s="17">
        <v>0.11864406779661</v>
      </c>
      <c r="AR1986" s="31">
        <v>0.285714285714286</v>
      </c>
      <c r="AS1986" s="31">
        <v>17.1428571428571</v>
      </c>
      <c r="AT1986" s="31">
        <v>-15.1428571428571</v>
      </c>
      <c r="AU1986" s="26">
        <f t="shared" si="33"/>
        <v>7</v>
      </c>
      <c r="AV1986" s="32">
        <f>IFERROR(时间!$B$4+AU1986,"上周无销量")</f>
        <v>43332</v>
      </c>
      <c r="AW1986" s="32"/>
    </row>
    <row r="1987" spans="1:49">
      <c r="A1987" s="15" t="s">
        <v>3985</v>
      </c>
      <c r="B1987" t="s">
        <v>3986</v>
      </c>
      <c r="C1987" t="s">
        <v>3987</v>
      </c>
      <c r="D1987" s="26">
        <v>1</v>
      </c>
      <c r="E1987" s="26">
        <v>0</v>
      </c>
      <c r="F1987" s="26">
        <v>1</v>
      </c>
      <c r="G1987" s="26">
        <v>1</v>
      </c>
      <c r="H1987" s="27">
        <v>9.72</v>
      </c>
      <c r="I1987">
        <v>11</v>
      </c>
      <c r="J1987" s="28">
        <v>0</v>
      </c>
      <c r="K1987" s="28">
        <v>0</v>
      </c>
      <c r="L1987" s="28">
        <v>0</v>
      </c>
      <c r="M1987">
        <v>11</v>
      </c>
      <c r="N1987">
        <v>0</v>
      </c>
      <c r="O1987">
        <v>0</v>
      </c>
      <c r="P1987">
        <v>1</v>
      </c>
      <c r="Q1987">
        <v>0</v>
      </c>
      <c r="R1987">
        <v>6</v>
      </c>
      <c r="S1987">
        <v>11</v>
      </c>
      <c r="T1987">
        <v>0</v>
      </c>
      <c r="U1987">
        <v>0</v>
      </c>
      <c r="V1987">
        <v>0</v>
      </c>
      <c r="W1987">
        <v>0</v>
      </c>
      <c r="X1987" s="17">
        <v>0</v>
      </c>
      <c r="Y1987" s="17" t="s">
        <v>54</v>
      </c>
      <c r="Z1987" s="17">
        <v>0</v>
      </c>
      <c r="AA1987" s="17">
        <v>0</v>
      </c>
      <c r="AB1987">
        <v>0</v>
      </c>
      <c r="AC1987">
        <v>0</v>
      </c>
      <c r="AD1987">
        <v>0</v>
      </c>
      <c r="AE1987">
        <v>0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0</v>
      </c>
      <c r="AK1987">
        <v>16</v>
      </c>
      <c r="AL1987">
        <v>15</v>
      </c>
      <c r="AM1987">
        <v>15</v>
      </c>
      <c r="AN1987" s="17" t="s">
        <v>54</v>
      </c>
      <c r="AO1987" s="17">
        <v>0</v>
      </c>
      <c r="AP1987" s="17">
        <v>0.0666666666666667</v>
      </c>
      <c r="AQ1987" s="17">
        <v>0.0666666666666667</v>
      </c>
      <c r="AR1987" s="31">
        <v>0.142857142857143</v>
      </c>
      <c r="AS1987" s="31">
        <v>8.57142857142857</v>
      </c>
      <c r="AT1987" s="31">
        <v>2.42857142857143</v>
      </c>
      <c r="AU1987" s="26">
        <f t="shared" si="33"/>
        <v>77</v>
      </c>
      <c r="AV1987" s="32">
        <f>IFERROR(时间!$B$4+AU1987,"上周无销量")</f>
        <v>43402</v>
      </c>
      <c r="AW1987" s="32"/>
    </row>
    <row r="1988" spans="1:49">
      <c r="A1988" s="15" t="s">
        <v>3988</v>
      </c>
      <c r="B1988" t="s">
        <v>3989</v>
      </c>
      <c r="C1988" t="s">
        <v>3987</v>
      </c>
      <c r="D1988" s="26">
        <v>0</v>
      </c>
      <c r="E1988" s="26">
        <v>0</v>
      </c>
      <c r="F1988" s="26">
        <v>1</v>
      </c>
      <c r="G1988" s="26">
        <v>1</v>
      </c>
      <c r="H1988" s="27">
        <v>12.79</v>
      </c>
      <c r="I1988">
        <v>9</v>
      </c>
      <c r="J1988" s="28">
        <v>0</v>
      </c>
      <c r="K1988" s="28">
        <v>0</v>
      </c>
      <c r="L1988" s="28">
        <v>0</v>
      </c>
      <c r="M1988">
        <v>9</v>
      </c>
      <c r="N1988">
        <v>0</v>
      </c>
      <c r="O1988">
        <v>9</v>
      </c>
      <c r="P1988">
        <v>284</v>
      </c>
      <c r="Q1988">
        <v>0</v>
      </c>
      <c r="R1988">
        <v>209</v>
      </c>
      <c r="S1988">
        <v>984</v>
      </c>
      <c r="T1988">
        <v>2</v>
      </c>
      <c r="U1988">
        <v>0</v>
      </c>
      <c r="V1988">
        <v>2</v>
      </c>
      <c r="W1988">
        <v>4</v>
      </c>
      <c r="X1988" s="17">
        <v>0.00704225352112676</v>
      </c>
      <c r="Y1988" s="17" t="s">
        <v>54</v>
      </c>
      <c r="Z1988" s="17">
        <v>0.00956937799043062</v>
      </c>
      <c r="AA1988" s="17">
        <v>0.0040650406504065</v>
      </c>
      <c r="AB1988">
        <v>0.5</v>
      </c>
      <c r="AC1988">
        <v>0</v>
      </c>
      <c r="AD1988">
        <v>0.17</v>
      </c>
      <c r="AE1988">
        <v>1.33</v>
      </c>
      <c r="AF1988" s="17">
        <v>0</v>
      </c>
      <c r="AG1988" s="17" t="s">
        <v>54</v>
      </c>
      <c r="AH1988" s="17">
        <v>0.0132916340891321</v>
      </c>
      <c r="AI1988" s="17">
        <v>0.10398749022674</v>
      </c>
      <c r="AJ1988">
        <v>0</v>
      </c>
      <c r="AK1988">
        <v>7</v>
      </c>
      <c r="AL1988">
        <v>8</v>
      </c>
      <c r="AM1988">
        <v>8</v>
      </c>
      <c r="AN1988" s="17" t="s">
        <v>54</v>
      </c>
      <c r="AO1988" s="17">
        <v>0</v>
      </c>
      <c r="AP1988" s="17">
        <v>0.125</v>
      </c>
      <c r="AQ1988" s="17">
        <v>0.125</v>
      </c>
      <c r="AR1988" s="31">
        <v>0</v>
      </c>
      <c r="AS1988" s="31">
        <v>0</v>
      </c>
      <c r="AT1988" s="31">
        <v>9</v>
      </c>
      <c r="AU1988" s="26" t="str">
        <f t="shared" si="33"/>
        <v>库存为9</v>
      </c>
      <c r="AV1988" s="32" t="str">
        <f>IFERROR(时间!$B$4+AU1988,"上周无销量")</f>
        <v>上周无销量</v>
      </c>
      <c r="AW1988" s="32"/>
    </row>
    <row r="1989" spans="1:49">
      <c r="A1989" s="15" t="s">
        <v>3990</v>
      </c>
      <c r="B1989" t="s">
        <v>3991</v>
      </c>
      <c r="C1989" t="s">
        <v>3987</v>
      </c>
      <c r="D1989" s="26">
        <v>0</v>
      </c>
      <c r="E1989" s="26">
        <v>0</v>
      </c>
      <c r="F1989" s="26">
        <v>0</v>
      </c>
      <c r="G1989" s="26">
        <v>1</v>
      </c>
      <c r="H1989" s="27">
        <v>0</v>
      </c>
      <c r="I1989">
        <v>13</v>
      </c>
      <c r="J1989" s="28">
        <v>0</v>
      </c>
      <c r="K1989" s="28">
        <v>0</v>
      </c>
      <c r="L1989" s="28">
        <v>0</v>
      </c>
      <c r="M1989">
        <v>13</v>
      </c>
      <c r="N1989">
        <v>0</v>
      </c>
      <c r="O1989">
        <v>13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5</v>
      </c>
      <c r="AK1989">
        <v>8</v>
      </c>
      <c r="AL1989">
        <v>8</v>
      </c>
      <c r="AM1989">
        <v>8</v>
      </c>
      <c r="AN1989" s="17">
        <v>0</v>
      </c>
      <c r="AO1989" s="17">
        <v>0</v>
      </c>
      <c r="AP1989" s="17">
        <v>0</v>
      </c>
      <c r="AQ1989" s="17">
        <v>0.125</v>
      </c>
      <c r="AR1989" s="31">
        <v>0</v>
      </c>
      <c r="AS1989" s="31">
        <v>0</v>
      </c>
      <c r="AT1989" s="31">
        <v>13</v>
      </c>
      <c r="AU1989" s="26" t="str">
        <f t="shared" ref="AU1989:AU2052" si="34">IF(AR1989="","库存为"&amp;M1989,IF(AS1989=0,"库存为"&amp;M1989,INT(M1989/AR1989)))</f>
        <v>库存为13</v>
      </c>
      <c r="AV1989" s="32" t="str">
        <f>IFERROR(时间!$B$4+AU1989,"上周无销量")</f>
        <v>上周无销量</v>
      </c>
      <c r="AW1989" s="32"/>
    </row>
    <row r="1990" spans="1:49">
      <c r="A1990" s="15" t="s">
        <v>3992</v>
      </c>
      <c r="B1990" t="s">
        <v>3993</v>
      </c>
      <c r="C1990" t="s">
        <v>3987</v>
      </c>
      <c r="D1990" s="26">
        <v>1</v>
      </c>
      <c r="E1990" s="26">
        <v>0</v>
      </c>
      <c r="F1990" s="26">
        <v>2</v>
      </c>
      <c r="G1990" s="26">
        <v>1</v>
      </c>
      <c r="H1990" s="27">
        <v>19.185</v>
      </c>
      <c r="I1990">
        <v>11</v>
      </c>
      <c r="J1990" s="28">
        <v>0</v>
      </c>
      <c r="K1990" s="28">
        <v>0</v>
      </c>
      <c r="L1990" s="28">
        <v>0</v>
      </c>
      <c r="M1990">
        <v>11</v>
      </c>
      <c r="N1990">
        <v>0</v>
      </c>
      <c r="O1990">
        <v>1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11</v>
      </c>
      <c r="AK1990">
        <v>7</v>
      </c>
      <c r="AL1990">
        <v>12</v>
      </c>
      <c r="AM1990">
        <v>12</v>
      </c>
      <c r="AN1990" s="17">
        <v>0.0909090909090909</v>
      </c>
      <c r="AO1990" s="17">
        <v>0</v>
      </c>
      <c r="AP1990" s="17">
        <v>0.166666666666667</v>
      </c>
      <c r="AQ1990" s="17">
        <v>0.0833333333333333</v>
      </c>
      <c r="AR1990" s="31">
        <v>0.142857142857143</v>
      </c>
      <c r="AS1990" s="31">
        <v>8.57142857142857</v>
      </c>
      <c r="AT1990" s="31">
        <v>2.42857142857143</v>
      </c>
      <c r="AU1990" s="26">
        <f t="shared" si="34"/>
        <v>77</v>
      </c>
      <c r="AV1990" s="32">
        <f>IFERROR(时间!$B$4+AU1990,"上周无销量")</f>
        <v>43402</v>
      </c>
      <c r="AW1990" s="32"/>
    </row>
    <row r="1991" spans="1:49">
      <c r="A1991" s="15" t="s">
        <v>3994</v>
      </c>
      <c r="B1991" t="s">
        <v>3995</v>
      </c>
      <c r="C1991" t="s">
        <v>3987</v>
      </c>
      <c r="D1991" s="26">
        <v>1</v>
      </c>
      <c r="E1991" s="26">
        <v>0</v>
      </c>
      <c r="F1991" s="26">
        <v>2</v>
      </c>
      <c r="G1991" s="26">
        <v>1</v>
      </c>
      <c r="H1991" s="27">
        <v>19.185</v>
      </c>
      <c r="I1991">
        <v>5</v>
      </c>
      <c r="J1991" s="28">
        <v>1</v>
      </c>
      <c r="K1991" s="28">
        <v>0</v>
      </c>
      <c r="L1991" s="28">
        <v>0</v>
      </c>
      <c r="M1991">
        <v>6</v>
      </c>
      <c r="N1991">
        <v>1</v>
      </c>
      <c r="O1991">
        <v>5</v>
      </c>
      <c r="P1991">
        <v>0</v>
      </c>
      <c r="Q1991">
        <v>0</v>
      </c>
      <c r="R1991">
        <v>3</v>
      </c>
      <c r="S1991">
        <v>2</v>
      </c>
      <c r="T1991">
        <v>0</v>
      </c>
      <c r="U1991">
        <v>0</v>
      </c>
      <c r="V1991">
        <v>0</v>
      </c>
      <c r="W1991">
        <v>0</v>
      </c>
      <c r="X1991" s="17" t="s">
        <v>54</v>
      </c>
      <c r="Y1991" s="17" t="s">
        <v>54</v>
      </c>
      <c r="Z1991" s="17">
        <v>0</v>
      </c>
      <c r="AA1991" s="17">
        <v>0</v>
      </c>
      <c r="AB1991">
        <v>0</v>
      </c>
      <c r="AC1991">
        <v>0</v>
      </c>
      <c r="AD1991">
        <v>0</v>
      </c>
      <c r="AE1991">
        <v>0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3</v>
      </c>
      <c r="AK1991">
        <v>8</v>
      </c>
      <c r="AL1991">
        <v>12</v>
      </c>
      <c r="AM1991">
        <v>12</v>
      </c>
      <c r="AN1991" s="17">
        <v>0.333333333333333</v>
      </c>
      <c r="AO1991" s="17">
        <v>0</v>
      </c>
      <c r="AP1991" s="17">
        <v>0.166666666666667</v>
      </c>
      <c r="AQ1991" s="17">
        <v>0.0833333333333333</v>
      </c>
      <c r="AR1991" s="31">
        <v>0.142857142857143</v>
      </c>
      <c r="AS1991" s="31">
        <v>8.57142857142857</v>
      </c>
      <c r="AT1991" s="31">
        <v>-2.57142857142857</v>
      </c>
      <c r="AU1991" s="26">
        <f t="shared" si="34"/>
        <v>42</v>
      </c>
      <c r="AV1991" s="32">
        <f>IFERROR(时间!$B$4+AU1991,"上周无销量")</f>
        <v>43367</v>
      </c>
      <c r="AW1991" s="32"/>
    </row>
    <row r="1992" spans="1:49">
      <c r="A1992" s="15" t="s">
        <v>3996</v>
      </c>
      <c r="B1992" t="s">
        <v>3997</v>
      </c>
      <c r="C1992" t="s">
        <v>3987</v>
      </c>
      <c r="D1992" s="26">
        <v>2</v>
      </c>
      <c r="E1992" s="26">
        <v>2</v>
      </c>
      <c r="F1992" s="26">
        <v>1</v>
      </c>
      <c r="G1992" s="26">
        <v>1</v>
      </c>
      <c r="H1992" s="27">
        <v>21.3166666666667</v>
      </c>
      <c r="I1992">
        <v>3</v>
      </c>
      <c r="J1992" s="28">
        <v>0</v>
      </c>
      <c r="K1992" s="28">
        <v>0</v>
      </c>
      <c r="L1992" s="28">
        <v>0</v>
      </c>
      <c r="M1992">
        <v>3</v>
      </c>
      <c r="N1992">
        <v>2</v>
      </c>
      <c r="O1992">
        <v>3</v>
      </c>
      <c r="P1992">
        <v>1</v>
      </c>
      <c r="Q1992">
        <v>0</v>
      </c>
      <c r="R1992">
        <v>7</v>
      </c>
      <c r="S1992">
        <v>8</v>
      </c>
      <c r="T1992">
        <v>0</v>
      </c>
      <c r="U1992">
        <v>0</v>
      </c>
      <c r="V1992">
        <v>0</v>
      </c>
      <c r="W1992">
        <v>0</v>
      </c>
      <c r="X1992" s="17">
        <v>0</v>
      </c>
      <c r="Y1992" s="17" t="s">
        <v>54</v>
      </c>
      <c r="Z1992" s="17">
        <v>0</v>
      </c>
      <c r="AA1992" s="17">
        <v>0</v>
      </c>
      <c r="AB1992">
        <v>0</v>
      </c>
      <c r="AC1992">
        <v>0</v>
      </c>
      <c r="AD1992">
        <v>0</v>
      </c>
      <c r="AE1992">
        <v>0</v>
      </c>
      <c r="AF1992" s="17" t="s">
        <v>54</v>
      </c>
      <c r="AG1992" s="17" t="s">
        <v>54</v>
      </c>
      <c r="AH1992" s="17" t="s">
        <v>54</v>
      </c>
      <c r="AI1992" s="17" t="s">
        <v>54</v>
      </c>
      <c r="AJ1992">
        <v>6</v>
      </c>
      <c r="AK1992">
        <v>10</v>
      </c>
      <c r="AL1992">
        <v>11</v>
      </c>
      <c r="AM1992">
        <v>11</v>
      </c>
      <c r="AN1992" s="17">
        <v>0.333333333333333</v>
      </c>
      <c r="AO1992" s="17">
        <v>0.2</v>
      </c>
      <c r="AP1992" s="17">
        <v>0.0909090909090909</v>
      </c>
      <c r="AQ1992" s="17">
        <v>0.0909090909090909</v>
      </c>
      <c r="AR1992" s="31">
        <v>0.285714285714286</v>
      </c>
      <c r="AS1992" s="31">
        <v>17.1428571428571</v>
      </c>
      <c r="AT1992" s="31">
        <v>-14.1428571428571</v>
      </c>
      <c r="AU1992" s="26">
        <f t="shared" si="34"/>
        <v>10</v>
      </c>
      <c r="AV1992" s="32">
        <f>IFERROR(时间!$B$4+AU1992,"上周无销量")</f>
        <v>43335</v>
      </c>
      <c r="AW1992" s="32"/>
    </row>
    <row r="1993" spans="1:49">
      <c r="A1993" s="15" t="s">
        <v>3998</v>
      </c>
      <c r="B1993" t="s">
        <v>3999</v>
      </c>
      <c r="C1993" t="s">
        <v>3987</v>
      </c>
      <c r="D1993" s="26">
        <v>0</v>
      </c>
      <c r="E1993" s="26">
        <v>0</v>
      </c>
      <c r="F1993" s="26">
        <v>0</v>
      </c>
      <c r="G1993" s="26">
        <v>2</v>
      </c>
      <c r="H1993" s="27">
        <v>0</v>
      </c>
      <c r="I1993">
        <v>25</v>
      </c>
      <c r="J1993" s="28">
        <v>0</v>
      </c>
      <c r="K1993" s="28">
        <v>0</v>
      </c>
      <c r="L1993" s="28">
        <v>0</v>
      </c>
      <c r="M1993">
        <v>25</v>
      </c>
      <c r="N1993">
        <v>3</v>
      </c>
      <c r="O1993">
        <v>0</v>
      </c>
      <c r="P1993">
        <v>2</v>
      </c>
      <c r="Q1993">
        <v>0</v>
      </c>
      <c r="R1993">
        <v>3</v>
      </c>
      <c r="S1993">
        <v>3</v>
      </c>
      <c r="T1993">
        <v>0</v>
      </c>
      <c r="U1993">
        <v>0</v>
      </c>
      <c r="V1993">
        <v>0</v>
      </c>
      <c r="W1993">
        <v>0</v>
      </c>
      <c r="X1993" s="17">
        <v>0</v>
      </c>
      <c r="Y1993" s="17" t="s">
        <v>54</v>
      </c>
      <c r="Z1993" s="17">
        <v>0</v>
      </c>
      <c r="AA1993" s="17">
        <v>0</v>
      </c>
      <c r="AB1993">
        <v>0</v>
      </c>
      <c r="AC1993">
        <v>0</v>
      </c>
      <c r="AD1993">
        <v>0</v>
      </c>
      <c r="AE1993">
        <v>0</v>
      </c>
      <c r="AF1993" s="17" t="s">
        <v>54</v>
      </c>
      <c r="AG1993" s="17" t="s">
        <v>54</v>
      </c>
      <c r="AH1993" s="17" t="s">
        <v>54</v>
      </c>
      <c r="AI1993" s="17" t="s">
        <v>54</v>
      </c>
      <c r="AJ1993">
        <v>12</v>
      </c>
      <c r="AK1993">
        <v>11</v>
      </c>
      <c r="AL1993">
        <v>31</v>
      </c>
      <c r="AM1993">
        <v>31</v>
      </c>
      <c r="AN1993" s="17">
        <v>0</v>
      </c>
      <c r="AO1993" s="17">
        <v>0</v>
      </c>
      <c r="AP1993" s="17">
        <v>0</v>
      </c>
      <c r="AQ1993" s="17">
        <v>0.0645161290322581</v>
      </c>
      <c r="AR1993" s="31">
        <v>0</v>
      </c>
      <c r="AS1993" s="31">
        <v>0</v>
      </c>
      <c r="AT1993" s="31">
        <v>25</v>
      </c>
      <c r="AU1993" s="26" t="str">
        <f t="shared" si="34"/>
        <v>库存为25</v>
      </c>
      <c r="AV1993" s="32" t="str">
        <f>IFERROR(时间!$B$4+AU1993,"上周无销量")</f>
        <v>上周无销量</v>
      </c>
      <c r="AW1993" s="32"/>
    </row>
    <row r="1994" spans="1:49">
      <c r="A1994" s="15" t="s">
        <v>4000</v>
      </c>
      <c r="B1994" t="s">
        <v>4001</v>
      </c>
      <c r="C1994" t="s">
        <v>3987</v>
      </c>
      <c r="D1994" s="26">
        <v>1</v>
      </c>
      <c r="E1994" s="26">
        <v>3</v>
      </c>
      <c r="F1994" s="26">
        <v>3</v>
      </c>
      <c r="G1994" s="26">
        <v>2</v>
      </c>
      <c r="H1994" s="27">
        <v>22.2288888888889</v>
      </c>
      <c r="I1994">
        <v>15</v>
      </c>
      <c r="J1994" s="28">
        <v>0</v>
      </c>
      <c r="K1994" s="28">
        <v>0</v>
      </c>
      <c r="L1994" s="28">
        <v>0</v>
      </c>
      <c r="M1994">
        <v>15</v>
      </c>
      <c r="N1994">
        <v>2</v>
      </c>
      <c r="O1994">
        <v>0</v>
      </c>
      <c r="P1994">
        <v>7</v>
      </c>
      <c r="Q1994">
        <v>0</v>
      </c>
      <c r="R1994">
        <v>14</v>
      </c>
      <c r="S1994">
        <v>21</v>
      </c>
      <c r="T1994">
        <v>0</v>
      </c>
      <c r="U1994">
        <v>0</v>
      </c>
      <c r="V1994">
        <v>0</v>
      </c>
      <c r="W1994">
        <v>0</v>
      </c>
      <c r="X1994" s="17">
        <v>0</v>
      </c>
      <c r="Y1994" s="17" t="s">
        <v>54</v>
      </c>
      <c r="Z1994" s="17">
        <v>0</v>
      </c>
      <c r="AA1994" s="17">
        <v>0</v>
      </c>
      <c r="AB1994">
        <v>0</v>
      </c>
      <c r="AC1994">
        <v>0</v>
      </c>
      <c r="AD1994">
        <v>0</v>
      </c>
      <c r="AE1994">
        <v>0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7</v>
      </c>
      <c r="AK1994">
        <v>18</v>
      </c>
      <c r="AL1994">
        <v>22</v>
      </c>
      <c r="AM1994">
        <v>22</v>
      </c>
      <c r="AN1994" s="17">
        <v>0.142857142857143</v>
      </c>
      <c r="AO1994" s="17">
        <v>0.166666666666667</v>
      </c>
      <c r="AP1994" s="17">
        <v>0.136363636363636</v>
      </c>
      <c r="AQ1994" s="17">
        <v>0.0909090909090909</v>
      </c>
      <c r="AR1994" s="31">
        <v>0.142857142857143</v>
      </c>
      <c r="AS1994" s="31">
        <v>8.57142857142857</v>
      </c>
      <c r="AT1994" s="31">
        <v>6.42857142857143</v>
      </c>
      <c r="AU1994" s="26">
        <f t="shared" si="34"/>
        <v>105</v>
      </c>
      <c r="AV1994" s="32">
        <f>IFERROR(时间!$B$4+AU1994,"上周无销量")</f>
        <v>43430</v>
      </c>
      <c r="AW1994" s="32"/>
    </row>
    <row r="1995" spans="1:49">
      <c r="A1995" s="15" t="s">
        <v>4002</v>
      </c>
      <c r="B1995" t="s">
        <v>4003</v>
      </c>
      <c r="C1995" t="s">
        <v>3987</v>
      </c>
      <c r="D1995" s="26">
        <v>2</v>
      </c>
      <c r="E1995" s="26">
        <v>6</v>
      </c>
      <c r="F1995" s="26">
        <v>3</v>
      </c>
      <c r="G1995" s="26">
        <v>10</v>
      </c>
      <c r="H1995" s="27">
        <v>10.78</v>
      </c>
      <c r="I1995">
        <v>23</v>
      </c>
      <c r="J1995" s="28">
        <v>0</v>
      </c>
      <c r="K1995" s="28">
        <v>0</v>
      </c>
      <c r="L1995" s="28">
        <v>1</v>
      </c>
      <c r="M1995">
        <v>24</v>
      </c>
      <c r="N1995">
        <v>7</v>
      </c>
      <c r="O1995">
        <v>0</v>
      </c>
      <c r="P1995">
        <v>12204</v>
      </c>
      <c r="Q1995">
        <v>0</v>
      </c>
      <c r="R1995">
        <v>25540</v>
      </c>
      <c r="S1995">
        <v>40502</v>
      </c>
      <c r="T1995">
        <v>112</v>
      </c>
      <c r="U1995">
        <v>0</v>
      </c>
      <c r="V1995">
        <v>177</v>
      </c>
      <c r="W1995">
        <v>226</v>
      </c>
      <c r="X1995" s="17">
        <v>0.00917731891183219</v>
      </c>
      <c r="Y1995" s="17" t="s">
        <v>54</v>
      </c>
      <c r="Z1995" s="17">
        <v>0.00693030540328896</v>
      </c>
      <c r="AA1995" s="17">
        <v>0.00557997135943904</v>
      </c>
      <c r="AB1995">
        <v>32.92</v>
      </c>
      <c r="AC1995">
        <v>0</v>
      </c>
      <c r="AD1995">
        <v>57.61</v>
      </c>
      <c r="AE1995">
        <v>74.7</v>
      </c>
      <c r="AF1995" s="17">
        <v>1.52690166975881</v>
      </c>
      <c r="AG1995" s="17" t="s">
        <v>54</v>
      </c>
      <c r="AH1995" s="17">
        <v>1.78138528138528</v>
      </c>
      <c r="AI1995" s="17">
        <v>0.692949907235622</v>
      </c>
      <c r="AJ1995">
        <v>15</v>
      </c>
      <c r="AK1995">
        <v>112</v>
      </c>
      <c r="AL1995">
        <v>163</v>
      </c>
      <c r="AM1995">
        <v>163</v>
      </c>
      <c r="AN1995" s="17">
        <v>0.133333333333333</v>
      </c>
      <c r="AO1995" s="17">
        <v>0.0535714285714286</v>
      </c>
      <c r="AP1995" s="17">
        <v>0.0184049079754601</v>
      </c>
      <c r="AQ1995" s="17">
        <v>0.0613496932515337</v>
      </c>
      <c r="AR1995" s="31">
        <v>0.285714285714286</v>
      </c>
      <c r="AS1995" s="31">
        <v>17.1428571428571</v>
      </c>
      <c r="AT1995" s="31">
        <v>6.85714285714286</v>
      </c>
      <c r="AU1995" s="26">
        <f t="shared" si="34"/>
        <v>84</v>
      </c>
      <c r="AV1995" s="32">
        <f>IFERROR(时间!$B$4+AU1995,"上周无销量")</f>
        <v>43409</v>
      </c>
      <c r="AW1995" s="32"/>
    </row>
    <row r="1996" spans="1:49">
      <c r="A1996" s="15" t="s">
        <v>4004</v>
      </c>
      <c r="B1996" t="s">
        <v>4005</v>
      </c>
      <c r="C1996" t="s">
        <v>3987</v>
      </c>
      <c r="D1996" s="26">
        <v>0</v>
      </c>
      <c r="E1996" s="26">
        <v>0</v>
      </c>
      <c r="F1996" s="26">
        <v>0</v>
      </c>
      <c r="G1996" s="26">
        <v>0</v>
      </c>
      <c r="H1996" s="27">
        <v>0</v>
      </c>
      <c r="I1996">
        <v>11</v>
      </c>
      <c r="J1996" s="28">
        <v>0</v>
      </c>
      <c r="K1996" s="28">
        <v>0</v>
      </c>
      <c r="L1996" s="28">
        <v>0</v>
      </c>
      <c r="M1996">
        <v>11</v>
      </c>
      <c r="N1996">
        <v>1</v>
      </c>
      <c r="O1996">
        <v>10</v>
      </c>
      <c r="P1996">
        <v>1</v>
      </c>
      <c r="Q1996">
        <v>0</v>
      </c>
      <c r="R1996">
        <v>5</v>
      </c>
      <c r="S1996">
        <v>6</v>
      </c>
      <c r="T1996">
        <v>0</v>
      </c>
      <c r="U1996">
        <v>0</v>
      </c>
      <c r="V1996">
        <v>0</v>
      </c>
      <c r="W1996">
        <v>0</v>
      </c>
      <c r="X1996" s="17">
        <v>0</v>
      </c>
      <c r="Y1996" s="17" t="s">
        <v>54</v>
      </c>
      <c r="Z1996" s="17">
        <v>0</v>
      </c>
      <c r="AA1996" s="17">
        <v>0</v>
      </c>
      <c r="AB1996">
        <v>0</v>
      </c>
      <c r="AC1996">
        <v>0</v>
      </c>
      <c r="AD1996">
        <v>0</v>
      </c>
      <c r="AE1996">
        <v>0</v>
      </c>
      <c r="AF1996" s="17" t="s">
        <v>54</v>
      </c>
      <c r="AG1996" s="17" t="s">
        <v>54</v>
      </c>
      <c r="AH1996" s="17" t="s">
        <v>54</v>
      </c>
      <c r="AI1996" s="17" t="s">
        <v>54</v>
      </c>
      <c r="AJ1996">
        <v>10</v>
      </c>
      <c r="AK1996">
        <v>13</v>
      </c>
      <c r="AL1996">
        <v>19</v>
      </c>
      <c r="AM1996">
        <v>19</v>
      </c>
      <c r="AN1996" s="17">
        <v>0</v>
      </c>
      <c r="AO1996" s="17">
        <v>0</v>
      </c>
      <c r="AP1996" s="17">
        <v>0</v>
      </c>
      <c r="AQ1996" s="17">
        <v>0</v>
      </c>
      <c r="AR1996" s="31">
        <v>0</v>
      </c>
      <c r="AS1996" s="31">
        <v>0</v>
      </c>
      <c r="AT1996" s="31">
        <v>11</v>
      </c>
      <c r="AU1996" s="26" t="str">
        <f t="shared" si="34"/>
        <v>库存为11</v>
      </c>
      <c r="AV1996" s="32" t="str">
        <f>IFERROR(时间!$B$4+AU1996,"上周无销量")</f>
        <v>上周无销量</v>
      </c>
      <c r="AW1996" s="32"/>
    </row>
    <row r="1997" spans="1:49">
      <c r="A1997" s="15" t="s">
        <v>4006</v>
      </c>
      <c r="B1997" t="s">
        <v>4007</v>
      </c>
      <c r="C1997" t="s">
        <v>3987</v>
      </c>
      <c r="D1997" s="26">
        <v>1</v>
      </c>
      <c r="E1997" s="26">
        <v>0</v>
      </c>
      <c r="F1997" s="26">
        <v>0</v>
      </c>
      <c r="G1997" s="26">
        <v>1</v>
      </c>
      <c r="H1997" s="27">
        <v>12.79</v>
      </c>
      <c r="I1997">
        <v>12</v>
      </c>
      <c r="J1997" s="28">
        <v>0</v>
      </c>
      <c r="K1997" s="28">
        <v>0</v>
      </c>
      <c r="L1997" s="28">
        <v>0</v>
      </c>
      <c r="M1997">
        <v>12</v>
      </c>
      <c r="N1997">
        <v>0</v>
      </c>
      <c r="O1997">
        <v>13</v>
      </c>
      <c r="P1997">
        <v>0</v>
      </c>
      <c r="Q1997">
        <v>0</v>
      </c>
      <c r="R1997">
        <v>2</v>
      </c>
      <c r="S1997">
        <v>1</v>
      </c>
      <c r="T1997">
        <v>0</v>
      </c>
      <c r="U1997">
        <v>0</v>
      </c>
      <c r="V1997">
        <v>0</v>
      </c>
      <c r="W1997">
        <v>0</v>
      </c>
      <c r="X1997" s="17" t="s">
        <v>54</v>
      </c>
      <c r="Y1997" s="17" t="s">
        <v>54</v>
      </c>
      <c r="Z1997" s="17">
        <v>0</v>
      </c>
      <c r="AA1997" s="17">
        <v>0</v>
      </c>
      <c r="AB1997">
        <v>0</v>
      </c>
      <c r="AC1997">
        <v>0</v>
      </c>
      <c r="AD1997">
        <v>0</v>
      </c>
      <c r="AE1997">
        <v>0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13</v>
      </c>
      <c r="AK1997">
        <v>7</v>
      </c>
      <c r="AL1997">
        <v>7</v>
      </c>
      <c r="AM1997">
        <v>7</v>
      </c>
      <c r="AN1997" s="17">
        <v>0.0769230769230769</v>
      </c>
      <c r="AO1997" s="17">
        <v>0</v>
      </c>
      <c r="AP1997" s="17">
        <v>0</v>
      </c>
      <c r="AQ1997" s="17">
        <v>0.142857142857143</v>
      </c>
      <c r="AR1997" s="31">
        <v>0.142857142857143</v>
      </c>
      <c r="AS1997" s="31">
        <v>8.57142857142857</v>
      </c>
      <c r="AT1997" s="31">
        <v>3.42857142857143</v>
      </c>
      <c r="AU1997" s="26">
        <f t="shared" si="34"/>
        <v>84</v>
      </c>
      <c r="AV1997" s="32">
        <f>IFERROR(时间!$B$4+AU1997,"上周无销量")</f>
        <v>43409</v>
      </c>
      <c r="AW1997" s="32"/>
    </row>
    <row r="1998" spans="1:49">
      <c r="A1998" s="15" t="s">
        <v>4008</v>
      </c>
      <c r="B1998" t="s">
        <v>4009</v>
      </c>
      <c r="C1998" t="s">
        <v>3987</v>
      </c>
      <c r="D1998" s="26">
        <v>0</v>
      </c>
      <c r="E1998" s="26">
        <v>1</v>
      </c>
      <c r="F1998" s="26">
        <v>0</v>
      </c>
      <c r="G1998" s="26">
        <v>0</v>
      </c>
      <c r="H1998" s="27">
        <v>28.58</v>
      </c>
      <c r="I1998">
        <v>13</v>
      </c>
      <c r="J1998" s="28">
        <v>0</v>
      </c>
      <c r="K1998" s="28">
        <v>0</v>
      </c>
      <c r="L1998" s="28">
        <v>0</v>
      </c>
      <c r="M1998">
        <v>13</v>
      </c>
      <c r="N1998">
        <v>0</v>
      </c>
      <c r="O1998">
        <v>12</v>
      </c>
      <c r="P1998">
        <v>0</v>
      </c>
      <c r="Q1998">
        <v>0</v>
      </c>
      <c r="R1998">
        <v>1</v>
      </c>
      <c r="S1998">
        <v>1</v>
      </c>
      <c r="T1998">
        <v>0</v>
      </c>
      <c r="U1998">
        <v>0</v>
      </c>
      <c r="V1998">
        <v>0</v>
      </c>
      <c r="W1998">
        <v>0</v>
      </c>
      <c r="X1998" s="17" t="s">
        <v>54</v>
      </c>
      <c r="Y1998" s="17" t="s">
        <v>54</v>
      </c>
      <c r="Z1998" s="17">
        <v>0</v>
      </c>
      <c r="AA1998" s="17">
        <v>0</v>
      </c>
      <c r="AB1998">
        <v>0</v>
      </c>
      <c r="AC1998">
        <v>0</v>
      </c>
      <c r="AD1998">
        <v>0</v>
      </c>
      <c r="AE1998">
        <v>0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17</v>
      </c>
      <c r="AK1998">
        <v>7</v>
      </c>
      <c r="AL1998">
        <v>10</v>
      </c>
      <c r="AM1998">
        <v>10</v>
      </c>
      <c r="AN1998" s="17">
        <v>0</v>
      </c>
      <c r="AO1998" s="17">
        <v>0.142857142857143</v>
      </c>
      <c r="AP1998" s="17">
        <v>0</v>
      </c>
      <c r="AQ1998" s="17">
        <v>0</v>
      </c>
      <c r="AR1998" s="31">
        <v>0</v>
      </c>
      <c r="AS1998" s="31">
        <v>0</v>
      </c>
      <c r="AT1998" s="31">
        <v>13</v>
      </c>
      <c r="AU1998" s="26" t="str">
        <f t="shared" si="34"/>
        <v>库存为13</v>
      </c>
      <c r="AV1998" s="32" t="str">
        <f>IFERROR(时间!$B$4+AU1998,"上周无销量")</f>
        <v>上周无销量</v>
      </c>
      <c r="AW1998" s="32"/>
    </row>
    <row r="1999" spans="1:49">
      <c r="A1999" s="15" t="s">
        <v>4010</v>
      </c>
      <c r="B1999" t="s">
        <v>4011</v>
      </c>
      <c r="C1999" t="s">
        <v>3987</v>
      </c>
      <c r="D1999" s="26">
        <v>1</v>
      </c>
      <c r="E1999" s="26">
        <v>1</v>
      </c>
      <c r="F1999" s="26">
        <v>1</v>
      </c>
      <c r="G1999" s="26">
        <v>1</v>
      </c>
      <c r="H1999" s="27">
        <v>21.435</v>
      </c>
      <c r="I1999">
        <v>39</v>
      </c>
      <c r="J1999" s="28">
        <v>0</v>
      </c>
      <c r="K1999" s="28">
        <v>0</v>
      </c>
      <c r="L1999" s="28">
        <v>0</v>
      </c>
      <c r="M1999">
        <v>39</v>
      </c>
      <c r="N1999">
        <v>1</v>
      </c>
      <c r="O1999">
        <v>13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20</v>
      </c>
      <c r="AK1999">
        <v>11</v>
      </c>
      <c r="AL1999">
        <v>9</v>
      </c>
      <c r="AM1999">
        <v>9</v>
      </c>
      <c r="AN1999" s="17">
        <v>0.05</v>
      </c>
      <c r="AO1999" s="17">
        <v>0.0909090909090909</v>
      </c>
      <c r="AP1999" s="17">
        <v>0.111111111111111</v>
      </c>
      <c r="AQ1999" s="17">
        <v>0.111111111111111</v>
      </c>
      <c r="AR1999" s="31">
        <v>0.142857142857143</v>
      </c>
      <c r="AS1999" s="31">
        <v>8.57142857142857</v>
      </c>
      <c r="AT1999" s="31">
        <v>30.4285714285714</v>
      </c>
      <c r="AU1999" s="26">
        <f t="shared" si="34"/>
        <v>273</v>
      </c>
      <c r="AV1999" s="32">
        <f>IFERROR(时间!$B$4+AU1999,"上周无销量")</f>
        <v>43598</v>
      </c>
      <c r="AW1999" s="32"/>
    </row>
    <row r="2000" spans="1:49">
      <c r="A2000" s="15" t="s">
        <v>4012</v>
      </c>
      <c r="B2000" t="s">
        <v>4013</v>
      </c>
      <c r="C2000" t="s">
        <v>3987</v>
      </c>
      <c r="D2000" s="26">
        <v>1</v>
      </c>
      <c r="E2000" s="26">
        <v>3</v>
      </c>
      <c r="F2000" s="26">
        <v>1</v>
      </c>
      <c r="G2000" s="26">
        <v>3</v>
      </c>
      <c r="H2000" s="27">
        <v>17.8625</v>
      </c>
      <c r="I2000">
        <v>3</v>
      </c>
      <c r="J2000" s="28">
        <v>0</v>
      </c>
      <c r="K2000" s="28">
        <v>0</v>
      </c>
      <c r="L2000" s="28">
        <v>0</v>
      </c>
      <c r="M2000">
        <v>3</v>
      </c>
      <c r="N2000">
        <v>2</v>
      </c>
      <c r="O2000">
        <v>0</v>
      </c>
      <c r="P2000">
        <v>1</v>
      </c>
      <c r="Q2000">
        <v>0</v>
      </c>
      <c r="R2000">
        <v>5</v>
      </c>
      <c r="S2000">
        <v>6</v>
      </c>
      <c r="T2000">
        <v>0</v>
      </c>
      <c r="U2000">
        <v>0</v>
      </c>
      <c r="V2000">
        <v>0</v>
      </c>
      <c r="W2000">
        <v>0</v>
      </c>
      <c r="X2000" s="17">
        <v>0</v>
      </c>
      <c r="Y2000" s="17" t="s">
        <v>54</v>
      </c>
      <c r="Z2000" s="17">
        <v>0</v>
      </c>
      <c r="AA2000" s="17">
        <v>0</v>
      </c>
      <c r="AB2000">
        <v>0</v>
      </c>
      <c r="AC2000">
        <v>0</v>
      </c>
      <c r="AD2000">
        <v>0</v>
      </c>
      <c r="AE2000">
        <v>0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18</v>
      </c>
      <c r="AK2000">
        <v>13</v>
      </c>
      <c r="AL2000">
        <v>12</v>
      </c>
      <c r="AM2000">
        <v>12</v>
      </c>
      <c r="AN2000" s="17">
        <v>0.0555555555555556</v>
      </c>
      <c r="AO2000" s="17">
        <v>0.230769230769231</v>
      </c>
      <c r="AP2000" s="17">
        <v>0.0833333333333333</v>
      </c>
      <c r="AQ2000" s="17">
        <v>0.25</v>
      </c>
      <c r="AR2000" s="31">
        <v>0.142857142857143</v>
      </c>
      <c r="AS2000" s="31">
        <v>8.57142857142857</v>
      </c>
      <c r="AT2000" s="31">
        <v>-5.57142857142857</v>
      </c>
      <c r="AU2000" s="26">
        <f t="shared" si="34"/>
        <v>21</v>
      </c>
      <c r="AV2000" s="32">
        <f>IFERROR(时间!$B$4+AU2000,"上周无销量")</f>
        <v>43346</v>
      </c>
      <c r="AW2000" s="32"/>
    </row>
    <row r="2001" spans="1:49">
      <c r="A2001" s="15" t="s">
        <v>4014</v>
      </c>
      <c r="B2001" t="s">
        <v>4015</v>
      </c>
      <c r="C2001" t="s">
        <v>3987</v>
      </c>
      <c r="D2001" s="26">
        <v>1</v>
      </c>
      <c r="E2001" s="26">
        <v>0</v>
      </c>
      <c r="F2001" s="26">
        <v>1</v>
      </c>
      <c r="G2001" s="26">
        <v>0</v>
      </c>
      <c r="H2001" s="27">
        <v>25.58</v>
      </c>
      <c r="I2001">
        <v>10</v>
      </c>
      <c r="J2001" s="28">
        <v>0</v>
      </c>
      <c r="K2001" s="28">
        <v>0</v>
      </c>
      <c r="L2001" s="28">
        <v>0</v>
      </c>
      <c r="M2001">
        <v>10</v>
      </c>
      <c r="N2001">
        <v>1</v>
      </c>
      <c r="O2001">
        <v>0</v>
      </c>
      <c r="P2001">
        <v>1</v>
      </c>
      <c r="Q2001">
        <v>0</v>
      </c>
      <c r="R2001">
        <v>4</v>
      </c>
      <c r="S2001">
        <v>1</v>
      </c>
      <c r="T2001">
        <v>1</v>
      </c>
      <c r="U2001">
        <v>0</v>
      </c>
      <c r="V2001">
        <v>0</v>
      </c>
      <c r="W2001">
        <v>0</v>
      </c>
      <c r="X2001" s="17">
        <v>1</v>
      </c>
      <c r="Y2001" s="17" t="s">
        <v>54</v>
      </c>
      <c r="Z2001" s="17">
        <v>0</v>
      </c>
      <c r="AA2001" s="17">
        <v>0</v>
      </c>
      <c r="AB2001">
        <v>0.3</v>
      </c>
      <c r="AC2001">
        <v>0</v>
      </c>
      <c r="AD2001">
        <v>0</v>
      </c>
      <c r="AE2001">
        <v>0</v>
      </c>
      <c r="AF2001" s="17">
        <v>0.0117279124315872</v>
      </c>
      <c r="AG2001" s="17" t="s">
        <v>54</v>
      </c>
      <c r="AH2001" s="17" t="s">
        <v>54</v>
      </c>
      <c r="AI2001" s="17" t="s">
        <v>54</v>
      </c>
      <c r="AJ2001">
        <v>24</v>
      </c>
      <c r="AK2001">
        <v>18</v>
      </c>
      <c r="AL2001">
        <v>15</v>
      </c>
      <c r="AM2001">
        <v>15</v>
      </c>
      <c r="AN2001" s="17">
        <v>0.0416666666666667</v>
      </c>
      <c r="AO2001" s="17">
        <v>0</v>
      </c>
      <c r="AP2001" s="17">
        <v>0.0666666666666667</v>
      </c>
      <c r="AQ2001" s="17">
        <v>0</v>
      </c>
      <c r="AR2001" s="31">
        <v>0.142857142857143</v>
      </c>
      <c r="AS2001" s="31">
        <v>8.57142857142857</v>
      </c>
      <c r="AT2001" s="31">
        <v>1.42857142857143</v>
      </c>
      <c r="AU2001" s="26">
        <f t="shared" si="34"/>
        <v>70</v>
      </c>
      <c r="AV2001" s="32">
        <f>IFERROR(时间!$B$4+AU2001,"上周无销量")</f>
        <v>43395</v>
      </c>
      <c r="AW2001" s="32"/>
    </row>
    <row r="2002" spans="1:49">
      <c r="A2002" s="15" t="s">
        <v>4016</v>
      </c>
      <c r="B2002" t="s">
        <v>4017</v>
      </c>
      <c r="C2002" t="s">
        <v>3987</v>
      </c>
      <c r="D2002" s="26">
        <v>1</v>
      </c>
      <c r="E2002" s="26">
        <v>2</v>
      </c>
      <c r="F2002" s="26">
        <v>0</v>
      </c>
      <c r="G2002" s="26">
        <v>6</v>
      </c>
      <c r="H2002" s="27">
        <v>9.52666666666667</v>
      </c>
      <c r="I2002">
        <v>10</v>
      </c>
      <c r="J2002" s="28">
        <v>0</v>
      </c>
      <c r="K2002" s="28">
        <v>0</v>
      </c>
      <c r="L2002" s="28">
        <v>0</v>
      </c>
      <c r="M2002">
        <v>10</v>
      </c>
      <c r="N2002">
        <v>0</v>
      </c>
      <c r="O2002">
        <v>0</v>
      </c>
      <c r="P2002">
        <v>1</v>
      </c>
      <c r="Q2002">
        <v>0</v>
      </c>
      <c r="R2002">
        <v>2</v>
      </c>
      <c r="S2002">
        <v>2</v>
      </c>
      <c r="T2002">
        <v>0</v>
      </c>
      <c r="U2002">
        <v>0</v>
      </c>
      <c r="V2002">
        <v>0</v>
      </c>
      <c r="W2002">
        <v>0</v>
      </c>
      <c r="X2002" s="17">
        <v>0</v>
      </c>
      <c r="Y2002" s="17" t="s">
        <v>54</v>
      </c>
      <c r="Z2002" s="17">
        <v>0</v>
      </c>
      <c r="AA2002" s="17">
        <v>0</v>
      </c>
      <c r="AB2002">
        <v>0</v>
      </c>
      <c r="AC2002">
        <v>0</v>
      </c>
      <c r="AD2002">
        <v>0</v>
      </c>
      <c r="AE2002">
        <v>0</v>
      </c>
      <c r="AF2002" s="17" t="s">
        <v>54</v>
      </c>
      <c r="AG2002" s="17" t="s">
        <v>54</v>
      </c>
      <c r="AH2002" s="17" t="s">
        <v>54</v>
      </c>
      <c r="AI2002" s="17" t="s">
        <v>54</v>
      </c>
      <c r="AJ2002">
        <v>32</v>
      </c>
      <c r="AK2002">
        <v>21</v>
      </c>
      <c r="AL2002">
        <v>29</v>
      </c>
      <c r="AM2002">
        <v>29</v>
      </c>
      <c r="AN2002" s="17">
        <v>0.03125</v>
      </c>
      <c r="AO2002" s="17">
        <v>0.0952380952380952</v>
      </c>
      <c r="AP2002" s="17">
        <v>0</v>
      </c>
      <c r="AQ2002" s="17">
        <v>0.206896551724138</v>
      </c>
      <c r="AR2002" s="31">
        <v>0.142857142857143</v>
      </c>
      <c r="AS2002" s="31">
        <v>8.57142857142857</v>
      </c>
      <c r="AT2002" s="31">
        <v>1.42857142857143</v>
      </c>
      <c r="AU2002" s="26">
        <f t="shared" si="34"/>
        <v>70</v>
      </c>
      <c r="AV2002" s="32">
        <f>IFERROR(时间!$B$4+AU2002,"上周无销量")</f>
        <v>43395</v>
      </c>
      <c r="AW2002" s="32"/>
    </row>
    <row r="2003" spans="1:49">
      <c r="A2003" s="15" t="s">
        <v>4018</v>
      </c>
      <c r="B2003" t="s">
        <v>4019</v>
      </c>
      <c r="C2003" t="s">
        <v>3987</v>
      </c>
      <c r="D2003" s="26">
        <v>2</v>
      </c>
      <c r="E2003" s="26">
        <v>3</v>
      </c>
      <c r="F2003" s="26">
        <v>6</v>
      </c>
      <c r="G2003" s="26">
        <v>4</v>
      </c>
      <c r="H2003" s="27">
        <v>19.0533333333333</v>
      </c>
      <c r="I2003">
        <v>8</v>
      </c>
      <c r="J2003" s="28">
        <v>2</v>
      </c>
      <c r="K2003" s="28">
        <v>0</v>
      </c>
      <c r="L2003" s="28">
        <v>0</v>
      </c>
      <c r="M2003">
        <v>10</v>
      </c>
      <c r="N2003">
        <v>1</v>
      </c>
      <c r="O2003">
        <v>0</v>
      </c>
      <c r="P2003">
        <v>60985</v>
      </c>
      <c r="Q2003">
        <v>0</v>
      </c>
      <c r="R2003">
        <v>40067</v>
      </c>
      <c r="S2003">
        <v>69404</v>
      </c>
      <c r="T2003">
        <v>293</v>
      </c>
      <c r="U2003">
        <v>0</v>
      </c>
      <c r="V2003">
        <v>211</v>
      </c>
      <c r="W2003">
        <v>290</v>
      </c>
      <c r="X2003" s="17">
        <v>0.00480446011314258</v>
      </c>
      <c r="Y2003" s="17" t="s">
        <v>54</v>
      </c>
      <c r="Z2003" s="17">
        <v>0.00526617914992388</v>
      </c>
      <c r="AA2003" s="17">
        <v>0.00417843351968186</v>
      </c>
      <c r="AB2003">
        <v>80.75</v>
      </c>
      <c r="AC2003">
        <v>0</v>
      </c>
      <c r="AD2003">
        <v>61.73</v>
      </c>
      <c r="AE2003">
        <v>82.03</v>
      </c>
      <c r="AF2003" s="17">
        <v>2.11905178446466</v>
      </c>
      <c r="AG2003" s="17" t="s">
        <v>54</v>
      </c>
      <c r="AH2003" s="17">
        <v>0.539975507347797</v>
      </c>
      <c r="AI2003" s="17">
        <v>1.07632085374388</v>
      </c>
      <c r="AJ2003">
        <v>40</v>
      </c>
      <c r="AK2003">
        <v>119</v>
      </c>
      <c r="AL2003">
        <v>153</v>
      </c>
      <c r="AM2003">
        <v>153</v>
      </c>
      <c r="AN2003" s="17">
        <v>0.05</v>
      </c>
      <c r="AO2003" s="17">
        <v>0.0252100840336134</v>
      </c>
      <c r="AP2003" s="17">
        <v>0.0392156862745098</v>
      </c>
      <c r="AQ2003" s="17">
        <v>0.0261437908496732</v>
      </c>
      <c r="AR2003" s="31">
        <v>0.285714285714286</v>
      </c>
      <c r="AS2003" s="31">
        <v>17.1428571428571</v>
      </c>
      <c r="AT2003" s="31">
        <v>-7.14285714285714</v>
      </c>
      <c r="AU2003" s="26">
        <f t="shared" si="34"/>
        <v>35</v>
      </c>
      <c r="AV2003" s="32">
        <f>IFERROR(时间!$B$4+AU2003,"上周无销量")</f>
        <v>43360</v>
      </c>
      <c r="AW2003" s="32"/>
    </row>
    <row r="2004" spans="1:49">
      <c r="A2004" s="15" t="s">
        <v>4020</v>
      </c>
      <c r="B2004" t="s">
        <v>4021</v>
      </c>
      <c r="C2004" t="s">
        <v>3987</v>
      </c>
      <c r="D2004" s="26">
        <v>4</v>
      </c>
      <c r="E2004" s="26">
        <v>11</v>
      </c>
      <c r="F2004" s="26">
        <v>5</v>
      </c>
      <c r="G2004" s="26">
        <v>3</v>
      </c>
      <c r="H2004" s="27">
        <v>24.8269565217391</v>
      </c>
      <c r="I2004">
        <v>12</v>
      </c>
      <c r="J2004" s="28">
        <v>0</v>
      </c>
      <c r="K2004" s="28">
        <v>0</v>
      </c>
      <c r="L2004" s="28">
        <v>0</v>
      </c>
      <c r="M2004">
        <v>12</v>
      </c>
      <c r="N2004">
        <v>8</v>
      </c>
      <c r="O2004">
        <v>0</v>
      </c>
      <c r="P2004">
        <v>12847</v>
      </c>
      <c r="Q2004">
        <v>0</v>
      </c>
      <c r="R2004">
        <v>2454</v>
      </c>
      <c r="S2004">
        <v>2241</v>
      </c>
      <c r="T2004">
        <v>90</v>
      </c>
      <c r="U2004">
        <v>0</v>
      </c>
      <c r="V2004">
        <v>41</v>
      </c>
      <c r="W2004">
        <v>16</v>
      </c>
      <c r="X2004" s="17">
        <v>0.00700552658208142</v>
      </c>
      <c r="Y2004" s="17" t="s">
        <v>54</v>
      </c>
      <c r="Z2004" s="17">
        <v>0.0167074164629177</v>
      </c>
      <c r="AA2004" s="17">
        <v>0.0071396697902722</v>
      </c>
      <c r="AB2004">
        <v>43.44</v>
      </c>
      <c r="AC2004">
        <v>0</v>
      </c>
      <c r="AD2004">
        <v>21.37</v>
      </c>
      <c r="AE2004">
        <v>9.87</v>
      </c>
      <c r="AF2004" s="17">
        <v>0.437427760849008</v>
      </c>
      <c r="AG2004" s="17" t="s">
        <v>54</v>
      </c>
      <c r="AH2004" s="17">
        <v>0.172151588385696</v>
      </c>
      <c r="AI2004" s="17">
        <v>0.132517249833631</v>
      </c>
      <c r="AJ2004">
        <v>48</v>
      </c>
      <c r="AK2004">
        <v>59</v>
      </c>
      <c r="AL2004">
        <v>53</v>
      </c>
      <c r="AM2004">
        <v>53</v>
      </c>
      <c r="AN2004" s="17">
        <v>0.0833333333333333</v>
      </c>
      <c r="AO2004" s="17">
        <v>0.186440677966102</v>
      </c>
      <c r="AP2004" s="17">
        <v>0.0943396226415094</v>
      </c>
      <c r="AQ2004" s="17">
        <v>0.0566037735849057</v>
      </c>
      <c r="AR2004" s="31">
        <v>0.571428571428571</v>
      </c>
      <c r="AS2004" s="31">
        <v>34.2857142857143</v>
      </c>
      <c r="AT2004" s="31">
        <v>-22.2857142857143</v>
      </c>
      <c r="AU2004" s="26">
        <f t="shared" si="34"/>
        <v>21</v>
      </c>
      <c r="AV2004" s="32">
        <f>IFERROR(时间!$B$4+AU2004,"上周无销量")</f>
        <v>43346</v>
      </c>
      <c r="AW2004" s="32"/>
    </row>
    <row r="2005" spans="1:49">
      <c r="A2005" s="15" t="s">
        <v>4022</v>
      </c>
      <c r="B2005" t="s">
        <v>4023</v>
      </c>
      <c r="C2005" t="s">
        <v>4024</v>
      </c>
      <c r="D2005" s="26">
        <v>0</v>
      </c>
      <c r="E2005" s="26">
        <v>0</v>
      </c>
      <c r="F2005" s="26">
        <v>0</v>
      </c>
      <c r="G2005" s="26">
        <v>0</v>
      </c>
      <c r="H2005" s="27">
        <v>0</v>
      </c>
      <c r="I2005">
        <v>0</v>
      </c>
      <c r="J2005" s="28">
        <v>0</v>
      </c>
      <c r="K2005" s="28">
        <v>0</v>
      </c>
      <c r="L2005" s="28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17" t="s">
        <v>54</v>
      </c>
      <c r="Y2005" s="17" t="s">
        <v>54</v>
      </c>
      <c r="Z2005" s="17" t="s">
        <v>54</v>
      </c>
      <c r="AA2005" s="17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17" t="s">
        <v>54</v>
      </c>
      <c r="AG2005" s="17" t="s">
        <v>54</v>
      </c>
      <c r="AH2005" s="17" t="s">
        <v>54</v>
      </c>
      <c r="AI2005" s="17" t="s">
        <v>54</v>
      </c>
      <c r="AJ2005">
        <v>0</v>
      </c>
      <c r="AK2005">
        <v>0</v>
      </c>
      <c r="AL2005">
        <v>0</v>
      </c>
      <c r="AM2005">
        <v>0</v>
      </c>
      <c r="AN2005" s="17" t="s">
        <v>54</v>
      </c>
      <c r="AO2005" s="17" t="s">
        <v>54</v>
      </c>
      <c r="AP2005" s="17" t="s">
        <v>54</v>
      </c>
      <c r="AQ2005" s="17" t="s">
        <v>54</v>
      </c>
      <c r="AR2005" s="31">
        <v>0</v>
      </c>
      <c r="AS2005" s="31">
        <v>0</v>
      </c>
      <c r="AT2005" s="31">
        <v>0</v>
      </c>
      <c r="AU2005" s="26" t="str">
        <f t="shared" si="34"/>
        <v>库存为0</v>
      </c>
      <c r="AV2005" s="32" t="str">
        <f>IFERROR(时间!$B$4+AU2005,"上周无销量")</f>
        <v>上周无销量</v>
      </c>
      <c r="AW2005" s="32"/>
    </row>
    <row r="2006" spans="1:49">
      <c r="A2006" s="15" t="s">
        <v>4025</v>
      </c>
      <c r="B2006" t="s">
        <v>4026</v>
      </c>
      <c r="C2006" t="s">
        <v>4024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0</v>
      </c>
      <c r="AL2006">
        <v>0</v>
      </c>
      <c r="AM2006">
        <v>0</v>
      </c>
      <c r="AN2006" s="17" t="s">
        <v>54</v>
      </c>
      <c r="AO2006" s="17" t="s">
        <v>54</v>
      </c>
      <c r="AP2006" s="17" t="s">
        <v>54</v>
      </c>
      <c r="AQ2006" s="17" t="s">
        <v>54</v>
      </c>
      <c r="AR2006" s="31">
        <v>0</v>
      </c>
      <c r="AS2006" s="31">
        <v>0</v>
      </c>
      <c r="AT2006" s="31">
        <v>0</v>
      </c>
      <c r="AU2006" s="26" t="str">
        <f t="shared" si="34"/>
        <v>库存为0</v>
      </c>
      <c r="AV2006" s="32" t="str">
        <f>IFERROR(时间!$B$4+AU2006,"上周无销量")</f>
        <v>上周无销量</v>
      </c>
      <c r="AW2006" s="32"/>
    </row>
    <row r="2007" spans="1:49">
      <c r="A2007" s="15" t="s">
        <v>4027</v>
      </c>
      <c r="B2007" t="s">
        <v>4028</v>
      </c>
      <c r="C2007" t="s">
        <v>4024</v>
      </c>
      <c r="D2007" s="26">
        <v>0</v>
      </c>
      <c r="E2007" s="26">
        <v>0</v>
      </c>
      <c r="F2007" s="26">
        <v>1</v>
      </c>
      <c r="G2007" s="26">
        <v>0</v>
      </c>
      <c r="H2007" s="27">
        <v>18.99</v>
      </c>
      <c r="I2007">
        <v>3</v>
      </c>
      <c r="J2007" s="28">
        <v>0</v>
      </c>
      <c r="K2007" s="28">
        <v>0</v>
      </c>
      <c r="L2007" s="28">
        <v>0</v>
      </c>
      <c r="M2007">
        <v>3</v>
      </c>
      <c r="N2007">
        <v>0</v>
      </c>
      <c r="O2007">
        <v>3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17" t="s">
        <v>54</v>
      </c>
      <c r="Y2007" s="17" t="s">
        <v>54</v>
      </c>
      <c r="Z2007" s="17" t="s">
        <v>54</v>
      </c>
      <c r="AA2007" s="17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17" t="s">
        <v>54</v>
      </c>
      <c r="AG2007" s="17" t="s">
        <v>54</v>
      </c>
      <c r="AH2007" s="17" t="s">
        <v>54</v>
      </c>
      <c r="AI2007" s="17" t="s">
        <v>54</v>
      </c>
      <c r="AJ2007">
        <v>0</v>
      </c>
      <c r="AK2007">
        <v>8</v>
      </c>
      <c r="AL2007">
        <v>15</v>
      </c>
      <c r="AM2007">
        <v>15</v>
      </c>
      <c r="AN2007" s="17" t="s">
        <v>54</v>
      </c>
      <c r="AO2007" s="17">
        <v>0</v>
      </c>
      <c r="AP2007" s="17">
        <v>0.0666666666666667</v>
      </c>
      <c r="AQ2007" s="17">
        <v>0</v>
      </c>
      <c r="AR2007" s="31">
        <v>0</v>
      </c>
      <c r="AS2007" s="31">
        <v>0</v>
      </c>
      <c r="AT2007" s="31">
        <v>3</v>
      </c>
      <c r="AU2007" s="26" t="str">
        <f t="shared" si="34"/>
        <v>库存为3</v>
      </c>
      <c r="AV2007" s="32" t="str">
        <f>IFERROR(时间!$B$4+AU2007,"上周无销量")</f>
        <v>上周无销量</v>
      </c>
      <c r="AW2007" s="32"/>
    </row>
    <row r="2008" spans="1:49">
      <c r="A2008" s="15" t="s">
        <v>4029</v>
      </c>
      <c r="B2008" t="s">
        <v>4030</v>
      </c>
      <c r="C2008" t="s">
        <v>4024</v>
      </c>
      <c r="D2008" s="26">
        <v>0</v>
      </c>
      <c r="E2008" s="26">
        <v>0</v>
      </c>
      <c r="F2008" s="26">
        <v>0</v>
      </c>
      <c r="G2008" s="26">
        <v>0</v>
      </c>
      <c r="H2008" s="27">
        <v>0</v>
      </c>
      <c r="I2008">
        <v>0</v>
      </c>
      <c r="J2008" s="28">
        <v>0</v>
      </c>
      <c r="K2008" s="28">
        <v>0</v>
      </c>
      <c r="L2008" s="28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0</v>
      </c>
      <c r="AK2008">
        <v>0</v>
      </c>
      <c r="AL2008">
        <v>0</v>
      </c>
      <c r="AM2008">
        <v>0</v>
      </c>
      <c r="AN2008" s="17" t="s">
        <v>54</v>
      </c>
      <c r="AO2008" s="17" t="s">
        <v>54</v>
      </c>
      <c r="AP2008" s="17" t="s">
        <v>54</v>
      </c>
      <c r="AQ2008" s="17" t="s">
        <v>54</v>
      </c>
      <c r="AR2008" s="31">
        <v>0</v>
      </c>
      <c r="AS2008" s="31">
        <v>0</v>
      </c>
      <c r="AT2008" s="31">
        <v>0</v>
      </c>
      <c r="AU2008" s="26" t="str">
        <f t="shared" si="34"/>
        <v>库存为0</v>
      </c>
      <c r="AV2008" s="32" t="str">
        <f>IFERROR(时间!$B$4+AU2008,"上周无销量")</f>
        <v>上周无销量</v>
      </c>
      <c r="AW2008" s="32"/>
    </row>
    <row r="2009" spans="1:49">
      <c r="A2009" s="15" t="s">
        <v>4031</v>
      </c>
      <c r="B2009" t="s">
        <v>4032</v>
      </c>
      <c r="C2009" t="s">
        <v>4024</v>
      </c>
      <c r="D2009" s="26">
        <v>0</v>
      </c>
      <c r="E2009" s="26">
        <v>0</v>
      </c>
      <c r="F2009" s="26">
        <v>0</v>
      </c>
      <c r="G2009" s="26">
        <v>0</v>
      </c>
      <c r="H2009" s="27">
        <v>0</v>
      </c>
      <c r="I2009">
        <v>0</v>
      </c>
      <c r="J2009" s="28">
        <v>0</v>
      </c>
      <c r="K2009" s="28">
        <v>0</v>
      </c>
      <c r="L2009" s="28">
        <v>0</v>
      </c>
      <c r="M2009">
        <v>0</v>
      </c>
      <c r="N2009">
        <v>3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0</v>
      </c>
      <c r="AK2009">
        <v>0</v>
      </c>
      <c r="AL2009">
        <v>0</v>
      </c>
      <c r="AM2009">
        <v>0</v>
      </c>
      <c r="AN2009" s="17" t="s">
        <v>54</v>
      </c>
      <c r="AO2009" s="17" t="s">
        <v>54</v>
      </c>
      <c r="AP2009" s="17" t="s">
        <v>54</v>
      </c>
      <c r="AQ2009" s="17" t="s">
        <v>54</v>
      </c>
      <c r="AR2009" s="31">
        <v>0</v>
      </c>
      <c r="AS2009" s="31">
        <v>0</v>
      </c>
      <c r="AT2009" s="31">
        <v>0</v>
      </c>
      <c r="AU2009" s="26" t="str">
        <f t="shared" si="34"/>
        <v>库存为0</v>
      </c>
      <c r="AV2009" s="32" t="str">
        <f>IFERROR(时间!$B$4+AU2009,"上周无销量")</f>
        <v>上周无销量</v>
      </c>
      <c r="AW2009" s="32"/>
    </row>
    <row r="2010" spans="1:49">
      <c r="A2010" s="15" t="s">
        <v>4033</v>
      </c>
      <c r="B2010" t="s">
        <v>4034</v>
      </c>
      <c r="C2010" t="s">
        <v>4024</v>
      </c>
      <c r="D2010" s="26">
        <v>0</v>
      </c>
      <c r="E2010" s="26">
        <v>0</v>
      </c>
      <c r="F2010" s="26">
        <v>0</v>
      </c>
      <c r="G2010" s="26">
        <v>0</v>
      </c>
      <c r="H2010" s="27">
        <v>0</v>
      </c>
      <c r="I2010">
        <v>0</v>
      </c>
      <c r="J2010" s="28">
        <v>0</v>
      </c>
      <c r="K2010" s="28">
        <v>0</v>
      </c>
      <c r="L2010" s="28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17" t="s">
        <v>54</v>
      </c>
      <c r="Y2010" s="17" t="s">
        <v>54</v>
      </c>
      <c r="Z2010" s="17" t="s">
        <v>54</v>
      </c>
      <c r="AA2010" s="17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17" t="s">
        <v>54</v>
      </c>
      <c r="AG2010" s="17" t="s">
        <v>54</v>
      </c>
      <c r="AH2010" s="17" t="s">
        <v>54</v>
      </c>
      <c r="AI2010" s="17" t="s">
        <v>54</v>
      </c>
      <c r="AJ2010">
        <v>0</v>
      </c>
      <c r="AK2010">
        <v>0</v>
      </c>
      <c r="AL2010">
        <v>0</v>
      </c>
      <c r="AM2010">
        <v>0</v>
      </c>
      <c r="AN2010" s="17" t="s">
        <v>54</v>
      </c>
      <c r="AO2010" s="17" t="s">
        <v>54</v>
      </c>
      <c r="AP2010" s="17" t="s">
        <v>54</v>
      </c>
      <c r="AQ2010" s="17" t="s">
        <v>54</v>
      </c>
      <c r="AR2010" s="31">
        <v>0</v>
      </c>
      <c r="AS2010" s="31">
        <v>0</v>
      </c>
      <c r="AT2010" s="31">
        <v>0</v>
      </c>
      <c r="AU2010" s="26" t="str">
        <f t="shared" si="34"/>
        <v>库存为0</v>
      </c>
      <c r="AV2010" s="32" t="str">
        <f>IFERROR(时间!$B$4+AU2010,"上周无销量")</f>
        <v>上周无销量</v>
      </c>
      <c r="AW2010" s="32"/>
    </row>
    <row r="2011" spans="1:49">
      <c r="A2011" s="15" t="s">
        <v>4035</v>
      </c>
      <c r="B2011" t="s">
        <v>4036</v>
      </c>
      <c r="C2011" t="s">
        <v>4024</v>
      </c>
      <c r="D2011" s="26">
        <v>0</v>
      </c>
      <c r="E2011" s="26">
        <v>0</v>
      </c>
      <c r="F2011" s="26">
        <v>0</v>
      </c>
      <c r="G2011" s="26">
        <v>0</v>
      </c>
      <c r="H2011" s="27">
        <v>0</v>
      </c>
      <c r="I2011">
        <v>0</v>
      </c>
      <c r="J2011" s="28">
        <v>0</v>
      </c>
      <c r="K2011" s="28">
        <v>0</v>
      </c>
      <c r="L2011" s="28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0</v>
      </c>
      <c r="AK2011">
        <v>0</v>
      </c>
      <c r="AL2011">
        <v>0</v>
      </c>
      <c r="AM2011">
        <v>0</v>
      </c>
      <c r="AN2011" s="17" t="s">
        <v>54</v>
      </c>
      <c r="AO2011" s="17" t="s">
        <v>54</v>
      </c>
      <c r="AP2011" s="17" t="s">
        <v>54</v>
      </c>
      <c r="AQ2011" s="17" t="s">
        <v>54</v>
      </c>
      <c r="AR2011" s="31">
        <v>0</v>
      </c>
      <c r="AS2011" s="31">
        <v>0</v>
      </c>
      <c r="AT2011" s="31">
        <v>0</v>
      </c>
      <c r="AU2011" s="26" t="str">
        <f t="shared" si="34"/>
        <v>库存为0</v>
      </c>
      <c r="AV2011" s="32" t="str">
        <f>IFERROR(时间!$B$4+AU2011,"上周无销量")</f>
        <v>上周无销量</v>
      </c>
      <c r="AW2011" s="32"/>
    </row>
    <row r="2012" spans="1:49">
      <c r="A2012" s="15" t="s">
        <v>4037</v>
      </c>
      <c r="B2012" t="s">
        <v>4038</v>
      </c>
      <c r="C2012" t="s">
        <v>4024</v>
      </c>
      <c r="D2012" s="26">
        <v>0</v>
      </c>
      <c r="E2012" s="26">
        <v>0</v>
      </c>
      <c r="F2012" s="26">
        <v>0</v>
      </c>
      <c r="G2012" s="26">
        <v>0</v>
      </c>
      <c r="H2012" s="27">
        <v>0</v>
      </c>
      <c r="I2012">
        <v>0</v>
      </c>
      <c r="J2012" s="28">
        <v>0</v>
      </c>
      <c r="K2012" s="28">
        <v>0</v>
      </c>
      <c r="L2012" s="28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0</v>
      </c>
      <c r="AK2012">
        <v>0</v>
      </c>
      <c r="AL2012">
        <v>0</v>
      </c>
      <c r="AM2012">
        <v>0</v>
      </c>
      <c r="AN2012" s="17" t="s">
        <v>54</v>
      </c>
      <c r="AO2012" s="17" t="s">
        <v>54</v>
      </c>
      <c r="AP2012" s="17" t="s">
        <v>54</v>
      </c>
      <c r="AQ2012" s="17" t="s">
        <v>54</v>
      </c>
      <c r="AR2012" s="31">
        <v>0</v>
      </c>
      <c r="AS2012" s="31">
        <v>0</v>
      </c>
      <c r="AT2012" s="31">
        <v>0</v>
      </c>
      <c r="AU2012" s="26" t="str">
        <f t="shared" si="34"/>
        <v>库存为0</v>
      </c>
      <c r="AV2012" s="32" t="str">
        <f>IFERROR(时间!$B$4+AU2012,"上周无销量")</f>
        <v>上周无销量</v>
      </c>
      <c r="AW2012" s="32"/>
    </row>
    <row r="2013" spans="1:49">
      <c r="A2013" s="15" t="s">
        <v>4039</v>
      </c>
      <c r="B2013" t="s">
        <v>4040</v>
      </c>
      <c r="C2013" t="s">
        <v>4024</v>
      </c>
      <c r="D2013" s="26">
        <v>1</v>
      </c>
      <c r="E2013" s="26">
        <v>0</v>
      </c>
      <c r="F2013" s="26">
        <v>0</v>
      </c>
      <c r="G2013" s="26">
        <v>0</v>
      </c>
      <c r="H2013" s="27">
        <v>18.99</v>
      </c>
      <c r="I2013">
        <v>1</v>
      </c>
      <c r="J2013" s="28">
        <v>0</v>
      </c>
      <c r="K2013" s="28">
        <v>0</v>
      </c>
      <c r="L2013" s="28">
        <v>0</v>
      </c>
      <c r="M2013">
        <v>1</v>
      </c>
      <c r="N2013">
        <v>0</v>
      </c>
      <c r="O2013">
        <v>1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17" t="s">
        <v>54</v>
      </c>
      <c r="Y2013" s="17" t="s">
        <v>54</v>
      </c>
      <c r="Z2013" s="17" t="s">
        <v>54</v>
      </c>
      <c r="AA2013" s="17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17" t="s">
        <v>54</v>
      </c>
      <c r="AG2013" s="17" t="s">
        <v>54</v>
      </c>
      <c r="AH2013" s="17" t="s">
        <v>54</v>
      </c>
      <c r="AI2013" s="17" t="s">
        <v>54</v>
      </c>
      <c r="AJ2013">
        <v>0</v>
      </c>
      <c r="AK2013">
        <v>6</v>
      </c>
      <c r="AL2013">
        <v>8</v>
      </c>
      <c r="AM2013">
        <v>8</v>
      </c>
      <c r="AN2013" s="17" t="s">
        <v>54</v>
      </c>
      <c r="AO2013" s="17">
        <v>0</v>
      </c>
      <c r="AP2013" s="17">
        <v>0</v>
      </c>
      <c r="AQ2013" s="17">
        <v>0</v>
      </c>
      <c r="AR2013" s="31">
        <v>0.142857142857143</v>
      </c>
      <c r="AS2013" s="31">
        <v>8.57142857142857</v>
      </c>
      <c r="AT2013" s="31">
        <v>-7.57142857142857</v>
      </c>
      <c r="AU2013" s="26">
        <f t="shared" si="34"/>
        <v>7</v>
      </c>
      <c r="AV2013" s="32">
        <f>IFERROR(时间!$B$4+AU2013,"上周无销量")</f>
        <v>43332</v>
      </c>
      <c r="AW2013" s="32"/>
    </row>
    <row r="2014" spans="1:49">
      <c r="A2014" s="15" t="s">
        <v>4041</v>
      </c>
      <c r="B2014" t="s">
        <v>4042</v>
      </c>
      <c r="C2014" t="s">
        <v>4043</v>
      </c>
      <c r="D2014" s="26">
        <v>0</v>
      </c>
      <c r="E2014" s="26">
        <v>0</v>
      </c>
      <c r="F2014" s="26">
        <v>0</v>
      </c>
      <c r="G2014" s="26">
        <v>0</v>
      </c>
      <c r="H2014" s="27">
        <v>0</v>
      </c>
      <c r="I2014">
        <v>7</v>
      </c>
      <c r="J2014" s="28">
        <v>0</v>
      </c>
      <c r="K2014" s="28">
        <v>0</v>
      </c>
      <c r="L2014" s="28">
        <v>0</v>
      </c>
      <c r="M2014">
        <v>7</v>
      </c>
      <c r="N2014">
        <v>0</v>
      </c>
      <c r="O2014">
        <v>7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17" t="s">
        <v>54</v>
      </c>
      <c r="Y2014" s="17" t="s">
        <v>54</v>
      </c>
      <c r="Z2014" s="17" t="s">
        <v>54</v>
      </c>
      <c r="AA2014" s="17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17" t="s">
        <v>54</v>
      </c>
      <c r="AG2014" s="17" t="s">
        <v>54</v>
      </c>
      <c r="AH2014" s="17" t="s">
        <v>54</v>
      </c>
      <c r="AI2014" s="17" t="s">
        <v>54</v>
      </c>
      <c r="AJ2014">
        <v>0</v>
      </c>
      <c r="AK2014">
        <v>3</v>
      </c>
      <c r="AL2014">
        <v>4</v>
      </c>
      <c r="AM2014">
        <v>4</v>
      </c>
      <c r="AN2014" s="17" t="s">
        <v>54</v>
      </c>
      <c r="AO2014" s="17">
        <v>0</v>
      </c>
      <c r="AP2014" s="17">
        <v>0</v>
      </c>
      <c r="AQ2014" s="17">
        <v>0</v>
      </c>
      <c r="AR2014" s="31">
        <v>0</v>
      </c>
      <c r="AS2014" s="31">
        <v>0</v>
      </c>
      <c r="AT2014" s="31">
        <v>7</v>
      </c>
      <c r="AU2014" s="26" t="str">
        <f t="shared" si="34"/>
        <v>库存为7</v>
      </c>
      <c r="AV2014" s="32" t="str">
        <f>IFERROR(时间!$B$4+AU2014,"上周无销量")</f>
        <v>上周无销量</v>
      </c>
      <c r="AW2014" s="32"/>
    </row>
    <row r="2015" spans="1:49">
      <c r="A2015" s="15" t="s">
        <v>4044</v>
      </c>
      <c r="B2015" t="s">
        <v>4045</v>
      </c>
      <c r="C2015" t="s">
        <v>4043</v>
      </c>
      <c r="D2015" s="26">
        <v>0</v>
      </c>
      <c r="E2015" s="26">
        <v>0</v>
      </c>
      <c r="F2015" s="26">
        <v>0</v>
      </c>
      <c r="G2015" s="26">
        <v>0</v>
      </c>
      <c r="H2015" s="27">
        <v>0</v>
      </c>
      <c r="I2015">
        <v>7</v>
      </c>
      <c r="J2015" s="28">
        <v>0</v>
      </c>
      <c r="K2015" s="28">
        <v>0</v>
      </c>
      <c r="L2015" s="28">
        <v>0</v>
      </c>
      <c r="M2015">
        <v>7</v>
      </c>
      <c r="N2015">
        <v>0</v>
      </c>
      <c r="O2015">
        <v>7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0</v>
      </c>
      <c r="AK2015">
        <v>1</v>
      </c>
      <c r="AL2015">
        <v>3</v>
      </c>
      <c r="AM2015">
        <v>3</v>
      </c>
      <c r="AN2015" s="17" t="s">
        <v>54</v>
      </c>
      <c r="AO2015" s="17">
        <v>0</v>
      </c>
      <c r="AP2015" s="17">
        <v>0</v>
      </c>
      <c r="AQ2015" s="17">
        <v>0</v>
      </c>
      <c r="AR2015" s="31">
        <v>0</v>
      </c>
      <c r="AS2015" s="31">
        <v>0</v>
      </c>
      <c r="AT2015" s="31">
        <v>7</v>
      </c>
      <c r="AU2015" s="26" t="str">
        <f t="shared" si="34"/>
        <v>库存为7</v>
      </c>
      <c r="AV2015" s="32" t="str">
        <f>IFERROR(时间!$B$4+AU2015,"上周无销量")</f>
        <v>上周无销量</v>
      </c>
      <c r="AW2015" s="32"/>
    </row>
    <row r="2016" spans="1:49">
      <c r="A2016" s="15" t="s">
        <v>4046</v>
      </c>
      <c r="B2016" t="s">
        <v>4047</v>
      </c>
      <c r="C2016" t="s">
        <v>4043</v>
      </c>
      <c r="D2016" s="26">
        <v>0</v>
      </c>
      <c r="E2016" s="26">
        <v>0</v>
      </c>
      <c r="F2016" s="26">
        <v>0</v>
      </c>
      <c r="G2016" s="26">
        <v>0</v>
      </c>
      <c r="H2016" s="27">
        <v>0</v>
      </c>
      <c r="I2016">
        <v>7</v>
      </c>
      <c r="J2016" s="28">
        <v>0</v>
      </c>
      <c r="K2016" s="28">
        <v>0</v>
      </c>
      <c r="L2016" s="28">
        <v>0</v>
      </c>
      <c r="M2016">
        <v>7</v>
      </c>
      <c r="N2016">
        <v>0</v>
      </c>
      <c r="O2016">
        <v>7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17" t="s">
        <v>54</v>
      </c>
      <c r="Y2016" s="17" t="s">
        <v>54</v>
      </c>
      <c r="Z2016" s="17" t="s">
        <v>54</v>
      </c>
      <c r="AA2016" s="17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17" t="s">
        <v>54</v>
      </c>
      <c r="AG2016" s="17" t="s">
        <v>54</v>
      </c>
      <c r="AH2016" s="17" t="s">
        <v>54</v>
      </c>
      <c r="AI2016" s="17" t="s">
        <v>54</v>
      </c>
      <c r="AJ2016">
        <v>0</v>
      </c>
      <c r="AK2016">
        <v>2</v>
      </c>
      <c r="AL2016">
        <v>5</v>
      </c>
      <c r="AM2016">
        <v>5</v>
      </c>
      <c r="AN2016" s="17" t="s">
        <v>54</v>
      </c>
      <c r="AO2016" s="17">
        <v>0</v>
      </c>
      <c r="AP2016" s="17">
        <v>0</v>
      </c>
      <c r="AQ2016" s="17">
        <v>0</v>
      </c>
      <c r="AR2016" s="31">
        <v>0</v>
      </c>
      <c r="AS2016" s="31">
        <v>0</v>
      </c>
      <c r="AT2016" s="31">
        <v>7</v>
      </c>
      <c r="AU2016" s="26" t="str">
        <f t="shared" si="34"/>
        <v>库存为7</v>
      </c>
      <c r="AV2016" s="32" t="str">
        <f>IFERROR(时间!$B$4+AU2016,"上周无销量")</f>
        <v>上周无销量</v>
      </c>
      <c r="AW2016" s="32"/>
    </row>
    <row r="2017" spans="1:49">
      <c r="A2017" s="15" t="s">
        <v>4048</v>
      </c>
      <c r="B2017" t="s">
        <v>4049</v>
      </c>
      <c r="C2017" t="s">
        <v>4050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5</v>
      </c>
      <c r="J2017" s="28">
        <v>0</v>
      </c>
      <c r="K2017" s="28">
        <v>0</v>
      </c>
      <c r="L2017" s="28">
        <v>0</v>
      </c>
      <c r="M2017">
        <v>5</v>
      </c>
      <c r="N2017">
        <v>0</v>
      </c>
      <c r="O2017">
        <v>5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6</v>
      </c>
      <c r="AL2017">
        <v>5</v>
      </c>
      <c r="AM2017">
        <v>5</v>
      </c>
      <c r="AN2017" s="17" t="s">
        <v>54</v>
      </c>
      <c r="AO2017" s="17">
        <v>0</v>
      </c>
      <c r="AP2017" s="17">
        <v>0</v>
      </c>
      <c r="AQ2017" s="17">
        <v>0</v>
      </c>
      <c r="AR2017" s="31">
        <v>0</v>
      </c>
      <c r="AS2017" s="31">
        <v>0</v>
      </c>
      <c r="AT2017" s="31">
        <v>5</v>
      </c>
      <c r="AU2017" s="26" t="str">
        <f t="shared" si="34"/>
        <v>库存为5</v>
      </c>
      <c r="AV2017" s="32" t="str">
        <f>IFERROR(时间!$B$4+AU2017,"上周无销量")</f>
        <v>上周无销量</v>
      </c>
      <c r="AW2017" s="32"/>
    </row>
    <row r="2018" spans="1:49">
      <c r="A2018" s="15" t="s">
        <v>4051</v>
      </c>
      <c r="B2018" t="s">
        <v>4052</v>
      </c>
      <c r="C2018" t="s">
        <v>4050</v>
      </c>
      <c r="D2018" s="26">
        <v>0</v>
      </c>
      <c r="E2018" s="26">
        <v>1</v>
      </c>
      <c r="F2018" s="26">
        <v>0</v>
      </c>
      <c r="G2018" s="26">
        <v>0</v>
      </c>
      <c r="H2018" s="27">
        <v>14.99</v>
      </c>
      <c r="I2018">
        <v>2</v>
      </c>
      <c r="J2018" s="28">
        <v>0</v>
      </c>
      <c r="K2018" s="28">
        <v>0</v>
      </c>
      <c r="L2018" s="28">
        <v>0</v>
      </c>
      <c r="M2018">
        <v>2</v>
      </c>
      <c r="N2018">
        <v>0</v>
      </c>
      <c r="O2018">
        <v>1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0</v>
      </c>
      <c r="AK2018">
        <v>3</v>
      </c>
      <c r="AL2018">
        <v>7</v>
      </c>
      <c r="AM2018">
        <v>7</v>
      </c>
      <c r="AN2018" s="17" t="s">
        <v>54</v>
      </c>
      <c r="AO2018" s="17">
        <v>0.333333333333333</v>
      </c>
      <c r="AP2018" s="17">
        <v>0</v>
      </c>
      <c r="AQ2018" s="17">
        <v>0</v>
      </c>
      <c r="AR2018" s="31">
        <v>0</v>
      </c>
      <c r="AS2018" s="31">
        <v>0</v>
      </c>
      <c r="AT2018" s="31">
        <v>2</v>
      </c>
      <c r="AU2018" s="26" t="str">
        <f t="shared" si="34"/>
        <v>库存为2</v>
      </c>
      <c r="AV2018" s="32" t="str">
        <f>IFERROR(时间!$B$4+AU2018,"上周无销量")</f>
        <v>上周无销量</v>
      </c>
      <c r="AW2018" s="32"/>
    </row>
    <row r="2019" spans="1:49">
      <c r="A2019" s="15" t="s">
        <v>4053</v>
      </c>
      <c r="B2019" t="s">
        <v>4054</v>
      </c>
      <c r="C2019" t="s">
        <v>3839</v>
      </c>
      <c r="D2019" s="26">
        <v>0</v>
      </c>
      <c r="E2019" s="26">
        <v>1</v>
      </c>
      <c r="F2019" s="26">
        <v>1</v>
      </c>
      <c r="G2019" s="26">
        <v>2</v>
      </c>
      <c r="H2019" s="27">
        <v>9.495</v>
      </c>
      <c r="I2019">
        <v>26</v>
      </c>
      <c r="J2019" s="28">
        <v>0</v>
      </c>
      <c r="K2019" s="28">
        <v>0</v>
      </c>
      <c r="L2019" s="28">
        <v>0</v>
      </c>
      <c r="M2019">
        <v>26</v>
      </c>
      <c r="N2019">
        <v>1</v>
      </c>
      <c r="O2019">
        <v>6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15</v>
      </c>
      <c r="AL2019">
        <v>23</v>
      </c>
      <c r="AM2019">
        <v>23</v>
      </c>
      <c r="AN2019" s="17" t="s">
        <v>54</v>
      </c>
      <c r="AO2019" s="17">
        <v>0.0666666666666667</v>
      </c>
      <c r="AP2019" s="17">
        <v>0.0434782608695652</v>
      </c>
      <c r="AQ2019" s="17">
        <v>0.0869565217391304</v>
      </c>
      <c r="AR2019" s="31">
        <v>0</v>
      </c>
      <c r="AS2019" s="31">
        <v>0</v>
      </c>
      <c r="AT2019" s="31">
        <v>26</v>
      </c>
      <c r="AU2019" s="26" t="str">
        <f t="shared" si="34"/>
        <v>库存为26</v>
      </c>
      <c r="AV2019" s="32" t="str">
        <f>IFERROR(时间!$B$4+AU2019,"上周无销量")</f>
        <v>上周无销量</v>
      </c>
      <c r="AW2019" s="32"/>
    </row>
    <row r="2020" spans="1:49">
      <c r="A2020" s="15" t="s">
        <v>4055</v>
      </c>
      <c r="B2020" t="s">
        <v>4056</v>
      </c>
      <c r="C2020" t="s">
        <v>3839</v>
      </c>
      <c r="D2020" s="26">
        <v>1</v>
      </c>
      <c r="E2020" s="26">
        <v>1</v>
      </c>
      <c r="F2020" s="26">
        <v>2</v>
      </c>
      <c r="G2020" s="26">
        <v>0</v>
      </c>
      <c r="H2020" s="27">
        <v>18.99</v>
      </c>
      <c r="I2020">
        <v>12</v>
      </c>
      <c r="J2020" s="28">
        <v>0</v>
      </c>
      <c r="K2020" s="28">
        <v>0</v>
      </c>
      <c r="L2020" s="28">
        <v>0</v>
      </c>
      <c r="M2020">
        <v>12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0</v>
      </c>
      <c r="AK2020">
        <v>4</v>
      </c>
      <c r="AL2020">
        <v>8</v>
      </c>
      <c r="AM2020">
        <v>8</v>
      </c>
      <c r="AN2020" s="17" t="s">
        <v>54</v>
      </c>
      <c r="AO2020" s="17">
        <v>0.25</v>
      </c>
      <c r="AP2020" s="17">
        <v>0.25</v>
      </c>
      <c r="AQ2020" s="17">
        <v>0</v>
      </c>
      <c r="AR2020" s="31">
        <v>0.142857142857143</v>
      </c>
      <c r="AS2020" s="31">
        <v>8.57142857142857</v>
      </c>
      <c r="AT2020" s="31">
        <v>3.42857142857143</v>
      </c>
      <c r="AU2020" s="26">
        <f t="shared" si="34"/>
        <v>84</v>
      </c>
      <c r="AV2020" s="32">
        <f>IFERROR(时间!$B$4+AU2020,"上周无销量")</f>
        <v>43409</v>
      </c>
      <c r="AW2020" s="32"/>
    </row>
    <row r="2021" spans="1:49">
      <c r="A2021" s="15" t="s">
        <v>4057</v>
      </c>
      <c r="B2021" t="s">
        <v>4058</v>
      </c>
      <c r="C2021" t="s">
        <v>3839</v>
      </c>
      <c r="D2021" s="26">
        <v>1</v>
      </c>
      <c r="E2021" s="26">
        <v>1</v>
      </c>
      <c r="F2021" s="26">
        <v>2</v>
      </c>
      <c r="G2021" s="26">
        <v>2</v>
      </c>
      <c r="H2021" s="27">
        <v>12.66</v>
      </c>
      <c r="I2021">
        <v>8</v>
      </c>
      <c r="J2021" s="28">
        <v>0</v>
      </c>
      <c r="K2021" s="28">
        <v>0</v>
      </c>
      <c r="L2021" s="28">
        <v>0</v>
      </c>
      <c r="M2021">
        <v>8</v>
      </c>
      <c r="N2021">
        <v>0</v>
      </c>
      <c r="O2021">
        <v>1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0</v>
      </c>
      <c r="AK2021">
        <v>8</v>
      </c>
      <c r="AL2021">
        <v>5</v>
      </c>
      <c r="AM2021">
        <v>5</v>
      </c>
      <c r="AN2021" s="17" t="s">
        <v>54</v>
      </c>
      <c r="AO2021" s="17">
        <v>0.125</v>
      </c>
      <c r="AP2021" s="17">
        <v>0.4</v>
      </c>
      <c r="AQ2021" s="17">
        <v>0.4</v>
      </c>
      <c r="AR2021" s="31">
        <v>0.142857142857143</v>
      </c>
      <c r="AS2021" s="31">
        <v>8.57142857142857</v>
      </c>
      <c r="AT2021" s="31">
        <v>-0.571428571428571</v>
      </c>
      <c r="AU2021" s="26">
        <f t="shared" si="34"/>
        <v>56</v>
      </c>
      <c r="AV2021" s="32">
        <f>IFERROR(时间!$B$4+AU2021,"上周无销量")</f>
        <v>43381</v>
      </c>
      <c r="AW2021" s="32"/>
    </row>
    <row r="2022" spans="1:49">
      <c r="A2022" s="15" t="s">
        <v>4059</v>
      </c>
      <c r="B2022" t="s">
        <v>4060</v>
      </c>
      <c r="C2022" t="s">
        <v>3839</v>
      </c>
      <c r="D2022" s="26">
        <v>2</v>
      </c>
      <c r="E2022" s="26">
        <v>1</v>
      </c>
      <c r="F2022" s="26">
        <v>0</v>
      </c>
      <c r="G2022" s="26">
        <v>1</v>
      </c>
      <c r="H2022" s="27">
        <v>14.2425</v>
      </c>
      <c r="I2022">
        <v>15</v>
      </c>
      <c r="J2022" s="28">
        <v>0</v>
      </c>
      <c r="K2022" s="28">
        <v>0</v>
      </c>
      <c r="L2022" s="28">
        <v>0</v>
      </c>
      <c r="M2022">
        <v>15</v>
      </c>
      <c r="N2022">
        <v>2</v>
      </c>
      <c r="O2022">
        <v>6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0</v>
      </c>
      <c r="AK2022">
        <v>8</v>
      </c>
      <c r="AL2022">
        <v>7</v>
      </c>
      <c r="AM2022">
        <v>7</v>
      </c>
      <c r="AN2022" s="17" t="s">
        <v>54</v>
      </c>
      <c r="AO2022" s="17">
        <v>0.125</v>
      </c>
      <c r="AP2022" s="17">
        <v>0</v>
      </c>
      <c r="AQ2022" s="17">
        <v>0.142857142857143</v>
      </c>
      <c r="AR2022" s="31">
        <v>0.285714285714286</v>
      </c>
      <c r="AS2022" s="31">
        <v>17.1428571428571</v>
      </c>
      <c r="AT2022" s="31">
        <v>-2.14285714285714</v>
      </c>
      <c r="AU2022" s="26">
        <f t="shared" si="34"/>
        <v>52</v>
      </c>
      <c r="AV2022" s="32">
        <f>IFERROR(时间!$B$4+AU2022,"上周无销量")</f>
        <v>43377</v>
      </c>
      <c r="AW2022" s="32"/>
    </row>
    <row r="2023" spans="1:49">
      <c r="A2023" s="15" t="s">
        <v>4061</v>
      </c>
      <c r="B2023" t="s">
        <v>4062</v>
      </c>
      <c r="C2023" t="s">
        <v>3839</v>
      </c>
      <c r="D2023" s="26">
        <v>0</v>
      </c>
      <c r="E2023" s="26">
        <v>0</v>
      </c>
      <c r="F2023" s="26">
        <v>1</v>
      </c>
      <c r="G2023" s="26">
        <v>1</v>
      </c>
      <c r="H2023" s="27">
        <v>9.495</v>
      </c>
      <c r="I2023">
        <v>14</v>
      </c>
      <c r="J2023" s="28">
        <v>0</v>
      </c>
      <c r="K2023" s="28">
        <v>0</v>
      </c>
      <c r="L2023" s="28">
        <v>0</v>
      </c>
      <c r="M2023">
        <v>14</v>
      </c>
      <c r="N2023">
        <v>1</v>
      </c>
      <c r="O2023">
        <v>11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14</v>
      </c>
      <c r="AL2023">
        <v>11</v>
      </c>
      <c r="AM2023">
        <v>11</v>
      </c>
      <c r="AN2023" s="17" t="s">
        <v>54</v>
      </c>
      <c r="AO2023" s="17">
        <v>0</v>
      </c>
      <c r="AP2023" s="17">
        <v>0.0909090909090909</v>
      </c>
      <c r="AQ2023" s="17">
        <v>0.0909090909090909</v>
      </c>
      <c r="AR2023" s="31">
        <v>0</v>
      </c>
      <c r="AS2023" s="31">
        <v>0</v>
      </c>
      <c r="AT2023" s="31">
        <v>14</v>
      </c>
      <c r="AU2023" s="26" t="str">
        <f t="shared" si="34"/>
        <v>库存为14</v>
      </c>
      <c r="AV2023" s="32" t="str">
        <f>IFERROR(时间!$B$4+AU2023,"上周无销量")</f>
        <v>上周无销量</v>
      </c>
      <c r="AW2023" s="32"/>
    </row>
    <row r="2024" spans="1:49">
      <c r="A2024" s="15" t="s">
        <v>4063</v>
      </c>
      <c r="B2024" t="s">
        <v>4064</v>
      </c>
      <c r="C2024" t="s">
        <v>3839</v>
      </c>
      <c r="D2024" s="26">
        <v>10</v>
      </c>
      <c r="E2024" s="26">
        <v>5</v>
      </c>
      <c r="F2024" s="26">
        <v>15</v>
      </c>
      <c r="G2024" s="26">
        <v>6</v>
      </c>
      <c r="H2024" s="27">
        <v>15.825</v>
      </c>
      <c r="I2024">
        <v>26</v>
      </c>
      <c r="J2024" s="28">
        <v>10</v>
      </c>
      <c r="K2024" s="28">
        <v>0</v>
      </c>
      <c r="L2024" s="28">
        <v>0</v>
      </c>
      <c r="M2024">
        <v>36</v>
      </c>
      <c r="N2024">
        <v>9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32</v>
      </c>
      <c r="AL2024">
        <v>25</v>
      </c>
      <c r="AM2024">
        <v>25</v>
      </c>
      <c r="AN2024" s="17" t="s">
        <v>54</v>
      </c>
      <c r="AO2024" s="17">
        <v>0.15625</v>
      </c>
      <c r="AP2024" s="17">
        <v>0.6</v>
      </c>
      <c r="AQ2024" s="17">
        <v>0.24</v>
      </c>
      <c r="AR2024" s="31">
        <v>1.42857142857143</v>
      </c>
      <c r="AS2024" s="31">
        <v>85.7142857142857</v>
      </c>
      <c r="AT2024" s="31">
        <v>-49.7142857142857</v>
      </c>
      <c r="AU2024" s="26">
        <f t="shared" si="34"/>
        <v>25</v>
      </c>
      <c r="AV2024" s="32">
        <f>IFERROR(时间!$B$4+AU2024,"上周无销量")</f>
        <v>43350</v>
      </c>
      <c r="AW2024" s="32"/>
    </row>
    <row r="2025" spans="1:49">
      <c r="A2025" s="15" t="s">
        <v>4065</v>
      </c>
      <c r="B2025" t="s">
        <v>4066</v>
      </c>
      <c r="C2025" t="s">
        <v>3839</v>
      </c>
      <c r="D2025" s="26">
        <v>8</v>
      </c>
      <c r="E2025" s="26">
        <v>5</v>
      </c>
      <c r="F2025" s="26">
        <v>9</v>
      </c>
      <c r="G2025" s="26">
        <v>8</v>
      </c>
      <c r="H2025" s="27">
        <v>13.926</v>
      </c>
      <c r="I2025">
        <v>35</v>
      </c>
      <c r="J2025" s="28">
        <v>0</v>
      </c>
      <c r="K2025" s="28">
        <v>0</v>
      </c>
      <c r="L2025" s="28">
        <v>1</v>
      </c>
      <c r="M2025">
        <v>36</v>
      </c>
      <c r="N2025">
        <v>7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41</v>
      </c>
      <c r="AL2025">
        <v>29</v>
      </c>
      <c r="AM2025">
        <v>29</v>
      </c>
      <c r="AN2025" s="17" t="s">
        <v>54</v>
      </c>
      <c r="AO2025" s="17">
        <v>0.121951219512195</v>
      </c>
      <c r="AP2025" s="17">
        <v>0.310344827586207</v>
      </c>
      <c r="AQ2025" s="17">
        <v>0.275862068965517</v>
      </c>
      <c r="AR2025" s="31">
        <v>1.14285714285714</v>
      </c>
      <c r="AS2025" s="31">
        <v>68.5714285714286</v>
      </c>
      <c r="AT2025" s="31">
        <v>-32.5714285714286</v>
      </c>
      <c r="AU2025" s="26">
        <f t="shared" si="34"/>
        <v>31</v>
      </c>
      <c r="AV2025" s="32">
        <f>IFERROR(时间!$B$4+AU2025,"上周无销量")</f>
        <v>43356</v>
      </c>
      <c r="AW2025" s="32"/>
    </row>
    <row r="2026" spans="1:49">
      <c r="A2026" s="15" t="s">
        <v>4067</v>
      </c>
      <c r="B2026" t="s">
        <v>4068</v>
      </c>
      <c r="C2026" t="s">
        <v>3839</v>
      </c>
      <c r="D2026" s="26">
        <v>0</v>
      </c>
      <c r="E2026" s="26">
        <v>0</v>
      </c>
      <c r="F2026" s="26">
        <v>1</v>
      </c>
      <c r="G2026" s="26">
        <v>0</v>
      </c>
      <c r="H2026" s="27">
        <v>18.99</v>
      </c>
      <c r="I2026">
        <v>7</v>
      </c>
      <c r="J2026" s="28">
        <v>0</v>
      </c>
      <c r="K2026" s="28">
        <v>0</v>
      </c>
      <c r="L2026" s="28">
        <v>0</v>
      </c>
      <c r="M2026">
        <v>7</v>
      </c>
      <c r="N2026">
        <v>0</v>
      </c>
      <c r="O2026">
        <v>3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4</v>
      </c>
      <c r="AL2026">
        <v>0</v>
      </c>
      <c r="AM2026">
        <v>0</v>
      </c>
      <c r="AN2026" s="17" t="s">
        <v>54</v>
      </c>
      <c r="AO2026" s="17">
        <v>0</v>
      </c>
      <c r="AP2026" s="17" t="s">
        <v>54</v>
      </c>
      <c r="AQ2026" s="17" t="s">
        <v>54</v>
      </c>
      <c r="AR2026" s="31">
        <v>0</v>
      </c>
      <c r="AS2026" s="31">
        <v>0</v>
      </c>
      <c r="AT2026" s="31">
        <v>7</v>
      </c>
      <c r="AU2026" s="26" t="str">
        <f t="shared" si="34"/>
        <v>库存为7</v>
      </c>
      <c r="AV2026" s="32" t="str">
        <f>IFERROR(时间!$B$4+AU2026,"上周无销量")</f>
        <v>上周无销量</v>
      </c>
      <c r="AW2026" s="32"/>
    </row>
    <row r="2027" spans="1:49">
      <c r="A2027" s="15" t="s">
        <v>4069</v>
      </c>
      <c r="B2027" t="s">
        <v>4070</v>
      </c>
      <c r="C2027" t="s">
        <v>3839</v>
      </c>
      <c r="D2027" s="26">
        <v>1</v>
      </c>
      <c r="E2027" s="26">
        <v>0</v>
      </c>
      <c r="F2027" s="26">
        <v>0</v>
      </c>
      <c r="G2027" s="26">
        <v>0</v>
      </c>
      <c r="H2027" s="27">
        <v>18.99</v>
      </c>
      <c r="I2027">
        <v>9</v>
      </c>
      <c r="J2027" s="28">
        <v>0</v>
      </c>
      <c r="K2027" s="28">
        <v>0</v>
      </c>
      <c r="L2027" s="28">
        <v>0</v>
      </c>
      <c r="M2027">
        <v>9</v>
      </c>
      <c r="N2027">
        <v>0</v>
      </c>
      <c r="O2027">
        <v>8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0</v>
      </c>
      <c r="AK2027">
        <v>2</v>
      </c>
      <c r="AL2027">
        <v>5</v>
      </c>
      <c r="AM2027">
        <v>5</v>
      </c>
      <c r="AN2027" s="17" t="s">
        <v>54</v>
      </c>
      <c r="AO2027" s="17">
        <v>0</v>
      </c>
      <c r="AP2027" s="17">
        <v>0</v>
      </c>
      <c r="AQ2027" s="17">
        <v>0</v>
      </c>
      <c r="AR2027" s="31">
        <v>0.142857142857143</v>
      </c>
      <c r="AS2027" s="31">
        <v>8.57142857142857</v>
      </c>
      <c r="AT2027" s="31">
        <v>0.428571428571429</v>
      </c>
      <c r="AU2027" s="26">
        <f t="shared" si="34"/>
        <v>63</v>
      </c>
      <c r="AV2027" s="32">
        <f>IFERROR(时间!$B$4+AU2027,"上周无销量")</f>
        <v>43388</v>
      </c>
      <c r="AW2027" s="32"/>
    </row>
    <row r="2028" spans="1:49">
      <c r="A2028" s="15" t="s">
        <v>4071</v>
      </c>
      <c r="B2028" t="s">
        <v>4072</v>
      </c>
      <c r="C2028" t="s">
        <v>3839</v>
      </c>
      <c r="D2028" s="26">
        <v>1</v>
      </c>
      <c r="E2028" s="26">
        <v>0</v>
      </c>
      <c r="F2028" s="26">
        <v>1</v>
      </c>
      <c r="G2028" s="26">
        <v>1</v>
      </c>
      <c r="H2028" s="27">
        <v>12.66</v>
      </c>
      <c r="I2028">
        <v>4</v>
      </c>
      <c r="J2028" s="28">
        <v>0</v>
      </c>
      <c r="K2028" s="28">
        <v>0</v>
      </c>
      <c r="L2028" s="28">
        <v>0</v>
      </c>
      <c r="M2028">
        <v>4</v>
      </c>
      <c r="N2028">
        <v>0</v>
      </c>
      <c r="O2028">
        <v>1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0</v>
      </c>
      <c r="AK2028">
        <v>13</v>
      </c>
      <c r="AL2028">
        <v>15</v>
      </c>
      <c r="AM2028">
        <v>15</v>
      </c>
      <c r="AN2028" s="17" t="s">
        <v>54</v>
      </c>
      <c r="AO2028" s="17">
        <v>0</v>
      </c>
      <c r="AP2028" s="17">
        <v>0.0666666666666667</v>
      </c>
      <c r="AQ2028" s="17">
        <v>0.0666666666666667</v>
      </c>
      <c r="AR2028" s="31">
        <v>0.142857142857143</v>
      </c>
      <c r="AS2028" s="31">
        <v>8.57142857142857</v>
      </c>
      <c r="AT2028" s="31">
        <v>-4.57142857142857</v>
      </c>
      <c r="AU2028" s="26">
        <f t="shared" si="34"/>
        <v>28</v>
      </c>
      <c r="AV2028" s="32">
        <f>IFERROR(时间!$B$4+AU2028,"上周无销量")</f>
        <v>43353</v>
      </c>
      <c r="AW2028" s="32"/>
    </row>
    <row r="2029" spans="1:49">
      <c r="A2029" s="15" t="s">
        <v>4073</v>
      </c>
      <c r="B2029" t="s">
        <v>4074</v>
      </c>
      <c r="C2029" t="s">
        <v>3839</v>
      </c>
      <c r="D2029" s="26">
        <v>0</v>
      </c>
      <c r="E2029" s="26">
        <v>1</v>
      </c>
      <c r="F2029" s="26">
        <v>1</v>
      </c>
      <c r="G2029" s="26">
        <v>0</v>
      </c>
      <c r="H2029" s="27">
        <v>18.99</v>
      </c>
      <c r="I2029">
        <v>7</v>
      </c>
      <c r="J2029" s="28">
        <v>0</v>
      </c>
      <c r="K2029" s="28">
        <v>0</v>
      </c>
      <c r="L2029" s="28">
        <v>0</v>
      </c>
      <c r="M2029">
        <v>7</v>
      </c>
      <c r="N2029">
        <v>0</v>
      </c>
      <c r="O2029">
        <v>2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10</v>
      </c>
      <c r="AL2029">
        <v>22</v>
      </c>
      <c r="AM2029">
        <v>22</v>
      </c>
      <c r="AN2029" s="17" t="s">
        <v>54</v>
      </c>
      <c r="AO2029" s="17">
        <v>0.1</v>
      </c>
      <c r="AP2029" s="17">
        <v>0.0454545454545455</v>
      </c>
      <c r="AQ2029" s="17">
        <v>0</v>
      </c>
      <c r="AR2029" s="31">
        <v>0</v>
      </c>
      <c r="AS2029" s="31">
        <v>0</v>
      </c>
      <c r="AT2029" s="31">
        <v>7</v>
      </c>
      <c r="AU2029" s="26" t="str">
        <f t="shared" si="34"/>
        <v>库存为7</v>
      </c>
      <c r="AV2029" s="32" t="str">
        <f>IFERROR(时间!$B$4+AU2029,"上周无销量")</f>
        <v>上周无销量</v>
      </c>
      <c r="AW2029" s="32"/>
    </row>
    <row r="2030" spans="1:49">
      <c r="A2030" s="15" t="s">
        <v>4075</v>
      </c>
      <c r="B2030" t="s">
        <v>4076</v>
      </c>
      <c r="C2030" t="s">
        <v>3839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12</v>
      </c>
      <c r="J2030" s="28">
        <v>0</v>
      </c>
      <c r="K2030" s="28">
        <v>0</v>
      </c>
      <c r="L2030" s="28">
        <v>0</v>
      </c>
      <c r="M2030">
        <v>12</v>
      </c>
      <c r="N2030">
        <v>0</v>
      </c>
      <c r="O2030">
        <v>12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8</v>
      </c>
      <c r="AL2030">
        <v>27</v>
      </c>
      <c r="AM2030">
        <v>27</v>
      </c>
      <c r="AN2030" s="17" t="s">
        <v>54</v>
      </c>
      <c r="AO2030" s="17">
        <v>0</v>
      </c>
      <c r="AP2030" s="17">
        <v>0</v>
      </c>
      <c r="AQ2030" s="17">
        <v>0</v>
      </c>
      <c r="AR2030" s="31">
        <v>0</v>
      </c>
      <c r="AS2030" s="31">
        <v>0</v>
      </c>
      <c r="AT2030" s="31">
        <v>12</v>
      </c>
      <c r="AU2030" s="26" t="str">
        <f t="shared" si="34"/>
        <v>库存为12</v>
      </c>
      <c r="AV2030" s="32" t="str">
        <f>IFERROR(时间!$B$4+AU2030,"上周无销量")</f>
        <v>上周无销量</v>
      </c>
      <c r="AW2030" s="32"/>
    </row>
    <row r="2031" spans="1:49">
      <c r="A2031" s="15" t="s">
        <v>4077</v>
      </c>
      <c r="B2031" t="s">
        <v>4078</v>
      </c>
      <c r="C2031" t="s">
        <v>3839</v>
      </c>
      <c r="D2031" s="26">
        <v>7</v>
      </c>
      <c r="E2031" s="26">
        <v>10</v>
      </c>
      <c r="F2031" s="26">
        <v>10</v>
      </c>
      <c r="G2031" s="26">
        <v>6</v>
      </c>
      <c r="H2031" s="27">
        <v>15.5372727272727</v>
      </c>
      <c r="I2031">
        <v>22</v>
      </c>
      <c r="J2031" s="28">
        <v>8</v>
      </c>
      <c r="K2031" s="28">
        <v>0</v>
      </c>
      <c r="L2031" s="28">
        <v>0</v>
      </c>
      <c r="M2031">
        <v>30</v>
      </c>
      <c r="N2031">
        <v>8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0</v>
      </c>
      <c r="AK2031">
        <v>51</v>
      </c>
      <c r="AL2031">
        <v>34</v>
      </c>
      <c r="AM2031">
        <v>34</v>
      </c>
      <c r="AN2031" s="17" t="s">
        <v>54</v>
      </c>
      <c r="AO2031" s="17">
        <v>0.196078431372549</v>
      </c>
      <c r="AP2031" s="17">
        <v>0.294117647058824</v>
      </c>
      <c r="AQ2031" s="17">
        <v>0.176470588235294</v>
      </c>
      <c r="AR2031" s="31">
        <v>1</v>
      </c>
      <c r="AS2031" s="31">
        <v>60</v>
      </c>
      <c r="AT2031" s="31">
        <v>-30</v>
      </c>
      <c r="AU2031" s="26">
        <f t="shared" si="34"/>
        <v>30</v>
      </c>
      <c r="AV2031" s="32">
        <f>IFERROR(时间!$B$4+AU2031,"上周无销量")</f>
        <v>43355</v>
      </c>
      <c r="AW2031" s="32"/>
    </row>
    <row r="2032" spans="1:49">
      <c r="A2032" s="15" t="s">
        <v>4079</v>
      </c>
      <c r="B2032" t="s">
        <v>4080</v>
      </c>
      <c r="C2032" t="s">
        <v>3839</v>
      </c>
      <c r="D2032" s="26">
        <v>5</v>
      </c>
      <c r="E2032" s="26">
        <v>5</v>
      </c>
      <c r="F2032" s="26">
        <v>6</v>
      </c>
      <c r="G2032" s="26">
        <v>7</v>
      </c>
      <c r="H2032" s="27">
        <v>13.2104347826087</v>
      </c>
      <c r="I2032">
        <v>4</v>
      </c>
      <c r="J2032" s="28">
        <v>0</v>
      </c>
      <c r="K2032" s="28">
        <v>0</v>
      </c>
      <c r="L2032" s="28">
        <v>0</v>
      </c>
      <c r="M2032">
        <v>4</v>
      </c>
      <c r="N2032">
        <v>2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34</v>
      </c>
      <c r="AL2032">
        <v>27</v>
      </c>
      <c r="AM2032">
        <v>27</v>
      </c>
      <c r="AN2032" s="17" t="s">
        <v>54</v>
      </c>
      <c r="AO2032" s="17">
        <v>0.147058823529412</v>
      </c>
      <c r="AP2032" s="17">
        <v>0.222222222222222</v>
      </c>
      <c r="AQ2032" s="17">
        <v>0.259259259259259</v>
      </c>
      <c r="AR2032" s="31">
        <v>0.714285714285714</v>
      </c>
      <c r="AS2032" s="31">
        <v>42.8571428571429</v>
      </c>
      <c r="AT2032" s="31">
        <v>-38.8571428571429</v>
      </c>
      <c r="AU2032" s="26">
        <f t="shared" si="34"/>
        <v>5</v>
      </c>
      <c r="AV2032" s="32">
        <f>IFERROR(时间!$B$4+AU2032,"上周无销量")</f>
        <v>43330</v>
      </c>
      <c r="AW2032" s="32"/>
    </row>
    <row r="2033" spans="1:49">
      <c r="A2033" s="15" t="s">
        <v>4081</v>
      </c>
      <c r="B2033" t="s">
        <v>4082</v>
      </c>
      <c r="C2033" t="s">
        <v>3839</v>
      </c>
      <c r="D2033" s="26">
        <v>9</v>
      </c>
      <c r="E2033" s="26">
        <v>4</v>
      </c>
      <c r="F2033" s="26">
        <v>10</v>
      </c>
      <c r="G2033" s="26">
        <v>5</v>
      </c>
      <c r="H2033" s="27">
        <v>15.5989285714286</v>
      </c>
      <c r="I2033">
        <v>14</v>
      </c>
      <c r="J2033" s="28">
        <v>11</v>
      </c>
      <c r="K2033" s="28">
        <v>0</v>
      </c>
      <c r="L2033" s="28">
        <v>0</v>
      </c>
      <c r="M2033">
        <v>25</v>
      </c>
      <c r="N2033">
        <v>5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0</v>
      </c>
      <c r="AK2033">
        <v>27</v>
      </c>
      <c r="AL2033">
        <v>35</v>
      </c>
      <c r="AM2033">
        <v>35</v>
      </c>
      <c r="AN2033" s="17" t="s">
        <v>54</v>
      </c>
      <c r="AO2033" s="17">
        <v>0.148148148148148</v>
      </c>
      <c r="AP2033" s="17">
        <v>0.285714285714286</v>
      </c>
      <c r="AQ2033" s="17">
        <v>0.142857142857143</v>
      </c>
      <c r="AR2033" s="31">
        <v>1.28571428571429</v>
      </c>
      <c r="AS2033" s="31">
        <v>77.1428571428572</v>
      </c>
      <c r="AT2033" s="31">
        <v>-52.1428571428572</v>
      </c>
      <c r="AU2033" s="26">
        <f t="shared" si="34"/>
        <v>19</v>
      </c>
      <c r="AV2033" s="32">
        <f>IFERROR(时间!$B$4+AU2033,"上周无销量")</f>
        <v>43344</v>
      </c>
      <c r="AW2033" s="32"/>
    </row>
    <row r="2034" spans="1:49">
      <c r="A2034" s="15" t="s">
        <v>4083</v>
      </c>
      <c r="B2034" t="s">
        <v>4084</v>
      </c>
      <c r="C2034" t="s">
        <v>4085</v>
      </c>
      <c r="D2034" s="26">
        <v>0</v>
      </c>
      <c r="E2034" s="26">
        <v>2</v>
      </c>
      <c r="F2034" s="26">
        <v>3</v>
      </c>
      <c r="G2034" s="26">
        <v>3</v>
      </c>
      <c r="H2034" s="27">
        <v>12.49375</v>
      </c>
      <c r="I2034">
        <v>3</v>
      </c>
      <c r="J2034" s="28">
        <v>0</v>
      </c>
      <c r="K2034" s="28">
        <v>0</v>
      </c>
      <c r="L2034" s="28">
        <v>0</v>
      </c>
      <c r="M2034">
        <v>3</v>
      </c>
      <c r="N2034">
        <v>5</v>
      </c>
      <c r="O2034">
        <v>0</v>
      </c>
      <c r="P2034">
        <v>1531</v>
      </c>
      <c r="Q2034">
        <v>0</v>
      </c>
      <c r="R2034">
        <v>44</v>
      </c>
      <c r="S2034">
        <v>2128</v>
      </c>
      <c r="T2034">
        <v>2</v>
      </c>
      <c r="U2034">
        <v>0</v>
      </c>
      <c r="V2034">
        <v>1</v>
      </c>
      <c r="W2034">
        <v>13</v>
      </c>
      <c r="X2034" s="17">
        <v>0.00130633572828217</v>
      </c>
      <c r="Y2034" s="17" t="s">
        <v>54</v>
      </c>
      <c r="Z2034" s="17">
        <v>0.0227272727272727</v>
      </c>
      <c r="AA2034" s="17">
        <v>0.00610902255639098</v>
      </c>
      <c r="AB2034">
        <v>0.52</v>
      </c>
      <c r="AC2034">
        <v>0</v>
      </c>
      <c r="AD2034">
        <v>0.23</v>
      </c>
      <c r="AE2034">
        <v>2.8</v>
      </c>
      <c r="AF2034" s="17">
        <v>0</v>
      </c>
      <c r="AG2034" s="17" t="s">
        <v>54</v>
      </c>
      <c r="AH2034" s="17">
        <v>0.00613640153410038</v>
      </c>
      <c r="AI2034" s="17">
        <v>0.0747040186760047</v>
      </c>
      <c r="AJ2034">
        <v>0</v>
      </c>
      <c r="AK2034">
        <v>3</v>
      </c>
      <c r="AL2034">
        <v>25</v>
      </c>
      <c r="AM2034">
        <v>25</v>
      </c>
      <c r="AN2034" s="17" t="s">
        <v>54</v>
      </c>
      <c r="AO2034" s="17">
        <v>0.666666666666667</v>
      </c>
      <c r="AP2034" s="17">
        <v>0.12</v>
      </c>
      <c r="AQ2034" s="17">
        <v>0.12</v>
      </c>
      <c r="AR2034" s="31">
        <v>0</v>
      </c>
      <c r="AS2034" s="31">
        <v>0</v>
      </c>
      <c r="AT2034" s="31">
        <v>3</v>
      </c>
      <c r="AU2034" s="26" t="str">
        <f t="shared" si="34"/>
        <v>库存为3</v>
      </c>
      <c r="AV2034" s="32" t="str">
        <f>IFERROR(时间!$B$4+AU2034,"上周无销量")</f>
        <v>上周无销量</v>
      </c>
      <c r="AW2034" s="32"/>
    </row>
    <row r="2035" spans="1:49">
      <c r="A2035" s="15" t="s">
        <v>4086</v>
      </c>
      <c r="B2035" t="s">
        <v>4087</v>
      </c>
      <c r="C2035" t="s">
        <v>4085</v>
      </c>
      <c r="D2035" s="26">
        <v>4</v>
      </c>
      <c r="E2035" s="26">
        <v>2</v>
      </c>
      <c r="F2035" s="26">
        <v>3</v>
      </c>
      <c r="G2035" s="26">
        <v>3</v>
      </c>
      <c r="H2035" s="27">
        <v>14.9925</v>
      </c>
      <c r="I2035">
        <v>5</v>
      </c>
      <c r="J2035" s="28">
        <v>0</v>
      </c>
      <c r="K2035" s="28">
        <v>0</v>
      </c>
      <c r="L2035" s="28">
        <v>1</v>
      </c>
      <c r="M2035">
        <v>6</v>
      </c>
      <c r="N2035">
        <v>3</v>
      </c>
      <c r="O2035">
        <v>0</v>
      </c>
      <c r="P2035">
        <v>386</v>
      </c>
      <c r="Q2035">
        <v>0</v>
      </c>
      <c r="R2035">
        <v>2432</v>
      </c>
      <c r="S2035">
        <v>1222</v>
      </c>
      <c r="T2035">
        <v>2</v>
      </c>
      <c r="U2035">
        <v>0</v>
      </c>
      <c r="V2035">
        <v>5</v>
      </c>
      <c r="W2035">
        <v>4</v>
      </c>
      <c r="X2035" s="17">
        <v>0.00518134715025907</v>
      </c>
      <c r="Y2035" s="17" t="s">
        <v>54</v>
      </c>
      <c r="Z2035" s="17">
        <v>0.00205592105263158</v>
      </c>
      <c r="AA2035" s="17">
        <v>0.00327332242225859</v>
      </c>
      <c r="AB2035">
        <v>0.39</v>
      </c>
      <c r="AC2035">
        <v>0</v>
      </c>
      <c r="AD2035">
        <v>1.09</v>
      </c>
      <c r="AE2035">
        <v>1.13</v>
      </c>
      <c r="AF2035" s="17">
        <v>0.00650325162581291</v>
      </c>
      <c r="AG2035" s="17" t="s">
        <v>54</v>
      </c>
      <c r="AH2035" s="17">
        <v>0.0242343393919182</v>
      </c>
      <c r="AI2035" s="17">
        <v>0.0251236729475849</v>
      </c>
      <c r="AJ2035">
        <v>0</v>
      </c>
      <c r="AK2035">
        <v>15</v>
      </c>
      <c r="AL2035">
        <v>18</v>
      </c>
      <c r="AM2035">
        <v>18</v>
      </c>
      <c r="AN2035" s="17" t="s">
        <v>54</v>
      </c>
      <c r="AO2035" s="17">
        <v>0.133333333333333</v>
      </c>
      <c r="AP2035" s="17">
        <v>0.166666666666667</v>
      </c>
      <c r="AQ2035" s="17">
        <v>0.166666666666667</v>
      </c>
      <c r="AR2035" s="31">
        <v>0.571428571428571</v>
      </c>
      <c r="AS2035" s="31">
        <v>34.2857142857143</v>
      </c>
      <c r="AT2035" s="31">
        <v>-28.2857142857143</v>
      </c>
      <c r="AU2035" s="26">
        <f t="shared" si="34"/>
        <v>10</v>
      </c>
      <c r="AV2035" s="32">
        <f>IFERROR(时间!$B$4+AU2035,"上周无销量")</f>
        <v>43335</v>
      </c>
      <c r="AW2035" s="32"/>
    </row>
    <row r="2036" spans="1:49">
      <c r="A2036" s="15" t="s">
        <v>4088</v>
      </c>
      <c r="B2036" t="s">
        <v>4089</v>
      </c>
      <c r="C2036" t="s">
        <v>4085</v>
      </c>
      <c r="D2036" s="26">
        <v>1</v>
      </c>
      <c r="E2036" s="26">
        <v>1</v>
      </c>
      <c r="F2036" s="26">
        <v>1</v>
      </c>
      <c r="G2036" s="26">
        <v>2</v>
      </c>
      <c r="H2036" s="27">
        <v>11.994</v>
      </c>
      <c r="I2036">
        <v>3</v>
      </c>
      <c r="J2036" s="28">
        <v>3</v>
      </c>
      <c r="K2036" s="28">
        <v>0</v>
      </c>
      <c r="L2036" s="28">
        <v>0</v>
      </c>
      <c r="M2036">
        <v>6</v>
      </c>
      <c r="N2036">
        <v>1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12</v>
      </c>
      <c r="AL2036">
        <v>12</v>
      </c>
      <c r="AM2036">
        <v>12</v>
      </c>
      <c r="AN2036" s="17" t="s">
        <v>54</v>
      </c>
      <c r="AO2036" s="17">
        <v>0.0833333333333333</v>
      </c>
      <c r="AP2036" s="17">
        <v>0.0833333333333333</v>
      </c>
      <c r="AQ2036" s="17">
        <v>0.166666666666667</v>
      </c>
      <c r="AR2036" s="31">
        <v>0.142857142857143</v>
      </c>
      <c r="AS2036" s="31">
        <v>8.57142857142857</v>
      </c>
      <c r="AT2036" s="31">
        <v>-2.57142857142857</v>
      </c>
      <c r="AU2036" s="26">
        <f t="shared" si="34"/>
        <v>42</v>
      </c>
      <c r="AV2036" s="32">
        <f>IFERROR(时间!$B$4+AU2036,"上周无销量")</f>
        <v>43367</v>
      </c>
      <c r="AW2036" s="32"/>
    </row>
    <row r="2037" spans="1:49">
      <c r="A2037" s="15" t="s">
        <v>4090</v>
      </c>
      <c r="B2037" t="s">
        <v>4091</v>
      </c>
      <c r="C2037" t="s">
        <v>4085</v>
      </c>
      <c r="D2037" s="26">
        <v>0</v>
      </c>
      <c r="E2037" s="26">
        <v>2</v>
      </c>
      <c r="F2037" s="26">
        <v>2</v>
      </c>
      <c r="G2037" s="26">
        <v>5</v>
      </c>
      <c r="H2037" s="27">
        <v>8.88444444444444</v>
      </c>
      <c r="I2037">
        <v>14</v>
      </c>
      <c r="J2037" s="28">
        <v>0</v>
      </c>
      <c r="K2037" s="28">
        <v>0</v>
      </c>
      <c r="L2037" s="28">
        <v>0</v>
      </c>
      <c r="M2037">
        <v>14</v>
      </c>
      <c r="N2037">
        <v>1</v>
      </c>
      <c r="O2037">
        <v>0</v>
      </c>
      <c r="P2037">
        <v>18708</v>
      </c>
      <c r="Q2037">
        <v>0</v>
      </c>
      <c r="R2037">
        <v>45049</v>
      </c>
      <c r="S2037">
        <v>34828</v>
      </c>
      <c r="T2037">
        <v>82</v>
      </c>
      <c r="U2037">
        <v>0</v>
      </c>
      <c r="V2037">
        <v>92</v>
      </c>
      <c r="W2037">
        <v>73</v>
      </c>
      <c r="X2037" s="17">
        <v>0.00438315159290143</v>
      </c>
      <c r="Y2037" s="17" t="s">
        <v>54</v>
      </c>
      <c r="Z2037" s="17">
        <v>0.00204222069302315</v>
      </c>
      <c r="AA2037" s="17">
        <v>0.00209601470081544</v>
      </c>
      <c r="AB2037">
        <v>37.42</v>
      </c>
      <c r="AC2037">
        <v>0</v>
      </c>
      <c r="AD2037">
        <v>31.81</v>
      </c>
      <c r="AE2037">
        <v>26.11</v>
      </c>
      <c r="AF2037" s="17">
        <v>0</v>
      </c>
      <c r="AG2037" s="17" t="s">
        <v>54</v>
      </c>
      <c r="AH2037" s="17">
        <v>1.7902076038019</v>
      </c>
      <c r="AI2037" s="17">
        <v>0.587768884442221</v>
      </c>
      <c r="AJ2037">
        <v>0</v>
      </c>
      <c r="AK2037">
        <v>48</v>
      </c>
      <c r="AL2037">
        <v>30</v>
      </c>
      <c r="AM2037">
        <v>30</v>
      </c>
      <c r="AN2037" s="17" t="s">
        <v>54</v>
      </c>
      <c r="AO2037" s="17">
        <v>0.0416666666666667</v>
      </c>
      <c r="AP2037" s="17">
        <v>0.0666666666666667</v>
      </c>
      <c r="AQ2037" s="17">
        <v>0.166666666666667</v>
      </c>
      <c r="AR2037" s="31">
        <v>0</v>
      </c>
      <c r="AS2037" s="31">
        <v>0</v>
      </c>
      <c r="AT2037" s="31">
        <v>14</v>
      </c>
      <c r="AU2037" s="26" t="str">
        <f t="shared" si="34"/>
        <v>库存为14</v>
      </c>
      <c r="AV2037" s="32" t="str">
        <f>IFERROR(时间!$B$4+AU2037,"上周无销量")</f>
        <v>上周无销量</v>
      </c>
      <c r="AW2037" s="32"/>
    </row>
    <row r="2038" spans="1:48">
      <c r="A2038" s="15" t="s">
        <v>4092</v>
      </c>
      <c r="B2038" t="s">
        <v>4093</v>
      </c>
      <c r="C2038" t="s">
        <v>4085</v>
      </c>
      <c r="D2038" s="26">
        <v>1</v>
      </c>
      <c r="E2038" s="26">
        <v>1</v>
      </c>
      <c r="F2038" s="26">
        <v>1</v>
      </c>
      <c r="G2038" s="26">
        <v>2</v>
      </c>
      <c r="H2038" s="27">
        <v>11.994</v>
      </c>
      <c r="I2038">
        <v>4</v>
      </c>
      <c r="J2038" s="28">
        <v>0</v>
      </c>
      <c r="K2038" s="28">
        <v>0</v>
      </c>
      <c r="L2038" s="28">
        <v>1</v>
      </c>
      <c r="M2038">
        <v>5</v>
      </c>
      <c r="N2038">
        <v>3</v>
      </c>
      <c r="O2038">
        <v>0</v>
      </c>
      <c r="P2038">
        <v>606</v>
      </c>
      <c r="Q2038">
        <v>0</v>
      </c>
      <c r="R2038">
        <v>4196</v>
      </c>
      <c r="S2038">
        <v>1533</v>
      </c>
      <c r="T2038">
        <v>5</v>
      </c>
      <c r="U2038">
        <v>0</v>
      </c>
      <c r="V2038">
        <v>29</v>
      </c>
      <c r="W2038">
        <v>9</v>
      </c>
      <c r="X2038" s="17">
        <v>0.00825082508250825</v>
      </c>
      <c r="Y2038" s="17" t="s">
        <v>54</v>
      </c>
      <c r="Z2038" s="17">
        <v>0.00691134413727359</v>
      </c>
      <c r="AA2038" s="17">
        <v>0.00587084148727984</v>
      </c>
      <c r="AB2038">
        <v>1.14</v>
      </c>
      <c r="AC2038">
        <v>0</v>
      </c>
      <c r="AD2038">
        <v>7.69</v>
      </c>
      <c r="AE2038">
        <v>2.53</v>
      </c>
      <c r="AF2038" s="17">
        <v>0.0950475237618809</v>
      </c>
      <c r="AG2038" s="17" t="s">
        <v>54</v>
      </c>
      <c r="AH2038" s="17">
        <v>0.641153910288478</v>
      </c>
      <c r="AI2038" s="17">
        <v>0.10546940136735</v>
      </c>
      <c r="AJ2038">
        <v>0</v>
      </c>
      <c r="AK2038">
        <v>38</v>
      </c>
      <c r="AL2038">
        <v>27</v>
      </c>
      <c r="AM2038">
        <v>27</v>
      </c>
      <c r="AN2038" s="17" t="s">
        <v>54</v>
      </c>
      <c r="AO2038" s="17">
        <v>0.0263157894736842</v>
      </c>
      <c r="AP2038" s="17">
        <v>0.037037037037037</v>
      </c>
      <c r="AQ2038" s="17">
        <v>0.0740740740740741</v>
      </c>
      <c r="AR2038" s="31">
        <v>0.142857142857143</v>
      </c>
      <c r="AS2038" s="31">
        <v>8.57142857142857</v>
      </c>
      <c r="AT2038" s="31">
        <v>-3.57142857142857</v>
      </c>
      <c r="AU2038" s="26">
        <f t="shared" si="34"/>
        <v>35</v>
      </c>
      <c r="AV2038" s="32">
        <f>IFERROR(时间!$B$4+AU2038,"上周无销量")</f>
        <v>43360</v>
      </c>
    </row>
    <row r="2039" spans="1:48">
      <c r="A2039" s="15" t="s">
        <v>4094</v>
      </c>
      <c r="B2039" t="s">
        <v>4095</v>
      </c>
      <c r="C2039" t="s">
        <v>4096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4097</v>
      </c>
      <c r="B2040" t="s">
        <v>4098</v>
      </c>
      <c r="C2040" t="s">
        <v>4096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4099</v>
      </c>
      <c r="B2041" t="s">
        <v>4100</v>
      </c>
      <c r="C2041" t="s">
        <v>4096</v>
      </c>
      <c r="D2041" s="26">
        <v>0</v>
      </c>
      <c r="E2041" s="26">
        <v>2</v>
      </c>
      <c r="F2041" s="26">
        <v>0</v>
      </c>
      <c r="G2041" s="26">
        <v>0</v>
      </c>
      <c r="H2041" s="27">
        <v>19.58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1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52</v>
      </c>
      <c r="AL2041">
        <v>49</v>
      </c>
      <c r="AM2041">
        <v>49</v>
      </c>
      <c r="AN2041" s="17" t="s">
        <v>54</v>
      </c>
      <c r="AO2041" s="17">
        <v>0.0384615384615385</v>
      </c>
      <c r="AP2041" s="17">
        <v>0</v>
      </c>
      <c r="AQ2041" s="17">
        <v>0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4101</v>
      </c>
      <c r="B2042" t="s">
        <v>4102</v>
      </c>
      <c r="C2042" t="s">
        <v>4096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4103</v>
      </c>
      <c r="B2043" t="s">
        <v>4104</v>
      </c>
      <c r="C2043" t="s">
        <v>4096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4105</v>
      </c>
      <c r="B2044" t="s">
        <v>4106</v>
      </c>
      <c r="C2044" t="s">
        <v>4096</v>
      </c>
      <c r="D2044" s="26">
        <v>0</v>
      </c>
      <c r="E2044" s="26">
        <v>0</v>
      </c>
      <c r="F2044" s="26">
        <v>1</v>
      </c>
      <c r="G2044" s="26">
        <v>2</v>
      </c>
      <c r="H2044" s="27">
        <v>3.19333333333333</v>
      </c>
      <c r="I2044">
        <v>3</v>
      </c>
      <c r="J2044" s="28">
        <v>0</v>
      </c>
      <c r="K2044" s="28">
        <v>0</v>
      </c>
      <c r="L2044" s="28">
        <v>0</v>
      </c>
      <c r="M2044">
        <v>3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38</v>
      </c>
      <c r="AL2044">
        <v>37</v>
      </c>
      <c r="AM2044">
        <v>37</v>
      </c>
      <c r="AN2044" s="17" t="s">
        <v>54</v>
      </c>
      <c r="AO2044" s="17">
        <v>0</v>
      </c>
      <c r="AP2044" s="17">
        <v>0.027027027027027</v>
      </c>
      <c r="AQ2044" s="17">
        <v>0.0540540540540541</v>
      </c>
      <c r="AR2044" s="31">
        <v>0</v>
      </c>
      <c r="AS2044" s="31">
        <v>0</v>
      </c>
      <c r="AT2044" s="31">
        <v>3</v>
      </c>
      <c r="AU2044" s="26" t="str">
        <f t="shared" si="34"/>
        <v>库存为3</v>
      </c>
      <c r="AV2044" s="32" t="str">
        <f>IFERROR(时间!$B$4+AU2044,"上周无销量")</f>
        <v>上周无销量</v>
      </c>
    </row>
    <row r="2045" spans="1:48">
      <c r="A2045" s="15" t="s">
        <v>4107</v>
      </c>
      <c r="B2045" t="s">
        <v>4108</v>
      </c>
      <c r="C2045" t="s">
        <v>4096</v>
      </c>
      <c r="D2045" s="26">
        <v>1</v>
      </c>
      <c r="E2045" s="26">
        <v>0</v>
      </c>
      <c r="F2045" s="26">
        <v>0</v>
      </c>
      <c r="G2045" s="26">
        <v>4</v>
      </c>
      <c r="H2045" s="27">
        <v>2.516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0</v>
      </c>
      <c r="AK2045">
        <v>5</v>
      </c>
      <c r="AL2045">
        <v>11</v>
      </c>
      <c r="AM2045">
        <v>11</v>
      </c>
      <c r="AN2045" s="17" t="s">
        <v>54</v>
      </c>
      <c r="AO2045" s="17">
        <v>0</v>
      </c>
      <c r="AP2045" s="17">
        <v>0</v>
      </c>
      <c r="AQ2045" s="17">
        <v>0.363636363636364</v>
      </c>
      <c r="AR2045" s="31">
        <v>0.142857142857143</v>
      </c>
      <c r="AS2045" s="31">
        <v>8.57142857142857</v>
      </c>
      <c r="AT2045" s="31">
        <v>-8.57142857142857</v>
      </c>
      <c r="AU2045" s="26">
        <f t="shared" si="34"/>
        <v>0</v>
      </c>
      <c r="AV2045" s="32">
        <f>IFERROR(时间!$B$4+AU2045,"上周无销量")</f>
        <v>43325</v>
      </c>
    </row>
    <row r="2046" spans="1:48">
      <c r="A2046" s="15" t="s">
        <v>4109</v>
      </c>
      <c r="B2046" t="s">
        <v>4110</v>
      </c>
      <c r="C2046" t="s">
        <v>4096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0</v>
      </c>
      <c r="AL2046">
        <v>0</v>
      </c>
      <c r="AM2046">
        <v>0</v>
      </c>
      <c r="AN2046" s="17" t="s">
        <v>54</v>
      </c>
      <c r="AO2046" s="17" t="s">
        <v>54</v>
      </c>
      <c r="AP2046" s="17" t="s">
        <v>54</v>
      </c>
      <c r="AQ2046" s="17" t="s">
        <v>54</v>
      </c>
      <c r="AR2046" s="31">
        <v>0</v>
      </c>
      <c r="AS2046" s="31">
        <v>0</v>
      </c>
      <c r="AT2046" s="31">
        <v>0</v>
      </c>
      <c r="AU2046" s="26" t="str">
        <f t="shared" si="34"/>
        <v>库存为0</v>
      </c>
      <c r="AV2046" s="32" t="str">
        <f>IFERROR(时间!$B$4+AU2046,"上周无销量")</f>
        <v>上周无销量</v>
      </c>
    </row>
    <row r="2047" spans="1:48">
      <c r="A2047" s="15" t="s">
        <v>4111</v>
      </c>
      <c r="B2047" t="s">
        <v>4112</v>
      </c>
      <c r="C2047" t="s">
        <v>4113</v>
      </c>
      <c r="D2047" s="26">
        <v>1</v>
      </c>
      <c r="E2047" s="26">
        <v>3</v>
      </c>
      <c r="F2047" s="26">
        <v>5</v>
      </c>
      <c r="G2047" s="26">
        <v>7</v>
      </c>
      <c r="H2047" s="27">
        <v>16.07625</v>
      </c>
      <c r="I2047">
        <v>26</v>
      </c>
      <c r="J2047" s="28">
        <v>0</v>
      </c>
      <c r="K2047" s="28">
        <v>0</v>
      </c>
      <c r="L2047" s="28">
        <v>0</v>
      </c>
      <c r="M2047">
        <v>26</v>
      </c>
      <c r="N2047">
        <v>4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22</v>
      </c>
      <c r="AL2047">
        <v>17</v>
      </c>
      <c r="AM2047">
        <v>17</v>
      </c>
      <c r="AN2047" s="17" t="s">
        <v>54</v>
      </c>
      <c r="AO2047" s="17">
        <v>0.136363636363636</v>
      </c>
      <c r="AP2047" s="17">
        <v>0.294117647058824</v>
      </c>
      <c r="AQ2047" s="17">
        <v>0.411764705882353</v>
      </c>
      <c r="AR2047" s="31">
        <v>0.142857142857143</v>
      </c>
      <c r="AS2047" s="31">
        <v>8.57142857142857</v>
      </c>
      <c r="AT2047" s="31">
        <v>17.4285714285714</v>
      </c>
      <c r="AU2047" s="26">
        <f t="shared" si="34"/>
        <v>182</v>
      </c>
      <c r="AV2047" s="32">
        <f>IFERROR(时间!$B$4+AU2047,"上周无销量")</f>
        <v>43507</v>
      </c>
    </row>
    <row r="2048" spans="1:48">
      <c r="A2048" s="15" t="s">
        <v>4114</v>
      </c>
      <c r="B2048" t="s">
        <v>4115</v>
      </c>
      <c r="C2048" t="s">
        <v>4113</v>
      </c>
      <c r="D2048" s="26">
        <v>2</v>
      </c>
      <c r="E2048" s="26">
        <v>6</v>
      </c>
      <c r="F2048" s="26">
        <v>1</v>
      </c>
      <c r="G2048" s="26">
        <v>12</v>
      </c>
      <c r="H2048" s="27">
        <v>13.6095238095238</v>
      </c>
      <c r="I2048">
        <v>14</v>
      </c>
      <c r="J2048" s="28">
        <v>0</v>
      </c>
      <c r="K2048" s="28">
        <v>0</v>
      </c>
      <c r="L2048" s="28">
        <v>1</v>
      </c>
      <c r="M2048">
        <v>15</v>
      </c>
      <c r="N2048">
        <v>8</v>
      </c>
      <c r="O2048">
        <v>0</v>
      </c>
      <c r="P2048">
        <v>79811</v>
      </c>
      <c r="Q2048">
        <v>0</v>
      </c>
      <c r="R2048">
        <v>135705</v>
      </c>
      <c r="S2048">
        <v>184903</v>
      </c>
      <c r="T2048">
        <v>320</v>
      </c>
      <c r="U2048">
        <v>0</v>
      </c>
      <c r="V2048">
        <v>469</v>
      </c>
      <c r="W2048">
        <v>513</v>
      </c>
      <c r="X2048" s="17">
        <v>0.00400947237849419</v>
      </c>
      <c r="Y2048" s="17" t="s">
        <v>54</v>
      </c>
      <c r="Z2048" s="17">
        <v>0.00345602593861685</v>
      </c>
      <c r="AA2048" s="17">
        <v>0.00277442767288795</v>
      </c>
      <c r="AB2048">
        <v>125.66</v>
      </c>
      <c r="AC2048">
        <v>0</v>
      </c>
      <c r="AD2048">
        <v>213.79</v>
      </c>
      <c r="AE2048">
        <v>237.19</v>
      </c>
      <c r="AF2048" s="17">
        <v>4.6166200139958</v>
      </c>
      <c r="AG2048" s="17" t="s">
        <v>54</v>
      </c>
      <c r="AH2048" s="17">
        <v>15.7088523442967</v>
      </c>
      <c r="AI2048" s="17">
        <v>1.45235304408677</v>
      </c>
      <c r="AJ2048">
        <v>0</v>
      </c>
      <c r="AK2048">
        <v>274</v>
      </c>
      <c r="AL2048">
        <v>292</v>
      </c>
      <c r="AM2048">
        <v>292</v>
      </c>
      <c r="AN2048" s="17" t="s">
        <v>54</v>
      </c>
      <c r="AO2048" s="17">
        <v>0.0218978102189781</v>
      </c>
      <c r="AP2048" s="17">
        <v>0.00342465753424658</v>
      </c>
      <c r="AQ2048" s="17">
        <v>0.0410958904109589</v>
      </c>
      <c r="AR2048" s="31">
        <v>0.285714285714286</v>
      </c>
      <c r="AS2048" s="31">
        <v>17.1428571428571</v>
      </c>
      <c r="AT2048" s="31">
        <v>-2.14285714285714</v>
      </c>
      <c r="AU2048" s="26">
        <f t="shared" si="34"/>
        <v>52</v>
      </c>
      <c r="AV2048" s="32">
        <f>IFERROR(时间!$B$4+AU2048,"上周无销量")</f>
        <v>43377</v>
      </c>
    </row>
    <row r="2049" spans="1:48">
      <c r="A2049" s="15" t="s">
        <v>4116</v>
      </c>
      <c r="B2049" t="s">
        <v>4117</v>
      </c>
      <c r="C2049" t="s">
        <v>4113</v>
      </c>
      <c r="D2049" s="26">
        <v>1</v>
      </c>
      <c r="E2049" s="26">
        <v>2</v>
      </c>
      <c r="F2049" s="26">
        <v>9</v>
      </c>
      <c r="G2049" s="26">
        <v>5</v>
      </c>
      <c r="H2049" s="27">
        <v>20.1741176470588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6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54</v>
      </c>
      <c r="AL2049">
        <v>40</v>
      </c>
      <c r="AM2049">
        <v>40</v>
      </c>
      <c r="AN2049" s="17" t="s">
        <v>54</v>
      </c>
      <c r="AO2049" s="17">
        <v>0.037037037037037</v>
      </c>
      <c r="AP2049" s="17">
        <v>0.225</v>
      </c>
      <c r="AQ2049" s="17">
        <v>0.125</v>
      </c>
      <c r="AR2049" s="31">
        <v>0.142857142857143</v>
      </c>
      <c r="AS2049" s="31">
        <v>8.57142857142857</v>
      </c>
      <c r="AT2049" s="31">
        <v>-8.57142857142857</v>
      </c>
      <c r="AU2049" s="26">
        <f t="shared" si="34"/>
        <v>0</v>
      </c>
      <c r="AV2049" s="32">
        <f>IFERROR(时间!$B$4+AU2049,"上周无销量")</f>
        <v>43325</v>
      </c>
    </row>
    <row r="2050" spans="1:48">
      <c r="A2050" s="15" t="s">
        <v>4118</v>
      </c>
      <c r="B2050" t="s">
        <v>4119</v>
      </c>
      <c r="C2050" t="s">
        <v>4113</v>
      </c>
      <c r="D2050" s="26">
        <v>0</v>
      </c>
      <c r="E2050" s="26">
        <v>2</v>
      </c>
      <c r="F2050" s="26">
        <v>7</v>
      </c>
      <c r="G2050" s="26">
        <v>6</v>
      </c>
      <c r="H2050" s="27">
        <v>17.148</v>
      </c>
      <c r="I2050">
        <v>13</v>
      </c>
      <c r="J2050" s="28">
        <v>0</v>
      </c>
      <c r="K2050" s="28">
        <v>0</v>
      </c>
      <c r="L2050" s="28">
        <v>0</v>
      </c>
      <c r="M2050">
        <v>13</v>
      </c>
      <c r="N2050">
        <v>1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46</v>
      </c>
      <c r="AL2050">
        <v>49</v>
      </c>
      <c r="AM2050">
        <v>49</v>
      </c>
      <c r="AN2050" s="17" t="s">
        <v>54</v>
      </c>
      <c r="AO2050" s="17">
        <v>0.0434782608695652</v>
      </c>
      <c r="AP2050" s="17">
        <v>0.142857142857143</v>
      </c>
      <c r="AQ2050" s="17">
        <v>0.122448979591837</v>
      </c>
      <c r="AR2050" s="31">
        <v>0</v>
      </c>
      <c r="AS2050" s="31">
        <v>0</v>
      </c>
      <c r="AT2050" s="31">
        <v>13</v>
      </c>
      <c r="AU2050" s="26" t="str">
        <f t="shared" si="34"/>
        <v>库存为13</v>
      </c>
      <c r="AV2050" s="32" t="str">
        <f>IFERROR(时间!$B$4+AU2050,"上周无销量")</f>
        <v>上周无销量</v>
      </c>
    </row>
    <row r="2051" spans="1:48">
      <c r="A2051" s="15" t="s">
        <v>4120</v>
      </c>
      <c r="B2051" t="s">
        <v>4121</v>
      </c>
      <c r="C2051" t="s">
        <v>4113</v>
      </c>
      <c r="D2051" s="26">
        <v>2</v>
      </c>
      <c r="E2051" s="26">
        <v>3</v>
      </c>
      <c r="F2051" s="26">
        <v>1</v>
      </c>
      <c r="G2051" s="26">
        <v>2</v>
      </c>
      <c r="H2051" s="27">
        <v>21.435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1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0</v>
      </c>
      <c r="AK2051">
        <v>34</v>
      </c>
      <c r="AL2051">
        <v>38</v>
      </c>
      <c r="AM2051">
        <v>38</v>
      </c>
      <c r="AN2051" s="17" t="s">
        <v>54</v>
      </c>
      <c r="AO2051" s="17">
        <v>0.0882352941176471</v>
      </c>
      <c r="AP2051" s="17">
        <v>0.0263157894736842</v>
      </c>
      <c r="AQ2051" s="17">
        <v>0.0526315789473684</v>
      </c>
      <c r="AR2051" s="31">
        <v>0.285714285714286</v>
      </c>
      <c r="AS2051" s="31">
        <v>17.1428571428571</v>
      </c>
      <c r="AT2051" s="31">
        <v>-17.1428571428571</v>
      </c>
      <c r="AU2051" s="26">
        <f t="shared" si="34"/>
        <v>0</v>
      </c>
      <c r="AV2051" s="32">
        <f>IFERROR(时间!$B$4+AU2051,"上周无销量")</f>
        <v>43325</v>
      </c>
    </row>
    <row r="2052" spans="1:48">
      <c r="A2052" s="15" t="s">
        <v>4122</v>
      </c>
      <c r="B2052" t="s">
        <v>4123</v>
      </c>
      <c r="C2052" t="s">
        <v>4113</v>
      </c>
      <c r="D2052" s="26">
        <v>2</v>
      </c>
      <c r="E2052" s="26">
        <v>16</v>
      </c>
      <c r="F2052" s="26">
        <v>8</v>
      </c>
      <c r="G2052" s="26">
        <v>4</v>
      </c>
      <c r="H2052" s="27">
        <v>24.7693333333333</v>
      </c>
      <c r="I2052">
        <v>25</v>
      </c>
      <c r="J2052" s="28">
        <v>0</v>
      </c>
      <c r="K2052" s="28">
        <v>0</v>
      </c>
      <c r="L2052" s="28">
        <v>0</v>
      </c>
      <c r="M2052">
        <v>25</v>
      </c>
      <c r="N2052">
        <v>1</v>
      </c>
      <c r="O2052">
        <v>0</v>
      </c>
      <c r="P2052">
        <v>75499</v>
      </c>
      <c r="Q2052">
        <v>0</v>
      </c>
      <c r="R2052">
        <v>118527</v>
      </c>
      <c r="S2052">
        <v>63249</v>
      </c>
      <c r="T2052">
        <v>381</v>
      </c>
      <c r="U2052">
        <v>0</v>
      </c>
      <c r="V2052">
        <v>447</v>
      </c>
      <c r="W2052">
        <v>251</v>
      </c>
      <c r="X2052" s="17">
        <v>0.00504642445595306</v>
      </c>
      <c r="Y2052" s="17" t="s">
        <v>54</v>
      </c>
      <c r="Z2052" s="17">
        <v>0.0037712926168721</v>
      </c>
      <c r="AA2052" s="17">
        <v>0.00396844218880931</v>
      </c>
      <c r="AB2052">
        <v>146.31</v>
      </c>
      <c r="AC2052">
        <v>0</v>
      </c>
      <c r="AD2052">
        <v>200.65</v>
      </c>
      <c r="AE2052">
        <v>108.32</v>
      </c>
      <c r="AF2052" s="17">
        <v>2.95345050331055</v>
      </c>
      <c r="AG2052" s="17" t="s">
        <v>54</v>
      </c>
      <c r="AH2052" s="17">
        <v>1.01259285675836</v>
      </c>
      <c r="AI2052" s="17">
        <v>1.09328739839587</v>
      </c>
      <c r="AJ2052">
        <v>20</v>
      </c>
      <c r="AK2052">
        <v>286</v>
      </c>
      <c r="AL2052">
        <v>103</v>
      </c>
      <c r="AM2052">
        <v>103</v>
      </c>
      <c r="AN2052" s="17">
        <v>0.1</v>
      </c>
      <c r="AO2052" s="17">
        <v>0.0559440559440559</v>
      </c>
      <c r="AP2052" s="17">
        <v>0.0776699029126214</v>
      </c>
      <c r="AQ2052" s="17">
        <v>0.0388349514563107</v>
      </c>
      <c r="AR2052" s="31">
        <v>0.285714285714286</v>
      </c>
      <c r="AS2052" s="31">
        <v>17.1428571428571</v>
      </c>
      <c r="AT2052" s="31">
        <v>7.85714285714286</v>
      </c>
      <c r="AU2052" s="26">
        <f t="shared" si="34"/>
        <v>87</v>
      </c>
      <c r="AV2052" s="32">
        <f>IFERROR(时间!$B$4+AU2052,"上周无销量")</f>
        <v>43412</v>
      </c>
    </row>
    <row r="2053" spans="1:48">
      <c r="A2053" s="15" t="s">
        <v>4124</v>
      </c>
      <c r="B2053" t="s">
        <v>4125</v>
      </c>
      <c r="C2053" t="s">
        <v>4113</v>
      </c>
      <c r="D2053" s="26">
        <v>9</v>
      </c>
      <c r="E2053" s="26">
        <v>7</v>
      </c>
      <c r="F2053" s="26">
        <v>9</v>
      </c>
      <c r="G2053" s="26">
        <v>2</v>
      </c>
      <c r="H2053" s="27">
        <v>26.462962962963</v>
      </c>
      <c r="I2053">
        <v>28</v>
      </c>
      <c r="J2053" s="28">
        <v>0</v>
      </c>
      <c r="K2053" s="28">
        <v>0</v>
      </c>
      <c r="L2053" s="28">
        <v>0</v>
      </c>
      <c r="M2053">
        <v>28</v>
      </c>
      <c r="N2053">
        <v>7</v>
      </c>
      <c r="O2053">
        <v>0</v>
      </c>
      <c r="P2053">
        <v>232</v>
      </c>
      <c r="Q2053">
        <v>0</v>
      </c>
      <c r="R2053">
        <v>1152</v>
      </c>
      <c r="S2053">
        <v>694</v>
      </c>
      <c r="T2053">
        <v>5</v>
      </c>
      <c r="U2053">
        <v>0</v>
      </c>
      <c r="V2053">
        <v>3</v>
      </c>
      <c r="W2053">
        <v>1</v>
      </c>
      <c r="X2053" s="17">
        <v>0.021551724137931</v>
      </c>
      <c r="Y2053" s="17" t="s">
        <v>54</v>
      </c>
      <c r="Z2053" s="17">
        <v>0.00260416666666667</v>
      </c>
      <c r="AA2053" s="17">
        <v>0.00144092219020173</v>
      </c>
      <c r="AB2053">
        <v>2.13</v>
      </c>
      <c r="AC2053">
        <v>0</v>
      </c>
      <c r="AD2053">
        <v>1.2</v>
      </c>
      <c r="AE2053">
        <v>0.33</v>
      </c>
      <c r="AF2053" s="17">
        <v>0.00894331700489852</v>
      </c>
      <c r="AG2053" s="17" t="s">
        <v>54</v>
      </c>
      <c r="AH2053" s="17">
        <v>0.00503848845346395</v>
      </c>
      <c r="AI2053" s="17">
        <v>0.00623512946116164</v>
      </c>
      <c r="AJ2053">
        <v>11</v>
      </c>
      <c r="AK2053">
        <v>93</v>
      </c>
      <c r="AL2053">
        <v>42</v>
      </c>
      <c r="AM2053">
        <v>42</v>
      </c>
      <c r="AN2053" s="17">
        <v>0.818181818181818</v>
      </c>
      <c r="AO2053" s="17">
        <v>0.0752688172043011</v>
      </c>
      <c r="AP2053" s="17">
        <v>0.214285714285714</v>
      </c>
      <c r="AQ2053" s="17">
        <v>0.0476190476190476</v>
      </c>
      <c r="AR2053" s="31">
        <v>1.28571428571429</v>
      </c>
      <c r="AS2053" s="31">
        <v>77.1428571428572</v>
      </c>
      <c r="AT2053" s="31">
        <v>-49.1428571428572</v>
      </c>
      <c r="AU2053" s="26">
        <f t="shared" ref="AU2053:AU2116" si="35">IF(AR2053="","库存为"&amp;M2053,IF(AS2053=0,"库存为"&amp;M2053,INT(M2053/AR2053)))</f>
        <v>21</v>
      </c>
      <c r="AV2053" s="32">
        <f>IFERROR(时间!$B$4+AU2053,"上周无销量")</f>
        <v>43346</v>
      </c>
    </row>
    <row r="2054" spans="1:48">
      <c r="A2054" s="15" t="s">
        <v>4126</v>
      </c>
      <c r="B2054" t="s">
        <v>4127</v>
      </c>
      <c r="C2054" t="s">
        <v>4113</v>
      </c>
      <c r="D2054" s="26">
        <v>5</v>
      </c>
      <c r="E2054" s="26">
        <v>3</v>
      </c>
      <c r="F2054" s="26">
        <v>3</v>
      </c>
      <c r="G2054" s="26">
        <v>3</v>
      </c>
      <c r="H2054" s="27">
        <v>22.4557142857143</v>
      </c>
      <c r="I2054">
        <v>47</v>
      </c>
      <c r="J2054" s="28">
        <v>0</v>
      </c>
      <c r="K2054" s="28">
        <v>0</v>
      </c>
      <c r="L2054" s="28">
        <v>1</v>
      </c>
      <c r="M2054">
        <v>48</v>
      </c>
      <c r="N2054">
        <v>10</v>
      </c>
      <c r="O2054">
        <v>0</v>
      </c>
      <c r="P2054">
        <v>5604</v>
      </c>
      <c r="Q2054">
        <v>0</v>
      </c>
      <c r="R2054">
        <v>6316</v>
      </c>
      <c r="S2054">
        <v>5618</v>
      </c>
      <c r="T2054">
        <v>41</v>
      </c>
      <c r="U2054">
        <v>0</v>
      </c>
      <c r="V2054">
        <v>49</v>
      </c>
      <c r="W2054">
        <v>43</v>
      </c>
      <c r="X2054" s="17">
        <v>0.00731620271234832</v>
      </c>
      <c r="Y2054" s="17" t="s">
        <v>54</v>
      </c>
      <c r="Z2054" s="17">
        <v>0.00775807473084231</v>
      </c>
      <c r="AA2054" s="17">
        <v>0.00765396938412246</v>
      </c>
      <c r="AB2054">
        <v>14.64</v>
      </c>
      <c r="AC2054">
        <v>0</v>
      </c>
      <c r="AD2054">
        <v>16.46</v>
      </c>
      <c r="AE2054">
        <v>16.2</v>
      </c>
      <c r="AF2054" s="17">
        <v>0.130389973916916</v>
      </c>
      <c r="AG2054" s="17" t="s">
        <v>54</v>
      </c>
      <c r="AH2054" s="17">
        <v>0.244332760777827</v>
      </c>
      <c r="AI2054" s="17">
        <v>0.240473312551689</v>
      </c>
      <c r="AJ2054">
        <v>14</v>
      </c>
      <c r="AK2054">
        <v>51</v>
      </c>
      <c r="AL2054">
        <v>43</v>
      </c>
      <c r="AM2054">
        <v>43</v>
      </c>
      <c r="AN2054" s="17">
        <v>0.357142857142857</v>
      </c>
      <c r="AO2054" s="17">
        <v>0.0588235294117647</v>
      </c>
      <c r="AP2054" s="17">
        <v>0.0697674418604651</v>
      </c>
      <c r="AQ2054" s="17">
        <v>0.0697674418604651</v>
      </c>
      <c r="AR2054" s="31">
        <v>0.714285714285714</v>
      </c>
      <c r="AS2054" s="31">
        <v>42.8571428571429</v>
      </c>
      <c r="AT2054" s="31">
        <v>5.14285714285714</v>
      </c>
      <c r="AU2054" s="26">
        <f t="shared" si="35"/>
        <v>67</v>
      </c>
      <c r="AV2054" s="32">
        <f>IFERROR(时间!$B$4+AU2054,"上周无销量")</f>
        <v>43392</v>
      </c>
    </row>
    <row r="2055" spans="1:48">
      <c r="A2055" s="15" t="s">
        <v>4128</v>
      </c>
      <c r="B2055" t="s">
        <v>4129</v>
      </c>
      <c r="C2055" t="s">
        <v>4113</v>
      </c>
      <c r="D2055" s="26">
        <v>2</v>
      </c>
      <c r="E2055" s="26">
        <v>7</v>
      </c>
      <c r="F2055" s="26">
        <v>4</v>
      </c>
      <c r="G2055" s="26">
        <v>2</v>
      </c>
      <c r="H2055" s="27">
        <v>24.7693333333333</v>
      </c>
      <c r="I2055">
        <v>41</v>
      </c>
      <c r="J2055" s="28">
        <v>0</v>
      </c>
      <c r="K2055" s="28">
        <v>0</v>
      </c>
      <c r="L2055" s="28">
        <v>0</v>
      </c>
      <c r="M2055">
        <v>41</v>
      </c>
      <c r="N2055">
        <v>1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0</v>
      </c>
      <c r="AK2055">
        <v>25</v>
      </c>
      <c r="AL2055">
        <v>26</v>
      </c>
      <c r="AM2055">
        <v>26</v>
      </c>
      <c r="AN2055" s="17" t="s">
        <v>54</v>
      </c>
      <c r="AO2055" s="17">
        <v>0.28</v>
      </c>
      <c r="AP2055" s="17">
        <v>0.153846153846154</v>
      </c>
      <c r="AQ2055" s="17">
        <v>0.0769230769230769</v>
      </c>
      <c r="AR2055" s="31">
        <v>0.285714285714286</v>
      </c>
      <c r="AS2055" s="31">
        <v>17.1428571428571</v>
      </c>
      <c r="AT2055" s="31">
        <v>23.8571428571429</v>
      </c>
      <c r="AU2055" s="26">
        <f t="shared" si="35"/>
        <v>143</v>
      </c>
      <c r="AV2055" s="32">
        <f>IFERROR(时间!$B$4+AU2055,"上周无销量")</f>
        <v>43468</v>
      </c>
    </row>
    <row r="2056" spans="1:48">
      <c r="A2056" s="15" t="s">
        <v>4130</v>
      </c>
      <c r="B2056" t="s">
        <v>4131</v>
      </c>
      <c r="C2056" t="s">
        <v>4113</v>
      </c>
      <c r="D2056" s="26">
        <v>2</v>
      </c>
      <c r="E2056" s="26">
        <v>2</v>
      </c>
      <c r="F2056" s="26">
        <v>0</v>
      </c>
      <c r="G2056" s="26">
        <v>1</v>
      </c>
      <c r="H2056" s="27">
        <v>22.864</v>
      </c>
      <c r="I2056">
        <v>63</v>
      </c>
      <c r="J2056" s="28">
        <v>0</v>
      </c>
      <c r="K2056" s="28">
        <v>0</v>
      </c>
      <c r="L2056" s="28">
        <v>0</v>
      </c>
      <c r="M2056">
        <v>63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0</v>
      </c>
      <c r="AK2056">
        <v>23</v>
      </c>
      <c r="AL2056">
        <v>34</v>
      </c>
      <c r="AM2056">
        <v>34</v>
      </c>
      <c r="AN2056" s="17" t="s">
        <v>54</v>
      </c>
      <c r="AO2056" s="17">
        <v>0.0869565217391304</v>
      </c>
      <c r="AP2056" s="17">
        <v>0</v>
      </c>
      <c r="AQ2056" s="17">
        <v>0.0294117647058824</v>
      </c>
      <c r="AR2056" s="31">
        <v>0.285714285714286</v>
      </c>
      <c r="AS2056" s="31">
        <v>17.1428571428571</v>
      </c>
      <c r="AT2056" s="31">
        <v>45.8571428571429</v>
      </c>
      <c r="AU2056" s="26">
        <f t="shared" si="35"/>
        <v>220</v>
      </c>
      <c r="AV2056" s="32">
        <f>IFERROR(时间!$B$4+AU2056,"上周无销量")</f>
        <v>43545</v>
      </c>
    </row>
    <row r="2057" spans="1:48">
      <c r="A2057" s="15" t="s">
        <v>4132</v>
      </c>
      <c r="B2057" t="s">
        <v>4133</v>
      </c>
      <c r="C2057" t="s">
        <v>4113</v>
      </c>
      <c r="D2057" s="26">
        <v>8</v>
      </c>
      <c r="E2057" s="26">
        <v>7</v>
      </c>
      <c r="F2057" s="26">
        <v>7</v>
      </c>
      <c r="G2057" s="26">
        <v>7</v>
      </c>
      <c r="H2057" s="27">
        <v>14.8537931034483</v>
      </c>
      <c r="I2057">
        <v>38</v>
      </c>
      <c r="J2057" s="28">
        <v>0</v>
      </c>
      <c r="K2057" s="28">
        <v>0</v>
      </c>
      <c r="L2057" s="28">
        <v>2</v>
      </c>
      <c r="M2057">
        <v>40</v>
      </c>
      <c r="N2057">
        <v>7</v>
      </c>
      <c r="O2057">
        <v>0</v>
      </c>
      <c r="P2057">
        <v>44</v>
      </c>
      <c r="Q2057">
        <v>0</v>
      </c>
      <c r="R2057">
        <v>476</v>
      </c>
      <c r="S2057">
        <v>512</v>
      </c>
      <c r="T2057">
        <v>0</v>
      </c>
      <c r="U2057">
        <v>0</v>
      </c>
      <c r="V2057">
        <v>5</v>
      </c>
      <c r="W2057">
        <v>3</v>
      </c>
      <c r="X2057" s="17">
        <v>0</v>
      </c>
      <c r="Y2057" s="17" t="s">
        <v>54</v>
      </c>
      <c r="Z2057" s="17">
        <v>0.0105042016806723</v>
      </c>
      <c r="AA2057" s="17">
        <v>0.005859375</v>
      </c>
      <c r="AB2057">
        <v>0</v>
      </c>
      <c r="AC2057">
        <v>0</v>
      </c>
      <c r="AD2057">
        <v>1.02</v>
      </c>
      <c r="AE2057">
        <v>0.76</v>
      </c>
      <c r="AF2057" s="17" t="s">
        <v>54</v>
      </c>
      <c r="AG2057" s="17" t="s">
        <v>54</v>
      </c>
      <c r="AH2057" s="17">
        <v>0.0098099040897815</v>
      </c>
      <c r="AI2057" s="17">
        <v>0.00730934030219014</v>
      </c>
      <c r="AJ2057">
        <v>0</v>
      </c>
      <c r="AK2057">
        <v>32</v>
      </c>
      <c r="AL2057">
        <v>36</v>
      </c>
      <c r="AM2057">
        <v>36</v>
      </c>
      <c r="AN2057" s="17" t="s">
        <v>54</v>
      </c>
      <c r="AO2057" s="17">
        <v>0.21875</v>
      </c>
      <c r="AP2057" s="17">
        <v>0.194444444444444</v>
      </c>
      <c r="AQ2057" s="17">
        <v>0.194444444444444</v>
      </c>
      <c r="AR2057" s="31">
        <v>1.14285714285714</v>
      </c>
      <c r="AS2057" s="31">
        <v>68.5714285714286</v>
      </c>
      <c r="AT2057" s="31">
        <v>-28.5714285714286</v>
      </c>
      <c r="AU2057" s="26">
        <f t="shared" si="35"/>
        <v>35</v>
      </c>
      <c r="AV2057" s="32">
        <f>IFERROR(时间!$B$4+AU2057,"上周无销量")</f>
        <v>43360</v>
      </c>
    </row>
    <row r="2058" spans="1:48">
      <c r="A2058" s="15" t="s">
        <v>4134</v>
      </c>
      <c r="B2058" t="s">
        <v>4135</v>
      </c>
      <c r="C2058" t="s">
        <v>4113</v>
      </c>
      <c r="D2058" s="26">
        <v>4</v>
      </c>
      <c r="E2058" s="26">
        <v>6</v>
      </c>
      <c r="F2058" s="26">
        <v>11</v>
      </c>
      <c r="G2058" s="26">
        <v>7</v>
      </c>
      <c r="H2058" s="27">
        <v>21.435</v>
      </c>
      <c r="I2058">
        <v>34</v>
      </c>
      <c r="J2058" s="28">
        <v>0</v>
      </c>
      <c r="K2058" s="28">
        <v>0</v>
      </c>
      <c r="L2058" s="28">
        <v>0</v>
      </c>
      <c r="M2058">
        <v>34</v>
      </c>
      <c r="N2058">
        <v>5</v>
      </c>
      <c r="O2058">
        <v>0</v>
      </c>
      <c r="P2058">
        <v>22586</v>
      </c>
      <c r="Q2058">
        <v>0</v>
      </c>
      <c r="R2058">
        <v>61181</v>
      </c>
      <c r="S2058">
        <v>44011</v>
      </c>
      <c r="T2058">
        <v>67</v>
      </c>
      <c r="U2058">
        <v>0</v>
      </c>
      <c r="V2058">
        <v>191</v>
      </c>
      <c r="W2058">
        <v>169</v>
      </c>
      <c r="X2058" s="17">
        <v>0.00296643938723103</v>
      </c>
      <c r="Y2058" s="17" t="s">
        <v>54</v>
      </c>
      <c r="Z2058" s="17">
        <v>0.00312188424510878</v>
      </c>
      <c r="AA2058" s="17">
        <v>0.00383994910363318</v>
      </c>
      <c r="AB2058">
        <v>25.65</v>
      </c>
      <c r="AC2058">
        <v>0</v>
      </c>
      <c r="AD2058">
        <v>90.55</v>
      </c>
      <c r="AE2058">
        <v>79.78</v>
      </c>
      <c r="AF2058" s="17">
        <v>0.299160251924423</v>
      </c>
      <c r="AG2058" s="17" t="s">
        <v>54</v>
      </c>
      <c r="AH2058" s="17">
        <v>0.384036304260237</v>
      </c>
      <c r="AI2058" s="17">
        <v>0.531707154520311</v>
      </c>
      <c r="AJ2058">
        <v>0</v>
      </c>
      <c r="AK2058">
        <v>168</v>
      </c>
      <c r="AL2058">
        <v>155</v>
      </c>
      <c r="AM2058">
        <v>155</v>
      </c>
      <c r="AN2058" s="17" t="s">
        <v>54</v>
      </c>
      <c r="AO2058" s="17">
        <v>0.0357142857142857</v>
      </c>
      <c r="AP2058" s="17">
        <v>0.0709677419354839</v>
      </c>
      <c r="AQ2058" s="17">
        <v>0.0451612903225806</v>
      </c>
      <c r="AR2058" s="31">
        <v>0.571428571428571</v>
      </c>
      <c r="AS2058" s="31">
        <v>34.2857142857143</v>
      </c>
      <c r="AT2058" s="31">
        <v>-0.285714285714285</v>
      </c>
      <c r="AU2058" s="26">
        <f t="shared" si="35"/>
        <v>59</v>
      </c>
      <c r="AV2058" s="32">
        <f>IFERROR(时间!$B$4+AU2058,"上周无销量")</f>
        <v>43384</v>
      </c>
    </row>
    <row r="2059" spans="1:48">
      <c r="A2059" s="15" t="s">
        <v>4136</v>
      </c>
      <c r="B2059" t="s">
        <v>4137</v>
      </c>
      <c r="C2059" t="s">
        <v>4113</v>
      </c>
      <c r="D2059" s="26">
        <v>1</v>
      </c>
      <c r="E2059" s="26">
        <v>1</v>
      </c>
      <c r="F2059" s="26">
        <v>3</v>
      </c>
      <c r="G2059" s="26">
        <v>4</v>
      </c>
      <c r="H2059" s="27">
        <v>15.8777777777778</v>
      </c>
      <c r="I2059">
        <v>27</v>
      </c>
      <c r="J2059" s="28">
        <v>0</v>
      </c>
      <c r="K2059" s="28">
        <v>0</v>
      </c>
      <c r="L2059" s="28">
        <v>0</v>
      </c>
      <c r="M2059">
        <v>27</v>
      </c>
      <c r="N2059">
        <v>5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0</v>
      </c>
      <c r="AK2059">
        <v>57</v>
      </c>
      <c r="AL2059">
        <v>53</v>
      </c>
      <c r="AM2059">
        <v>53</v>
      </c>
      <c r="AN2059" s="17" t="s">
        <v>54</v>
      </c>
      <c r="AO2059" s="17">
        <v>0.0175438596491228</v>
      </c>
      <c r="AP2059" s="17">
        <v>0.0566037735849057</v>
      </c>
      <c r="AQ2059" s="17">
        <v>0.0754716981132075</v>
      </c>
      <c r="AR2059" s="31">
        <v>0.142857142857143</v>
      </c>
      <c r="AS2059" s="31">
        <v>8.57142857142857</v>
      </c>
      <c r="AT2059" s="31">
        <v>18.4285714285714</v>
      </c>
      <c r="AU2059" s="26">
        <f t="shared" si="35"/>
        <v>189</v>
      </c>
      <c r="AV2059" s="32">
        <f>IFERROR(时间!$B$4+AU2059,"上周无销量")</f>
        <v>43514</v>
      </c>
    </row>
    <row r="2060" spans="1:48">
      <c r="A2060" s="15" t="s">
        <v>4138</v>
      </c>
      <c r="B2060" t="s">
        <v>4139</v>
      </c>
      <c r="C2060" t="s">
        <v>4113</v>
      </c>
      <c r="D2060" s="26">
        <v>4</v>
      </c>
      <c r="E2060" s="26">
        <v>3</v>
      </c>
      <c r="F2060" s="26">
        <v>2</v>
      </c>
      <c r="G2060" s="26">
        <v>7</v>
      </c>
      <c r="H2060" s="27">
        <v>16.07625</v>
      </c>
      <c r="I2060">
        <v>15</v>
      </c>
      <c r="J2060" s="28">
        <v>0</v>
      </c>
      <c r="K2060" s="28">
        <v>0</v>
      </c>
      <c r="L2060" s="28">
        <v>1</v>
      </c>
      <c r="M2060">
        <v>16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0</v>
      </c>
      <c r="AK2060">
        <v>27</v>
      </c>
      <c r="AL2060">
        <v>28</v>
      </c>
      <c r="AM2060">
        <v>28</v>
      </c>
      <c r="AN2060" s="17" t="s">
        <v>54</v>
      </c>
      <c r="AO2060" s="17">
        <v>0.111111111111111</v>
      </c>
      <c r="AP2060" s="17">
        <v>0.0714285714285714</v>
      </c>
      <c r="AQ2060" s="17">
        <v>0.25</v>
      </c>
      <c r="AR2060" s="31">
        <v>0.571428571428571</v>
      </c>
      <c r="AS2060" s="31">
        <v>34.2857142857143</v>
      </c>
      <c r="AT2060" s="31">
        <v>-18.2857142857143</v>
      </c>
      <c r="AU2060" s="26">
        <f t="shared" si="35"/>
        <v>28</v>
      </c>
      <c r="AV2060" s="32">
        <f>IFERROR(时间!$B$4+AU2060,"上周无销量")</f>
        <v>43353</v>
      </c>
    </row>
    <row r="2061" spans="1:48">
      <c r="A2061" s="15" t="s">
        <v>4140</v>
      </c>
      <c r="B2061" t="s">
        <v>4141</v>
      </c>
      <c r="C2061" t="s">
        <v>4113</v>
      </c>
      <c r="D2061" s="26">
        <v>1</v>
      </c>
      <c r="E2061" s="26">
        <v>1</v>
      </c>
      <c r="F2061" s="26">
        <v>2</v>
      </c>
      <c r="G2061" s="26">
        <v>4</v>
      </c>
      <c r="H2061" s="27">
        <v>14.29</v>
      </c>
      <c r="I2061">
        <v>33</v>
      </c>
      <c r="J2061" s="28">
        <v>0</v>
      </c>
      <c r="K2061" s="28">
        <v>0</v>
      </c>
      <c r="L2061" s="28">
        <v>0</v>
      </c>
      <c r="M2061">
        <v>33</v>
      </c>
      <c r="N2061">
        <v>3</v>
      </c>
      <c r="O2061">
        <v>0</v>
      </c>
      <c r="P2061">
        <v>1126</v>
      </c>
      <c r="Q2061">
        <v>0</v>
      </c>
      <c r="R2061">
        <v>1285</v>
      </c>
      <c r="S2061">
        <v>1538</v>
      </c>
      <c r="T2061">
        <v>5</v>
      </c>
      <c r="U2061">
        <v>0</v>
      </c>
      <c r="V2061">
        <v>4</v>
      </c>
      <c r="W2061">
        <v>3</v>
      </c>
      <c r="X2061" s="17">
        <v>0.0044404973357016</v>
      </c>
      <c r="Y2061" s="17" t="s">
        <v>54</v>
      </c>
      <c r="Z2061" s="17">
        <v>0.00311284046692607</v>
      </c>
      <c r="AA2061" s="17">
        <v>0.00195058517555267</v>
      </c>
      <c r="AB2061">
        <v>1.47</v>
      </c>
      <c r="AC2061">
        <v>0</v>
      </c>
      <c r="AD2061">
        <v>1.34</v>
      </c>
      <c r="AE2061">
        <v>1.9</v>
      </c>
      <c r="AF2061" s="17">
        <v>0.102869139258223</v>
      </c>
      <c r="AG2061" s="17" t="s">
        <v>54</v>
      </c>
      <c r="AH2061" s="17">
        <v>0.0468859342197341</v>
      </c>
      <c r="AI2061" s="17">
        <v>0.0332400279916025</v>
      </c>
      <c r="AJ2061">
        <v>0</v>
      </c>
      <c r="AK2061">
        <v>44</v>
      </c>
      <c r="AL2061">
        <v>56</v>
      </c>
      <c r="AM2061">
        <v>56</v>
      </c>
      <c r="AN2061" s="17" t="s">
        <v>54</v>
      </c>
      <c r="AO2061" s="17">
        <v>0.0227272727272727</v>
      </c>
      <c r="AP2061" s="17">
        <v>0.0357142857142857</v>
      </c>
      <c r="AQ2061" s="17">
        <v>0.0714285714285714</v>
      </c>
      <c r="AR2061" s="31">
        <v>0.142857142857143</v>
      </c>
      <c r="AS2061" s="31">
        <v>8.57142857142857</v>
      </c>
      <c r="AT2061" s="31">
        <v>24.4285714285714</v>
      </c>
      <c r="AU2061" s="26">
        <f t="shared" si="35"/>
        <v>231</v>
      </c>
      <c r="AV2061" s="32">
        <f>IFERROR(时间!$B$4+AU2061,"上周无销量")</f>
        <v>43556</v>
      </c>
    </row>
    <row r="2062" spans="1:48">
      <c r="A2062" s="15" t="s">
        <v>4142</v>
      </c>
      <c r="B2062" t="s">
        <v>4143</v>
      </c>
      <c r="C2062" t="s">
        <v>4113</v>
      </c>
      <c r="D2062" s="26">
        <v>3</v>
      </c>
      <c r="E2062" s="26">
        <v>3</v>
      </c>
      <c r="F2062" s="26">
        <v>6</v>
      </c>
      <c r="G2062" s="26">
        <v>1</v>
      </c>
      <c r="H2062" s="27">
        <v>26.3815384615385</v>
      </c>
      <c r="I2062">
        <v>45</v>
      </c>
      <c r="J2062" s="28">
        <v>0</v>
      </c>
      <c r="K2062" s="28">
        <v>0</v>
      </c>
      <c r="L2062" s="28">
        <v>0</v>
      </c>
      <c r="M2062">
        <v>45</v>
      </c>
      <c r="N2062">
        <v>3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0</v>
      </c>
      <c r="AK2062">
        <v>48</v>
      </c>
      <c r="AL2062">
        <v>38</v>
      </c>
      <c r="AM2062">
        <v>38</v>
      </c>
      <c r="AN2062" s="17" t="s">
        <v>54</v>
      </c>
      <c r="AO2062" s="17">
        <v>0.0625</v>
      </c>
      <c r="AP2062" s="17">
        <v>0.157894736842105</v>
      </c>
      <c r="AQ2062" s="17">
        <v>0.0263157894736842</v>
      </c>
      <c r="AR2062" s="31">
        <v>0.428571428571429</v>
      </c>
      <c r="AS2062" s="31">
        <v>25.7142857142857</v>
      </c>
      <c r="AT2062" s="31">
        <v>19.2857142857143</v>
      </c>
      <c r="AU2062" s="26">
        <f t="shared" si="35"/>
        <v>105</v>
      </c>
      <c r="AV2062" s="32">
        <f>IFERROR(时间!$B$4+AU2062,"上周无销量")</f>
        <v>43430</v>
      </c>
    </row>
    <row r="2063" spans="1:48">
      <c r="A2063" s="15" t="s">
        <v>4144</v>
      </c>
      <c r="B2063" t="s">
        <v>4145</v>
      </c>
      <c r="C2063" t="s">
        <v>4113</v>
      </c>
      <c r="D2063" s="26">
        <v>3</v>
      </c>
      <c r="E2063" s="26">
        <v>7</v>
      </c>
      <c r="F2063" s="26">
        <v>5</v>
      </c>
      <c r="G2063" s="26">
        <v>5</v>
      </c>
      <c r="H2063" s="27">
        <v>21.435</v>
      </c>
      <c r="I2063">
        <v>25</v>
      </c>
      <c r="J2063" s="28">
        <v>0</v>
      </c>
      <c r="K2063" s="28">
        <v>0</v>
      </c>
      <c r="L2063" s="28">
        <v>0</v>
      </c>
      <c r="M2063">
        <v>25</v>
      </c>
      <c r="N2063">
        <v>3</v>
      </c>
      <c r="O2063">
        <v>0</v>
      </c>
      <c r="P2063">
        <v>44552</v>
      </c>
      <c r="Q2063">
        <v>0</v>
      </c>
      <c r="R2063">
        <v>58006</v>
      </c>
      <c r="S2063">
        <v>72189</v>
      </c>
      <c r="T2063">
        <v>189</v>
      </c>
      <c r="U2063">
        <v>0</v>
      </c>
      <c r="V2063">
        <v>224</v>
      </c>
      <c r="W2063">
        <v>266</v>
      </c>
      <c r="X2063" s="17">
        <v>0.00424223379421799</v>
      </c>
      <c r="Y2063" s="17" t="s">
        <v>54</v>
      </c>
      <c r="Z2063" s="17">
        <v>0.00386166948246733</v>
      </c>
      <c r="AA2063" s="17">
        <v>0.00368477191815928</v>
      </c>
      <c r="AB2063">
        <v>67.56</v>
      </c>
      <c r="AC2063">
        <v>0</v>
      </c>
      <c r="AD2063">
        <v>98.92</v>
      </c>
      <c r="AE2063">
        <v>116.69</v>
      </c>
      <c r="AF2063" s="17">
        <v>1.05061814788897</v>
      </c>
      <c r="AG2063" s="17" t="s">
        <v>54</v>
      </c>
      <c r="AH2063" s="17">
        <v>0.922976440401213</v>
      </c>
      <c r="AI2063" s="17">
        <v>1.08878003265687</v>
      </c>
      <c r="AJ2063">
        <v>10</v>
      </c>
      <c r="AK2063">
        <v>227</v>
      </c>
      <c r="AL2063">
        <v>225</v>
      </c>
      <c r="AM2063">
        <v>225</v>
      </c>
      <c r="AN2063" s="17">
        <v>0.3</v>
      </c>
      <c r="AO2063" s="17">
        <v>0.0308370044052863</v>
      </c>
      <c r="AP2063" s="17">
        <v>0.0222222222222222</v>
      </c>
      <c r="AQ2063" s="17">
        <v>0.0222222222222222</v>
      </c>
      <c r="AR2063" s="31">
        <v>0.428571428571429</v>
      </c>
      <c r="AS2063" s="31">
        <v>25.7142857142857</v>
      </c>
      <c r="AT2063" s="31">
        <v>-0.714285714285712</v>
      </c>
      <c r="AU2063" s="26">
        <f t="shared" si="35"/>
        <v>58</v>
      </c>
      <c r="AV2063" s="32">
        <f>IFERROR(时间!$B$4+AU2063,"上周无销量")</f>
        <v>43383</v>
      </c>
    </row>
    <row r="2064" spans="1:48">
      <c r="A2064" s="15" t="s">
        <v>4146</v>
      </c>
      <c r="B2064" t="s">
        <v>4147</v>
      </c>
      <c r="C2064" t="s">
        <v>4113</v>
      </c>
      <c r="D2064" s="26">
        <v>0</v>
      </c>
      <c r="E2064" s="26">
        <v>3</v>
      </c>
      <c r="F2064" s="26">
        <v>1</v>
      </c>
      <c r="G2064" s="26">
        <v>3</v>
      </c>
      <c r="H2064" s="27">
        <v>16.3314285714286</v>
      </c>
      <c r="I2064">
        <v>21</v>
      </c>
      <c r="J2064" s="28">
        <v>0</v>
      </c>
      <c r="K2064" s="28">
        <v>0</v>
      </c>
      <c r="L2064" s="28">
        <v>0</v>
      </c>
      <c r="M2064">
        <v>21</v>
      </c>
      <c r="N2064">
        <v>3</v>
      </c>
      <c r="O2064">
        <v>0</v>
      </c>
      <c r="P2064">
        <v>85</v>
      </c>
      <c r="Q2064">
        <v>0</v>
      </c>
      <c r="R2064">
        <v>185</v>
      </c>
      <c r="S2064">
        <v>229</v>
      </c>
      <c r="T2064">
        <v>1</v>
      </c>
      <c r="U2064">
        <v>0</v>
      </c>
      <c r="V2064">
        <v>0</v>
      </c>
      <c r="W2064">
        <v>1</v>
      </c>
      <c r="X2064" s="17">
        <v>0.0117647058823529</v>
      </c>
      <c r="Y2064" s="17" t="s">
        <v>54</v>
      </c>
      <c r="Z2064" s="17">
        <v>0</v>
      </c>
      <c r="AA2064" s="17">
        <v>0.00436681222707424</v>
      </c>
      <c r="AB2064">
        <v>0.29</v>
      </c>
      <c r="AC2064">
        <v>0</v>
      </c>
      <c r="AD2064">
        <v>0</v>
      </c>
      <c r="AE2064">
        <v>0.32</v>
      </c>
      <c r="AF2064" s="17">
        <v>0</v>
      </c>
      <c r="AG2064" s="17" t="s">
        <v>54</v>
      </c>
      <c r="AH2064" s="17" t="s">
        <v>54</v>
      </c>
      <c r="AI2064" s="17">
        <v>0.00653137392115698</v>
      </c>
      <c r="AJ2064">
        <v>2</v>
      </c>
      <c r="AK2064">
        <v>41</v>
      </c>
      <c r="AL2064">
        <v>32</v>
      </c>
      <c r="AM2064">
        <v>32</v>
      </c>
      <c r="AN2064" s="17">
        <v>0</v>
      </c>
      <c r="AO2064" s="17">
        <v>0.0731707317073171</v>
      </c>
      <c r="AP2064" s="17">
        <v>0.03125</v>
      </c>
      <c r="AQ2064" s="17">
        <v>0.09375</v>
      </c>
      <c r="AR2064" s="31">
        <v>0</v>
      </c>
      <c r="AS2064" s="31">
        <v>0</v>
      </c>
      <c r="AT2064" s="31">
        <v>21</v>
      </c>
      <c r="AU2064" s="26" t="str">
        <f t="shared" si="35"/>
        <v>库存为21</v>
      </c>
      <c r="AV2064" s="32" t="str">
        <f>IFERROR(时间!$B$4+AU2064,"上周无销量")</f>
        <v>上周无销量</v>
      </c>
    </row>
    <row r="2065" spans="1:48">
      <c r="A2065" s="15" t="s">
        <v>4148</v>
      </c>
      <c r="B2065" t="s">
        <v>4149</v>
      </c>
      <c r="C2065" t="s">
        <v>4113</v>
      </c>
      <c r="D2065" s="26">
        <v>2</v>
      </c>
      <c r="E2065" s="26">
        <v>4</v>
      </c>
      <c r="F2065" s="26">
        <v>2</v>
      </c>
      <c r="G2065" s="26">
        <v>3</v>
      </c>
      <c r="H2065" s="27">
        <v>20.7854545454545</v>
      </c>
      <c r="I2065">
        <v>4</v>
      </c>
      <c r="J2065" s="28">
        <v>8</v>
      </c>
      <c r="K2065" s="28">
        <v>0</v>
      </c>
      <c r="L2065" s="28">
        <v>0</v>
      </c>
      <c r="M2065">
        <v>12</v>
      </c>
      <c r="N2065">
        <v>2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1</v>
      </c>
      <c r="AK2065">
        <v>13</v>
      </c>
      <c r="AL2065">
        <v>16</v>
      </c>
      <c r="AM2065">
        <v>16</v>
      </c>
      <c r="AN2065" s="17">
        <v>2</v>
      </c>
      <c r="AO2065" s="17">
        <v>0.307692307692308</v>
      </c>
      <c r="AP2065" s="17">
        <v>0.125</v>
      </c>
      <c r="AQ2065" s="17">
        <v>0.1875</v>
      </c>
      <c r="AR2065" s="31">
        <v>0.285714285714286</v>
      </c>
      <c r="AS2065" s="31">
        <v>17.1428571428571</v>
      </c>
      <c r="AT2065" s="31">
        <v>-5.14285714285714</v>
      </c>
      <c r="AU2065" s="26">
        <f t="shared" si="35"/>
        <v>42</v>
      </c>
      <c r="AV2065" s="32">
        <f>IFERROR(时间!$B$4+AU2065,"上周无销量")</f>
        <v>43367</v>
      </c>
    </row>
    <row r="2066" spans="1:48">
      <c r="A2066" s="15" t="s">
        <v>4150</v>
      </c>
      <c r="B2066" t="s">
        <v>4151</v>
      </c>
      <c r="C2066" t="s">
        <v>4113</v>
      </c>
      <c r="D2066" s="26">
        <v>0</v>
      </c>
      <c r="E2066" s="26">
        <v>1</v>
      </c>
      <c r="F2066" s="26">
        <v>2</v>
      </c>
      <c r="G2066" s="26">
        <v>1</v>
      </c>
      <c r="H2066" s="27">
        <v>21.435</v>
      </c>
      <c r="I2066">
        <v>9</v>
      </c>
      <c r="J2066" s="28">
        <v>0</v>
      </c>
      <c r="K2066" s="28">
        <v>0</v>
      </c>
      <c r="L2066" s="28">
        <v>0</v>
      </c>
      <c r="M2066">
        <v>9</v>
      </c>
      <c r="N2066">
        <v>1</v>
      </c>
      <c r="O2066">
        <v>0</v>
      </c>
      <c r="P2066">
        <v>540</v>
      </c>
      <c r="Q2066">
        <v>0</v>
      </c>
      <c r="R2066">
        <v>316</v>
      </c>
      <c r="S2066">
        <v>356</v>
      </c>
      <c r="T2066">
        <v>1</v>
      </c>
      <c r="U2066">
        <v>0</v>
      </c>
      <c r="V2066">
        <v>2</v>
      </c>
      <c r="W2066">
        <v>3</v>
      </c>
      <c r="X2066" s="17">
        <v>0.00185185185185185</v>
      </c>
      <c r="Y2066" s="17" t="s">
        <v>54</v>
      </c>
      <c r="Z2066" s="17">
        <v>0.00632911392405063</v>
      </c>
      <c r="AA2066" s="17">
        <v>0.00842696629213483</v>
      </c>
      <c r="AB2066">
        <v>0.29</v>
      </c>
      <c r="AC2066">
        <v>0</v>
      </c>
      <c r="AD2066">
        <v>0.68</v>
      </c>
      <c r="AE2066">
        <v>1.32</v>
      </c>
      <c r="AF2066" s="17">
        <v>0</v>
      </c>
      <c r="AG2066" s="17" t="s">
        <v>54</v>
      </c>
      <c r="AH2066" s="17">
        <v>0.0158619080942384</v>
      </c>
      <c r="AI2066" s="17">
        <v>0.0615815255423373</v>
      </c>
      <c r="AJ2066">
        <v>1</v>
      </c>
      <c r="AK2066">
        <v>33</v>
      </c>
      <c r="AL2066">
        <v>25</v>
      </c>
      <c r="AM2066">
        <v>25</v>
      </c>
      <c r="AN2066" s="17">
        <v>0</v>
      </c>
      <c r="AO2066" s="17">
        <v>0.0303030303030303</v>
      </c>
      <c r="AP2066" s="17">
        <v>0.08</v>
      </c>
      <c r="AQ2066" s="17">
        <v>0.04</v>
      </c>
      <c r="AR2066" s="31">
        <v>0</v>
      </c>
      <c r="AS2066" s="31">
        <v>0</v>
      </c>
      <c r="AT2066" s="31">
        <v>9</v>
      </c>
      <c r="AU2066" s="26" t="str">
        <f t="shared" si="35"/>
        <v>库存为9</v>
      </c>
      <c r="AV2066" s="32" t="str">
        <f>IFERROR(时间!$B$4+AU2066,"上周无销量")</f>
        <v>上周无销量</v>
      </c>
    </row>
    <row r="2067" spans="1:48">
      <c r="A2067" s="15" t="s">
        <v>4152</v>
      </c>
      <c r="B2067" t="s">
        <v>4153</v>
      </c>
      <c r="C2067" t="s">
        <v>4113</v>
      </c>
      <c r="D2067" s="26">
        <v>9</v>
      </c>
      <c r="E2067" s="26">
        <v>11</v>
      </c>
      <c r="F2067" s="26">
        <v>12</v>
      </c>
      <c r="G2067" s="26">
        <v>11</v>
      </c>
      <c r="H2067" s="27">
        <v>14.5711627906977</v>
      </c>
      <c r="I2067">
        <v>5</v>
      </c>
      <c r="J2067" s="28">
        <v>0</v>
      </c>
      <c r="K2067" s="28">
        <v>0</v>
      </c>
      <c r="L2067" s="28">
        <v>1</v>
      </c>
      <c r="M2067">
        <v>6</v>
      </c>
      <c r="N2067">
        <v>13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10</v>
      </c>
      <c r="AK2067">
        <v>56</v>
      </c>
      <c r="AL2067">
        <v>59</v>
      </c>
      <c r="AM2067">
        <v>59</v>
      </c>
      <c r="AN2067" s="17">
        <v>0.9</v>
      </c>
      <c r="AO2067" s="17">
        <v>0.196428571428571</v>
      </c>
      <c r="AP2067" s="17">
        <v>0.203389830508475</v>
      </c>
      <c r="AQ2067" s="17">
        <v>0.186440677966102</v>
      </c>
      <c r="AR2067" s="31">
        <v>1.28571428571429</v>
      </c>
      <c r="AS2067" s="31">
        <v>77.1428571428572</v>
      </c>
      <c r="AT2067" s="31">
        <v>-71.1428571428572</v>
      </c>
      <c r="AU2067" s="26">
        <f t="shared" si="35"/>
        <v>4</v>
      </c>
      <c r="AV2067" s="32">
        <f>IFERROR(时间!$B$4+AU2067,"上周无销量")</f>
        <v>43329</v>
      </c>
    </row>
    <row r="2068" spans="1:48">
      <c r="A2068" s="15" t="s">
        <v>4154</v>
      </c>
      <c r="B2068" t="s">
        <v>4155</v>
      </c>
      <c r="C2068" t="s">
        <v>4113</v>
      </c>
      <c r="D2068" s="26">
        <v>7</v>
      </c>
      <c r="E2068" s="26">
        <v>5</v>
      </c>
      <c r="F2068" s="26">
        <v>6</v>
      </c>
      <c r="G2068" s="26">
        <v>3</v>
      </c>
      <c r="H2068" s="27">
        <v>24.4971428571428</v>
      </c>
      <c r="I2068">
        <v>34</v>
      </c>
      <c r="J2068" s="28">
        <v>0</v>
      </c>
      <c r="K2068" s="28">
        <v>0</v>
      </c>
      <c r="L2068" s="28">
        <v>0</v>
      </c>
      <c r="M2068">
        <v>34</v>
      </c>
      <c r="N2068">
        <v>7</v>
      </c>
      <c r="O2068">
        <v>0</v>
      </c>
      <c r="P2068">
        <v>62423</v>
      </c>
      <c r="Q2068">
        <v>0</v>
      </c>
      <c r="R2068">
        <v>166151</v>
      </c>
      <c r="S2068">
        <v>146351</v>
      </c>
      <c r="T2068">
        <v>201</v>
      </c>
      <c r="U2068">
        <v>0</v>
      </c>
      <c r="V2068">
        <v>369</v>
      </c>
      <c r="W2068">
        <v>365</v>
      </c>
      <c r="X2068" s="17">
        <v>0.00321996699934319</v>
      </c>
      <c r="Y2068" s="17" t="s">
        <v>54</v>
      </c>
      <c r="Z2068" s="17">
        <v>0.00222087137603746</v>
      </c>
      <c r="AA2068" s="17">
        <v>0.00249400414073016</v>
      </c>
      <c r="AB2068">
        <v>75.14</v>
      </c>
      <c r="AC2068">
        <v>0</v>
      </c>
      <c r="AD2068">
        <v>163.45</v>
      </c>
      <c r="AE2068">
        <v>159.26</v>
      </c>
      <c r="AF2068" s="17">
        <v>0.438185211103337</v>
      </c>
      <c r="AG2068" s="17" t="s">
        <v>54</v>
      </c>
      <c r="AH2068" s="17">
        <v>1.11203444522199</v>
      </c>
      <c r="AI2068" s="17">
        <v>2.16705543892388</v>
      </c>
      <c r="AJ2068">
        <v>3</v>
      </c>
      <c r="AK2068">
        <v>266</v>
      </c>
      <c r="AL2068">
        <v>269</v>
      </c>
      <c r="AM2068">
        <v>269</v>
      </c>
      <c r="AN2068" s="17">
        <v>2.33333333333333</v>
      </c>
      <c r="AO2068" s="17">
        <v>0.018796992481203</v>
      </c>
      <c r="AP2068" s="17">
        <v>0.0223048327137546</v>
      </c>
      <c r="AQ2068" s="17">
        <v>0.0111524163568773</v>
      </c>
      <c r="AR2068" s="31">
        <v>1</v>
      </c>
      <c r="AS2068" s="31">
        <v>60</v>
      </c>
      <c r="AT2068" s="31">
        <v>-26</v>
      </c>
      <c r="AU2068" s="26">
        <f t="shared" si="35"/>
        <v>34</v>
      </c>
      <c r="AV2068" s="32">
        <f>IFERROR(时间!$B$4+AU2068,"上周无销量")</f>
        <v>43359</v>
      </c>
    </row>
    <row r="2069" spans="1:48">
      <c r="A2069" s="15" t="s">
        <v>4156</v>
      </c>
      <c r="B2069" t="s">
        <v>4157</v>
      </c>
      <c r="C2069" t="s">
        <v>4113</v>
      </c>
      <c r="D2069" s="26">
        <v>3</v>
      </c>
      <c r="E2069" s="26">
        <v>5</v>
      </c>
      <c r="F2069" s="26">
        <v>8</v>
      </c>
      <c r="G2069" s="26">
        <v>11</v>
      </c>
      <c r="H2069" s="27">
        <v>16.9148148148148</v>
      </c>
      <c r="I2069">
        <v>19</v>
      </c>
      <c r="J2069" s="28">
        <v>0</v>
      </c>
      <c r="K2069" s="28">
        <v>0</v>
      </c>
      <c r="L2069" s="28">
        <v>0</v>
      </c>
      <c r="M2069">
        <v>19</v>
      </c>
      <c r="N2069">
        <v>4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4</v>
      </c>
      <c r="AK2069">
        <v>90</v>
      </c>
      <c r="AL2069">
        <v>59</v>
      </c>
      <c r="AM2069">
        <v>59</v>
      </c>
      <c r="AN2069" s="17">
        <v>0.75</v>
      </c>
      <c r="AO2069" s="17">
        <v>0.0555555555555556</v>
      </c>
      <c r="AP2069" s="17">
        <v>0.135593220338983</v>
      </c>
      <c r="AQ2069" s="17">
        <v>0.186440677966102</v>
      </c>
      <c r="AR2069" s="31">
        <v>0.428571428571429</v>
      </c>
      <c r="AS2069" s="31">
        <v>25.7142857142857</v>
      </c>
      <c r="AT2069" s="31">
        <v>-6.71428571428571</v>
      </c>
      <c r="AU2069" s="26">
        <f t="shared" si="35"/>
        <v>44</v>
      </c>
      <c r="AV2069" s="32">
        <f>IFERROR(时间!$B$4+AU2069,"上周无销量")</f>
        <v>43369</v>
      </c>
    </row>
    <row r="2070" spans="1:48">
      <c r="A2070" s="15" t="s">
        <v>4158</v>
      </c>
      <c r="B2070" t="s">
        <v>4159</v>
      </c>
      <c r="C2070" t="s">
        <v>4113</v>
      </c>
      <c r="D2070" s="26">
        <v>6</v>
      </c>
      <c r="E2070" s="26">
        <v>4</v>
      </c>
      <c r="F2070" s="26">
        <v>7</v>
      </c>
      <c r="G2070" s="26">
        <v>1</v>
      </c>
      <c r="H2070" s="27">
        <v>26.96</v>
      </c>
      <c r="I2070">
        <v>13</v>
      </c>
      <c r="J2070" s="28">
        <v>0</v>
      </c>
      <c r="K2070" s="28">
        <v>0</v>
      </c>
      <c r="L2070" s="28">
        <v>0</v>
      </c>
      <c r="M2070">
        <v>13</v>
      </c>
      <c r="N2070">
        <v>4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10</v>
      </c>
      <c r="AK2070">
        <v>32</v>
      </c>
      <c r="AL2070">
        <v>30</v>
      </c>
      <c r="AM2070">
        <v>30</v>
      </c>
      <c r="AN2070" s="17">
        <v>0.6</v>
      </c>
      <c r="AO2070" s="17">
        <v>0.125</v>
      </c>
      <c r="AP2070" s="17">
        <v>0.233333333333333</v>
      </c>
      <c r="AQ2070" s="17">
        <v>0.0333333333333333</v>
      </c>
      <c r="AR2070" s="31">
        <v>0.857142857142857</v>
      </c>
      <c r="AS2070" s="31">
        <v>51.4285714285714</v>
      </c>
      <c r="AT2070" s="31">
        <v>-38.4285714285714</v>
      </c>
      <c r="AU2070" s="26">
        <f t="shared" si="35"/>
        <v>15</v>
      </c>
      <c r="AV2070" s="32">
        <f>IFERROR(时间!$B$4+AU2070,"上周无销量")</f>
        <v>43340</v>
      </c>
    </row>
    <row r="2071" spans="1:48">
      <c r="A2071" s="15" t="s">
        <v>4160</v>
      </c>
      <c r="B2071" t="s">
        <v>4161</v>
      </c>
      <c r="C2071" t="s">
        <v>4113</v>
      </c>
      <c r="D2071" s="26">
        <v>4</v>
      </c>
      <c r="E2071" s="26">
        <v>5</v>
      </c>
      <c r="F2071" s="26">
        <v>6</v>
      </c>
      <c r="G2071" s="26">
        <v>3</v>
      </c>
      <c r="H2071" s="27">
        <v>23.8166666666667</v>
      </c>
      <c r="I2071">
        <v>23</v>
      </c>
      <c r="J2071" s="28">
        <v>0</v>
      </c>
      <c r="K2071" s="28">
        <v>0</v>
      </c>
      <c r="L2071" s="28">
        <v>0</v>
      </c>
      <c r="M2071">
        <v>23</v>
      </c>
      <c r="N2071">
        <v>0</v>
      </c>
      <c r="O2071">
        <v>0</v>
      </c>
      <c r="P2071">
        <v>5223</v>
      </c>
      <c r="Q2071">
        <v>0</v>
      </c>
      <c r="R2071">
        <v>3145</v>
      </c>
      <c r="S2071">
        <v>4092</v>
      </c>
      <c r="T2071">
        <v>27</v>
      </c>
      <c r="U2071">
        <v>0</v>
      </c>
      <c r="V2071">
        <v>16</v>
      </c>
      <c r="W2071">
        <v>20</v>
      </c>
      <c r="X2071" s="17">
        <v>0.00516944284893739</v>
      </c>
      <c r="Y2071" s="17" t="s">
        <v>54</v>
      </c>
      <c r="Z2071" s="17">
        <v>0.00508744038155803</v>
      </c>
      <c r="AA2071" s="17">
        <v>0.00488758553274682</v>
      </c>
      <c r="AB2071">
        <v>9.52</v>
      </c>
      <c r="AC2071">
        <v>0</v>
      </c>
      <c r="AD2071">
        <v>7.28</v>
      </c>
      <c r="AE2071">
        <v>7.93</v>
      </c>
      <c r="AF2071" s="17">
        <v>0.0999300209937018</v>
      </c>
      <c r="AG2071" s="17" t="s">
        <v>54</v>
      </c>
      <c r="AH2071" s="17">
        <v>0.0509447165850244</v>
      </c>
      <c r="AI2071" s="17">
        <v>0.110986703988803</v>
      </c>
      <c r="AJ2071">
        <v>11</v>
      </c>
      <c r="AK2071">
        <v>44</v>
      </c>
      <c r="AL2071">
        <v>71</v>
      </c>
      <c r="AM2071">
        <v>71</v>
      </c>
      <c r="AN2071" s="17">
        <v>0.363636363636364</v>
      </c>
      <c r="AO2071" s="17">
        <v>0.113636363636364</v>
      </c>
      <c r="AP2071" s="17">
        <v>0.0845070422535211</v>
      </c>
      <c r="AQ2071" s="17">
        <v>0.0422535211267606</v>
      </c>
      <c r="AR2071" s="31">
        <v>0.571428571428571</v>
      </c>
      <c r="AS2071" s="31">
        <v>34.2857142857143</v>
      </c>
      <c r="AT2071" s="31">
        <v>-11.2857142857143</v>
      </c>
      <c r="AU2071" s="26">
        <f t="shared" si="35"/>
        <v>40</v>
      </c>
      <c r="AV2071" s="32">
        <f>IFERROR(时间!$B$4+AU2071,"上周无销量")</f>
        <v>43365</v>
      </c>
    </row>
    <row r="2072" spans="1:48">
      <c r="A2072" s="15" t="s">
        <v>4162</v>
      </c>
      <c r="B2072" t="s">
        <v>4163</v>
      </c>
      <c r="C2072" t="s">
        <v>4164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1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0</v>
      </c>
      <c r="AK2072">
        <v>0</v>
      </c>
      <c r="AL2072">
        <v>0</v>
      </c>
      <c r="AM2072">
        <v>0</v>
      </c>
      <c r="AN2072" s="17" t="s">
        <v>54</v>
      </c>
      <c r="AO2072" s="17" t="s">
        <v>54</v>
      </c>
      <c r="AP2072" s="17" t="s">
        <v>54</v>
      </c>
      <c r="AQ2072" s="17" t="s">
        <v>54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4165</v>
      </c>
      <c r="B2073" t="s">
        <v>4166</v>
      </c>
      <c r="C2073" t="s">
        <v>4164</v>
      </c>
      <c r="D2073" s="26">
        <v>0</v>
      </c>
      <c r="E2073" s="26">
        <v>1</v>
      </c>
      <c r="F2073" s="26">
        <v>0</v>
      </c>
      <c r="G2073" s="26">
        <v>1</v>
      </c>
      <c r="H2073" s="27">
        <v>7.09</v>
      </c>
      <c r="I2073">
        <v>3</v>
      </c>
      <c r="J2073" s="28">
        <v>0</v>
      </c>
      <c r="K2073" s="28">
        <v>0</v>
      </c>
      <c r="L2073" s="28">
        <v>0</v>
      </c>
      <c r="M2073">
        <v>3</v>
      </c>
      <c r="N2073">
        <v>0</v>
      </c>
      <c r="O2073">
        <v>3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0</v>
      </c>
      <c r="AK2073">
        <v>9</v>
      </c>
      <c r="AL2073">
        <v>2</v>
      </c>
      <c r="AM2073">
        <v>2</v>
      </c>
      <c r="AN2073" s="17" t="s">
        <v>54</v>
      </c>
      <c r="AO2073" s="17">
        <v>0.111111111111111</v>
      </c>
      <c r="AP2073" s="17">
        <v>0</v>
      </c>
      <c r="AQ2073" s="17">
        <v>0.5</v>
      </c>
      <c r="AR2073" s="31">
        <v>0</v>
      </c>
      <c r="AS2073" s="31">
        <v>0</v>
      </c>
      <c r="AT2073" s="31">
        <v>3</v>
      </c>
      <c r="AU2073" s="26" t="str">
        <f t="shared" si="35"/>
        <v>库存为3</v>
      </c>
      <c r="AV2073" s="32" t="str">
        <f>IFERROR(时间!$B$4+AU2073,"上周无销量")</f>
        <v>上周无销量</v>
      </c>
    </row>
    <row r="2074" spans="1:48">
      <c r="A2074" s="15" t="s">
        <v>4167</v>
      </c>
      <c r="B2074" t="s">
        <v>4168</v>
      </c>
      <c r="C2074" t="s">
        <v>4164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1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0</v>
      </c>
      <c r="AK2074">
        <v>0</v>
      </c>
      <c r="AL2074">
        <v>0</v>
      </c>
      <c r="AM2074">
        <v>0</v>
      </c>
      <c r="AN2074" s="17" t="s">
        <v>54</v>
      </c>
      <c r="AO2074" s="17" t="s">
        <v>54</v>
      </c>
      <c r="AP2074" s="17" t="s">
        <v>54</v>
      </c>
      <c r="AQ2074" s="17" t="s">
        <v>54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4169</v>
      </c>
      <c r="B2075" t="s">
        <v>4170</v>
      </c>
      <c r="C2075" t="s">
        <v>4164</v>
      </c>
      <c r="D2075" s="26">
        <v>0</v>
      </c>
      <c r="E2075" s="26">
        <v>1</v>
      </c>
      <c r="F2075" s="26">
        <v>0</v>
      </c>
      <c r="G2075" s="26">
        <v>0</v>
      </c>
      <c r="H2075" s="27">
        <v>14.99</v>
      </c>
      <c r="I2075">
        <v>3</v>
      </c>
      <c r="J2075" s="28">
        <v>0</v>
      </c>
      <c r="K2075" s="28">
        <v>0</v>
      </c>
      <c r="L2075" s="28">
        <v>0</v>
      </c>
      <c r="M2075">
        <v>3</v>
      </c>
      <c r="N2075">
        <v>0</v>
      </c>
      <c r="O2075">
        <v>3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0</v>
      </c>
      <c r="AK2075">
        <v>2</v>
      </c>
      <c r="AL2075">
        <v>0</v>
      </c>
      <c r="AM2075">
        <v>0</v>
      </c>
      <c r="AN2075" s="17" t="s">
        <v>54</v>
      </c>
      <c r="AO2075" s="17">
        <v>0.5</v>
      </c>
      <c r="AP2075" s="17" t="s">
        <v>54</v>
      </c>
      <c r="AQ2075" s="17" t="s">
        <v>54</v>
      </c>
      <c r="AR2075" s="31">
        <v>0</v>
      </c>
      <c r="AS2075" s="31">
        <v>0</v>
      </c>
      <c r="AT2075" s="31">
        <v>3</v>
      </c>
      <c r="AU2075" s="26" t="str">
        <f t="shared" si="35"/>
        <v>库存为3</v>
      </c>
      <c r="AV2075" s="32" t="str">
        <f>IFERROR(时间!$B$4+AU2075,"上周无销量")</f>
        <v>上周无销量</v>
      </c>
    </row>
    <row r="2076" spans="1:48">
      <c r="A2076" s="15" t="s">
        <v>4171</v>
      </c>
      <c r="B2076" t="s">
        <v>4172</v>
      </c>
      <c r="C2076" t="s">
        <v>4164</v>
      </c>
      <c r="D2076" s="26">
        <v>0</v>
      </c>
      <c r="E2076" s="26">
        <v>1</v>
      </c>
      <c r="F2076" s="26">
        <v>0</v>
      </c>
      <c r="G2076" s="26">
        <v>0</v>
      </c>
      <c r="H2076" s="27">
        <v>15.18</v>
      </c>
      <c r="I2076">
        <v>2</v>
      </c>
      <c r="J2076" s="28">
        <v>0</v>
      </c>
      <c r="K2076" s="28">
        <v>0</v>
      </c>
      <c r="L2076" s="28">
        <v>0</v>
      </c>
      <c r="M2076">
        <v>2</v>
      </c>
      <c r="N2076">
        <v>0</v>
      </c>
      <c r="O2076">
        <v>2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0</v>
      </c>
      <c r="AK2076">
        <v>7</v>
      </c>
      <c r="AL2076">
        <v>0</v>
      </c>
      <c r="AM2076">
        <v>0</v>
      </c>
      <c r="AN2076" s="17" t="s">
        <v>54</v>
      </c>
      <c r="AO2076" s="17">
        <v>0.142857142857143</v>
      </c>
      <c r="AP2076" s="17" t="s">
        <v>54</v>
      </c>
      <c r="AQ2076" s="17" t="s">
        <v>54</v>
      </c>
      <c r="AR2076" s="31">
        <v>0</v>
      </c>
      <c r="AS2076" s="31">
        <v>0</v>
      </c>
      <c r="AT2076" s="31">
        <v>2</v>
      </c>
      <c r="AU2076" s="26" t="str">
        <f t="shared" si="35"/>
        <v>库存为2</v>
      </c>
      <c r="AV2076" s="32" t="str">
        <f>IFERROR(时间!$B$4+AU2076,"上周无销量")</f>
        <v>上周无销量</v>
      </c>
    </row>
    <row r="2077" spans="1:48">
      <c r="A2077" s="15" t="s">
        <v>4173</v>
      </c>
      <c r="B2077" t="s">
        <v>4174</v>
      </c>
      <c r="C2077" t="s">
        <v>4164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3</v>
      </c>
      <c r="J2077" s="28">
        <v>0</v>
      </c>
      <c r="K2077" s="28">
        <v>0</v>
      </c>
      <c r="L2077" s="28">
        <v>0</v>
      </c>
      <c r="M2077">
        <v>3</v>
      </c>
      <c r="N2077">
        <v>0</v>
      </c>
      <c r="O2077">
        <v>3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0</v>
      </c>
      <c r="AK2077">
        <v>4</v>
      </c>
      <c r="AL2077">
        <v>1</v>
      </c>
      <c r="AM2077">
        <v>1</v>
      </c>
      <c r="AN2077" s="17" t="s">
        <v>54</v>
      </c>
      <c r="AO2077" s="17">
        <v>0</v>
      </c>
      <c r="AP2077" s="17">
        <v>0</v>
      </c>
      <c r="AQ2077" s="17">
        <v>0</v>
      </c>
      <c r="AR2077" s="31">
        <v>0</v>
      </c>
      <c r="AS2077" s="31">
        <v>0</v>
      </c>
      <c r="AT2077" s="31">
        <v>3</v>
      </c>
      <c r="AU2077" s="26" t="str">
        <f t="shared" si="35"/>
        <v>库存为3</v>
      </c>
      <c r="AV2077" s="32" t="str">
        <f>IFERROR(时间!$B$4+AU2077,"上周无销量")</f>
        <v>上周无销量</v>
      </c>
    </row>
    <row r="2078" spans="1:48">
      <c r="A2078" s="15" t="s">
        <v>4175</v>
      </c>
      <c r="B2078" t="s">
        <v>4176</v>
      </c>
      <c r="C2078" t="s">
        <v>4164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1</v>
      </c>
      <c r="J2078" s="28">
        <v>0</v>
      </c>
      <c r="K2078" s="28">
        <v>0</v>
      </c>
      <c r="L2078" s="28">
        <v>0</v>
      </c>
      <c r="M2078">
        <v>1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0</v>
      </c>
      <c r="AK2078">
        <v>4</v>
      </c>
      <c r="AL2078">
        <v>2</v>
      </c>
      <c r="AM2078">
        <v>2</v>
      </c>
      <c r="AN2078" s="17" t="s">
        <v>54</v>
      </c>
      <c r="AO2078" s="17">
        <v>0</v>
      </c>
      <c r="AP2078" s="17">
        <v>0</v>
      </c>
      <c r="AQ2078" s="17">
        <v>0</v>
      </c>
      <c r="AR2078" s="31">
        <v>0</v>
      </c>
      <c r="AS2078" s="31">
        <v>0</v>
      </c>
      <c r="AT2078" s="31">
        <v>1</v>
      </c>
      <c r="AU2078" s="26" t="str">
        <f t="shared" si="35"/>
        <v>库存为1</v>
      </c>
      <c r="AV2078" s="32" t="str">
        <f>IFERROR(时间!$B$4+AU2078,"上周无销量")</f>
        <v>上周无销量</v>
      </c>
    </row>
    <row r="2079" spans="1:48">
      <c r="A2079" s="15" t="s">
        <v>4177</v>
      </c>
      <c r="B2079" t="s">
        <v>4178</v>
      </c>
      <c r="C2079" t="s">
        <v>4164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1</v>
      </c>
      <c r="J2079" s="28">
        <v>0</v>
      </c>
      <c r="K2079" s="28">
        <v>0</v>
      </c>
      <c r="L2079" s="28">
        <v>0</v>
      </c>
      <c r="M2079">
        <v>1</v>
      </c>
      <c r="N2079">
        <v>0</v>
      </c>
      <c r="O2079">
        <v>1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0</v>
      </c>
      <c r="AK2079">
        <v>4</v>
      </c>
      <c r="AL2079">
        <v>0</v>
      </c>
      <c r="AM2079">
        <v>0</v>
      </c>
      <c r="AN2079" s="17" t="s">
        <v>54</v>
      </c>
      <c r="AO2079" s="17">
        <v>0</v>
      </c>
      <c r="AP2079" s="17" t="s">
        <v>54</v>
      </c>
      <c r="AQ2079" s="17" t="s">
        <v>54</v>
      </c>
      <c r="AR2079" s="31">
        <v>0</v>
      </c>
      <c r="AS2079" s="31">
        <v>0</v>
      </c>
      <c r="AT2079" s="31">
        <v>1</v>
      </c>
      <c r="AU2079" s="26" t="str">
        <f t="shared" si="35"/>
        <v>库存为1</v>
      </c>
      <c r="AV2079" s="32" t="str">
        <f>IFERROR(时间!$B$4+AU2079,"上周无销量")</f>
        <v>上周无销量</v>
      </c>
    </row>
    <row r="2080" spans="1:48">
      <c r="A2080" s="15" t="s">
        <v>4179</v>
      </c>
      <c r="B2080" t="s">
        <v>4180</v>
      </c>
      <c r="C2080" t="s">
        <v>4181</v>
      </c>
      <c r="D2080" s="26">
        <v>2</v>
      </c>
      <c r="E2080" s="26">
        <v>3</v>
      </c>
      <c r="F2080" s="26">
        <v>2</v>
      </c>
      <c r="G2080" s="26">
        <v>0</v>
      </c>
      <c r="H2080" s="27">
        <v>28.58</v>
      </c>
      <c r="I2080">
        <v>4</v>
      </c>
      <c r="J2080" s="28">
        <v>0</v>
      </c>
      <c r="K2080" s="28">
        <v>0</v>
      </c>
      <c r="L2080" s="28">
        <v>1</v>
      </c>
      <c r="M2080">
        <v>5</v>
      </c>
      <c r="N2080">
        <v>3</v>
      </c>
      <c r="O2080">
        <v>0</v>
      </c>
      <c r="P2080">
        <v>211040</v>
      </c>
      <c r="Q2080">
        <v>0</v>
      </c>
      <c r="R2080">
        <v>57746</v>
      </c>
      <c r="S2080">
        <v>0</v>
      </c>
      <c r="T2080">
        <v>1039</v>
      </c>
      <c r="U2080">
        <v>0</v>
      </c>
      <c r="V2080">
        <v>327</v>
      </c>
      <c r="W2080">
        <v>0</v>
      </c>
      <c r="X2080" s="17">
        <v>0.0049232373009856</v>
      </c>
      <c r="Y2080" s="17" t="s">
        <v>54</v>
      </c>
      <c r="Z2080" s="17">
        <v>0.00566272988605271</v>
      </c>
      <c r="AA2080" s="17" t="s">
        <v>54</v>
      </c>
      <c r="AB2080">
        <v>354.46</v>
      </c>
      <c r="AC2080">
        <v>0</v>
      </c>
      <c r="AD2080">
        <v>116.8</v>
      </c>
      <c r="AE2080">
        <v>0</v>
      </c>
      <c r="AF2080" s="17">
        <v>6.20118964310707</v>
      </c>
      <c r="AG2080" s="17" t="s">
        <v>54</v>
      </c>
      <c r="AH2080" s="17">
        <v>2.04338698390483</v>
      </c>
      <c r="AI2080" s="17" t="s">
        <v>54</v>
      </c>
      <c r="AJ2080">
        <v>0</v>
      </c>
      <c r="AK2080">
        <v>182</v>
      </c>
      <c r="AL2080">
        <v>0</v>
      </c>
      <c r="AM2080">
        <v>0</v>
      </c>
      <c r="AN2080" s="17" t="s">
        <v>54</v>
      </c>
      <c r="AO2080" s="17">
        <v>0.0164835164835165</v>
      </c>
      <c r="AP2080" s="17" t="s">
        <v>54</v>
      </c>
      <c r="AQ2080" s="17" t="s">
        <v>54</v>
      </c>
      <c r="AR2080" s="31">
        <v>0.285714285714286</v>
      </c>
      <c r="AS2080" s="31">
        <v>17.1428571428571</v>
      </c>
      <c r="AT2080" s="31">
        <v>-12.1428571428571</v>
      </c>
      <c r="AU2080" s="26">
        <f t="shared" si="35"/>
        <v>17</v>
      </c>
      <c r="AV2080" s="32">
        <f>IFERROR(时间!$B$4+AU2080,"上周无销量")</f>
        <v>43342</v>
      </c>
    </row>
    <row r="2081" spans="1:48">
      <c r="A2081" s="15" t="s">
        <v>4182</v>
      </c>
      <c r="B2081" t="s">
        <v>4183</v>
      </c>
      <c r="C2081" t="s">
        <v>4181</v>
      </c>
      <c r="D2081" s="26">
        <v>1</v>
      </c>
      <c r="E2081" s="26">
        <v>6</v>
      </c>
      <c r="F2081" s="26">
        <v>9</v>
      </c>
      <c r="G2081" s="26">
        <v>2</v>
      </c>
      <c r="H2081" s="27">
        <v>25.4044444444444</v>
      </c>
      <c r="I2081">
        <v>0</v>
      </c>
      <c r="J2081" s="28">
        <v>20</v>
      </c>
      <c r="K2081" s="28">
        <v>0</v>
      </c>
      <c r="L2081" s="28">
        <v>0</v>
      </c>
      <c r="M2081">
        <v>20</v>
      </c>
      <c r="N2081">
        <v>4</v>
      </c>
      <c r="O2081">
        <v>0</v>
      </c>
      <c r="P2081">
        <v>30002</v>
      </c>
      <c r="Q2081">
        <v>0</v>
      </c>
      <c r="R2081">
        <v>181427</v>
      </c>
      <c r="S2081">
        <v>179290</v>
      </c>
      <c r="T2081">
        <v>125</v>
      </c>
      <c r="U2081">
        <v>0</v>
      </c>
      <c r="V2081">
        <v>803</v>
      </c>
      <c r="W2081">
        <v>924</v>
      </c>
      <c r="X2081" s="17">
        <v>0.00416638890740617</v>
      </c>
      <c r="Y2081" s="17" t="s">
        <v>54</v>
      </c>
      <c r="Z2081" s="17">
        <v>0.00442602258759722</v>
      </c>
      <c r="AA2081" s="17">
        <v>0.0051536616654582</v>
      </c>
      <c r="AB2081">
        <v>41.86</v>
      </c>
      <c r="AC2081">
        <v>0</v>
      </c>
      <c r="AD2081">
        <v>270.33</v>
      </c>
      <c r="AE2081">
        <v>311.27</v>
      </c>
      <c r="AF2081" s="17">
        <v>1.64774317704689</v>
      </c>
      <c r="AG2081" s="17" t="s">
        <v>54</v>
      </c>
      <c r="AH2081" s="17">
        <v>1.18233904828552</v>
      </c>
      <c r="AI2081" s="17">
        <v>6.12629023792863</v>
      </c>
      <c r="AJ2081">
        <v>0</v>
      </c>
      <c r="AK2081">
        <v>493</v>
      </c>
      <c r="AL2081">
        <v>616</v>
      </c>
      <c r="AM2081">
        <v>616</v>
      </c>
      <c r="AN2081" s="17" t="s">
        <v>54</v>
      </c>
      <c r="AO2081" s="17">
        <v>0.0121703853955375</v>
      </c>
      <c r="AP2081" s="17">
        <v>0.0146103896103896</v>
      </c>
      <c r="AQ2081" s="17">
        <v>0.00324675324675325</v>
      </c>
      <c r="AR2081" s="31">
        <v>0.142857142857143</v>
      </c>
      <c r="AS2081" s="31">
        <v>8.57142857142857</v>
      </c>
      <c r="AT2081" s="31">
        <v>11.4285714285714</v>
      </c>
      <c r="AU2081" s="26">
        <f t="shared" si="35"/>
        <v>140</v>
      </c>
      <c r="AV2081" s="32">
        <f>IFERROR(时间!$B$4+AU2081,"上周无销量")</f>
        <v>43465</v>
      </c>
    </row>
    <row r="2082" spans="1:48">
      <c r="A2082" s="15" t="s">
        <v>4184</v>
      </c>
      <c r="B2082" t="s">
        <v>4185</v>
      </c>
      <c r="C2082" t="s">
        <v>4181</v>
      </c>
      <c r="D2082" s="26">
        <v>0</v>
      </c>
      <c r="E2082" s="26">
        <v>9</v>
      </c>
      <c r="F2082" s="26">
        <v>12</v>
      </c>
      <c r="G2082" s="26">
        <v>0</v>
      </c>
      <c r="H2082" s="27">
        <v>28.58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7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0</v>
      </c>
      <c r="AK2082">
        <v>64</v>
      </c>
      <c r="AL2082">
        <v>25</v>
      </c>
      <c r="AM2082">
        <v>25</v>
      </c>
      <c r="AN2082" s="17" t="s">
        <v>54</v>
      </c>
      <c r="AO2082" s="17">
        <v>0.140625</v>
      </c>
      <c r="AP2082" s="17">
        <v>0.48</v>
      </c>
      <c r="AQ2082" s="17">
        <v>0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4186</v>
      </c>
      <c r="B2083" t="s">
        <v>4187</v>
      </c>
      <c r="C2083" t="s">
        <v>4181</v>
      </c>
      <c r="D2083" s="26">
        <v>15</v>
      </c>
      <c r="E2083" s="26">
        <v>15</v>
      </c>
      <c r="F2083" s="26">
        <v>5</v>
      </c>
      <c r="G2083" s="26">
        <v>12</v>
      </c>
      <c r="H2083" s="27">
        <v>21.2829787234043</v>
      </c>
      <c r="I2083">
        <v>20</v>
      </c>
      <c r="J2083" s="28">
        <v>12</v>
      </c>
      <c r="K2083" s="28">
        <v>0</v>
      </c>
      <c r="L2083" s="28">
        <v>1</v>
      </c>
      <c r="M2083">
        <v>33</v>
      </c>
      <c r="N2083">
        <v>10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0</v>
      </c>
      <c r="AK2083">
        <v>60</v>
      </c>
      <c r="AL2083">
        <v>96</v>
      </c>
      <c r="AM2083">
        <v>96</v>
      </c>
      <c r="AN2083" s="17" t="s">
        <v>54</v>
      </c>
      <c r="AO2083" s="17">
        <v>0.25</v>
      </c>
      <c r="AP2083" s="17">
        <v>0.0520833333333333</v>
      </c>
      <c r="AQ2083" s="17">
        <v>0.125</v>
      </c>
      <c r="AR2083" s="31">
        <v>2.14285714285714</v>
      </c>
      <c r="AS2083" s="31">
        <v>128.571428571429</v>
      </c>
      <c r="AT2083" s="31">
        <v>-95.5714285714286</v>
      </c>
      <c r="AU2083" s="26">
        <f t="shared" si="35"/>
        <v>15</v>
      </c>
      <c r="AV2083" s="32">
        <f>IFERROR(时间!$B$4+AU2083,"上周无销量")</f>
        <v>43340</v>
      </c>
    </row>
    <row r="2084" spans="1:48">
      <c r="A2084" s="15" t="s">
        <v>4188</v>
      </c>
      <c r="B2084" t="s">
        <v>4189</v>
      </c>
      <c r="C2084" t="s">
        <v>4181</v>
      </c>
      <c r="D2084" s="26">
        <v>5</v>
      </c>
      <c r="E2084" s="26">
        <v>11</v>
      </c>
      <c r="F2084" s="26">
        <v>12</v>
      </c>
      <c r="G2084" s="26">
        <v>12</v>
      </c>
      <c r="H2084" s="27">
        <v>20.006</v>
      </c>
      <c r="I2084">
        <v>14</v>
      </c>
      <c r="J2084" s="28">
        <v>20</v>
      </c>
      <c r="K2084" s="28">
        <v>0</v>
      </c>
      <c r="L2084" s="28">
        <v>1</v>
      </c>
      <c r="M2084">
        <v>35</v>
      </c>
      <c r="N2084">
        <v>9</v>
      </c>
      <c r="O2084">
        <v>0</v>
      </c>
      <c r="P2084">
        <v>14993</v>
      </c>
      <c r="Q2084">
        <v>0</v>
      </c>
      <c r="R2084">
        <v>31541</v>
      </c>
      <c r="S2084">
        <v>36187</v>
      </c>
      <c r="T2084">
        <v>66</v>
      </c>
      <c r="U2084">
        <v>0</v>
      </c>
      <c r="V2084">
        <v>127</v>
      </c>
      <c r="W2084">
        <v>172</v>
      </c>
      <c r="X2084" s="17">
        <v>0.00440205429200293</v>
      </c>
      <c r="Y2084" s="17" t="s">
        <v>54</v>
      </c>
      <c r="Z2084" s="17">
        <v>0.00402650518372911</v>
      </c>
      <c r="AA2084" s="17">
        <v>0.00475308812556996</v>
      </c>
      <c r="AB2084">
        <v>23.15</v>
      </c>
      <c r="AC2084">
        <v>0</v>
      </c>
      <c r="AD2084">
        <v>46.13</v>
      </c>
      <c r="AE2084">
        <v>62.37</v>
      </c>
      <c r="AF2084" s="17">
        <v>0.231430570828751</v>
      </c>
      <c r="AG2084" s="17" t="s">
        <v>54</v>
      </c>
      <c r="AH2084" s="17">
        <v>0.192150688126895</v>
      </c>
      <c r="AI2084" s="17">
        <v>0.259797060881735</v>
      </c>
      <c r="AJ2084">
        <v>0</v>
      </c>
      <c r="AK2084">
        <v>147</v>
      </c>
      <c r="AL2084">
        <v>191</v>
      </c>
      <c r="AM2084">
        <v>191</v>
      </c>
      <c r="AN2084" s="17" t="s">
        <v>54</v>
      </c>
      <c r="AO2084" s="17">
        <v>0.0748299319727891</v>
      </c>
      <c r="AP2084" s="17">
        <v>0.06282722513089</v>
      </c>
      <c r="AQ2084" s="17">
        <v>0.06282722513089</v>
      </c>
      <c r="AR2084" s="31">
        <v>0.714285714285714</v>
      </c>
      <c r="AS2084" s="31">
        <v>42.8571428571429</v>
      </c>
      <c r="AT2084" s="31">
        <v>-7.85714285714286</v>
      </c>
      <c r="AU2084" s="26">
        <f t="shared" si="35"/>
        <v>49</v>
      </c>
      <c r="AV2084" s="32">
        <f>IFERROR(时间!$B$4+AU2084,"上周无销量")</f>
        <v>43374</v>
      </c>
    </row>
    <row r="2085" spans="1:48">
      <c r="A2085" s="15" t="s">
        <v>4190</v>
      </c>
      <c r="B2085" t="s">
        <v>4191</v>
      </c>
      <c r="C2085" t="s">
        <v>4181</v>
      </c>
      <c r="D2085" s="26">
        <v>0</v>
      </c>
      <c r="E2085" s="26">
        <v>0</v>
      </c>
      <c r="F2085" s="26">
        <v>0</v>
      </c>
      <c r="G2085" s="26">
        <v>3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10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0</v>
      </c>
      <c r="AK2085">
        <v>0</v>
      </c>
      <c r="AL2085">
        <v>46</v>
      </c>
      <c r="AM2085">
        <v>46</v>
      </c>
      <c r="AN2085" s="17" t="s">
        <v>54</v>
      </c>
      <c r="AO2085" s="17" t="s">
        <v>54</v>
      </c>
      <c r="AP2085" s="17">
        <v>0</v>
      </c>
      <c r="AQ2085" s="17">
        <v>0.0652173913043478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4192</v>
      </c>
      <c r="B2086" t="s">
        <v>4193</v>
      </c>
      <c r="C2086" t="s">
        <v>4181</v>
      </c>
      <c r="D2086" s="26">
        <v>0</v>
      </c>
      <c r="E2086" s="26">
        <v>0</v>
      </c>
      <c r="F2086" s="26">
        <v>1</v>
      </c>
      <c r="G2086" s="26">
        <v>4</v>
      </c>
      <c r="H2086" s="27">
        <v>5.716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5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0</v>
      </c>
      <c r="AK2086">
        <v>5</v>
      </c>
      <c r="AL2086">
        <v>43</v>
      </c>
      <c r="AM2086">
        <v>43</v>
      </c>
      <c r="AN2086" s="17" t="s">
        <v>54</v>
      </c>
      <c r="AO2086" s="17">
        <v>0</v>
      </c>
      <c r="AP2086" s="17">
        <v>0.0232558139534884</v>
      </c>
      <c r="AQ2086" s="17">
        <v>0.0930232558139535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4194</v>
      </c>
      <c r="B2087" t="s">
        <v>4195</v>
      </c>
      <c r="C2087" t="s">
        <v>4181</v>
      </c>
      <c r="D2087" s="26">
        <v>1</v>
      </c>
      <c r="E2087" s="26">
        <v>1</v>
      </c>
      <c r="F2087" s="26">
        <v>0</v>
      </c>
      <c r="G2087" s="26">
        <v>0</v>
      </c>
      <c r="H2087" s="27">
        <v>28.58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5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0</v>
      </c>
      <c r="AK2087">
        <v>85</v>
      </c>
      <c r="AL2087">
        <v>14</v>
      </c>
      <c r="AM2087">
        <v>14</v>
      </c>
      <c r="AN2087" s="17" t="s">
        <v>54</v>
      </c>
      <c r="AO2087" s="17">
        <v>0.0117647058823529</v>
      </c>
      <c r="AP2087" s="17">
        <v>0</v>
      </c>
      <c r="AQ2087" s="17">
        <v>0</v>
      </c>
      <c r="AR2087" s="31">
        <v>0.142857142857143</v>
      </c>
      <c r="AS2087" s="31">
        <v>8.57142857142857</v>
      </c>
      <c r="AT2087" s="31">
        <v>-8.57142857142857</v>
      </c>
      <c r="AU2087" s="26">
        <f t="shared" si="35"/>
        <v>0</v>
      </c>
      <c r="AV2087" s="32">
        <f>IFERROR(时间!$B$4+AU2087,"上周无销量")</f>
        <v>43325</v>
      </c>
    </row>
    <row r="2088" spans="1:48">
      <c r="A2088" s="15" t="s">
        <v>4196</v>
      </c>
      <c r="B2088" t="s">
        <v>4197</v>
      </c>
      <c r="C2088" t="s">
        <v>4181</v>
      </c>
      <c r="D2088" s="26">
        <v>1</v>
      </c>
      <c r="E2088" s="26">
        <v>1</v>
      </c>
      <c r="F2088" s="26">
        <v>0</v>
      </c>
      <c r="G2088" s="26">
        <v>0</v>
      </c>
      <c r="H2088" s="27">
        <v>28.58</v>
      </c>
      <c r="I2088">
        <v>16</v>
      </c>
      <c r="J2088" s="28">
        <v>0</v>
      </c>
      <c r="K2088" s="28">
        <v>0</v>
      </c>
      <c r="L2088" s="28">
        <v>0</v>
      </c>
      <c r="M2088">
        <v>16</v>
      </c>
      <c r="N2088">
        <v>6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0</v>
      </c>
      <c r="AK2088">
        <v>89</v>
      </c>
      <c r="AL2088">
        <v>82</v>
      </c>
      <c r="AM2088">
        <v>82</v>
      </c>
      <c r="AN2088" s="17" t="s">
        <v>54</v>
      </c>
      <c r="AO2088" s="17">
        <v>0.0112359550561798</v>
      </c>
      <c r="AP2088" s="17">
        <v>0</v>
      </c>
      <c r="AQ2088" s="17">
        <v>0</v>
      </c>
      <c r="AR2088" s="31">
        <v>0.142857142857143</v>
      </c>
      <c r="AS2088" s="31">
        <v>8.57142857142857</v>
      </c>
      <c r="AT2088" s="31">
        <v>7.42857142857143</v>
      </c>
      <c r="AU2088" s="26">
        <f t="shared" si="35"/>
        <v>112</v>
      </c>
      <c r="AV2088" s="32">
        <f>IFERROR(时间!$B$4+AU2088,"上周无销量")</f>
        <v>43437</v>
      </c>
    </row>
    <row r="2089" spans="1:48">
      <c r="A2089" s="15" t="s">
        <v>4198</v>
      </c>
      <c r="B2089" t="s">
        <v>4199</v>
      </c>
      <c r="C2089" t="s">
        <v>4181</v>
      </c>
      <c r="D2089" s="26">
        <v>0</v>
      </c>
      <c r="E2089" s="26">
        <v>1</v>
      </c>
      <c r="F2089" s="26">
        <v>0</v>
      </c>
      <c r="G2089" s="26">
        <v>3</v>
      </c>
      <c r="H2089" s="27">
        <v>7.145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9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0</v>
      </c>
      <c r="AK2089">
        <v>0</v>
      </c>
      <c r="AL2089">
        <v>25</v>
      </c>
      <c r="AM2089">
        <v>25</v>
      </c>
      <c r="AN2089" s="17" t="s">
        <v>54</v>
      </c>
      <c r="AO2089" s="17" t="s">
        <v>54</v>
      </c>
      <c r="AP2089" s="17">
        <v>0</v>
      </c>
      <c r="AQ2089" s="17">
        <v>0.12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4200</v>
      </c>
      <c r="B2090" t="s">
        <v>4201</v>
      </c>
      <c r="C2090" t="s">
        <v>4181</v>
      </c>
      <c r="D2090" s="26">
        <v>8</v>
      </c>
      <c r="E2090" s="26">
        <v>6</v>
      </c>
      <c r="F2090" s="26">
        <v>2</v>
      </c>
      <c r="G2090" s="26">
        <v>4</v>
      </c>
      <c r="H2090" s="27">
        <v>13.264</v>
      </c>
      <c r="I2090">
        <v>15</v>
      </c>
      <c r="J2090" s="28">
        <v>22</v>
      </c>
      <c r="K2090" s="28">
        <v>0</v>
      </c>
      <c r="L2090" s="28">
        <v>1</v>
      </c>
      <c r="M2090">
        <v>38</v>
      </c>
      <c r="N2090">
        <v>5</v>
      </c>
      <c r="O2090">
        <v>0</v>
      </c>
      <c r="P2090">
        <v>3563</v>
      </c>
      <c r="Q2090">
        <v>0</v>
      </c>
      <c r="R2090">
        <v>1427</v>
      </c>
      <c r="S2090">
        <v>2990</v>
      </c>
      <c r="T2090">
        <v>44</v>
      </c>
      <c r="U2090">
        <v>0</v>
      </c>
      <c r="V2090">
        <v>17</v>
      </c>
      <c r="W2090">
        <v>24</v>
      </c>
      <c r="X2090" s="17">
        <v>0.0123491439797923</v>
      </c>
      <c r="Y2090" s="17" t="s">
        <v>54</v>
      </c>
      <c r="Z2090" s="17">
        <v>0.0119131044148563</v>
      </c>
      <c r="AA2090" s="17">
        <v>0.00802675585284281</v>
      </c>
      <c r="AB2090">
        <v>15.9</v>
      </c>
      <c r="AC2090">
        <v>0</v>
      </c>
      <c r="AD2090">
        <v>7.49</v>
      </c>
      <c r="AE2090">
        <v>7.72</v>
      </c>
      <c r="AF2090" s="17">
        <v>0.149841676718938</v>
      </c>
      <c r="AG2090" s="17" t="s">
        <v>54</v>
      </c>
      <c r="AH2090" s="17">
        <v>0.282343184559711</v>
      </c>
      <c r="AI2090" s="17">
        <v>0.145506634499397</v>
      </c>
      <c r="AJ2090">
        <v>0</v>
      </c>
      <c r="AK2090">
        <v>76</v>
      </c>
      <c r="AL2090">
        <v>67</v>
      </c>
      <c r="AM2090">
        <v>67</v>
      </c>
      <c r="AN2090" s="17" t="s">
        <v>54</v>
      </c>
      <c r="AO2090" s="17">
        <v>0.0789473684210526</v>
      </c>
      <c r="AP2090" s="17">
        <v>0.0298507462686567</v>
      </c>
      <c r="AQ2090" s="17">
        <v>0.0597014925373134</v>
      </c>
      <c r="AR2090" s="31">
        <v>1.14285714285714</v>
      </c>
      <c r="AS2090" s="31">
        <v>68.5714285714286</v>
      </c>
      <c r="AT2090" s="31">
        <v>-30.5714285714286</v>
      </c>
      <c r="AU2090" s="26">
        <f t="shared" si="35"/>
        <v>33</v>
      </c>
      <c r="AV2090" s="32">
        <f>IFERROR(时间!$B$4+AU2090,"上周无销量")</f>
        <v>43358</v>
      </c>
    </row>
    <row r="2091" spans="1:48">
      <c r="A2091" s="15" t="s">
        <v>4202</v>
      </c>
      <c r="B2091" t="s">
        <v>4203</v>
      </c>
      <c r="C2091" t="s">
        <v>4181</v>
      </c>
      <c r="D2091" s="26">
        <v>1</v>
      </c>
      <c r="E2091" s="26">
        <v>6</v>
      </c>
      <c r="F2091" s="26">
        <v>1</v>
      </c>
      <c r="G2091" s="26">
        <v>3</v>
      </c>
      <c r="H2091" s="27">
        <v>20.7854545454545</v>
      </c>
      <c r="I2091">
        <v>14</v>
      </c>
      <c r="J2091" s="28">
        <v>10</v>
      </c>
      <c r="K2091" s="28">
        <v>0</v>
      </c>
      <c r="L2091" s="28">
        <v>0</v>
      </c>
      <c r="M2091">
        <v>24</v>
      </c>
      <c r="N2091">
        <v>1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48</v>
      </c>
      <c r="AL2091">
        <v>80</v>
      </c>
      <c r="AM2091">
        <v>80</v>
      </c>
      <c r="AN2091" s="17" t="s">
        <v>54</v>
      </c>
      <c r="AO2091" s="17">
        <v>0.125</v>
      </c>
      <c r="AP2091" s="17">
        <v>0.0125</v>
      </c>
      <c r="AQ2091" s="17">
        <v>0.0375</v>
      </c>
      <c r="AR2091" s="31">
        <v>0.142857142857143</v>
      </c>
      <c r="AS2091" s="31">
        <v>8.57142857142857</v>
      </c>
      <c r="AT2091" s="31">
        <v>15.4285714285714</v>
      </c>
      <c r="AU2091" s="26">
        <f t="shared" si="35"/>
        <v>168</v>
      </c>
      <c r="AV2091" s="32">
        <f>IFERROR(时间!$B$4+AU2091,"上周无销量")</f>
        <v>43493</v>
      </c>
    </row>
    <row r="2092" spans="1:48">
      <c r="A2092" s="15" t="s">
        <v>4204</v>
      </c>
      <c r="B2092" t="s">
        <v>4205</v>
      </c>
      <c r="C2092" t="s">
        <v>4181</v>
      </c>
      <c r="D2092" s="26">
        <v>5</v>
      </c>
      <c r="E2092" s="26">
        <v>7</v>
      </c>
      <c r="F2092" s="26">
        <v>1</v>
      </c>
      <c r="G2092" s="26">
        <v>1</v>
      </c>
      <c r="H2092" s="27">
        <v>26.5385714285714</v>
      </c>
      <c r="I2092">
        <v>0</v>
      </c>
      <c r="J2092" s="28">
        <v>1</v>
      </c>
      <c r="K2092" s="28">
        <v>0</v>
      </c>
      <c r="L2092" s="28">
        <v>0</v>
      </c>
      <c r="M2092">
        <v>1</v>
      </c>
      <c r="N2092">
        <v>10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0</v>
      </c>
      <c r="AK2092">
        <v>25</v>
      </c>
      <c r="AL2092">
        <v>0</v>
      </c>
      <c r="AM2092">
        <v>0</v>
      </c>
      <c r="AN2092" s="17" t="s">
        <v>54</v>
      </c>
      <c r="AO2092" s="17">
        <v>0.28</v>
      </c>
      <c r="AP2092" s="17" t="s">
        <v>54</v>
      </c>
      <c r="AQ2092" s="17" t="s">
        <v>54</v>
      </c>
      <c r="AR2092" s="31">
        <v>0.714285714285714</v>
      </c>
      <c r="AS2092" s="31">
        <v>42.8571428571429</v>
      </c>
      <c r="AT2092" s="31">
        <v>-41.8571428571429</v>
      </c>
      <c r="AU2092" s="26">
        <f t="shared" si="35"/>
        <v>1</v>
      </c>
      <c r="AV2092" s="32">
        <f>IFERROR(时间!$B$4+AU2092,"上周无销量")</f>
        <v>43326</v>
      </c>
    </row>
    <row r="2093" spans="1:48">
      <c r="A2093" s="15" t="s">
        <v>4206</v>
      </c>
      <c r="B2093" t="s">
        <v>4207</v>
      </c>
      <c r="C2093" t="s">
        <v>4181</v>
      </c>
      <c r="D2093" s="26">
        <v>1</v>
      </c>
      <c r="E2093" s="26">
        <v>3</v>
      </c>
      <c r="F2093" s="26">
        <v>3</v>
      </c>
      <c r="G2093" s="26">
        <v>2</v>
      </c>
      <c r="H2093" s="27">
        <v>22.2288888888889</v>
      </c>
      <c r="I2093">
        <v>0</v>
      </c>
      <c r="J2093" s="28">
        <v>10</v>
      </c>
      <c r="K2093" s="28">
        <v>0</v>
      </c>
      <c r="L2093" s="28">
        <v>0</v>
      </c>
      <c r="M2093">
        <v>10</v>
      </c>
      <c r="N2093">
        <v>6</v>
      </c>
      <c r="O2093">
        <v>0</v>
      </c>
      <c r="P2093">
        <v>20062</v>
      </c>
      <c r="Q2093">
        <v>0</v>
      </c>
      <c r="R2093">
        <v>13243</v>
      </c>
      <c r="S2093">
        <v>7671</v>
      </c>
      <c r="T2093">
        <v>92</v>
      </c>
      <c r="U2093">
        <v>0</v>
      </c>
      <c r="V2093">
        <v>98</v>
      </c>
      <c r="W2093">
        <v>73</v>
      </c>
      <c r="X2093" s="17">
        <v>0.00458578406938491</v>
      </c>
      <c r="Y2093" s="17" t="s">
        <v>54</v>
      </c>
      <c r="Z2093" s="17">
        <v>0.00740013592086385</v>
      </c>
      <c r="AA2093" s="17">
        <v>0.00951636031808108</v>
      </c>
      <c r="AB2093">
        <v>27.57</v>
      </c>
      <c r="AC2093">
        <v>0</v>
      </c>
      <c r="AD2093">
        <v>30.97</v>
      </c>
      <c r="AE2093">
        <v>25.04</v>
      </c>
      <c r="AF2093" s="17">
        <v>1.24027791662501</v>
      </c>
      <c r="AG2093" s="17" t="s">
        <v>54</v>
      </c>
      <c r="AH2093" s="17">
        <v>0.464410676796961</v>
      </c>
      <c r="AI2093" s="17">
        <v>0.563231030690792</v>
      </c>
      <c r="AJ2093">
        <v>0</v>
      </c>
      <c r="AK2093">
        <v>73</v>
      </c>
      <c r="AL2093">
        <v>36</v>
      </c>
      <c r="AM2093">
        <v>36</v>
      </c>
      <c r="AN2093" s="17" t="s">
        <v>54</v>
      </c>
      <c r="AO2093" s="17">
        <v>0.0410958904109589</v>
      </c>
      <c r="AP2093" s="17">
        <v>0.0833333333333333</v>
      </c>
      <c r="AQ2093" s="17">
        <v>0.0555555555555556</v>
      </c>
      <c r="AR2093" s="31">
        <v>0.142857142857143</v>
      </c>
      <c r="AS2093" s="31">
        <v>8.57142857142857</v>
      </c>
      <c r="AT2093" s="31">
        <v>1.42857142857143</v>
      </c>
      <c r="AU2093" s="26">
        <f t="shared" si="35"/>
        <v>70</v>
      </c>
      <c r="AV2093" s="32">
        <f>IFERROR(时间!$B$4+AU2093,"上周无销量")</f>
        <v>43395</v>
      </c>
    </row>
    <row r="2094" spans="1:48">
      <c r="A2094" s="15" t="s">
        <v>4208</v>
      </c>
      <c r="B2094" t="s">
        <v>4209</v>
      </c>
      <c r="C2094" t="s">
        <v>4181</v>
      </c>
      <c r="D2094" s="26">
        <v>7</v>
      </c>
      <c r="E2094" s="26">
        <v>1</v>
      </c>
      <c r="F2094" s="26">
        <v>0</v>
      </c>
      <c r="G2094" s="26">
        <v>0</v>
      </c>
      <c r="H2094" s="27">
        <v>28.58</v>
      </c>
      <c r="I2094">
        <v>6</v>
      </c>
      <c r="J2094" s="28">
        <v>0</v>
      </c>
      <c r="K2094" s="28">
        <v>0</v>
      </c>
      <c r="L2094" s="28">
        <v>1</v>
      </c>
      <c r="M2094">
        <v>7</v>
      </c>
      <c r="N2094">
        <v>4</v>
      </c>
      <c r="O2094">
        <v>0</v>
      </c>
      <c r="P2094">
        <v>17777</v>
      </c>
      <c r="Q2094">
        <v>0</v>
      </c>
      <c r="R2094">
        <v>0</v>
      </c>
      <c r="S2094">
        <v>0</v>
      </c>
      <c r="T2094">
        <v>66</v>
      </c>
      <c r="U2094">
        <v>0</v>
      </c>
      <c r="V2094">
        <v>0</v>
      </c>
      <c r="W2094">
        <v>0</v>
      </c>
      <c r="X2094" s="17">
        <v>0.00371266242898127</v>
      </c>
      <c r="Y2094" s="17" t="s">
        <v>54</v>
      </c>
      <c r="Z2094" s="17" t="s">
        <v>54</v>
      </c>
      <c r="AA2094" s="17" t="s">
        <v>54</v>
      </c>
      <c r="AB2094">
        <v>23.65</v>
      </c>
      <c r="AC2094">
        <v>0</v>
      </c>
      <c r="AD2094">
        <v>0</v>
      </c>
      <c r="AE2094">
        <v>0</v>
      </c>
      <c r="AF2094" s="17">
        <v>0.118214535639308</v>
      </c>
      <c r="AG2094" s="17" t="s">
        <v>54</v>
      </c>
      <c r="AH2094" s="17" t="s">
        <v>54</v>
      </c>
      <c r="AI2094" s="17" t="s">
        <v>54</v>
      </c>
      <c r="AJ2094">
        <v>0</v>
      </c>
      <c r="AK2094">
        <v>0</v>
      </c>
      <c r="AL2094">
        <v>0</v>
      </c>
      <c r="AM2094">
        <v>0</v>
      </c>
      <c r="AN2094" s="17" t="s">
        <v>54</v>
      </c>
      <c r="AO2094" s="17" t="s">
        <v>54</v>
      </c>
      <c r="AP2094" s="17" t="s">
        <v>54</v>
      </c>
      <c r="AQ2094" s="17" t="s">
        <v>54</v>
      </c>
      <c r="AR2094" s="31">
        <v>1</v>
      </c>
      <c r="AS2094" s="31">
        <v>60</v>
      </c>
      <c r="AT2094" s="31">
        <v>-53</v>
      </c>
      <c r="AU2094" s="26">
        <f t="shared" si="35"/>
        <v>7</v>
      </c>
      <c r="AV2094" s="32">
        <f>IFERROR(时间!$B$4+AU2094,"上周无销量")</f>
        <v>43332</v>
      </c>
    </row>
    <row r="2095" spans="1:48">
      <c r="A2095" s="15" t="s">
        <v>4210</v>
      </c>
      <c r="B2095" t="s">
        <v>4211</v>
      </c>
      <c r="C2095" t="s">
        <v>4181</v>
      </c>
      <c r="D2095" s="26">
        <v>2</v>
      </c>
      <c r="E2095" s="26">
        <v>2</v>
      </c>
      <c r="F2095" s="26">
        <v>2</v>
      </c>
      <c r="G2095" s="26">
        <v>1</v>
      </c>
      <c r="H2095" s="27">
        <v>16.7828571428571</v>
      </c>
      <c r="I2095">
        <v>39</v>
      </c>
      <c r="J2095" s="28">
        <v>0</v>
      </c>
      <c r="K2095" s="28">
        <v>0</v>
      </c>
      <c r="L2095" s="28">
        <v>0</v>
      </c>
      <c r="M2095">
        <v>39</v>
      </c>
      <c r="N2095">
        <v>0</v>
      </c>
      <c r="O2095">
        <v>0</v>
      </c>
      <c r="P2095">
        <v>103737</v>
      </c>
      <c r="Q2095">
        <v>0</v>
      </c>
      <c r="R2095">
        <v>96526</v>
      </c>
      <c r="S2095">
        <v>88530</v>
      </c>
      <c r="T2095">
        <v>707</v>
      </c>
      <c r="U2095">
        <v>0</v>
      </c>
      <c r="V2095">
        <v>647</v>
      </c>
      <c r="W2095">
        <v>586</v>
      </c>
      <c r="X2095" s="17">
        <v>0.00681531179810482</v>
      </c>
      <c r="Y2095" s="17" t="s">
        <v>54</v>
      </c>
      <c r="Z2095" s="17">
        <v>0.00670285726125603</v>
      </c>
      <c r="AA2095" s="17">
        <v>0.00661922512142776</v>
      </c>
      <c r="AB2095">
        <v>216.8</v>
      </c>
      <c r="AC2095">
        <v>0</v>
      </c>
      <c r="AD2095">
        <v>207.28</v>
      </c>
      <c r="AE2095">
        <v>180.87</v>
      </c>
      <c r="AF2095" s="17">
        <v>6.45897173987063</v>
      </c>
      <c r="AG2095" s="17" t="s">
        <v>54</v>
      </c>
      <c r="AH2095" s="17">
        <v>6.17534899557373</v>
      </c>
      <c r="AI2095" s="17">
        <v>10.7770684371808</v>
      </c>
      <c r="AJ2095">
        <v>0</v>
      </c>
      <c r="AK2095">
        <v>349</v>
      </c>
      <c r="AL2095">
        <v>266</v>
      </c>
      <c r="AM2095">
        <v>266</v>
      </c>
      <c r="AN2095" s="17" t="s">
        <v>54</v>
      </c>
      <c r="AO2095" s="17">
        <v>0.00573065902578797</v>
      </c>
      <c r="AP2095" s="17">
        <v>0.0075187969924812</v>
      </c>
      <c r="AQ2095" s="17">
        <v>0.0037593984962406</v>
      </c>
      <c r="AR2095" s="31">
        <v>0.285714285714286</v>
      </c>
      <c r="AS2095" s="31">
        <v>17.1428571428571</v>
      </c>
      <c r="AT2095" s="31">
        <v>21.8571428571429</v>
      </c>
      <c r="AU2095" s="26">
        <f t="shared" si="35"/>
        <v>136</v>
      </c>
      <c r="AV2095" s="32">
        <f>IFERROR(时间!$B$4+AU2095,"上周无销量")</f>
        <v>43461</v>
      </c>
    </row>
    <row r="2096" spans="1:48">
      <c r="A2096" s="15" t="s">
        <v>4212</v>
      </c>
      <c r="B2096" t="s">
        <v>4213</v>
      </c>
      <c r="C2096" t="s">
        <v>4181</v>
      </c>
      <c r="D2096" s="26">
        <v>11</v>
      </c>
      <c r="E2096" s="26">
        <v>7</v>
      </c>
      <c r="F2096" s="26">
        <v>0</v>
      </c>
      <c r="G2096" s="26">
        <v>4</v>
      </c>
      <c r="H2096" s="27">
        <v>23.3836363636364</v>
      </c>
      <c r="I2096">
        <v>4</v>
      </c>
      <c r="J2096" s="28">
        <v>10</v>
      </c>
      <c r="K2096" s="28">
        <v>0</v>
      </c>
      <c r="L2096" s="28">
        <v>0</v>
      </c>
      <c r="M2096">
        <v>14</v>
      </c>
      <c r="N2096">
        <v>2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61</v>
      </c>
      <c r="AL2096">
        <v>112</v>
      </c>
      <c r="AM2096">
        <v>112</v>
      </c>
      <c r="AN2096" s="17" t="s">
        <v>54</v>
      </c>
      <c r="AO2096" s="17">
        <v>0.114754098360656</v>
      </c>
      <c r="AP2096" s="17">
        <v>0</v>
      </c>
      <c r="AQ2096" s="17">
        <v>0.0357142857142857</v>
      </c>
      <c r="AR2096" s="31">
        <v>1.57142857142857</v>
      </c>
      <c r="AS2096" s="31">
        <v>94.2857142857143</v>
      </c>
      <c r="AT2096" s="31">
        <v>-80.2857142857143</v>
      </c>
      <c r="AU2096" s="26">
        <f t="shared" si="35"/>
        <v>8</v>
      </c>
      <c r="AV2096" s="32">
        <f>IFERROR(时间!$B$4+AU2096,"上周无销量")</f>
        <v>43333</v>
      </c>
    </row>
    <row r="2097" spans="1:48">
      <c r="A2097" s="15" t="s">
        <v>4214</v>
      </c>
      <c r="B2097" t="s">
        <v>4215</v>
      </c>
      <c r="C2097" t="s">
        <v>4181</v>
      </c>
      <c r="D2097" s="26">
        <v>15</v>
      </c>
      <c r="E2097" s="26">
        <v>13</v>
      </c>
      <c r="F2097" s="26">
        <v>4</v>
      </c>
      <c r="G2097" s="26">
        <v>20</v>
      </c>
      <c r="H2097" s="27">
        <v>17.5876923076923</v>
      </c>
      <c r="I2097">
        <v>0</v>
      </c>
      <c r="J2097" s="28">
        <v>31</v>
      </c>
      <c r="K2097" s="28">
        <v>0</v>
      </c>
      <c r="L2097" s="28">
        <v>0</v>
      </c>
      <c r="M2097">
        <v>31</v>
      </c>
      <c r="N2097">
        <v>19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0</v>
      </c>
      <c r="AK2097">
        <v>30</v>
      </c>
      <c r="AL2097">
        <v>68</v>
      </c>
      <c r="AM2097">
        <v>68</v>
      </c>
      <c r="AN2097" s="17" t="s">
        <v>54</v>
      </c>
      <c r="AO2097" s="17">
        <v>0.433333333333333</v>
      </c>
      <c r="AP2097" s="17">
        <v>0.0588235294117647</v>
      </c>
      <c r="AQ2097" s="17">
        <v>0.294117647058824</v>
      </c>
      <c r="AR2097" s="31">
        <v>2.14285714285714</v>
      </c>
      <c r="AS2097" s="31">
        <v>128.571428571429</v>
      </c>
      <c r="AT2097" s="31">
        <v>-97.5714285714286</v>
      </c>
      <c r="AU2097" s="26">
        <f t="shared" si="35"/>
        <v>14</v>
      </c>
      <c r="AV2097" s="32">
        <f>IFERROR(时间!$B$4+AU2097,"上周无销量")</f>
        <v>43339</v>
      </c>
    </row>
    <row r="2098" spans="1:48">
      <c r="A2098" s="15" t="s">
        <v>4216</v>
      </c>
      <c r="B2098" t="s">
        <v>4217</v>
      </c>
      <c r="C2098" t="s">
        <v>4181</v>
      </c>
      <c r="D2098" s="26">
        <v>12</v>
      </c>
      <c r="E2098" s="26">
        <v>14</v>
      </c>
      <c r="F2098" s="26">
        <v>14</v>
      </c>
      <c r="G2098" s="26">
        <v>0</v>
      </c>
      <c r="H2098" s="27">
        <v>28.58</v>
      </c>
      <c r="I2098">
        <v>0</v>
      </c>
      <c r="J2098" s="28">
        <v>0</v>
      </c>
      <c r="K2098" s="28">
        <v>0</v>
      </c>
      <c r="L2098" s="28">
        <v>1</v>
      </c>
      <c r="M2098">
        <v>1</v>
      </c>
      <c r="N2098">
        <v>22</v>
      </c>
      <c r="O2098">
        <v>0</v>
      </c>
      <c r="P2098">
        <v>5843</v>
      </c>
      <c r="Q2098">
        <v>0</v>
      </c>
      <c r="R2098">
        <v>2409</v>
      </c>
      <c r="S2098">
        <v>0</v>
      </c>
      <c r="T2098">
        <v>45</v>
      </c>
      <c r="U2098">
        <v>0</v>
      </c>
      <c r="V2098">
        <v>24</v>
      </c>
      <c r="W2098">
        <v>0</v>
      </c>
      <c r="X2098" s="17">
        <v>0.00770152319014205</v>
      </c>
      <c r="Y2098" s="17" t="s">
        <v>54</v>
      </c>
      <c r="Z2098" s="17">
        <v>0.0099626400996264</v>
      </c>
      <c r="AA2098" s="17" t="s">
        <v>54</v>
      </c>
      <c r="AB2098">
        <v>14.55</v>
      </c>
      <c r="AC2098">
        <v>0</v>
      </c>
      <c r="AD2098">
        <v>7.36</v>
      </c>
      <c r="AE2098">
        <v>0</v>
      </c>
      <c r="AF2098" s="17">
        <v>0.0424247725682295</v>
      </c>
      <c r="AG2098" s="17" t="s">
        <v>54</v>
      </c>
      <c r="AH2098" s="17">
        <v>0.0183944816555034</v>
      </c>
      <c r="AI2098" s="17" t="s">
        <v>54</v>
      </c>
      <c r="AJ2098">
        <v>0</v>
      </c>
      <c r="AK2098">
        <v>78</v>
      </c>
      <c r="AL2098">
        <v>0</v>
      </c>
      <c r="AM2098">
        <v>0</v>
      </c>
      <c r="AN2098" s="17" t="s">
        <v>54</v>
      </c>
      <c r="AO2098" s="17">
        <v>0.179487179487179</v>
      </c>
      <c r="AP2098" s="17" t="s">
        <v>54</v>
      </c>
      <c r="AQ2098" s="17" t="s">
        <v>54</v>
      </c>
      <c r="AR2098" s="31">
        <v>1.71428571428571</v>
      </c>
      <c r="AS2098" s="31">
        <v>102.857142857143</v>
      </c>
      <c r="AT2098" s="31">
        <v>-101.857142857143</v>
      </c>
      <c r="AU2098" s="26">
        <f t="shared" si="35"/>
        <v>0</v>
      </c>
      <c r="AV2098" s="32">
        <f>IFERROR(时间!$B$4+AU2098,"上周无销量")</f>
        <v>43325</v>
      </c>
    </row>
    <row r="2099" spans="1:48">
      <c r="A2099" s="15" t="s">
        <v>4218</v>
      </c>
      <c r="B2099" t="s">
        <v>4219</v>
      </c>
      <c r="C2099" t="s">
        <v>4181</v>
      </c>
      <c r="D2099" s="26">
        <v>1</v>
      </c>
      <c r="E2099" s="26">
        <v>1</v>
      </c>
      <c r="F2099" s="26">
        <v>10</v>
      </c>
      <c r="G2099" s="26">
        <v>11</v>
      </c>
      <c r="H2099" s="27">
        <v>14.9113043478261</v>
      </c>
      <c r="I2099">
        <v>0</v>
      </c>
      <c r="J2099" s="28">
        <v>25</v>
      </c>
      <c r="K2099" s="28">
        <v>0</v>
      </c>
      <c r="L2099" s="28">
        <v>0</v>
      </c>
      <c r="M2099">
        <v>25</v>
      </c>
      <c r="N2099">
        <v>13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0</v>
      </c>
      <c r="AK2099">
        <v>47</v>
      </c>
      <c r="AL2099">
        <v>74</v>
      </c>
      <c r="AM2099">
        <v>74</v>
      </c>
      <c r="AN2099" s="17" t="s">
        <v>54</v>
      </c>
      <c r="AO2099" s="17">
        <v>0.0212765957446809</v>
      </c>
      <c r="AP2099" s="17">
        <v>0.135135135135135</v>
      </c>
      <c r="AQ2099" s="17">
        <v>0.148648648648649</v>
      </c>
      <c r="AR2099" s="31">
        <v>0.142857142857143</v>
      </c>
      <c r="AS2099" s="31">
        <v>8.57142857142857</v>
      </c>
      <c r="AT2099" s="31">
        <v>16.4285714285714</v>
      </c>
      <c r="AU2099" s="26">
        <f t="shared" si="35"/>
        <v>175</v>
      </c>
      <c r="AV2099" s="32">
        <f>IFERROR(时间!$B$4+AU2099,"上周无销量")</f>
        <v>43500</v>
      </c>
    </row>
    <row r="2100" spans="1:48">
      <c r="A2100" s="15" t="s">
        <v>4220</v>
      </c>
      <c r="B2100" t="s">
        <v>4221</v>
      </c>
      <c r="C2100" t="s">
        <v>4181</v>
      </c>
      <c r="D2100" s="26">
        <v>1</v>
      </c>
      <c r="E2100" s="26">
        <v>0</v>
      </c>
      <c r="F2100" s="26">
        <v>2</v>
      </c>
      <c r="G2100" s="26">
        <v>1</v>
      </c>
      <c r="H2100" s="27">
        <v>21.435</v>
      </c>
      <c r="I2100">
        <v>14</v>
      </c>
      <c r="J2100" s="28">
        <v>0</v>
      </c>
      <c r="K2100" s="28">
        <v>0</v>
      </c>
      <c r="L2100" s="28">
        <v>0</v>
      </c>
      <c r="M2100">
        <v>14</v>
      </c>
      <c r="N2100">
        <v>1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0</v>
      </c>
      <c r="AK2100">
        <v>92</v>
      </c>
      <c r="AL2100">
        <v>92</v>
      </c>
      <c r="AM2100">
        <v>92</v>
      </c>
      <c r="AN2100" s="17" t="s">
        <v>54</v>
      </c>
      <c r="AO2100" s="17">
        <v>0</v>
      </c>
      <c r="AP2100" s="17">
        <v>0.0217391304347826</v>
      </c>
      <c r="AQ2100" s="17">
        <v>0.0108695652173913</v>
      </c>
      <c r="AR2100" s="31">
        <v>0.142857142857143</v>
      </c>
      <c r="AS2100" s="31">
        <v>8.57142857142857</v>
      </c>
      <c r="AT2100" s="31">
        <v>5.42857142857143</v>
      </c>
      <c r="AU2100" s="26">
        <f t="shared" si="35"/>
        <v>98</v>
      </c>
      <c r="AV2100" s="32">
        <f>IFERROR(时间!$B$4+AU2100,"上周无销量")</f>
        <v>43423</v>
      </c>
    </row>
    <row r="2101" spans="1:48">
      <c r="A2101" s="15" t="s">
        <v>4222</v>
      </c>
      <c r="B2101" t="s">
        <v>4223</v>
      </c>
      <c r="C2101" t="s">
        <v>4181</v>
      </c>
      <c r="D2101" s="26">
        <v>1</v>
      </c>
      <c r="E2101" s="26">
        <v>4</v>
      </c>
      <c r="F2101" s="26">
        <v>1</v>
      </c>
      <c r="G2101" s="26">
        <v>2</v>
      </c>
      <c r="H2101" s="27">
        <v>21.435</v>
      </c>
      <c r="I2101">
        <v>18</v>
      </c>
      <c r="J2101" s="28">
        <v>20</v>
      </c>
      <c r="K2101" s="28">
        <v>0</v>
      </c>
      <c r="L2101" s="28">
        <v>1</v>
      </c>
      <c r="M2101">
        <v>39</v>
      </c>
      <c r="N2101">
        <v>2</v>
      </c>
      <c r="O2101">
        <v>0</v>
      </c>
      <c r="P2101">
        <v>79070</v>
      </c>
      <c r="Q2101">
        <v>0</v>
      </c>
      <c r="R2101">
        <v>28786</v>
      </c>
      <c r="S2101">
        <v>53956</v>
      </c>
      <c r="T2101">
        <v>317</v>
      </c>
      <c r="U2101">
        <v>0</v>
      </c>
      <c r="V2101">
        <v>103</v>
      </c>
      <c r="W2101">
        <v>178</v>
      </c>
      <c r="X2101" s="17">
        <v>0.00400910585557101</v>
      </c>
      <c r="Y2101" s="17" t="s">
        <v>54</v>
      </c>
      <c r="Z2101" s="17">
        <v>0.0035781282567915</v>
      </c>
      <c r="AA2101" s="17">
        <v>0.00329898435762473</v>
      </c>
      <c r="AB2101">
        <v>115.11</v>
      </c>
      <c r="AC2101">
        <v>0</v>
      </c>
      <c r="AD2101">
        <v>35.6</v>
      </c>
      <c r="AE2101">
        <v>64.36</v>
      </c>
      <c r="AF2101" s="17">
        <v>5.37018894331701</v>
      </c>
      <c r="AG2101" s="17" t="s">
        <v>54</v>
      </c>
      <c r="AH2101" s="17">
        <v>1.66083508280849</v>
      </c>
      <c r="AI2101" s="17">
        <v>1.5012829484488</v>
      </c>
      <c r="AJ2101">
        <v>0</v>
      </c>
      <c r="AK2101">
        <v>110</v>
      </c>
      <c r="AL2101">
        <v>163</v>
      </c>
      <c r="AM2101">
        <v>163</v>
      </c>
      <c r="AN2101" s="17" t="s">
        <v>54</v>
      </c>
      <c r="AO2101" s="17">
        <v>0.0363636363636364</v>
      </c>
      <c r="AP2101" s="17">
        <v>0.00613496932515337</v>
      </c>
      <c r="AQ2101" s="17">
        <v>0.0122699386503067</v>
      </c>
      <c r="AR2101" s="31">
        <v>0.142857142857143</v>
      </c>
      <c r="AS2101" s="31">
        <v>8.57142857142857</v>
      </c>
      <c r="AT2101" s="31">
        <v>30.4285714285714</v>
      </c>
      <c r="AU2101" s="26">
        <f t="shared" si="35"/>
        <v>273</v>
      </c>
      <c r="AV2101" s="32">
        <f>IFERROR(时间!$B$4+AU2101,"上周无销量")</f>
        <v>43598</v>
      </c>
    </row>
    <row r="2102" spans="1:48">
      <c r="A2102" s="15" t="s">
        <v>4224</v>
      </c>
      <c r="B2102" t="s">
        <v>4225</v>
      </c>
      <c r="C2102" t="s">
        <v>4181</v>
      </c>
      <c r="D2102" s="26">
        <v>11</v>
      </c>
      <c r="E2102" s="26">
        <v>17</v>
      </c>
      <c r="F2102" s="26">
        <v>11</v>
      </c>
      <c r="G2102" s="26">
        <v>10</v>
      </c>
      <c r="H2102" s="27">
        <v>22.7473469387755</v>
      </c>
      <c r="I2102">
        <v>13</v>
      </c>
      <c r="J2102" s="28">
        <v>6</v>
      </c>
      <c r="K2102" s="28">
        <v>0</v>
      </c>
      <c r="L2102" s="28">
        <v>0</v>
      </c>
      <c r="M2102">
        <v>19</v>
      </c>
      <c r="N2102">
        <v>12</v>
      </c>
      <c r="O2102">
        <v>0</v>
      </c>
      <c r="P2102">
        <v>1105</v>
      </c>
      <c r="Q2102">
        <v>0</v>
      </c>
      <c r="R2102">
        <v>406</v>
      </c>
      <c r="S2102">
        <v>540</v>
      </c>
      <c r="T2102">
        <v>6</v>
      </c>
      <c r="U2102">
        <v>0</v>
      </c>
      <c r="V2102">
        <v>8</v>
      </c>
      <c r="W2102">
        <v>3</v>
      </c>
      <c r="X2102" s="17">
        <v>0.00542986425339366</v>
      </c>
      <c r="Y2102" s="17" t="s">
        <v>54</v>
      </c>
      <c r="Z2102" s="17">
        <v>0.0197044334975369</v>
      </c>
      <c r="AA2102" s="17">
        <v>0.00555555555555556</v>
      </c>
      <c r="AB2102">
        <v>2.2</v>
      </c>
      <c r="AC2102">
        <v>0</v>
      </c>
      <c r="AD2102">
        <v>3.52</v>
      </c>
      <c r="AE2102">
        <v>0.81</v>
      </c>
      <c r="AF2102" s="17">
        <v>0.00879223412463441</v>
      </c>
      <c r="AG2102" s="17" t="s">
        <v>54</v>
      </c>
      <c r="AH2102" s="17">
        <v>0.0140675745994151</v>
      </c>
      <c r="AI2102" s="17">
        <v>0.00356085482047694</v>
      </c>
      <c r="AJ2102">
        <v>0</v>
      </c>
      <c r="AK2102">
        <v>82</v>
      </c>
      <c r="AL2102">
        <v>80</v>
      </c>
      <c r="AM2102">
        <v>80</v>
      </c>
      <c r="AN2102" s="17" t="s">
        <v>54</v>
      </c>
      <c r="AO2102" s="17">
        <v>0.207317073170732</v>
      </c>
      <c r="AP2102" s="17">
        <v>0.1375</v>
      </c>
      <c r="AQ2102" s="17">
        <v>0.125</v>
      </c>
      <c r="AR2102" s="31">
        <v>1.57142857142857</v>
      </c>
      <c r="AS2102" s="31">
        <v>94.2857142857143</v>
      </c>
      <c r="AT2102" s="31">
        <v>-75.2857142857143</v>
      </c>
      <c r="AU2102" s="26">
        <f t="shared" si="35"/>
        <v>12</v>
      </c>
      <c r="AV2102" s="32">
        <f>IFERROR(时间!$B$4+AU2102,"上周无销量")</f>
        <v>43337</v>
      </c>
    </row>
    <row r="2103" spans="1:48">
      <c r="A2103" s="15" t="s">
        <v>4226</v>
      </c>
      <c r="B2103" t="s">
        <v>4227</v>
      </c>
      <c r="C2103" t="s">
        <v>4181</v>
      </c>
      <c r="D2103" s="26">
        <v>10</v>
      </c>
      <c r="E2103" s="26">
        <v>11</v>
      </c>
      <c r="F2103" s="26">
        <v>11</v>
      </c>
      <c r="G2103" s="26">
        <v>17</v>
      </c>
      <c r="H2103" s="27">
        <v>18.6644897959184</v>
      </c>
      <c r="I2103">
        <v>8</v>
      </c>
      <c r="J2103" s="28">
        <v>19</v>
      </c>
      <c r="K2103" s="28">
        <v>0</v>
      </c>
      <c r="L2103" s="28">
        <v>2</v>
      </c>
      <c r="M2103">
        <v>29</v>
      </c>
      <c r="N2103">
        <v>8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0</v>
      </c>
      <c r="AK2103">
        <v>74</v>
      </c>
      <c r="AL2103">
        <v>119</v>
      </c>
      <c r="AM2103">
        <v>119</v>
      </c>
      <c r="AN2103" s="17" t="s">
        <v>54</v>
      </c>
      <c r="AO2103" s="17">
        <v>0.148648648648649</v>
      </c>
      <c r="AP2103" s="17">
        <v>0.092436974789916</v>
      </c>
      <c r="AQ2103" s="17">
        <v>0.142857142857143</v>
      </c>
      <c r="AR2103" s="31">
        <v>1.42857142857143</v>
      </c>
      <c r="AS2103" s="31">
        <v>85.7142857142857</v>
      </c>
      <c r="AT2103" s="31">
        <v>-56.7142857142857</v>
      </c>
      <c r="AU2103" s="26">
        <f t="shared" si="35"/>
        <v>20</v>
      </c>
      <c r="AV2103" s="32">
        <f>IFERROR(时间!$B$4+AU2103,"上周无销量")</f>
        <v>43345</v>
      </c>
    </row>
    <row r="2104" spans="1:48">
      <c r="A2104" s="15" t="s">
        <v>4228</v>
      </c>
      <c r="B2104" t="s">
        <v>4229</v>
      </c>
      <c r="C2104" t="s">
        <v>4181</v>
      </c>
      <c r="D2104" s="26">
        <v>10</v>
      </c>
      <c r="E2104" s="26">
        <v>3</v>
      </c>
      <c r="F2104" s="26">
        <v>4</v>
      </c>
      <c r="G2104" s="26">
        <v>6</v>
      </c>
      <c r="H2104" s="27">
        <v>21.1243478260869</v>
      </c>
      <c r="I2104">
        <v>0</v>
      </c>
      <c r="J2104" s="28">
        <v>10</v>
      </c>
      <c r="K2104" s="28">
        <v>0</v>
      </c>
      <c r="L2104" s="28">
        <v>0</v>
      </c>
      <c r="M2104">
        <v>10</v>
      </c>
      <c r="N2104">
        <v>12</v>
      </c>
      <c r="O2104">
        <v>0</v>
      </c>
      <c r="P2104">
        <v>189</v>
      </c>
      <c r="Q2104">
        <v>0</v>
      </c>
      <c r="R2104">
        <v>92</v>
      </c>
      <c r="S2104">
        <v>320</v>
      </c>
      <c r="T2104">
        <v>2</v>
      </c>
      <c r="U2104">
        <v>0</v>
      </c>
      <c r="V2104">
        <v>1</v>
      </c>
      <c r="W2104">
        <v>1</v>
      </c>
      <c r="X2104" s="17">
        <v>0.0105820105820106</v>
      </c>
      <c r="Y2104" s="17" t="s">
        <v>54</v>
      </c>
      <c r="Z2104" s="17">
        <v>0.0108695652173913</v>
      </c>
      <c r="AA2104" s="17">
        <v>0.003125</v>
      </c>
      <c r="AB2104">
        <v>0.7</v>
      </c>
      <c r="AC2104">
        <v>0</v>
      </c>
      <c r="AD2104">
        <v>0.07</v>
      </c>
      <c r="AE2104">
        <v>0.27</v>
      </c>
      <c r="AF2104" s="17">
        <v>0.0033137117688223</v>
      </c>
      <c r="AG2104" s="17" t="s">
        <v>54</v>
      </c>
      <c r="AH2104" s="17">
        <v>0.000828427942205576</v>
      </c>
      <c r="AI2104" s="17">
        <v>0.0021302432799572</v>
      </c>
      <c r="AJ2104">
        <v>0</v>
      </c>
      <c r="AK2104">
        <v>68</v>
      </c>
      <c r="AL2104">
        <v>83</v>
      </c>
      <c r="AM2104">
        <v>83</v>
      </c>
      <c r="AN2104" s="17" t="s">
        <v>54</v>
      </c>
      <c r="AO2104" s="17">
        <v>0.0441176470588235</v>
      </c>
      <c r="AP2104" s="17">
        <v>0.0481927710843374</v>
      </c>
      <c r="AQ2104" s="17">
        <v>0.072289156626506</v>
      </c>
      <c r="AR2104" s="31">
        <v>1.42857142857143</v>
      </c>
      <c r="AS2104" s="31">
        <v>85.7142857142857</v>
      </c>
      <c r="AT2104" s="31">
        <v>-75.7142857142857</v>
      </c>
      <c r="AU2104" s="26">
        <f t="shared" si="35"/>
        <v>7</v>
      </c>
      <c r="AV2104" s="32">
        <f>IFERROR(时间!$B$4+AU2104,"上周无销量")</f>
        <v>43332</v>
      </c>
    </row>
    <row r="2105" spans="1:48">
      <c r="A2105" s="15" t="s">
        <v>4230</v>
      </c>
      <c r="B2105" t="s">
        <v>4231</v>
      </c>
      <c r="C2105" t="s">
        <v>4232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0</v>
      </c>
      <c r="AK2105">
        <v>0</v>
      </c>
      <c r="AL2105">
        <v>0</v>
      </c>
      <c r="AM2105">
        <v>0</v>
      </c>
      <c r="AN2105" s="17" t="s">
        <v>54</v>
      </c>
      <c r="AO2105" s="17" t="s">
        <v>54</v>
      </c>
      <c r="AP2105" s="17" t="s">
        <v>54</v>
      </c>
      <c r="AQ2105" s="17" t="s">
        <v>54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4233</v>
      </c>
      <c r="B2106" t="s">
        <v>4234</v>
      </c>
      <c r="C2106" t="s">
        <v>4232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1</v>
      </c>
      <c r="J2106" s="28">
        <v>0</v>
      </c>
      <c r="K2106" s="28">
        <v>0</v>
      </c>
      <c r="L2106" s="28">
        <v>0</v>
      </c>
      <c r="M2106">
        <v>1</v>
      </c>
      <c r="N2106">
        <v>0</v>
      </c>
      <c r="O2106">
        <v>1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0</v>
      </c>
      <c r="AK2106">
        <v>6</v>
      </c>
      <c r="AL2106">
        <v>5</v>
      </c>
      <c r="AM2106">
        <v>5</v>
      </c>
      <c r="AN2106" s="17" t="s">
        <v>54</v>
      </c>
      <c r="AO2106" s="17">
        <v>0</v>
      </c>
      <c r="AP2106" s="17">
        <v>0</v>
      </c>
      <c r="AQ2106" s="17">
        <v>0</v>
      </c>
      <c r="AR2106" s="31">
        <v>0</v>
      </c>
      <c r="AS2106" s="31">
        <v>0</v>
      </c>
      <c r="AT2106" s="31">
        <v>1</v>
      </c>
      <c r="AU2106" s="26" t="str">
        <f t="shared" si="35"/>
        <v>库存为1</v>
      </c>
      <c r="AV2106" s="32" t="str">
        <f>IFERROR(时间!$B$4+AU2106,"上周无销量")</f>
        <v>上周无销量</v>
      </c>
    </row>
    <row r="2107" spans="1:48">
      <c r="A2107" s="15" t="s">
        <v>4235</v>
      </c>
      <c r="B2107" t="s">
        <v>4236</v>
      </c>
      <c r="C2107" t="s">
        <v>4232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0</v>
      </c>
      <c r="AK2107">
        <v>0</v>
      </c>
      <c r="AL2107">
        <v>0</v>
      </c>
      <c r="AM2107">
        <v>0</v>
      </c>
      <c r="AN2107" s="17" t="s">
        <v>54</v>
      </c>
      <c r="AO2107" s="17" t="s">
        <v>54</v>
      </c>
      <c r="AP2107" s="17" t="s">
        <v>54</v>
      </c>
      <c r="AQ2107" s="17" t="s">
        <v>54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4237</v>
      </c>
      <c r="B2108" t="s">
        <v>4238</v>
      </c>
      <c r="C2108" t="s">
        <v>4232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0</v>
      </c>
      <c r="AK2108">
        <v>0</v>
      </c>
      <c r="AL2108">
        <v>0</v>
      </c>
      <c r="AM2108">
        <v>0</v>
      </c>
      <c r="AN2108" s="17" t="s">
        <v>54</v>
      </c>
      <c r="AO2108" s="17" t="s">
        <v>54</v>
      </c>
      <c r="AP2108" s="17" t="s">
        <v>54</v>
      </c>
      <c r="AQ2108" s="17" t="s">
        <v>54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4239</v>
      </c>
      <c r="B2109" t="s">
        <v>4240</v>
      </c>
      <c r="C2109" t="s">
        <v>4241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0</v>
      </c>
      <c r="AK2109">
        <v>2</v>
      </c>
      <c r="AL2109">
        <v>4</v>
      </c>
      <c r="AM2109">
        <v>4</v>
      </c>
      <c r="AN2109" s="17" t="s">
        <v>54</v>
      </c>
      <c r="AO2109" s="17">
        <v>0</v>
      </c>
      <c r="AP2109" s="17">
        <v>0</v>
      </c>
      <c r="AQ2109" s="17">
        <v>0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4242</v>
      </c>
      <c r="B2110" t="s">
        <v>4243</v>
      </c>
      <c r="C2110" t="s">
        <v>4241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0</v>
      </c>
      <c r="AK2110">
        <v>2</v>
      </c>
      <c r="AL2110">
        <v>3</v>
      </c>
      <c r="AM2110">
        <v>3</v>
      </c>
      <c r="AN2110" s="17" t="s">
        <v>54</v>
      </c>
      <c r="AO2110" s="17">
        <v>0</v>
      </c>
      <c r="AP2110" s="17">
        <v>0</v>
      </c>
      <c r="AQ2110" s="17">
        <v>0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4244</v>
      </c>
      <c r="B2111" t="s">
        <v>4245</v>
      </c>
      <c r="C2111" t="s">
        <v>4246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4247</v>
      </c>
      <c r="B2112" t="s">
        <v>4248</v>
      </c>
      <c r="C2112" t="s">
        <v>4246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4249</v>
      </c>
      <c r="B2113" t="s">
        <v>4250</v>
      </c>
      <c r="C2113" t="s">
        <v>4246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4251</v>
      </c>
      <c r="B2114" t="s">
        <v>4252</v>
      </c>
      <c r="C2114" t="s">
        <v>4246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4253</v>
      </c>
      <c r="B2115" t="s">
        <v>4254</v>
      </c>
      <c r="C2115" t="s">
        <v>4246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4255</v>
      </c>
      <c r="B2116" t="s">
        <v>4256</v>
      </c>
      <c r="C2116" t="s">
        <v>4246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4257</v>
      </c>
      <c r="B2117" t="s">
        <v>4258</v>
      </c>
      <c r="C2117" t="s">
        <v>4259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4260</v>
      </c>
      <c r="B2118" t="s">
        <v>4261</v>
      </c>
      <c r="C2118" t="s">
        <v>4259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4262</v>
      </c>
      <c r="B2119" t="s">
        <v>4263</v>
      </c>
      <c r="C2119" t="s">
        <v>4259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0</v>
      </c>
      <c r="AL2119">
        <v>0</v>
      </c>
      <c r="AM2119">
        <v>0</v>
      </c>
      <c r="AN2119" s="17" t="s">
        <v>54</v>
      </c>
      <c r="AO2119" s="17" t="s">
        <v>54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4264</v>
      </c>
      <c r="B2120" t="s">
        <v>4265</v>
      </c>
      <c r="C2120" t="s">
        <v>4259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4266</v>
      </c>
      <c r="B2121" t="s">
        <v>4267</v>
      </c>
      <c r="C2121" t="s">
        <v>4259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4268</v>
      </c>
      <c r="B2122" t="s">
        <v>4269</v>
      </c>
      <c r="C2122" t="s">
        <v>4259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0</v>
      </c>
      <c r="AL2122">
        <v>0</v>
      </c>
      <c r="AM2122">
        <v>0</v>
      </c>
      <c r="AN2122" s="17" t="s">
        <v>54</v>
      </c>
      <c r="AO2122" s="17" t="s">
        <v>54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4270</v>
      </c>
      <c r="B2123" t="s">
        <v>4271</v>
      </c>
      <c r="C2123" t="s">
        <v>4259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4272</v>
      </c>
      <c r="B2124" t="s">
        <v>4273</v>
      </c>
      <c r="C2124" t="s">
        <v>4259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4274</v>
      </c>
      <c r="B2125" t="s">
        <v>4275</v>
      </c>
      <c r="C2125" t="s">
        <v>4259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4276</v>
      </c>
      <c r="B2126" t="s">
        <v>4277</v>
      </c>
      <c r="C2126" t="s">
        <v>4259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4278</v>
      </c>
      <c r="B2127" t="s">
        <v>4279</v>
      </c>
      <c r="C2127" t="s">
        <v>4259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4280</v>
      </c>
      <c r="B2128" t="s">
        <v>4281</v>
      </c>
      <c r="C2128" t="s">
        <v>4259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0</v>
      </c>
      <c r="AL2128">
        <v>0</v>
      </c>
      <c r="AM2128">
        <v>0</v>
      </c>
      <c r="AN2128" s="17" t="s">
        <v>54</v>
      </c>
      <c r="AO2128" s="17" t="s">
        <v>54</v>
      </c>
      <c r="AP2128" s="17" t="s">
        <v>54</v>
      </c>
      <c r="AQ2128" s="17" t="s">
        <v>54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4282</v>
      </c>
      <c r="B2129" t="s">
        <v>4283</v>
      </c>
      <c r="C2129" t="s">
        <v>4259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0</v>
      </c>
      <c r="AM2129">
        <v>0</v>
      </c>
      <c r="AN2129" s="17" t="s">
        <v>54</v>
      </c>
      <c r="AO2129" s="17" t="s">
        <v>54</v>
      </c>
      <c r="AP2129" s="17" t="s">
        <v>54</v>
      </c>
      <c r="AQ2129" s="17" t="s">
        <v>54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4284</v>
      </c>
      <c r="B2130" t="s">
        <v>4285</v>
      </c>
      <c r="C2130" t="s">
        <v>4259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0</v>
      </c>
      <c r="AK2130">
        <v>0</v>
      </c>
      <c r="AL2130">
        <v>0</v>
      </c>
      <c r="AM2130">
        <v>0</v>
      </c>
      <c r="AN2130" s="17" t="s">
        <v>54</v>
      </c>
      <c r="AO2130" s="17" t="s">
        <v>54</v>
      </c>
      <c r="AP2130" s="17" t="s">
        <v>54</v>
      </c>
      <c r="AQ2130" s="17" t="s">
        <v>54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4286</v>
      </c>
      <c r="B2131" t="s">
        <v>4287</v>
      </c>
      <c r="C2131" t="s">
        <v>4259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0</v>
      </c>
      <c r="AL2131">
        <v>0</v>
      </c>
      <c r="AM2131">
        <v>0</v>
      </c>
      <c r="AN2131" s="17" t="s">
        <v>54</v>
      </c>
      <c r="AO2131" s="17" t="s">
        <v>54</v>
      </c>
      <c r="AP2131" s="17" t="s">
        <v>54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4288</v>
      </c>
      <c r="B2132" t="s">
        <v>4289</v>
      </c>
      <c r="C2132" t="s">
        <v>4259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0</v>
      </c>
      <c r="AK2132">
        <v>0</v>
      </c>
      <c r="AL2132">
        <v>0</v>
      </c>
      <c r="AM2132">
        <v>0</v>
      </c>
      <c r="AN2132" s="17" t="s">
        <v>54</v>
      </c>
      <c r="AO2132" s="17" t="s">
        <v>54</v>
      </c>
      <c r="AP2132" s="17" t="s">
        <v>54</v>
      </c>
      <c r="AQ2132" s="17" t="s">
        <v>54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4290</v>
      </c>
      <c r="B2133" t="s">
        <v>4291</v>
      </c>
      <c r="C2133" t="s">
        <v>4259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0</v>
      </c>
      <c r="AM2133">
        <v>0</v>
      </c>
      <c r="AN2133" s="17" t="s">
        <v>54</v>
      </c>
      <c r="AO2133" s="17" t="s">
        <v>54</v>
      </c>
      <c r="AP2133" s="17" t="s">
        <v>54</v>
      </c>
      <c r="AQ2133" s="17" t="s">
        <v>54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4292</v>
      </c>
      <c r="B2134" t="s">
        <v>4293</v>
      </c>
      <c r="C2134" t="s">
        <v>4259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4294</v>
      </c>
      <c r="B2135" t="s">
        <v>4295</v>
      </c>
      <c r="C2135" t="s">
        <v>4259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0</v>
      </c>
      <c r="AK2135">
        <v>0</v>
      </c>
      <c r="AL2135">
        <v>0</v>
      </c>
      <c r="AM2135">
        <v>0</v>
      </c>
      <c r="AN2135" s="17" t="s">
        <v>54</v>
      </c>
      <c r="AO2135" s="17" t="s">
        <v>54</v>
      </c>
      <c r="AP2135" s="17" t="s">
        <v>54</v>
      </c>
      <c r="AQ2135" s="17" t="s">
        <v>54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4296</v>
      </c>
      <c r="B2136" t="s">
        <v>4297</v>
      </c>
      <c r="C2136" t="s">
        <v>4259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0</v>
      </c>
      <c r="AK2136">
        <v>0</v>
      </c>
      <c r="AL2136">
        <v>0</v>
      </c>
      <c r="AM2136">
        <v>0</v>
      </c>
      <c r="AN2136" s="17" t="s">
        <v>54</v>
      </c>
      <c r="AO2136" s="17" t="s">
        <v>54</v>
      </c>
      <c r="AP2136" s="17" t="s">
        <v>54</v>
      </c>
      <c r="AQ2136" s="17" t="s">
        <v>54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4298</v>
      </c>
      <c r="B2137" t="s">
        <v>4299</v>
      </c>
      <c r="C2137" t="s">
        <v>4259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0</v>
      </c>
      <c r="AK2137">
        <v>0</v>
      </c>
      <c r="AL2137">
        <v>0</v>
      </c>
      <c r="AM2137">
        <v>0</v>
      </c>
      <c r="AN2137" s="17" t="s">
        <v>54</v>
      </c>
      <c r="AO2137" s="17" t="s">
        <v>54</v>
      </c>
      <c r="AP2137" s="17" t="s">
        <v>54</v>
      </c>
      <c r="AQ2137" s="17" t="s">
        <v>54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4300</v>
      </c>
      <c r="B2138" t="s">
        <v>4301</v>
      </c>
      <c r="C2138" t="s">
        <v>4259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0</v>
      </c>
      <c r="AK2138">
        <v>0</v>
      </c>
      <c r="AL2138">
        <v>0</v>
      </c>
      <c r="AM2138">
        <v>0</v>
      </c>
      <c r="AN2138" s="17" t="s">
        <v>54</v>
      </c>
      <c r="AO2138" s="17" t="s">
        <v>54</v>
      </c>
      <c r="AP2138" s="17" t="s">
        <v>54</v>
      </c>
      <c r="AQ2138" s="17" t="s">
        <v>54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4302</v>
      </c>
      <c r="B2139" t="s">
        <v>4303</v>
      </c>
      <c r="C2139" t="s">
        <v>4259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0</v>
      </c>
      <c r="AK2139">
        <v>0</v>
      </c>
      <c r="AL2139">
        <v>0</v>
      </c>
      <c r="AM2139">
        <v>0</v>
      </c>
      <c r="AN2139" s="17" t="s">
        <v>54</v>
      </c>
      <c r="AO2139" s="17" t="s">
        <v>54</v>
      </c>
      <c r="AP2139" s="17" t="s">
        <v>54</v>
      </c>
      <c r="AQ2139" s="17" t="s">
        <v>54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4304</v>
      </c>
      <c r="B2140" t="s">
        <v>4305</v>
      </c>
      <c r="C2140" t="s">
        <v>4259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0</v>
      </c>
      <c r="AK2140">
        <v>0</v>
      </c>
      <c r="AL2140">
        <v>0</v>
      </c>
      <c r="AM2140">
        <v>0</v>
      </c>
      <c r="AN2140" s="17" t="s">
        <v>54</v>
      </c>
      <c r="AO2140" s="17" t="s">
        <v>54</v>
      </c>
      <c r="AP2140" s="17" t="s">
        <v>54</v>
      </c>
      <c r="AQ2140" s="17" t="s">
        <v>54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4306</v>
      </c>
      <c r="B2141" t="s">
        <v>4307</v>
      </c>
      <c r="C2141" t="s">
        <v>4259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0</v>
      </c>
      <c r="AK2141">
        <v>0</v>
      </c>
      <c r="AL2141">
        <v>0</v>
      </c>
      <c r="AM2141">
        <v>0</v>
      </c>
      <c r="AN2141" s="17" t="s">
        <v>54</v>
      </c>
      <c r="AO2141" s="17" t="s">
        <v>54</v>
      </c>
      <c r="AP2141" s="17" t="s">
        <v>54</v>
      </c>
      <c r="AQ2141" s="17" t="s">
        <v>54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4308</v>
      </c>
      <c r="B2142" t="s">
        <v>4309</v>
      </c>
      <c r="C2142" t="s">
        <v>4310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0</v>
      </c>
      <c r="AK2142">
        <v>6</v>
      </c>
      <c r="AL2142">
        <v>7</v>
      </c>
      <c r="AM2142">
        <v>7</v>
      </c>
      <c r="AN2142" s="17" t="s">
        <v>54</v>
      </c>
      <c r="AO2142" s="17">
        <v>0</v>
      </c>
      <c r="AP2142" s="17">
        <v>0</v>
      </c>
      <c r="AQ2142" s="17">
        <v>0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4311</v>
      </c>
      <c r="B2143" t="s">
        <v>4312</v>
      </c>
      <c r="C2143" t="s">
        <v>4310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0</v>
      </c>
      <c r="AK2143">
        <v>24</v>
      </c>
      <c r="AL2143">
        <v>23</v>
      </c>
      <c r="AM2143">
        <v>23</v>
      </c>
      <c r="AN2143" s="17" t="s">
        <v>54</v>
      </c>
      <c r="AO2143" s="17">
        <v>0</v>
      </c>
      <c r="AP2143" s="17">
        <v>0</v>
      </c>
      <c r="AQ2143" s="17">
        <v>0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4313</v>
      </c>
      <c r="B2144" t="s">
        <v>4314</v>
      </c>
      <c r="C2144" t="s">
        <v>4310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0</v>
      </c>
      <c r="AK2144">
        <v>19</v>
      </c>
      <c r="AL2144">
        <v>29</v>
      </c>
      <c r="AM2144">
        <v>29</v>
      </c>
      <c r="AN2144" s="17" t="s">
        <v>54</v>
      </c>
      <c r="AO2144" s="17">
        <v>0</v>
      </c>
      <c r="AP2144" s="17">
        <v>0</v>
      </c>
      <c r="AQ2144" s="17">
        <v>0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4315</v>
      </c>
      <c r="B2145" t="s">
        <v>4316</v>
      </c>
      <c r="C2145" t="s">
        <v>4310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23</v>
      </c>
      <c r="AL2145">
        <v>34</v>
      </c>
      <c r="AM2145">
        <v>34</v>
      </c>
      <c r="AN2145" s="17" t="s">
        <v>54</v>
      </c>
      <c r="AO2145" s="17">
        <v>0</v>
      </c>
      <c r="AP2145" s="17">
        <v>0</v>
      </c>
      <c r="AQ2145" s="17">
        <v>0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4317</v>
      </c>
      <c r="B2146" t="s">
        <v>4318</v>
      </c>
      <c r="C2146" t="s">
        <v>4310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42</v>
      </c>
      <c r="AL2146">
        <v>41</v>
      </c>
      <c r="AM2146">
        <v>41</v>
      </c>
      <c r="AN2146" s="17" t="s">
        <v>54</v>
      </c>
      <c r="AO2146" s="17">
        <v>0</v>
      </c>
      <c r="AP2146" s="17">
        <v>0</v>
      </c>
      <c r="AQ2146" s="17">
        <v>0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4319</v>
      </c>
      <c r="B2147" t="s">
        <v>4320</v>
      </c>
      <c r="C2147" t="s">
        <v>4310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0</v>
      </c>
      <c r="AK2147">
        <v>18</v>
      </c>
      <c r="AL2147">
        <v>17</v>
      </c>
      <c r="AM2147">
        <v>17</v>
      </c>
      <c r="AN2147" s="17" t="s">
        <v>54</v>
      </c>
      <c r="AO2147" s="17">
        <v>0</v>
      </c>
      <c r="AP2147" s="17">
        <v>0</v>
      </c>
      <c r="AQ2147" s="17">
        <v>0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4321</v>
      </c>
      <c r="B2148" t="s">
        <v>4322</v>
      </c>
      <c r="C2148" t="s">
        <v>4310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0</v>
      </c>
      <c r="AK2148">
        <v>29</v>
      </c>
      <c r="AL2148">
        <v>32</v>
      </c>
      <c r="AM2148">
        <v>32</v>
      </c>
      <c r="AN2148" s="17" t="s">
        <v>54</v>
      </c>
      <c r="AO2148" s="17">
        <v>0</v>
      </c>
      <c r="AP2148" s="17">
        <v>0</v>
      </c>
      <c r="AQ2148" s="17">
        <v>0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4323</v>
      </c>
      <c r="B2149" t="s">
        <v>4324</v>
      </c>
      <c r="C2149" t="s">
        <v>4310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0</v>
      </c>
      <c r="AK2149">
        <v>23</v>
      </c>
      <c r="AL2149">
        <v>76</v>
      </c>
      <c r="AM2149">
        <v>76</v>
      </c>
      <c r="AN2149" s="17" t="s">
        <v>54</v>
      </c>
      <c r="AO2149" s="17">
        <v>0</v>
      </c>
      <c r="AP2149" s="17">
        <v>0</v>
      </c>
      <c r="AQ2149" s="17">
        <v>0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4325</v>
      </c>
      <c r="B2150" t="s">
        <v>4326</v>
      </c>
      <c r="C2150" t="s">
        <v>4310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0</v>
      </c>
      <c r="AK2150">
        <v>93</v>
      </c>
      <c r="AL2150">
        <v>142</v>
      </c>
      <c r="AM2150">
        <v>142</v>
      </c>
      <c r="AN2150" s="17" t="s">
        <v>54</v>
      </c>
      <c r="AO2150" s="17">
        <v>0</v>
      </c>
      <c r="AP2150" s="17">
        <v>0</v>
      </c>
      <c r="AQ2150" s="17">
        <v>0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4327</v>
      </c>
      <c r="B2151" t="s">
        <v>4328</v>
      </c>
      <c r="C2151" t="s">
        <v>4310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0</v>
      </c>
      <c r="AK2151">
        <v>31</v>
      </c>
      <c r="AL2151">
        <v>43</v>
      </c>
      <c r="AM2151">
        <v>43</v>
      </c>
      <c r="AN2151" s="17" t="s">
        <v>54</v>
      </c>
      <c r="AO2151" s="17">
        <v>0</v>
      </c>
      <c r="AP2151" s="17">
        <v>0</v>
      </c>
      <c r="AQ2151" s="17">
        <v>0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4329</v>
      </c>
      <c r="B2152" t="s">
        <v>4330</v>
      </c>
      <c r="C2152" t="s">
        <v>4310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0</v>
      </c>
      <c r="AK2152">
        <v>17</v>
      </c>
      <c r="AL2152">
        <v>11</v>
      </c>
      <c r="AM2152">
        <v>11</v>
      </c>
      <c r="AN2152" s="17" t="s">
        <v>54</v>
      </c>
      <c r="AO2152" s="17">
        <v>0</v>
      </c>
      <c r="AP2152" s="17">
        <v>0</v>
      </c>
      <c r="AQ2152" s="17">
        <v>0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4331</v>
      </c>
      <c r="B2153" t="s">
        <v>4332</v>
      </c>
      <c r="C2153" t="s">
        <v>4310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0</v>
      </c>
      <c r="AK2153">
        <v>41</v>
      </c>
      <c r="AL2153">
        <v>48</v>
      </c>
      <c r="AM2153">
        <v>48</v>
      </c>
      <c r="AN2153" s="17" t="s">
        <v>54</v>
      </c>
      <c r="AO2153" s="17">
        <v>0</v>
      </c>
      <c r="AP2153" s="17">
        <v>0</v>
      </c>
      <c r="AQ2153" s="17">
        <v>0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4333</v>
      </c>
      <c r="B2154" t="s">
        <v>4334</v>
      </c>
      <c r="C2154" t="s">
        <v>4310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0</v>
      </c>
      <c r="AK2154">
        <v>51</v>
      </c>
      <c r="AL2154">
        <v>31</v>
      </c>
      <c r="AM2154">
        <v>31</v>
      </c>
      <c r="AN2154" s="17" t="s">
        <v>54</v>
      </c>
      <c r="AO2154" s="17">
        <v>0</v>
      </c>
      <c r="AP2154" s="17">
        <v>0</v>
      </c>
      <c r="AQ2154" s="17">
        <v>0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4335</v>
      </c>
      <c r="B2155" t="s">
        <v>4336</v>
      </c>
      <c r="C2155" t="s">
        <v>4310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0</v>
      </c>
      <c r="AK2155">
        <v>75</v>
      </c>
      <c r="AL2155">
        <v>80</v>
      </c>
      <c r="AM2155">
        <v>80</v>
      </c>
      <c r="AN2155" s="17" t="s">
        <v>54</v>
      </c>
      <c r="AO2155" s="17">
        <v>0</v>
      </c>
      <c r="AP2155" s="17">
        <v>0</v>
      </c>
      <c r="AQ2155" s="17">
        <v>0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4337</v>
      </c>
      <c r="B2156" t="s">
        <v>4338</v>
      </c>
      <c r="C2156" t="s">
        <v>4310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0</v>
      </c>
      <c r="AK2156">
        <v>15</v>
      </c>
      <c r="AL2156">
        <v>20</v>
      </c>
      <c r="AM2156">
        <v>20</v>
      </c>
      <c r="AN2156" s="17" t="s">
        <v>54</v>
      </c>
      <c r="AO2156" s="17">
        <v>0</v>
      </c>
      <c r="AP2156" s="17">
        <v>0</v>
      </c>
      <c r="AQ2156" s="17">
        <v>0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4339</v>
      </c>
      <c r="B2157" t="s">
        <v>4340</v>
      </c>
      <c r="C2157" t="s">
        <v>4310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0</v>
      </c>
      <c r="AK2157">
        <v>5</v>
      </c>
      <c r="AL2157">
        <v>8</v>
      </c>
      <c r="AM2157">
        <v>8</v>
      </c>
      <c r="AN2157" s="17" t="s">
        <v>54</v>
      </c>
      <c r="AO2157" s="17">
        <v>0</v>
      </c>
      <c r="AP2157" s="17">
        <v>0</v>
      </c>
      <c r="AQ2157" s="17">
        <v>0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4341</v>
      </c>
      <c r="B2158" t="s">
        <v>4342</v>
      </c>
      <c r="C2158" t="s">
        <v>4310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0</v>
      </c>
      <c r="AK2158">
        <v>33</v>
      </c>
      <c r="AL2158">
        <v>28</v>
      </c>
      <c r="AM2158">
        <v>28</v>
      </c>
      <c r="AN2158" s="17" t="s">
        <v>54</v>
      </c>
      <c r="AO2158" s="17">
        <v>0</v>
      </c>
      <c r="AP2158" s="17">
        <v>0</v>
      </c>
      <c r="AQ2158" s="17">
        <v>0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4343</v>
      </c>
      <c r="B2159" t="s">
        <v>4344</v>
      </c>
      <c r="C2159" t="s">
        <v>4310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0</v>
      </c>
      <c r="AK2159">
        <v>18</v>
      </c>
      <c r="AL2159">
        <v>23</v>
      </c>
      <c r="AM2159">
        <v>23</v>
      </c>
      <c r="AN2159" s="17" t="s">
        <v>54</v>
      </c>
      <c r="AO2159" s="17">
        <v>0</v>
      </c>
      <c r="AP2159" s="17">
        <v>0</v>
      </c>
      <c r="AQ2159" s="17">
        <v>0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4345</v>
      </c>
      <c r="B2160" t="s">
        <v>4346</v>
      </c>
      <c r="C2160" t="s">
        <v>4310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66</v>
      </c>
      <c r="AL2160">
        <v>58</v>
      </c>
      <c r="AM2160">
        <v>58</v>
      </c>
      <c r="AN2160" s="17" t="s">
        <v>54</v>
      </c>
      <c r="AO2160" s="17">
        <v>0</v>
      </c>
      <c r="AP2160" s="17">
        <v>0</v>
      </c>
      <c r="AQ2160" s="17">
        <v>0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4347</v>
      </c>
      <c r="B2161" t="s">
        <v>4348</v>
      </c>
      <c r="C2161" t="s">
        <v>4310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46</v>
      </c>
      <c r="AL2161">
        <v>46</v>
      </c>
      <c r="AM2161">
        <v>46</v>
      </c>
      <c r="AN2161" s="17" t="s">
        <v>54</v>
      </c>
      <c r="AO2161" s="17">
        <v>0</v>
      </c>
      <c r="AP2161" s="17">
        <v>0</v>
      </c>
      <c r="AQ2161" s="17">
        <v>0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4349</v>
      </c>
      <c r="B2162" t="s">
        <v>4350</v>
      </c>
      <c r="C2162" t="s">
        <v>4310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25</v>
      </c>
      <c r="AL2162">
        <v>12</v>
      </c>
      <c r="AM2162">
        <v>12</v>
      </c>
      <c r="AN2162" s="17" t="s">
        <v>54</v>
      </c>
      <c r="AO2162" s="17">
        <v>0</v>
      </c>
      <c r="AP2162" s="17">
        <v>0</v>
      </c>
      <c r="AQ2162" s="17">
        <v>0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4351</v>
      </c>
      <c r="B2163" t="s">
        <v>4352</v>
      </c>
      <c r="C2163" t="s">
        <v>4310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62</v>
      </c>
      <c r="AL2163">
        <v>32</v>
      </c>
      <c r="AM2163">
        <v>32</v>
      </c>
      <c r="AN2163" s="17" t="s">
        <v>54</v>
      </c>
      <c r="AO2163" s="17">
        <v>0</v>
      </c>
      <c r="AP2163" s="17">
        <v>0</v>
      </c>
      <c r="AQ2163" s="17">
        <v>0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4353</v>
      </c>
      <c r="B2164" t="s">
        <v>4354</v>
      </c>
      <c r="C2164" t="s">
        <v>4310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32</v>
      </c>
      <c r="AL2164">
        <v>52</v>
      </c>
      <c r="AM2164">
        <v>52</v>
      </c>
      <c r="AN2164" s="17" t="s">
        <v>54</v>
      </c>
      <c r="AO2164" s="17">
        <v>0</v>
      </c>
      <c r="AP2164" s="17">
        <v>0</v>
      </c>
      <c r="AQ2164" s="17">
        <v>0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4355</v>
      </c>
      <c r="B2165" t="s">
        <v>4356</v>
      </c>
      <c r="C2165" t="s">
        <v>4310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21</v>
      </c>
      <c r="AL2165">
        <v>62</v>
      </c>
      <c r="AM2165">
        <v>62</v>
      </c>
      <c r="AN2165" s="17" t="s">
        <v>54</v>
      </c>
      <c r="AO2165" s="17">
        <v>0</v>
      </c>
      <c r="AP2165" s="17">
        <v>0</v>
      </c>
      <c r="AQ2165" s="17">
        <v>0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4357</v>
      </c>
      <c r="B2166" t="s">
        <v>4358</v>
      </c>
      <c r="C2166" t="s">
        <v>4310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92</v>
      </c>
      <c r="AL2166">
        <v>58</v>
      </c>
      <c r="AM2166">
        <v>58</v>
      </c>
      <c r="AN2166" s="17" t="s">
        <v>54</v>
      </c>
      <c r="AO2166" s="17">
        <v>0</v>
      </c>
      <c r="AP2166" s="17">
        <v>0</v>
      </c>
      <c r="AQ2166" s="17">
        <v>0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4359</v>
      </c>
      <c r="B2167" t="s">
        <v>4360</v>
      </c>
      <c r="C2167" t="s">
        <v>4361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3</v>
      </c>
      <c r="AL2167">
        <v>3</v>
      </c>
      <c r="AM2167">
        <v>3</v>
      </c>
      <c r="AN2167" s="17" t="s">
        <v>54</v>
      </c>
      <c r="AO2167" s="17">
        <v>0</v>
      </c>
      <c r="AP2167" s="17">
        <v>0</v>
      </c>
      <c r="AQ2167" s="17">
        <v>0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4362</v>
      </c>
      <c r="B2168" t="s">
        <v>4363</v>
      </c>
      <c r="C2168" t="s">
        <v>4361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2</v>
      </c>
      <c r="AL2168">
        <v>9</v>
      </c>
      <c r="AM2168">
        <v>9</v>
      </c>
      <c r="AN2168" s="17" t="s">
        <v>54</v>
      </c>
      <c r="AO2168" s="17">
        <v>0</v>
      </c>
      <c r="AP2168" s="17">
        <v>0</v>
      </c>
      <c r="AQ2168" s="17">
        <v>0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4364</v>
      </c>
      <c r="B2169" t="s">
        <v>4365</v>
      </c>
      <c r="C2169" t="s">
        <v>4361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10</v>
      </c>
      <c r="AL2169">
        <v>44</v>
      </c>
      <c r="AM2169">
        <v>44</v>
      </c>
      <c r="AN2169" s="17" t="s">
        <v>54</v>
      </c>
      <c r="AO2169" s="17">
        <v>0</v>
      </c>
      <c r="AP2169" s="17">
        <v>0</v>
      </c>
      <c r="AQ2169" s="17">
        <v>0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4366</v>
      </c>
      <c r="B2170" t="s">
        <v>4367</v>
      </c>
      <c r="C2170" t="s">
        <v>4361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1</v>
      </c>
      <c r="AL2170">
        <v>8</v>
      </c>
      <c r="AM2170">
        <v>8</v>
      </c>
      <c r="AN2170" s="17" t="s">
        <v>54</v>
      </c>
      <c r="AO2170" s="17">
        <v>0</v>
      </c>
      <c r="AP2170" s="17">
        <v>0</v>
      </c>
      <c r="AQ2170" s="17">
        <v>0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4368</v>
      </c>
      <c r="B2171" t="s">
        <v>4369</v>
      </c>
      <c r="C2171" t="s">
        <v>4361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2</v>
      </c>
      <c r="AL2171">
        <v>4</v>
      </c>
      <c r="AM2171">
        <v>4</v>
      </c>
      <c r="AN2171" s="17" t="s">
        <v>54</v>
      </c>
      <c r="AO2171" s="17">
        <v>0</v>
      </c>
      <c r="AP2171" s="17">
        <v>0</v>
      </c>
      <c r="AQ2171" s="17">
        <v>0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4370</v>
      </c>
      <c r="B2172" t="s">
        <v>4371</v>
      </c>
      <c r="C2172" t="s">
        <v>4361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1</v>
      </c>
      <c r="AL2172">
        <v>4</v>
      </c>
      <c r="AM2172">
        <v>4</v>
      </c>
      <c r="AN2172" s="17" t="s">
        <v>54</v>
      </c>
      <c r="AO2172" s="17">
        <v>0</v>
      </c>
      <c r="AP2172" s="17">
        <v>0</v>
      </c>
      <c r="AQ2172" s="17">
        <v>0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4372</v>
      </c>
      <c r="B2173" t="s">
        <v>4373</v>
      </c>
      <c r="C2173" t="s">
        <v>4361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0</v>
      </c>
      <c r="AK2173">
        <v>4</v>
      </c>
      <c r="AL2173">
        <v>8</v>
      </c>
      <c r="AM2173">
        <v>8</v>
      </c>
      <c r="AN2173" s="17" t="s">
        <v>54</v>
      </c>
      <c r="AO2173" s="17">
        <v>0</v>
      </c>
      <c r="AP2173" s="17">
        <v>0</v>
      </c>
      <c r="AQ2173" s="17">
        <v>0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4374</v>
      </c>
      <c r="B2174" t="s">
        <v>4375</v>
      </c>
      <c r="C2174" t="s">
        <v>4361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0</v>
      </c>
      <c r="AK2174">
        <v>6</v>
      </c>
      <c r="AL2174">
        <v>3</v>
      </c>
      <c r="AM2174">
        <v>3</v>
      </c>
      <c r="AN2174" s="17" t="s">
        <v>54</v>
      </c>
      <c r="AO2174" s="17">
        <v>0</v>
      </c>
      <c r="AP2174" s="17">
        <v>0</v>
      </c>
      <c r="AQ2174" s="17">
        <v>0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4376</v>
      </c>
      <c r="B2175" t="s">
        <v>4377</v>
      </c>
      <c r="C2175" t="s">
        <v>4361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0</v>
      </c>
      <c r="AK2175">
        <v>3</v>
      </c>
      <c r="AL2175">
        <v>3</v>
      </c>
      <c r="AM2175">
        <v>3</v>
      </c>
      <c r="AN2175" s="17" t="s">
        <v>54</v>
      </c>
      <c r="AO2175" s="17">
        <v>0</v>
      </c>
      <c r="AP2175" s="17">
        <v>0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4378</v>
      </c>
      <c r="B2176" t="s">
        <v>4379</v>
      </c>
      <c r="C2176" t="s">
        <v>4361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0</v>
      </c>
      <c r="AK2176">
        <v>3</v>
      </c>
      <c r="AL2176">
        <v>4</v>
      </c>
      <c r="AM2176">
        <v>4</v>
      </c>
      <c r="AN2176" s="17" t="s">
        <v>54</v>
      </c>
      <c r="AO2176" s="17">
        <v>0</v>
      </c>
      <c r="AP2176" s="17">
        <v>0</v>
      </c>
      <c r="AQ2176" s="17">
        <v>0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4380</v>
      </c>
      <c r="B2177" t="s">
        <v>4381</v>
      </c>
      <c r="C2177" t="s">
        <v>4361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0</v>
      </c>
      <c r="AK2177">
        <v>7</v>
      </c>
      <c r="AL2177">
        <v>0</v>
      </c>
      <c r="AM2177">
        <v>0</v>
      </c>
      <c r="AN2177" s="17" t="s">
        <v>54</v>
      </c>
      <c r="AO2177" s="17">
        <v>0</v>
      </c>
      <c r="AP2177" s="17" t="s">
        <v>54</v>
      </c>
      <c r="AQ2177" s="17" t="s">
        <v>54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4382</v>
      </c>
      <c r="B2178" t="s">
        <v>4383</v>
      </c>
      <c r="C2178" t="s">
        <v>4361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0</v>
      </c>
      <c r="AK2178">
        <v>1</v>
      </c>
      <c r="AL2178">
        <v>3</v>
      </c>
      <c r="AM2178">
        <v>3</v>
      </c>
      <c r="AN2178" s="17" t="s">
        <v>54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4384</v>
      </c>
      <c r="B2179" t="s">
        <v>4191</v>
      </c>
      <c r="C2179" t="s">
        <v>4385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0</v>
      </c>
      <c r="AK2179">
        <v>0</v>
      </c>
      <c r="AL2179">
        <v>46</v>
      </c>
      <c r="AM2179">
        <v>46</v>
      </c>
      <c r="AN2179" s="17" t="s">
        <v>54</v>
      </c>
      <c r="AO2179" s="17" t="s">
        <v>54</v>
      </c>
      <c r="AP2179" s="17">
        <v>0</v>
      </c>
      <c r="AQ2179" s="17">
        <v>0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4386</v>
      </c>
      <c r="B2180" t="s">
        <v>4193</v>
      </c>
      <c r="C2180" t="s">
        <v>4385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5</v>
      </c>
      <c r="AL2180">
        <v>43</v>
      </c>
      <c r="AM2180">
        <v>43</v>
      </c>
      <c r="AN2180" s="17" t="s">
        <v>54</v>
      </c>
      <c r="AO2180" s="17">
        <v>0</v>
      </c>
      <c r="AP2180" s="17">
        <v>0</v>
      </c>
      <c r="AQ2180" s="17">
        <v>0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4387</v>
      </c>
      <c r="B2181" t="s">
        <v>4195</v>
      </c>
      <c r="C2181" t="s">
        <v>4385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0</v>
      </c>
      <c r="AK2181">
        <v>85</v>
      </c>
      <c r="AL2181">
        <v>14</v>
      </c>
      <c r="AM2181">
        <v>14</v>
      </c>
      <c r="AN2181" s="17" t="s">
        <v>54</v>
      </c>
      <c r="AO2181" s="17">
        <v>0</v>
      </c>
      <c r="AP2181" s="17">
        <v>0</v>
      </c>
      <c r="AQ2181" s="17">
        <v>0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4388</v>
      </c>
      <c r="B2182" t="s">
        <v>4197</v>
      </c>
      <c r="C2182" t="s">
        <v>4385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0</v>
      </c>
      <c r="AK2182">
        <v>89</v>
      </c>
      <c r="AL2182">
        <v>82</v>
      </c>
      <c r="AM2182">
        <v>82</v>
      </c>
      <c r="AN2182" s="17" t="s">
        <v>54</v>
      </c>
      <c r="AO2182" s="17">
        <v>0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4389</v>
      </c>
      <c r="B2183" t="s">
        <v>4199</v>
      </c>
      <c r="C2183" t="s">
        <v>4385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0</v>
      </c>
      <c r="AL2183">
        <v>25</v>
      </c>
      <c r="AM2183">
        <v>25</v>
      </c>
      <c r="AN2183" s="17" t="s">
        <v>54</v>
      </c>
      <c r="AO2183" s="17" t="s">
        <v>54</v>
      </c>
      <c r="AP2183" s="17">
        <v>0</v>
      </c>
      <c r="AQ2183" s="17">
        <v>0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4390</v>
      </c>
      <c r="B2184" t="s">
        <v>4209</v>
      </c>
      <c r="C2184" t="s">
        <v>4385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0</v>
      </c>
      <c r="AK2184">
        <v>0</v>
      </c>
      <c r="AL2184">
        <v>0</v>
      </c>
      <c r="AM2184">
        <v>0</v>
      </c>
      <c r="AN2184" s="17" t="s">
        <v>54</v>
      </c>
      <c r="AO2184" s="17" t="s">
        <v>54</v>
      </c>
      <c r="AP2184" s="17" t="s">
        <v>54</v>
      </c>
      <c r="AQ2184" s="17" t="s">
        <v>54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4391</v>
      </c>
      <c r="B2185" t="s">
        <v>4205</v>
      </c>
      <c r="C2185" t="s">
        <v>4385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0</v>
      </c>
      <c r="AK2185">
        <v>25</v>
      </c>
      <c r="AL2185">
        <v>0</v>
      </c>
      <c r="AM2185">
        <v>0</v>
      </c>
      <c r="AN2185" s="17" t="s">
        <v>54</v>
      </c>
      <c r="AO2185" s="17">
        <v>0</v>
      </c>
      <c r="AP2185" s="17" t="s">
        <v>54</v>
      </c>
      <c r="AQ2185" s="17" t="s">
        <v>54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4392</v>
      </c>
      <c r="B2186" t="s">
        <v>4203</v>
      </c>
      <c r="C2186" t="s">
        <v>4385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0</v>
      </c>
      <c r="AK2186">
        <v>48</v>
      </c>
      <c r="AL2186">
        <v>80</v>
      </c>
      <c r="AM2186">
        <v>80</v>
      </c>
      <c r="AN2186" s="17" t="s">
        <v>54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4393</v>
      </c>
      <c r="B2187" t="s">
        <v>4201</v>
      </c>
      <c r="C2187" t="s">
        <v>4385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0</v>
      </c>
      <c r="AK2187">
        <v>76</v>
      </c>
      <c r="AL2187">
        <v>67</v>
      </c>
      <c r="AM2187">
        <v>67</v>
      </c>
      <c r="AN2187" s="17" t="s">
        <v>54</v>
      </c>
      <c r="AO2187" s="17">
        <v>0</v>
      </c>
      <c r="AP2187" s="17">
        <v>0</v>
      </c>
      <c r="AQ2187" s="17">
        <v>0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4394</v>
      </c>
      <c r="B2188" t="s">
        <v>4207</v>
      </c>
      <c r="C2188" t="s">
        <v>4385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0</v>
      </c>
      <c r="AK2188">
        <v>73</v>
      </c>
      <c r="AL2188">
        <v>36</v>
      </c>
      <c r="AM2188">
        <v>36</v>
      </c>
      <c r="AN2188" s="17" t="s">
        <v>54</v>
      </c>
      <c r="AO2188" s="17">
        <v>0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4395</v>
      </c>
      <c r="B2189" t="s">
        <v>4219</v>
      </c>
      <c r="C2189" t="s">
        <v>4385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0</v>
      </c>
      <c r="AK2189">
        <v>47</v>
      </c>
      <c r="AL2189">
        <v>74</v>
      </c>
      <c r="AM2189">
        <v>74</v>
      </c>
      <c r="AN2189" s="17" t="s">
        <v>54</v>
      </c>
      <c r="AO2189" s="17">
        <v>0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4396</v>
      </c>
      <c r="B2190" t="s">
        <v>4215</v>
      </c>
      <c r="C2190" t="s">
        <v>4385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0</v>
      </c>
      <c r="AK2190">
        <v>30</v>
      </c>
      <c r="AL2190">
        <v>68</v>
      </c>
      <c r="AM2190">
        <v>68</v>
      </c>
      <c r="AN2190" s="17" t="s">
        <v>54</v>
      </c>
      <c r="AO2190" s="17">
        <v>0</v>
      </c>
      <c r="AP2190" s="17">
        <v>0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4397</v>
      </c>
      <c r="B2191" t="s">
        <v>4213</v>
      </c>
      <c r="C2191" t="s">
        <v>4385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0</v>
      </c>
      <c r="AK2191">
        <v>61</v>
      </c>
      <c r="AL2191">
        <v>112</v>
      </c>
      <c r="AM2191">
        <v>112</v>
      </c>
      <c r="AN2191" s="17" t="s">
        <v>54</v>
      </c>
      <c r="AO2191" s="17">
        <v>0</v>
      </c>
      <c r="AP2191" s="17">
        <v>0</v>
      </c>
      <c r="AQ2191" s="17">
        <v>0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4398</v>
      </c>
      <c r="B2192" t="s">
        <v>4211</v>
      </c>
      <c r="C2192" t="s">
        <v>4385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0</v>
      </c>
      <c r="AK2192">
        <v>349</v>
      </c>
      <c r="AL2192">
        <v>266</v>
      </c>
      <c r="AM2192">
        <v>266</v>
      </c>
      <c r="AN2192" s="17" t="s">
        <v>54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4399</v>
      </c>
      <c r="B2193" t="s">
        <v>4217</v>
      </c>
      <c r="C2193" t="s">
        <v>4385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0</v>
      </c>
      <c r="AK2193">
        <v>78</v>
      </c>
      <c r="AL2193">
        <v>0</v>
      </c>
      <c r="AM2193">
        <v>0</v>
      </c>
      <c r="AN2193" s="17" t="s">
        <v>54</v>
      </c>
      <c r="AO2193" s="17">
        <v>0</v>
      </c>
      <c r="AP2193" s="17" t="s">
        <v>54</v>
      </c>
      <c r="AQ2193" s="17" t="s">
        <v>54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4400</v>
      </c>
      <c r="B2194" t="s">
        <v>4229</v>
      </c>
      <c r="C2194" t="s">
        <v>4385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0</v>
      </c>
      <c r="AK2194">
        <v>68</v>
      </c>
      <c r="AL2194">
        <v>83</v>
      </c>
      <c r="AM2194">
        <v>83</v>
      </c>
      <c r="AN2194" s="17" t="s">
        <v>54</v>
      </c>
      <c r="AO2194" s="17">
        <v>0</v>
      </c>
      <c r="AP2194" s="17">
        <v>0</v>
      </c>
      <c r="AQ2194" s="17">
        <v>0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4401</v>
      </c>
      <c r="B2195" t="s">
        <v>4225</v>
      </c>
      <c r="C2195" t="s">
        <v>4385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0</v>
      </c>
      <c r="AK2195">
        <v>82</v>
      </c>
      <c r="AL2195">
        <v>80</v>
      </c>
      <c r="AM2195">
        <v>80</v>
      </c>
      <c r="AN2195" s="17" t="s">
        <v>54</v>
      </c>
      <c r="AO2195" s="17">
        <v>0</v>
      </c>
      <c r="AP2195" s="17">
        <v>0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4402</v>
      </c>
      <c r="B2196" t="s">
        <v>4223</v>
      </c>
      <c r="C2196" t="s">
        <v>4385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0</v>
      </c>
      <c r="AK2196">
        <v>110</v>
      </c>
      <c r="AL2196">
        <v>163</v>
      </c>
      <c r="AM2196">
        <v>163</v>
      </c>
      <c r="AN2196" s="17" t="s">
        <v>54</v>
      </c>
      <c r="AO2196" s="17">
        <v>0</v>
      </c>
      <c r="AP2196" s="17">
        <v>0</v>
      </c>
      <c r="AQ2196" s="17">
        <v>0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4403</v>
      </c>
      <c r="B2197" t="s">
        <v>4221</v>
      </c>
      <c r="C2197" t="s">
        <v>4385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0</v>
      </c>
      <c r="AK2197">
        <v>92</v>
      </c>
      <c r="AL2197">
        <v>92</v>
      </c>
      <c r="AM2197">
        <v>92</v>
      </c>
      <c r="AN2197" s="17" t="s">
        <v>54</v>
      </c>
      <c r="AO2197" s="17">
        <v>0</v>
      </c>
      <c r="AP2197" s="17">
        <v>0</v>
      </c>
      <c r="AQ2197" s="17">
        <v>0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4404</v>
      </c>
      <c r="B2198" t="s">
        <v>4227</v>
      </c>
      <c r="C2198" t="s">
        <v>4385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0</v>
      </c>
      <c r="AK2198">
        <v>74</v>
      </c>
      <c r="AL2198">
        <v>119</v>
      </c>
      <c r="AM2198">
        <v>119</v>
      </c>
      <c r="AN2198" s="17" t="s">
        <v>54</v>
      </c>
      <c r="AO2198" s="17">
        <v>0</v>
      </c>
      <c r="AP2198" s="17">
        <v>0</v>
      </c>
      <c r="AQ2198" s="17">
        <v>0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4405</v>
      </c>
      <c r="B2199" t="s">
        <v>4406</v>
      </c>
      <c r="C2199" t="s">
        <v>4407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0</v>
      </c>
      <c r="AK2199">
        <v>0</v>
      </c>
      <c r="AL2199">
        <v>0</v>
      </c>
      <c r="AM2199">
        <v>0</v>
      </c>
      <c r="AN2199" s="17" t="s">
        <v>54</v>
      </c>
      <c r="AO2199" s="17" t="s">
        <v>54</v>
      </c>
      <c r="AP2199" s="17" t="s">
        <v>54</v>
      </c>
      <c r="AQ2199" s="17" t="s">
        <v>54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4408</v>
      </c>
      <c r="B2200" t="s">
        <v>4409</v>
      </c>
      <c r="C2200" t="s">
        <v>4407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0</v>
      </c>
      <c r="AK2200">
        <v>0</v>
      </c>
      <c r="AL2200">
        <v>0</v>
      </c>
      <c r="AM2200">
        <v>0</v>
      </c>
      <c r="AN2200" s="17" t="s">
        <v>54</v>
      </c>
      <c r="AO2200" s="17" t="s">
        <v>54</v>
      </c>
      <c r="AP2200" s="17" t="s">
        <v>54</v>
      </c>
      <c r="AQ2200" s="17" t="s">
        <v>54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4410</v>
      </c>
      <c r="B2201" t="s">
        <v>4411</v>
      </c>
      <c r="C2201" t="s">
        <v>4407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0</v>
      </c>
      <c r="AK2201">
        <v>0</v>
      </c>
      <c r="AL2201">
        <v>0</v>
      </c>
      <c r="AM2201">
        <v>0</v>
      </c>
      <c r="AN2201" s="17" t="s">
        <v>54</v>
      </c>
      <c r="AO2201" s="17" t="s">
        <v>54</v>
      </c>
      <c r="AP2201" s="17" t="s">
        <v>54</v>
      </c>
      <c r="AQ2201" s="17" t="s">
        <v>54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4412</v>
      </c>
      <c r="B2202" t="s">
        <v>4413</v>
      </c>
      <c r="C2202" t="s">
        <v>4407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0</v>
      </c>
      <c r="AK2202">
        <v>0</v>
      </c>
      <c r="AL2202">
        <v>0</v>
      </c>
      <c r="AM2202">
        <v>0</v>
      </c>
      <c r="AN2202" s="17" t="s">
        <v>54</v>
      </c>
      <c r="AO2202" s="17" t="s">
        <v>54</v>
      </c>
      <c r="AP2202" s="17" t="s">
        <v>54</v>
      </c>
      <c r="AQ2202" s="17" t="s">
        <v>54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4414</v>
      </c>
      <c r="B2203" t="s">
        <v>4415</v>
      </c>
      <c r="C2203" t="s">
        <v>4407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0</v>
      </c>
      <c r="AK2203">
        <v>0</v>
      </c>
      <c r="AL2203">
        <v>0</v>
      </c>
      <c r="AM2203">
        <v>0</v>
      </c>
      <c r="AN2203" s="17" t="s">
        <v>54</v>
      </c>
      <c r="AO2203" s="17" t="s">
        <v>54</v>
      </c>
      <c r="AP2203" s="17" t="s">
        <v>54</v>
      </c>
      <c r="AQ2203" s="17" t="s">
        <v>54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4416</v>
      </c>
      <c r="B2204" t="s">
        <v>4417</v>
      </c>
      <c r="C2204" t="s">
        <v>4407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0</v>
      </c>
      <c r="AK2204">
        <v>0</v>
      </c>
      <c r="AL2204">
        <v>0</v>
      </c>
      <c r="AM2204">
        <v>0</v>
      </c>
      <c r="AN2204" s="17" t="s">
        <v>54</v>
      </c>
      <c r="AO2204" s="17" t="s">
        <v>54</v>
      </c>
      <c r="AP2204" s="17" t="s">
        <v>54</v>
      </c>
      <c r="AQ2204" s="17" t="s">
        <v>54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4418</v>
      </c>
      <c r="B2205" t="s">
        <v>4419</v>
      </c>
      <c r="C2205" t="s">
        <v>4407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0</v>
      </c>
      <c r="AK2205">
        <v>0</v>
      </c>
      <c r="AL2205">
        <v>0</v>
      </c>
      <c r="AM2205">
        <v>0</v>
      </c>
      <c r="AN2205" s="17" t="s">
        <v>54</v>
      </c>
      <c r="AO2205" s="17" t="s">
        <v>54</v>
      </c>
      <c r="AP2205" s="17" t="s">
        <v>54</v>
      </c>
      <c r="AQ2205" s="17" t="s">
        <v>54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4420</v>
      </c>
      <c r="B2206" t="s">
        <v>4421</v>
      </c>
      <c r="C2206" t="s">
        <v>4407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0</v>
      </c>
      <c r="AK2206">
        <v>0</v>
      </c>
      <c r="AL2206">
        <v>0</v>
      </c>
      <c r="AM2206">
        <v>0</v>
      </c>
      <c r="AN2206" s="17" t="s">
        <v>54</v>
      </c>
      <c r="AO2206" s="17" t="s">
        <v>54</v>
      </c>
      <c r="AP2206" s="17" t="s">
        <v>54</v>
      </c>
      <c r="AQ2206" s="17" t="s">
        <v>54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4422</v>
      </c>
      <c r="B2207" t="s">
        <v>4423</v>
      </c>
      <c r="C2207" t="s">
        <v>4407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0</v>
      </c>
      <c r="AK2207">
        <v>0</v>
      </c>
      <c r="AL2207">
        <v>0</v>
      </c>
      <c r="AM2207">
        <v>0</v>
      </c>
      <c r="AN2207" s="17" t="s">
        <v>54</v>
      </c>
      <c r="AO2207" s="17" t="s">
        <v>54</v>
      </c>
      <c r="AP2207" s="17" t="s">
        <v>54</v>
      </c>
      <c r="AQ2207" s="17" t="s">
        <v>54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4424</v>
      </c>
      <c r="B2208" t="s">
        <v>4425</v>
      </c>
      <c r="C2208" t="s">
        <v>4407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0</v>
      </c>
      <c r="AK2208">
        <v>0</v>
      </c>
      <c r="AL2208">
        <v>0</v>
      </c>
      <c r="AM2208">
        <v>0</v>
      </c>
      <c r="AN2208" s="17" t="s">
        <v>54</v>
      </c>
      <c r="AO2208" s="17" t="s">
        <v>54</v>
      </c>
      <c r="AP2208" s="17" t="s">
        <v>54</v>
      </c>
      <c r="AQ2208" s="17" t="s">
        <v>54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4426</v>
      </c>
      <c r="B2209" t="s">
        <v>4427</v>
      </c>
      <c r="C2209" t="s">
        <v>4407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0</v>
      </c>
      <c r="AK2209">
        <v>0</v>
      </c>
      <c r="AL2209">
        <v>0</v>
      </c>
      <c r="AM2209">
        <v>0</v>
      </c>
      <c r="AN2209" s="17" t="s">
        <v>54</v>
      </c>
      <c r="AO2209" s="17" t="s">
        <v>54</v>
      </c>
      <c r="AP2209" s="17" t="s">
        <v>54</v>
      </c>
      <c r="AQ2209" s="17" t="s">
        <v>54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4428</v>
      </c>
      <c r="B2210" t="s">
        <v>4429</v>
      </c>
      <c r="C2210" t="s">
        <v>4407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0</v>
      </c>
      <c r="AK2210">
        <v>0</v>
      </c>
      <c r="AL2210">
        <v>0</v>
      </c>
      <c r="AM2210">
        <v>0</v>
      </c>
      <c r="AN2210" s="17" t="s">
        <v>54</v>
      </c>
      <c r="AO2210" s="17" t="s">
        <v>54</v>
      </c>
      <c r="AP2210" s="17" t="s">
        <v>54</v>
      </c>
      <c r="AQ2210" s="17" t="s">
        <v>54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4430</v>
      </c>
      <c r="B2211" t="s">
        <v>4431</v>
      </c>
      <c r="C2211" t="s">
        <v>4407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0</v>
      </c>
      <c r="AK2211">
        <v>0</v>
      </c>
      <c r="AL2211">
        <v>0</v>
      </c>
      <c r="AM2211">
        <v>0</v>
      </c>
      <c r="AN2211" s="17" t="s">
        <v>54</v>
      </c>
      <c r="AO2211" s="17" t="s">
        <v>54</v>
      </c>
      <c r="AP2211" s="17" t="s">
        <v>54</v>
      </c>
      <c r="AQ2211" s="17" t="s">
        <v>54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4432</v>
      </c>
      <c r="B2212" t="s">
        <v>4433</v>
      </c>
      <c r="C2212" t="s">
        <v>4407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0</v>
      </c>
      <c r="AK2212">
        <v>0</v>
      </c>
      <c r="AL2212">
        <v>0</v>
      </c>
      <c r="AM2212">
        <v>0</v>
      </c>
      <c r="AN2212" s="17" t="s">
        <v>54</v>
      </c>
      <c r="AO2212" s="17" t="s">
        <v>54</v>
      </c>
      <c r="AP2212" s="17" t="s">
        <v>54</v>
      </c>
      <c r="AQ2212" s="17" t="s">
        <v>54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4434</v>
      </c>
      <c r="B2213" t="s">
        <v>4435</v>
      </c>
      <c r="C2213" t="s">
        <v>4407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0</v>
      </c>
      <c r="AK2213">
        <v>0</v>
      </c>
      <c r="AL2213">
        <v>0</v>
      </c>
      <c r="AM2213">
        <v>0</v>
      </c>
      <c r="AN2213" s="17" t="s">
        <v>54</v>
      </c>
      <c r="AO2213" s="17" t="s">
        <v>54</v>
      </c>
      <c r="AP2213" s="17" t="s">
        <v>54</v>
      </c>
      <c r="AQ2213" s="17" t="s">
        <v>54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4436</v>
      </c>
      <c r="B2214" t="s">
        <v>4437</v>
      </c>
      <c r="C2214" t="s">
        <v>4407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0</v>
      </c>
      <c r="AK2214">
        <v>0</v>
      </c>
      <c r="AL2214">
        <v>0</v>
      </c>
      <c r="AM2214">
        <v>0</v>
      </c>
      <c r="AN2214" s="17" t="s">
        <v>54</v>
      </c>
      <c r="AO2214" s="17" t="s">
        <v>54</v>
      </c>
      <c r="AP2214" s="17" t="s">
        <v>54</v>
      </c>
      <c r="AQ2214" s="17" t="s">
        <v>54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4438</v>
      </c>
      <c r="B2215" t="s">
        <v>4439</v>
      </c>
      <c r="C2215" t="s">
        <v>4407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0</v>
      </c>
      <c r="AK2215">
        <v>0</v>
      </c>
      <c r="AL2215">
        <v>0</v>
      </c>
      <c r="AM2215">
        <v>0</v>
      </c>
      <c r="AN2215" s="17" t="s">
        <v>54</v>
      </c>
      <c r="AO2215" s="17" t="s">
        <v>54</v>
      </c>
      <c r="AP2215" s="17" t="s">
        <v>54</v>
      </c>
      <c r="AQ2215" s="17" t="s">
        <v>54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4440</v>
      </c>
      <c r="B2216" t="s">
        <v>4441</v>
      </c>
      <c r="C2216" t="s">
        <v>4407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0</v>
      </c>
      <c r="AL2216">
        <v>0</v>
      </c>
      <c r="AM2216">
        <v>0</v>
      </c>
      <c r="AN2216" s="17" t="s">
        <v>54</v>
      </c>
      <c r="AO2216" s="17" t="s">
        <v>54</v>
      </c>
      <c r="AP2216" s="17" t="s">
        <v>54</v>
      </c>
      <c r="AQ2216" s="17" t="s">
        <v>54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4442</v>
      </c>
      <c r="B2217" t="s">
        <v>4443</v>
      </c>
      <c r="C2217" t="s">
        <v>4407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0</v>
      </c>
      <c r="AK2217">
        <v>0</v>
      </c>
      <c r="AL2217">
        <v>0</v>
      </c>
      <c r="AM2217">
        <v>0</v>
      </c>
      <c r="AN2217" s="17" t="s">
        <v>54</v>
      </c>
      <c r="AO2217" s="17" t="s">
        <v>54</v>
      </c>
      <c r="AP2217" s="17" t="s">
        <v>54</v>
      </c>
      <c r="AQ2217" s="17" t="s">
        <v>54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4444</v>
      </c>
      <c r="B2218" t="s">
        <v>4445</v>
      </c>
      <c r="C2218" t="s">
        <v>4407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0</v>
      </c>
      <c r="AK2218">
        <v>0</v>
      </c>
      <c r="AL2218">
        <v>0</v>
      </c>
      <c r="AM2218">
        <v>0</v>
      </c>
      <c r="AN2218" s="17" t="s">
        <v>54</v>
      </c>
      <c r="AO2218" s="17" t="s">
        <v>54</v>
      </c>
      <c r="AP2218" s="17" t="s">
        <v>54</v>
      </c>
      <c r="AQ2218" s="17" t="s">
        <v>54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4446</v>
      </c>
      <c r="B2219" t="s">
        <v>4447</v>
      </c>
      <c r="C2219" t="s">
        <v>4407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0</v>
      </c>
      <c r="AK2219">
        <v>0</v>
      </c>
      <c r="AL2219">
        <v>0</v>
      </c>
      <c r="AM2219">
        <v>0</v>
      </c>
      <c r="AN2219" s="17" t="s">
        <v>54</v>
      </c>
      <c r="AO2219" s="17" t="s">
        <v>54</v>
      </c>
      <c r="AP2219" s="17" t="s">
        <v>54</v>
      </c>
      <c r="AQ2219" s="17" t="s">
        <v>54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4448</v>
      </c>
      <c r="B2220" t="s">
        <v>4449</v>
      </c>
      <c r="C2220" t="s">
        <v>4407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0</v>
      </c>
      <c r="AK2220">
        <v>0</v>
      </c>
      <c r="AL2220">
        <v>0</v>
      </c>
      <c r="AM2220">
        <v>0</v>
      </c>
      <c r="AN2220" s="17" t="s">
        <v>54</v>
      </c>
      <c r="AO2220" s="17" t="s">
        <v>54</v>
      </c>
      <c r="AP2220" s="17" t="s">
        <v>54</v>
      </c>
      <c r="AQ2220" s="17" t="s">
        <v>54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4450</v>
      </c>
      <c r="B2221" t="s">
        <v>4451</v>
      </c>
      <c r="C2221" t="s">
        <v>4407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0</v>
      </c>
      <c r="AK2221">
        <v>0</v>
      </c>
      <c r="AL2221">
        <v>0</v>
      </c>
      <c r="AM2221">
        <v>0</v>
      </c>
      <c r="AN2221" s="17" t="s">
        <v>54</v>
      </c>
      <c r="AO2221" s="17" t="s">
        <v>54</v>
      </c>
      <c r="AP2221" s="17" t="s">
        <v>54</v>
      </c>
      <c r="AQ2221" s="17" t="s">
        <v>54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4452</v>
      </c>
      <c r="B2222" t="s">
        <v>4453</v>
      </c>
      <c r="C2222" t="s">
        <v>4407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0</v>
      </c>
      <c r="AK2222">
        <v>0</v>
      </c>
      <c r="AL2222">
        <v>0</v>
      </c>
      <c r="AM2222">
        <v>0</v>
      </c>
      <c r="AN2222" s="17" t="s">
        <v>54</v>
      </c>
      <c r="AO2222" s="17" t="s">
        <v>54</v>
      </c>
      <c r="AP2222" s="17" t="s">
        <v>54</v>
      </c>
      <c r="AQ2222" s="17" t="s">
        <v>54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4454</v>
      </c>
      <c r="B2223" t="s">
        <v>4455</v>
      </c>
      <c r="C2223" t="s">
        <v>4456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0</v>
      </c>
      <c r="AK2223">
        <v>4</v>
      </c>
      <c r="AL2223">
        <v>3</v>
      </c>
      <c r="AM2223">
        <v>3</v>
      </c>
      <c r="AN2223" s="17" t="s">
        <v>54</v>
      </c>
      <c r="AO2223" s="17">
        <v>0</v>
      </c>
      <c r="AP2223" s="17">
        <v>0</v>
      </c>
      <c r="AQ2223" s="17">
        <v>0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4457</v>
      </c>
      <c r="B2224" t="s">
        <v>4458</v>
      </c>
      <c r="C2224" t="s">
        <v>4456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0</v>
      </c>
      <c r="AK2224">
        <v>1</v>
      </c>
      <c r="AL2224">
        <v>2</v>
      </c>
      <c r="AM2224">
        <v>2</v>
      </c>
      <c r="AN2224" s="17" t="s">
        <v>54</v>
      </c>
      <c r="AO2224" s="17">
        <v>0</v>
      </c>
      <c r="AP2224" s="17">
        <v>0</v>
      </c>
      <c r="AQ2224" s="17">
        <v>0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4459</v>
      </c>
      <c r="B2225" t="s">
        <v>4460</v>
      </c>
      <c r="C2225" t="s">
        <v>4456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0</v>
      </c>
      <c r="AK2225">
        <v>8</v>
      </c>
      <c r="AL2225">
        <v>5</v>
      </c>
      <c r="AM2225">
        <v>5</v>
      </c>
      <c r="AN2225" s="17" t="s">
        <v>54</v>
      </c>
      <c r="AO2225" s="17">
        <v>0</v>
      </c>
      <c r="AP2225" s="17">
        <v>0</v>
      </c>
      <c r="AQ2225" s="17">
        <v>0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4461</v>
      </c>
      <c r="B2226" t="s">
        <v>4462</v>
      </c>
      <c r="C2226" t="s">
        <v>4456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0</v>
      </c>
      <c r="AK2226">
        <v>7</v>
      </c>
      <c r="AL2226">
        <v>1</v>
      </c>
      <c r="AM2226">
        <v>1</v>
      </c>
      <c r="AN2226" s="17" t="s">
        <v>54</v>
      </c>
      <c r="AO2226" s="17">
        <v>0</v>
      </c>
      <c r="AP2226" s="17">
        <v>0</v>
      </c>
      <c r="AQ2226" s="17">
        <v>0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4463</v>
      </c>
      <c r="B2227" t="s">
        <v>4464</v>
      </c>
      <c r="C2227" t="s">
        <v>4456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0</v>
      </c>
      <c r="AK2227">
        <v>4</v>
      </c>
      <c r="AL2227">
        <v>3</v>
      </c>
      <c r="AM2227">
        <v>3</v>
      </c>
      <c r="AN2227" s="17" t="s">
        <v>54</v>
      </c>
      <c r="AO2227" s="17">
        <v>0</v>
      </c>
      <c r="AP2227" s="17">
        <v>0</v>
      </c>
      <c r="AQ2227" s="17">
        <v>0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4465</v>
      </c>
      <c r="B2228" t="s">
        <v>4466</v>
      </c>
      <c r="C2228" t="s">
        <v>4456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0</v>
      </c>
      <c r="AK2228">
        <v>4</v>
      </c>
      <c r="AL2228">
        <v>1</v>
      </c>
      <c r="AM2228">
        <v>1</v>
      </c>
      <c r="AN2228" s="17" t="s">
        <v>54</v>
      </c>
      <c r="AO2228" s="17">
        <v>0</v>
      </c>
      <c r="AP2228" s="17">
        <v>0</v>
      </c>
      <c r="AQ2228" s="17">
        <v>0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4467</v>
      </c>
      <c r="B2229" t="s">
        <v>4468</v>
      </c>
      <c r="C2229" t="s">
        <v>4456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0</v>
      </c>
      <c r="AK2229">
        <v>2</v>
      </c>
      <c r="AL2229">
        <v>3</v>
      </c>
      <c r="AM2229">
        <v>3</v>
      </c>
      <c r="AN2229" s="17" t="s">
        <v>54</v>
      </c>
      <c r="AO2229" s="17">
        <v>0</v>
      </c>
      <c r="AP2229" s="17">
        <v>0</v>
      </c>
      <c r="AQ2229" s="17">
        <v>0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4469</v>
      </c>
      <c r="B2230" t="s">
        <v>4470</v>
      </c>
      <c r="C2230" t="s">
        <v>4456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0</v>
      </c>
      <c r="AK2230">
        <v>4</v>
      </c>
      <c r="AL2230">
        <v>2</v>
      </c>
      <c r="AM2230">
        <v>2</v>
      </c>
      <c r="AN2230" s="17" t="s">
        <v>54</v>
      </c>
      <c r="AO2230" s="17">
        <v>0</v>
      </c>
      <c r="AP2230" s="17">
        <v>0</v>
      </c>
      <c r="AQ2230" s="17">
        <v>0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4471</v>
      </c>
      <c r="B2231" t="s">
        <v>4472</v>
      </c>
      <c r="C2231" t="s">
        <v>4456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0</v>
      </c>
      <c r="AK2231">
        <v>4</v>
      </c>
      <c r="AL2231">
        <v>2</v>
      </c>
      <c r="AM2231">
        <v>2</v>
      </c>
      <c r="AN2231" s="17" t="s">
        <v>54</v>
      </c>
      <c r="AO2231" s="17">
        <v>0</v>
      </c>
      <c r="AP2231" s="17">
        <v>0</v>
      </c>
      <c r="AQ2231" s="17">
        <v>0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4473</v>
      </c>
      <c r="B2232" t="s">
        <v>4474</v>
      </c>
      <c r="C2232" t="s">
        <v>4456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0</v>
      </c>
      <c r="AK2232">
        <v>4</v>
      </c>
      <c r="AL2232">
        <v>6</v>
      </c>
      <c r="AM2232">
        <v>6</v>
      </c>
      <c r="AN2232" s="17" t="s">
        <v>54</v>
      </c>
      <c r="AO2232" s="17">
        <v>0</v>
      </c>
      <c r="AP2232" s="17">
        <v>0</v>
      </c>
      <c r="AQ2232" s="17">
        <v>0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4475</v>
      </c>
      <c r="B2233" t="s">
        <v>4476</v>
      </c>
      <c r="C2233" t="s">
        <v>4456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0</v>
      </c>
      <c r="AK2233">
        <v>0</v>
      </c>
      <c r="AL2233">
        <v>0</v>
      </c>
      <c r="AM2233">
        <v>0</v>
      </c>
      <c r="AN2233" s="17" t="s">
        <v>54</v>
      </c>
      <c r="AO2233" s="17" t="s">
        <v>54</v>
      </c>
      <c r="AP2233" s="17" t="s">
        <v>54</v>
      </c>
      <c r="AQ2233" s="17" t="s">
        <v>54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4477</v>
      </c>
      <c r="B2234" t="s">
        <v>4478</v>
      </c>
      <c r="C2234" t="s">
        <v>4456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0</v>
      </c>
      <c r="AK2234">
        <v>0</v>
      </c>
      <c r="AL2234">
        <v>0</v>
      </c>
      <c r="AM2234">
        <v>0</v>
      </c>
      <c r="AN2234" s="17" t="s">
        <v>54</v>
      </c>
      <c r="AO2234" s="17" t="s">
        <v>54</v>
      </c>
      <c r="AP2234" s="17" t="s">
        <v>54</v>
      </c>
      <c r="AQ2234" s="17" t="s">
        <v>54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4479</v>
      </c>
      <c r="B2235" t="s">
        <v>4480</v>
      </c>
      <c r="C2235" t="s">
        <v>4456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0</v>
      </c>
      <c r="AK2235">
        <v>11</v>
      </c>
      <c r="AL2235">
        <v>2</v>
      </c>
      <c r="AM2235">
        <v>2</v>
      </c>
      <c r="AN2235" s="17" t="s">
        <v>54</v>
      </c>
      <c r="AO2235" s="17">
        <v>0</v>
      </c>
      <c r="AP2235" s="17">
        <v>0</v>
      </c>
      <c r="AQ2235" s="17">
        <v>0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4481</v>
      </c>
      <c r="B2236" t="s">
        <v>4482</v>
      </c>
      <c r="C2236" t="s">
        <v>4456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17</v>
      </c>
      <c r="AL2236">
        <v>4</v>
      </c>
      <c r="AM2236">
        <v>4</v>
      </c>
      <c r="AN2236" s="17" t="s">
        <v>54</v>
      </c>
      <c r="AO2236" s="17">
        <v>0</v>
      </c>
      <c r="AP2236" s="17">
        <v>0</v>
      </c>
      <c r="AQ2236" s="17">
        <v>0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4483</v>
      </c>
      <c r="B2237" t="s">
        <v>4484</v>
      </c>
      <c r="C2237" t="s">
        <v>4456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0</v>
      </c>
      <c r="AK2237">
        <v>3</v>
      </c>
      <c r="AL2237">
        <v>3</v>
      </c>
      <c r="AM2237">
        <v>3</v>
      </c>
      <c r="AN2237" s="17" t="s">
        <v>54</v>
      </c>
      <c r="AO2237" s="17">
        <v>0</v>
      </c>
      <c r="AP2237" s="17">
        <v>0</v>
      </c>
      <c r="AQ2237" s="17">
        <v>0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4485</v>
      </c>
      <c r="B2238" t="s">
        <v>4486</v>
      </c>
      <c r="C2238" t="s">
        <v>4456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5</v>
      </c>
      <c r="AL2238">
        <v>3</v>
      </c>
      <c r="AM2238">
        <v>3</v>
      </c>
      <c r="AN2238" s="17" t="s">
        <v>54</v>
      </c>
      <c r="AO2238" s="17">
        <v>0</v>
      </c>
      <c r="AP2238" s="17">
        <v>0</v>
      </c>
      <c r="AQ2238" s="17">
        <v>0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4487</v>
      </c>
      <c r="B2239" t="s">
        <v>4488</v>
      </c>
      <c r="C2239" t="s">
        <v>4456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0</v>
      </c>
      <c r="AK2239">
        <v>2</v>
      </c>
      <c r="AL2239">
        <v>5</v>
      </c>
      <c r="AM2239">
        <v>5</v>
      </c>
      <c r="AN2239" s="17" t="s">
        <v>54</v>
      </c>
      <c r="AO2239" s="17">
        <v>0</v>
      </c>
      <c r="AP2239" s="17">
        <v>0</v>
      </c>
      <c r="AQ2239" s="17">
        <v>0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4489</v>
      </c>
      <c r="B2240" t="s">
        <v>4490</v>
      </c>
      <c r="C2240" t="s">
        <v>4456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0</v>
      </c>
      <c r="AK2240">
        <v>2</v>
      </c>
      <c r="AL2240">
        <v>1</v>
      </c>
      <c r="AM2240">
        <v>1</v>
      </c>
      <c r="AN2240" s="17" t="s">
        <v>54</v>
      </c>
      <c r="AO2240" s="17">
        <v>0</v>
      </c>
      <c r="AP2240" s="17">
        <v>0</v>
      </c>
      <c r="AQ2240" s="17">
        <v>0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4491</v>
      </c>
      <c r="B2241" t="s">
        <v>4492</v>
      </c>
      <c r="C2241" t="s">
        <v>4456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6</v>
      </c>
      <c r="AL2241">
        <v>3</v>
      </c>
      <c r="AM2241">
        <v>3</v>
      </c>
      <c r="AN2241" s="17" t="s">
        <v>54</v>
      </c>
      <c r="AO2241" s="17">
        <v>0</v>
      </c>
      <c r="AP2241" s="17">
        <v>0</v>
      </c>
      <c r="AQ2241" s="17">
        <v>0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4493</v>
      </c>
      <c r="B2242" t="s">
        <v>4494</v>
      </c>
      <c r="C2242" t="s">
        <v>4456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6</v>
      </c>
      <c r="AL2242">
        <v>1</v>
      </c>
      <c r="AM2242">
        <v>1</v>
      </c>
      <c r="AN2242" s="17" t="s">
        <v>54</v>
      </c>
      <c r="AO2242" s="17">
        <v>0</v>
      </c>
      <c r="AP2242" s="17">
        <v>0</v>
      </c>
      <c r="AQ2242" s="17">
        <v>0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4495</v>
      </c>
      <c r="B2243" t="s">
        <v>4496</v>
      </c>
      <c r="C2243" t="s">
        <v>4456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0</v>
      </c>
      <c r="AK2243">
        <v>9</v>
      </c>
      <c r="AL2243">
        <v>5</v>
      </c>
      <c r="AM2243">
        <v>5</v>
      </c>
      <c r="AN2243" s="17" t="s">
        <v>54</v>
      </c>
      <c r="AO2243" s="17">
        <v>0</v>
      </c>
      <c r="AP2243" s="17">
        <v>0</v>
      </c>
      <c r="AQ2243" s="17">
        <v>0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4497</v>
      </c>
      <c r="B2244" t="s">
        <v>4498</v>
      </c>
      <c r="C2244" t="s">
        <v>4456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0</v>
      </c>
      <c r="AK2244">
        <v>5</v>
      </c>
      <c r="AL2244">
        <v>3</v>
      </c>
      <c r="AM2244">
        <v>3</v>
      </c>
      <c r="AN2244" s="17" t="s">
        <v>54</v>
      </c>
      <c r="AO2244" s="17">
        <v>0</v>
      </c>
      <c r="AP2244" s="17">
        <v>0</v>
      </c>
      <c r="AQ2244" s="17">
        <v>0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4499</v>
      </c>
      <c r="B2245" t="s">
        <v>4500</v>
      </c>
      <c r="C2245" t="s">
        <v>4456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0</v>
      </c>
      <c r="AK2245">
        <v>5</v>
      </c>
      <c r="AL2245">
        <v>9</v>
      </c>
      <c r="AM2245">
        <v>9</v>
      </c>
      <c r="AN2245" s="17" t="s">
        <v>54</v>
      </c>
      <c r="AO2245" s="17">
        <v>0</v>
      </c>
      <c r="AP2245" s="17">
        <v>0</v>
      </c>
      <c r="AQ2245" s="17">
        <v>0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4501</v>
      </c>
      <c r="B2246" t="s">
        <v>4502</v>
      </c>
      <c r="C2246" t="s">
        <v>4456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0</v>
      </c>
      <c r="AK2246">
        <v>5</v>
      </c>
      <c r="AL2246">
        <v>2</v>
      </c>
      <c r="AM2246">
        <v>2</v>
      </c>
      <c r="AN2246" s="17" t="s">
        <v>54</v>
      </c>
      <c r="AO2246" s="17">
        <v>0</v>
      </c>
      <c r="AP2246" s="17">
        <v>0</v>
      </c>
      <c r="AQ2246" s="17">
        <v>0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4503</v>
      </c>
      <c r="B2247" t="s">
        <v>4504</v>
      </c>
      <c r="C2247" t="s">
        <v>4456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0</v>
      </c>
      <c r="AK2247">
        <v>1</v>
      </c>
      <c r="AL2247">
        <v>4</v>
      </c>
      <c r="AM2247">
        <v>4</v>
      </c>
      <c r="AN2247" s="17" t="s">
        <v>54</v>
      </c>
      <c r="AO2247" s="17">
        <v>0</v>
      </c>
      <c r="AP2247" s="17">
        <v>0</v>
      </c>
      <c r="AQ2247" s="17">
        <v>0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4505</v>
      </c>
      <c r="B2248" t="s">
        <v>4506</v>
      </c>
      <c r="C2248" t="s">
        <v>4507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0</v>
      </c>
      <c r="AK2248">
        <v>0</v>
      </c>
      <c r="AL2248">
        <v>0</v>
      </c>
      <c r="AM2248">
        <v>0</v>
      </c>
      <c r="AN2248" s="17" t="s">
        <v>54</v>
      </c>
      <c r="AO2248" s="17" t="s">
        <v>54</v>
      </c>
      <c r="AP2248" s="17" t="s">
        <v>54</v>
      </c>
      <c r="AQ2248" s="17" t="s">
        <v>54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4508</v>
      </c>
      <c r="B2249" t="s">
        <v>4509</v>
      </c>
      <c r="C2249" t="s">
        <v>4507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0</v>
      </c>
      <c r="AK2249">
        <v>0</v>
      </c>
      <c r="AL2249">
        <v>0</v>
      </c>
      <c r="AM2249">
        <v>0</v>
      </c>
      <c r="AN2249" s="17" t="s">
        <v>54</v>
      </c>
      <c r="AO2249" s="17" t="s">
        <v>54</v>
      </c>
      <c r="AP2249" s="17" t="s">
        <v>54</v>
      </c>
      <c r="AQ2249" s="17" t="s">
        <v>54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4510</v>
      </c>
      <c r="B2250" t="s">
        <v>4511</v>
      </c>
      <c r="C2250" t="s">
        <v>4507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0</v>
      </c>
      <c r="AK2250">
        <v>0</v>
      </c>
      <c r="AL2250">
        <v>0</v>
      </c>
      <c r="AM2250">
        <v>0</v>
      </c>
      <c r="AN2250" s="17" t="s">
        <v>54</v>
      </c>
      <c r="AO2250" s="17" t="s">
        <v>54</v>
      </c>
      <c r="AP2250" s="17" t="s">
        <v>54</v>
      </c>
      <c r="AQ2250" s="17" t="s">
        <v>54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4512</v>
      </c>
      <c r="B2251" t="s">
        <v>4513</v>
      </c>
      <c r="C2251" t="s">
        <v>4507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0</v>
      </c>
      <c r="AK2251">
        <v>0</v>
      </c>
      <c r="AL2251">
        <v>0</v>
      </c>
      <c r="AM2251">
        <v>0</v>
      </c>
      <c r="AN2251" s="17" t="s">
        <v>54</v>
      </c>
      <c r="AO2251" s="17" t="s">
        <v>54</v>
      </c>
      <c r="AP2251" s="17" t="s">
        <v>54</v>
      </c>
      <c r="AQ2251" s="17" t="s">
        <v>54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4514</v>
      </c>
      <c r="B2252" t="s">
        <v>52</v>
      </c>
      <c r="C2252" t="s">
        <v>4507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0</v>
      </c>
      <c r="AK2252">
        <v>0</v>
      </c>
      <c r="AL2252">
        <v>0</v>
      </c>
      <c r="AM2252">
        <v>0</v>
      </c>
      <c r="AN2252" s="17" t="s">
        <v>54</v>
      </c>
      <c r="AO2252" s="17" t="s">
        <v>54</v>
      </c>
      <c r="AP2252" s="17" t="s">
        <v>54</v>
      </c>
      <c r="AQ2252" s="17" t="s">
        <v>54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4515</v>
      </c>
      <c r="B2253" t="s">
        <v>4516</v>
      </c>
      <c r="C2253" t="s">
        <v>4507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0</v>
      </c>
      <c r="AK2253">
        <v>0</v>
      </c>
      <c r="AL2253">
        <v>0</v>
      </c>
      <c r="AM2253">
        <v>0</v>
      </c>
      <c r="AN2253" s="17" t="s">
        <v>54</v>
      </c>
      <c r="AO2253" s="17" t="s">
        <v>54</v>
      </c>
      <c r="AP2253" s="17" t="s">
        <v>54</v>
      </c>
      <c r="AQ2253" s="17" t="s">
        <v>54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4517</v>
      </c>
      <c r="B2254" t="s">
        <v>4518</v>
      </c>
      <c r="C2254" t="s">
        <v>4507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0</v>
      </c>
      <c r="AK2254">
        <v>0</v>
      </c>
      <c r="AL2254">
        <v>0</v>
      </c>
      <c r="AM2254">
        <v>0</v>
      </c>
      <c r="AN2254" s="17" t="s">
        <v>54</v>
      </c>
      <c r="AO2254" s="17" t="s">
        <v>54</v>
      </c>
      <c r="AP2254" s="17" t="s">
        <v>54</v>
      </c>
      <c r="AQ2254" s="17" t="s">
        <v>54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4519</v>
      </c>
      <c r="B2255" t="s">
        <v>4520</v>
      </c>
      <c r="C2255" t="s">
        <v>4507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0</v>
      </c>
      <c r="AK2255">
        <v>0</v>
      </c>
      <c r="AL2255">
        <v>0</v>
      </c>
      <c r="AM2255">
        <v>0</v>
      </c>
      <c r="AN2255" s="17" t="s">
        <v>54</v>
      </c>
      <c r="AO2255" s="17" t="s">
        <v>54</v>
      </c>
      <c r="AP2255" s="17" t="s">
        <v>54</v>
      </c>
      <c r="AQ2255" s="17" t="s">
        <v>54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4521</v>
      </c>
      <c r="B2256" t="s">
        <v>4522</v>
      </c>
      <c r="C2256" t="s">
        <v>4507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0</v>
      </c>
      <c r="AM2256">
        <v>0</v>
      </c>
      <c r="AN2256" s="17" t="s">
        <v>54</v>
      </c>
      <c r="AO2256" s="17" t="s">
        <v>54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4523</v>
      </c>
      <c r="B2257" t="s">
        <v>4524</v>
      </c>
      <c r="C2257" t="s">
        <v>4507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0</v>
      </c>
      <c r="AL2257">
        <v>0</v>
      </c>
      <c r="AM2257">
        <v>0</v>
      </c>
      <c r="AN2257" s="17" t="s">
        <v>54</v>
      </c>
      <c r="AO2257" s="17" t="s">
        <v>54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4525</v>
      </c>
      <c r="B2258" t="s">
        <v>4526</v>
      </c>
      <c r="C2258" t="s">
        <v>4507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4527</v>
      </c>
      <c r="B2259" t="s">
        <v>4528</v>
      </c>
      <c r="C2259" t="s">
        <v>4507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4529</v>
      </c>
      <c r="B2260" t="s">
        <v>4530</v>
      </c>
      <c r="C2260" t="s">
        <v>4531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19</v>
      </c>
      <c r="AL2260">
        <v>13</v>
      </c>
      <c r="AM2260">
        <v>13</v>
      </c>
      <c r="AN2260" s="17" t="s">
        <v>54</v>
      </c>
      <c r="AO2260" s="17">
        <v>0</v>
      </c>
      <c r="AP2260" s="17">
        <v>0</v>
      </c>
      <c r="AQ2260" s="17">
        <v>0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4532</v>
      </c>
      <c r="B2261" t="s">
        <v>4533</v>
      </c>
      <c r="C2261" t="s">
        <v>4531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14</v>
      </c>
      <c r="AL2261">
        <v>11</v>
      </c>
      <c r="AM2261">
        <v>11</v>
      </c>
      <c r="AN2261" s="17" t="s">
        <v>54</v>
      </c>
      <c r="AO2261" s="17">
        <v>0</v>
      </c>
      <c r="AP2261" s="17">
        <v>0</v>
      </c>
      <c r="AQ2261" s="17">
        <v>0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4534</v>
      </c>
      <c r="B2262" t="s">
        <v>4535</v>
      </c>
      <c r="C2262" t="s">
        <v>4531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0</v>
      </c>
      <c r="AK2262">
        <v>11</v>
      </c>
      <c r="AL2262">
        <v>0</v>
      </c>
      <c r="AM2262">
        <v>0</v>
      </c>
      <c r="AN2262" s="17" t="s">
        <v>54</v>
      </c>
      <c r="AO2262" s="17">
        <v>0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4536</v>
      </c>
      <c r="B2263" t="s">
        <v>4537</v>
      </c>
      <c r="C2263" t="s">
        <v>4531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30</v>
      </c>
      <c r="AL2263">
        <v>18</v>
      </c>
      <c r="AM2263">
        <v>18</v>
      </c>
      <c r="AN2263" s="17" t="s">
        <v>54</v>
      </c>
      <c r="AO2263" s="17">
        <v>0</v>
      </c>
      <c r="AP2263" s="17">
        <v>0</v>
      </c>
      <c r="AQ2263" s="17">
        <v>0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4538</v>
      </c>
      <c r="B2264" t="s">
        <v>4539</v>
      </c>
      <c r="C2264" t="s">
        <v>4531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0</v>
      </c>
      <c r="AK2264">
        <v>22</v>
      </c>
      <c r="AL2264">
        <v>54</v>
      </c>
      <c r="AM2264">
        <v>54</v>
      </c>
      <c r="AN2264" s="17" t="s">
        <v>54</v>
      </c>
      <c r="AO2264" s="17">
        <v>0</v>
      </c>
      <c r="AP2264" s="17">
        <v>0</v>
      </c>
      <c r="AQ2264" s="17">
        <v>0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4540</v>
      </c>
      <c r="B2265" t="s">
        <v>4541</v>
      </c>
      <c r="C2265" t="s">
        <v>4542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0</v>
      </c>
      <c r="AK2265">
        <v>3</v>
      </c>
      <c r="AL2265">
        <v>3</v>
      </c>
      <c r="AM2265">
        <v>3</v>
      </c>
      <c r="AN2265" s="17" t="s">
        <v>54</v>
      </c>
      <c r="AO2265" s="17">
        <v>0</v>
      </c>
      <c r="AP2265" s="17">
        <v>0</v>
      </c>
      <c r="AQ2265" s="17">
        <v>0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4543</v>
      </c>
      <c r="B2266" t="s">
        <v>4544</v>
      </c>
      <c r="C2266" t="s">
        <v>4542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0</v>
      </c>
      <c r="AK2266">
        <v>6</v>
      </c>
      <c r="AL2266">
        <v>10</v>
      </c>
      <c r="AM2266">
        <v>10</v>
      </c>
      <c r="AN2266" s="17" t="s">
        <v>54</v>
      </c>
      <c r="AO2266" s="17">
        <v>0</v>
      </c>
      <c r="AP2266" s="17">
        <v>0</v>
      </c>
      <c r="AQ2266" s="17">
        <v>0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4545</v>
      </c>
      <c r="B2267" t="s">
        <v>4546</v>
      </c>
      <c r="C2267" t="s">
        <v>4542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0</v>
      </c>
      <c r="AK2267">
        <v>0</v>
      </c>
      <c r="AL2267">
        <v>9</v>
      </c>
      <c r="AM2267">
        <v>9</v>
      </c>
      <c r="AN2267" s="17" t="s">
        <v>54</v>
      </c>
      <c r="AO2267" s="17" t="s">
        <v>54</v>
      </c>
      <c r="AP2267" s="17">
        <v>0</v>
      </c>
      <c r="AQ2267" s="17">
        <v>0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4547</v>
      </c>
      <c r="B2268" t="s">
        <v>4548</v>
      </c>
      <c r="C2268" t="s">
        <v>4542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0</v>
      </c>
      <c r="AK2268">
        <v>10</v>
      </c>
      <c r="AL2268">
        <v>22</v>
      </c>
      <c r="AM2268">
        <v>22</v>
      </c>
      <c r="AN2268" s="17" t="s">
        <v>54</v>
      </c>
      <c r="AO2268" s="17">
        <v>0</v>
      </c>
      <c r="AP2268" s="17">
        <v>0</v>
      </c>
      <c r="AQ2268" s="17">
        <v>0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4549</v>
      </c>
      <c r="B2269" t="s">
        <v>4550</v>
      </c>
      <c r="C2269" t="s">
        <v>4542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0</v>
      </c>
      <c r="AK2269">
        <v>4</v>
      </c>
      <c r="AL2269">
        <v>8</v>
      </c>
      <c r="AM2269">
        <v>8</v>
      </c>
      <c r="AN2269" s="17" t="s">
        <v>54</v>
      </c>
      <c r="AO2269" s="17">
        <v>0</v>
      </c>
      <c r="AP2269" s="17">
        <v>0</v>
      </c>
      <c r="AQ2269" s="17">
        <v>0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4551</v>
      </c>
      <c r="B2270" t="s">
        <v>4552</v>
      </c>
      <c r="C2270" t="s">
        <v>4542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0</v>
      </c>
      <c r="AK2270">
        <v>0</v>
      </c>
      <c r="AL2270">
        <v>2</v>
      </c>
      <c r="AM2270">
        <v>2</v>
      </c>
      <c r="AN2270" s="17" t="s">
        <v>54</v>
      </c>
      <c r="AO2270" s="17" t="s">
        <v>54</v>
      </c>
      <c r="AP2270" s="17">
        <v>0</v>
      </c>
      <c r="AQ2270" s="17">
        <v>0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4553</v>
      </c>
      <c r="B2271" t="s">
        <v>4554</v>
      </c>
      <c r="C2271" t="s">
        <v>4542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0</v>
      </c>
      <c r="AK2271">
        <v>8</v>
      </c>
      <c r="AL2271">
        <v>5</v>
      </c>
      <c r="AM2271">
        <v>5</v>
      </c>
      <c r="AN2271" s="17" t="s">
        <v>54</v>
      </c>
      <c r="AO2271" s="17">
        <v>0</v>
      </c>
      <c r="AP2271" s="17">
        <v>0</v>
      </c>
      <c r="AQ2271" s="17">
        <v>0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4555</v>
      </c>
      <c r="B2272" t="s">
        <v>4556</v>
      </c>
      <c r="C2272" t="s">
        <v>4542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0</v>
      </c>
      <c r="AK2272">
        <v>4</v>
      </c>
      <c r="AL2272">
        <v>12</v>
      </c>
      <c r="AM2272">
        <v>12</v>
      </c>
      <c r="AN2272" s="17" t="s">
        <v>54</v>
      </c>
      <c r="AO2272" s="17">
        <v>0</v>
      </c>
      <c r="AP2272" s="17">
        <v>0</v>
      </c>
      <c r="AQ2272" s="17">
        <v>0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4557</v>
      </c>
      <c r="B2273" t="s">
        <v>4558</v>
      </c>
      <c r="C2273" t="s">
        <v>4542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0</v>
      </c>
      <c r="AK2273">
        <v>21</v>
      </c>
      <c r="AL2273">
        <v>11</v>
      </c>
      <c r="AM2273">
        <v>11</v>
      </c>
      <c r="AN2273" s="17" t="s">
        <v>54</v>
      </c>
      <c r="AO2273" s="17">
        <v>0</v>
      </c>
      <c r="AP2273" s="17">
        <v>0</v>
      </c>
      <c r="AQ2273" s="17">
        <v>0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4559</v>
      </c>
      <c r="B2274" t="s">
        <v>4560</v>
      </c>
      <c r="C2274" t="s">
        <v>4542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0</v>
      </c>
      <c r="AK2274">
        <v>5</v>
      </c>
      <c r="AL2274">
        <v>5</v>
      </c>
      <c r="AM2274">
        <v>5</v>
      </c>
      <c r="AN2274" s="17" t="s">
        <v>54</v>
      </c>
      <c r="AO2274" s="17">
        <v>0</v>
      </c>
      <c r="AP2274" s="17">
        <v>0</v>
      </c>
      <c r="AQ2274" s="17">
        <v>0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4561</v>
      </c>
      <c r="B2275" t="s">
        <v>4562</v>
      </c>
      <c r="C2275" t="s">
        <v>4542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0</v>
      </c>
      <c r="AK2275">
        <v>3</v>
      </c>
      <c r="AL2275">
        <v>4</v>
      </c>
      <c r="AM2275">
        <v>4</v>
      </c>
      <c r="AN2275" s="17" t="s">
        <v>54</v>
      </c>
      <c r="AO2275" s="17">
        <v>0</v>
      </c>
      <c r="AP2275" s="17">
        <v>0</v>
      </c>
      <c r="AQ2275" s="17">
        <v>0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4563</v>
      </c>
      <c r="B2276" t="s">
        <v>4564</v>
      </c>
      <c r="C2276" t="s">
        <v>4542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0</v>
      </c>
      <c r="AK2276">
        <v>20</v>
      </c>
      <c r="AL2276">
        <v>15</v>
      </c>
      <c r="AM2276">
        <v>15</v>
      </c>
      <c r="AN2276" s="17" t="s">
        <v>54</v>
      </c>
      <c r="AO2276" s="17">
        <v>0</v>
      </c>
      <c r="AP2276" s="17">
        <v>0</v>
      </c>
      <c r="AQ2276" s="17">
        <v>0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4565</v>
      </c>
      <c r="B2277" t="s">
        <v>4566</v>
      </c>
      <c r="C2277" t="s">
        <v>4542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0</v>
      </c>
      <c r="AK2277">
        <v>11</v>
      </c>
      <c r="AL2277">
        <v>20</v>
      </c>
      <c r="AM2277">
        <v>20</v>
      </c>
      <c r="AN2277" s="17" t="s">
        <v>54</v>
      </c>
      <c r="AO2277" s="17">
        <v>0</v>
      </c>
      <c r="AP2277" s="17">
        <v>0</v>
      </c>
      <c r="AQ2277" s="17">
        <v>0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4567</v>
      </c>
      <c r="B2278" t="s">
        <v>4568</v>
      </c>
      <c r="C2278" t="s">
        <v>4542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0</v>
      </c>
      <c r="AK2278">
        <v>26</v>
      </c>
      <c r="AL2278">
        <v>51</v>
      </c>
      <c r="AM2278">
        <v>51</v>
      </c>
      <c r="AN2278" s="17" t="s">
        <v>54</v>
      </c>
      <c r="AO2278" s="17">
        <v>0</v>
      </c>
      <c r="AP2278" s="17">
        <v>0</v>
      </c>
      <c r="AQ2278" s="17">
        <v>0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4569</v>
      </c>
      <c r="B2279" t="s">
        <v>4570</v>
      </c>
      <c r="C2279" t="s">
        <v>4542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7</v>
      </c>
      <c r="AL2279">
        <v>30</v>
      </c>
      <c r="AM2279">
        <v>30</v>
      </c>
      <c r="AN2279" s="17" t="s">
        <v>54</v>
      </c>
      <c r="AO2279" s="17">
        <v>0</v>
      </c>
      <c r="AP2279" s="17">
        <v>0</v>
      </c>
      <c r="AQ2279" s="17">
        <v>0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4571</v>
      </c>
      <c r="B2280" t="s">
        <v>4572</v>
      </c>
      <c r="C2280" t="s">
        <v>4542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6</v>
      </c>
      <c r="AL2280">
        <v>6</v>
      </c>
      <c r="AM2280">
        <v>6</v>
      </c>
      <c r="AN2280" s="17" t="s">
        <v>54</v>
      </c>
      <c r="AO2280" s="17">
        <v>0</v>
      </c>
      <c r="AP2280" s="17">
        <v>0</v>
      </c>
      <c r="AQ2280" s="17">
        <v>0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4573</v>
      </c>
      <c r="B2281" t="s">
        <v>4574</v>
      </c>
      <c r="C2281" t="s">
        <v>4542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12</v>
      </c>
      <c r="AL2281">
        <v>18</v>
      </c>
      <c r="AM2281">
        <v>18</v>
      </c>
      <c r="AN2281" s="17" t="s">
        <v>54</v>
      </c>
      <c r="AO2281" s="17">
        <v>0</v>
      </c>
      <c r="AP2281" s="17">
        <v>0</v>
      </c>
      <c r="AQ2281" s="17">
        <v>0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4575</v>
      </c>
      <c r="B2282" t="s">
        <v>4576</v>
      </c>
      <c r="C2282" t="s">
        <v>4542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18</v>
      </c>
      <c r="AL2282">
        <v>29</v>
      </c>
      <c r="AM2282">
        <v>29</v>
      </c>
      <c r="AN2282" s="17" t="s">
        <v>54</v>
      </c>
      <c r="AO2282" s="17">
        <v>0</v>
      </c>
      <c r="AP2282" s="17">
        <v>0</v>
      </c>
      <c r="AQ2282" s="17">
        <v>0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4577</v>
      </c>
      <c r="B2283" t="s">
        <v>4578</v>
      </c>
      <c r="C2283" t="s">
        <v>4542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15</v>
      </c>
      <c r="AL2283">
        <v>24</v>
      </c>
      <c r="AM2283">
        <v>24</v>
      </c>
      <c r="AN2283" s="17" t="s">
        <v>54</v>
      </c>
      <c r="AO2283" s="17">
        <v>0</v>
      </c>
      <c r="AP2283" s="17">
        <v>0</v>
      </c>
      <c r="AQ2283" s="17">
        <v>0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4579</v>
      </c>
      <c r="B2284" t="s">
        <v>4580</v>
      </c>
      <c r="C2284" t="s">
        <v>4542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5</v>
      </c>
      <c r="AL2284">
        <v>12</v>
      </c>
      <c r="AM2284">
        <v>12</v>
      </c>
      <c r="AN2284" s="17" t="s">
        <v>54</v>
      </c>
      <c r="AO2284" s="17">
        <v>0</v>
      </c>
      <c r="AP2284" s="17">
        <v>0</v>
      </c>
      <c r="AQ2284" s="17">
        <v>0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4581</v>
      </c>
      <c r="B2285" t="s">
        <v>4582</v>
      </c>
      <c r="C2285" t="s">
        <v>4542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15</v>
      </c>
      <c r="AL2285">
        <v>10</v>
      </c>
      <c r="AM2285">
        <v>10</v>
      </c>
      <c r="AN2285" s="17" t="s">
        <v>54</v>
      </c>
      <c r="AO2285" s="17">
        <v>0</v>
      </c>
      <c r="AP2285" s="17">
        <v>0</v>
      </c>
      <c r="AQ2285" s="17">
        <v>0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4583</v>
      </c>
      <c r="B2286" t="s">
        <v>4584</v>
      </c>
      <c r="C2286" t="s">
        <v>4542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8</v>
      </c>
      <c r="AL2286">
        <v>34</v>
      </c>
      <c r="AM2286">
        <v>34</v>
      </c>
      <c r="AN2286" s="17" t="s">
        <v>54</v>
      </c>
      <c r="AO2286" s="17">
        <v>0</v>
      </c>
      <c r="AP2286" s="17">
        <v>0</v>
      </c>
      <c r="AQ2286" s="17">
        <v>0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4585</v>
      </c>
      <c r="B2287" t="s">
        <v>4586</v>
      </c>
      <c r="C2287" t="s">
        <v>4542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18</v>
      </c>
      <c r="AL2287">
        <v>25</v>
      </c>
      <c r="AM2287">
        <v>25</v>
      </c>
      <c r="AN2287" s="17" t="s">
        <v>54</v>
      </c>
      <c r="AO2287" s="17">
        <v>0</v>
      </c>
      <c r="AP2287" s="17">
        <v>0</v>
      </c>
      <c r="AQ2287" s="17">
        <v>0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4587</v>
      </c>
      <c r="B2288" t="s">
        <v>4588</v>
      </c>
      <c r="C2288" t="s">
        <v>4542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15</v>
      </c>
      <c r="AL2288">
        <v>20</v>
      </c>
      <c r="AM2288">
        <v>20</v>
      </c>
      <c r="AN2288" s="17" t="s">
        <v>54</v>
      </c>
      <c r="AO2288" s="17">
        <v>0</v>
      </c>
      <c r="AP2288" s="17">
        <v>0</v>
      </c>
      <c r="AQ2288" s="17">
        <v>0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4589</v>
      </c>
      <c r="B2289" t="s">
        <v>4590</v>
      </c>
      <c r="C2289" t="s">
        <v>4542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15</v>
      </c>
      <c r="AL2289">
        <v>14</v>
      </c>
      <c r="AM2289">
        <v>14</v>
      </c>
      <c r="AN2289" s="17" t="s">
        <v>54</v>
      </c>
      <c r="AO2289" s="17">
        <v>0</v>
      </c>
      <c r="AP2289" s="17">
        <v>0</v>
      </c>
      <c r="AQ2289" s="17">
        <v>0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4591</v>
      </c>
      <c r="B2290" t="s">
        <v>4592</v>
      </c>
      <c r="C2290" t="s">
        <v>4542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17</v>
      </c>
      <c r="AL2290">
        <v>26</v>
      </c>
      <c r="AM2290">
        <v>26</v>
      </c>
      <c r="AN2290" s="17" t="s">
        <v>54</v>
      </c>
      <c r="AO2290" s="17">
        <v>0</v>
      </c>
      <c r="AP2290" s="17">
        <v>0</v>
      </c>
      <c r="AQ2290" s="17">
        <v>0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4593</v>
      </c>
      <c r="B2291" t="s">
        <v>4594</v>
      </c>
      <c r="C2291" t="s">
        <v>4542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3</v>
      </c>
      <c r="AL2291">
        <v>9</v>
      </c>
      <c r="AM2291">
        <v>9</v>
      </c>
      <c r="AN2291" s="17" t="s">
        <v>54</v>
      </c>
      <c r="AO2291" s="17">
        <v>0</v>
      </c>
      <c r="AP2291" s="17">
        <v>0</v>
      </c>
      <c r="AQ2291" s="17">
        <v>0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4595</v>
      </c>
      <c r="B2292" t="s">
        <v>4596</v>
      </c>
      <c r="C2292" t="s">
        <v>4542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13</v>
      </c>
      <c r="AL2292">
        <v>11</v>
      </c>
      <c r="AM2292">
        <v>11</v>
      </c>
      <c r="AN2292" s="17" t="s">
        <v>54</v>
      </c>
      <c r="AO2292" s="17">
        <v>0</v>
      </c>
      <c r="AP2292" s="17">
        <v>0</v>
      </c>
      <c r="AQ2292" s="17">
        <v>0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4597</v>
      </c>
      <c r="B2293" t="s">
        <v>4598</v>
      </c>
      <c r="C2293" t="s">
        <v>4542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21</v>
      </c>
      <c r="AL2293">
        <v>24</v>
      </c>
      <c r="AM2293">
        <v>24</v>
      </c>
      <c r="AN2293" s="17" t="s">
        <v>54</v>
      </c>
      <c r="AO2293" s="17">
        <v>0</v>
      </c>
      <c r="AP2293" s="17">
        <v>0</v>
      </c>
      <c r="AQ2293" s="17">
        <v>0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4599</v>
      </c>
      <c r="B2294" t="s">
        <v>4600</v>
      </c>
      <c r="C2294" t="s">
        <v>4542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5</v>
      </c>
      <c r="AL2294">
        <v>2</v>
      </c>
      <c r="AM2294">
        <v>2</v>
      </c>
      <c r="AN2294" s="17" t="s">
        <v>54</v>
      </c>
      <c r="AO2294" s="17">
        <v>0</v>
      </c>
      <c r="AP2294" s="17">
        <v>0</v>
      </c>
      <c r="AQ2294" s="17">
        <v>0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4601</v>
      </c>
      <c r="B2295" t="s">
        <v>4602</v>
      </c>
      <c r="C2295" t="s">
        <v>4542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5</v>
      </c>
      <c r="AL2295">
        <v>3</v>
      </c>
      <c r="AM2295">
        <v>3</v>
      </c>
      <c r="AN2295" s="17" t="s">
        <v>54</v>
      </c>
      <c r="AO2295" s="17">
        <v>0</v>
      </c>
      <c r="AP2295" s="17">
        <v>0</v>
      </c>
      <c r="AQ2295" s="17">
        <v>0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4603</v>
      </c>
      <c r="B2296" t="s">
        <v>4604</v>
      </c>
      <c r="C2296" t="s">
        <v>4542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4</v>
      </c>
      <c r="AL2296">
        <v>6</v>
      </c>
      <c r="AM2296">
        <v>6</v>
      </c>
      <c r="AN2296" s="17" t="s">
        <v>54</v>
      </c>
      <c r="AO2296" s="17">
        <v>0</v>
      </c>
      <c r="AP2296" s="17">
        <v>0</v>
      </c>
      <c r="AQ2296" s="17">
        <v>0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4605</v>
      </c>
      <c r="B2297" t="s">
        <v>4606</v>
      </c>
      <c r="C2297" t="s">
        <v>4542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3</v>
      </c>
      <c r="AL2297">
        <v>4</v>
      </c>
      <c r="AM2297">
        <v>4</v>
      </c>
      <c r="AN2297" s="17" t="s">
        <v>54</v>
      </c>
      <c r="AO2297" s="17">
        <v>0</v>
      </c>
      <c r="AP2297" s="17">
        <v>0</v>
      </c>
      <c r="AQ2297" s="17">
        <v>0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4607</v>
      </c>
      <c r="B2298" t="s">
        <v>4608</v>
      </c>
      <c r="C2298" t="s">
        <v>4542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6</v>
      </c>
      <c r="AL2298">
        <v>9</v>
      </c>
      <c r="AM2298">
        <v>9</v>
      </c>
      <c r="AN2298" s="17" t="s">
        <v>54</v>
      </c>
      <c r="AO2298" s="17">
        <v>0</v>
      </c>
      <c r="AP2298" s="17">
        <v>0</v>
      </c>
      <c r="AQ2298" s="17">
        <v>0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4609</v>
      </c>
      <c r="B2299" t="s">
        <v>4610</v>
      </c>
      <c r="C2299" t="s">
        <v>4542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5</v>
      </c>
      <c r="AL2299">
        <v>2</v>
      </c>
      <c r="AM2299">
        <v>2</v>
      </c>
      <c r="AN2299" s="17" t="s">
        <v>54</v>
      </c>
      <c r="AO2299" s="17">
        <v>0</v>
      </c>
      <c r="AP2299" s="17">
        <v>0</v>
      </c>
      <c r="AQ2299" s="17">
        <v>0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4611</v>
      </c>
      <c r="B2300" t="s">
        <v>4612</v>
      </c>
      <c r="C2300" t="s">
        <v>4542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0</v>
      </c>
      <c r="AK2300">
        <v>3</v>
      </c>
      <c r="AL2300">
        <v>4</v>
      </c>
      <c r="AM2300">
        <v>4</v>
      </c>
      <c r="AN2300" s="17" t="s">
        <v>54</v>
      </c>
      <c r="AO2300" s="17">
        <v>0</v>
      </c>
      <c r="AP2300" s="17">
        <v>0</v>
      </c>
      <c r="AQ2300" s="17">
        <v>0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4613</v>
      </c>
      <c r="B2301" t="s">
        <v>4614</v>
      </c>
      <c r="C2301" t="s">
        <v>4542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0</v>
      </c>
      <c r="AK2301">
        <v>19</v>
      </c>
      <c r="AL2301">
        <v>22</v>
      </c>
      <c r="AM2301">
        <v>22</v>
      </c>
      <c r="AN2301" s="17" t="s">
        <v>54</v>
      </c>
      <c r="AO2301" s="17">
        <v>0</v>
      </c>
      <c r="AP2301" s="17">
        <v>0</v>
      </c>
      <c r="AQ2301" s="17">
        <v>0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4615</v>
      </c>
      <c r="B2302" t="s">
        <v>4616</v>
      </c>
      <c r="C2302" t="s">
        <v>4542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0</v>
      </c>
      <c r="AK2302">
        <v>7</v>
      </c>
      <c r="AL2302">
        <v>8</v>
      </c>
      <c r="AM2302">
        <v>8</v>
      </c>
      <c r="AN2302" s="17" t="s">
        <v>54</v>
      </c>
      <c r="AO2302" s="17">
        <v>0</v>
      </c>
      <c r="AP2302" s="17">
        <v>0</v>
      </c>
      <c r="AQ2302" s="17">
        <v>0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4617</v>
      </c>
      <c r="B2303" t="s">
        <v>4618</v>
      </c>
      <c r="C2303" t="s">
        <v>4542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9</v>
      </c>
      <c r="AM2303">
        <v>9</v>
      </c>
      <c r="AN2303" s="17" t="s">
        <v>54</v>
      </c>
      <c r="AO2303" s="17" t="s">
        <v>54</v>
      </c>
      <c r="AP2303" s="17">
        <v>0</v>
      </c>
      <c r="AQ2303" s="17">
        <v>0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4619</v>
      </c>
      <c r="B2304" t="s">
        <v>4620</v>
      </c>
      <c r="C2304" t="s">
        <v>4542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0</v>
      </c>
      <c r="AK2304">
        <v>4</v>
      </c>
      <c r="AL2304">
        <v>7</v>
      </c>
      <c r="AM2304">
        <v>7</v>
      </c>
      <c r="AN2304" s="17" t="s">
        <v>54</v>
      </c>
      <c r="AO2304" s="17">
        <v>0</v>
      </c>
      <c r="AP2304" s="17">
        <v>0</v>
      </c>
      <c r="AQ2304" s="17">
        <v>0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4621</v>
      </c>
      <c r="B2305" t="s">
        <v>4622</v>
      </c>
      <c r="C2305" t="s">
        <v>4623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0</v>
      </c>
      <c r="AK2305">
        <v>3</v>
      </c>
      <c r="AL2305">
        <v>3</v>
      </c>
      <c r="AM2305">
        <v>3</v>
      </c>
      <c r="AN2305" s="17" t="s">
        <v>54</v>
      </c>
      <c r="AO2305" s="17">
        <v>0</v>
      </c>
      <c r="AP2305" s="17">
        <v>0</v>
      </c>
      <c r="AQ2305" s="17">
        <v>0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4624</v>
      </c>
      <c r="B2306" t="s">
        <v>4625</v>
      </c>
      <c r="C2306" t="s">
        <v>4623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4</v>
      </c>
      <c r="AL2306">
        <v>3</v>
      </c>
      <c r="AM2306">
        <v>3</v>
      </c>
      <c r="AN2306" s="17" t="s">
        <v>54</v>
      </c>
      <c r="AO2306" s="17">
        <v>0</v>
      </c>
      <c r="AP2306" s="17">
        <v>0</v>
      </c>
      <c r="AQ2306" s="17">
        <v>0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4626</v>
      </c>
      <c r="B2307" t="s">
        <v>4627</v>
      </c>
      <c r="C2307" t="s">
        <v>4623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2</v>
      </c>
      <c r="AL2307">
        <v>1</v>
      </c>
      <c r="AM2307">
        <v>1</v>
      </c>
      <c r="AN2307" s="17" t="s">
        <v>54</v>
      </c>
      <c r="AO2307" s="17">
        <v>0</v>
      </c>
      <c r="AP2307" s="17">
        <v>0</v>
      </c>
      <c r="AQ2307" s="17">
        <v>0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4628</v>
      </c>
      <c r="B2308" t="s">
        <v>4629</v>
      </c>
      <c r="C2308" t="s">
        <v>4623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1</v>
      </c>
      <c r="AL2308">
        <v>3</v>
      </c>
      <c r="AM2308">
        <v>3</v>
      </c>
      <c r="AN2308" s="17" t="s">
        <v>54</v>
      </c>
      <c r="AO2308" s="17">
        <v>0</v>
      </c>
      <c r="AP2308" s="17">
        <v>0</v>
      </c>
      <c r="AQ2308" s="17">
        <v>0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4630</v>
      </c>
      <c r="B2309" t="s">
        <v>4631</v>
      </c>
      <c r="C2309" t="s">
        <v>4623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0</v>
      </c>
      <c r="AK2309">
        <v>2</v>
      </c>
      <c r="AL2309">
        <v>1</v>
      </c>
      <c r="AM2309">
        <v>1</v>
      </c>
      <c r="AN2309" s="17" t="s">
        <v>54</v>
      </c>
      <c r="AO2309" s="17">
        <v>0</v>
      </c>
      <c r="AP2309" s="17">
        <v>0</v>
      </c>
      <c r="AQ2309" s="17">
        <v>0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4632</v>
      </c>
      <c r="B2310" t="s">
        <v>4633</v>
      </c>
      <c r="C2310" t="s">
        <v>4634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0</v>
      </c>
      <c r="AK2310">
        <v>0</v>
      </c>
      <c r="AL2310">
        <v>0</v>
      </c>
      <c r="AM2310">
        <v>0</v>
      </c>
      <c r="AN2310" s="17" t="s">
        <v>54</v>
      </c>
      <c r="AO2310" s="17" t="s">
        <v>54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4635</v>
      </c>
      <c r="B2311" t="s">
        <v>4636</v>
      </c>
      <c r="C2311" t="s">
        <v>4634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0</v>
      </c>
      <c r="AK2311">
        <v>0</v>
      </c>
      <c r="AL2311">
        <v>0</v>
      </c>
      <c r="AM2311">
        <v>0</v>
      </c>
      <c r="AN2311" s="17" t="s">
        <v>54</v>
      </c>
      <c r="AO2311" s="17" t="s">
        <v>54</v>
      </c>
      <c r="AP2311" s="17" t="s">
        <v>54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4637</v>
      </c>
      <c r="B2312" t="s">
        <v>4638</v>
      </c>
      <c r="C2312" t="s">
        <v>4634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0</v>
      </c>
      <c r="AK2312">
        <v>0</v>
      </c>
      <c r="AL2312">
        <v>0</v>
      </c>
      <c r="AM2312">
        <v>0</v>
      </c>
      <c r="AN2312" s="17" t="s">
        <v>54</v>
      </c>
      <c r="AO2312" s="17" t="s">
        <v>54</v>
      </c>
      <c r="AP2312" s="17" t="s">
        <v>54</v>
      </c>
      <c r="AQ2312" s="17" t="s">
        <v>54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4639</v>
      </c>
      <c r="B2313" t="s">
        <v>4640</v>
      </c>
      <c r="C2313" t="s">
        <v>4634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0</v>
      </c>
      <c r="AK2313">
        <v>0</v>
      </c>
      <c r="AL2313">
        <v>0</v>
      </c>
      <c r="AM2313">
        <v>0</v>
      </c>
      <c r="AN2313" s="17" t="s">
        <v>54</v>
      </c>
      <c r="AO2313" s="17" t="s">
        <v>54</v>
      </c>
      <c r="AP2313" s="17" t="s">
        <v>54</v>
      </c>
      <c r="AQ2313" s="17" t="s">
        <v>54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4641</v>
      </c>
      <c r="B2314" t="s">
        <v>4642</v>
      </c>
      <c r="C2314" t="s">
        <v>4634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0</v>
      </c>
      <c r="AK2314">
        <v>0</v>
      </c>
      <c r="AL2314">
        <v>0</v>
      </c>
      <c r="AM2314">
        <v>0</v>
      </c>
      <c r="AN2314" s="17" t="s">
        <v>54</v>
      </c>
      <c r="AO2314" s="17" t="s">
        <v>54</v>
      </c>
      <c r="AP2314" s="17" t="s">
        <v>54</v>
      </c>
      <c r="AQ2314" s="17" t="s">
        <v>54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4643</v>
      </c>
      <c r="B2315" t="s">
        <v>4644</v>
      </c>
      <c r="C2315" t="s">
        <v>4645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4646</v>
      </c>
      <c r="B2316" t="s">
        <v>4647</v>
      </c>
      <c r="C2316" t="s">
        <v>4645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4648</v>
      </c>
      <c r="B2317" t="s">
        <v>4649</v>
      </c>
      <c r="C2317" t="s">
        <v>4645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0</v>
      </c>
      <c r="AK2317">
        <v>0</v>
      </c>
      <c r="AL2317">
        <v>0</v>
      </c>
      <c r="AM2317">
        <v>0</v>
      </c>
      <c r="AN2317" s="17" t="s">
        <v>54</v>
      </c>
      <c r="AO2317" s="17" t="s">
        <v>54</v>
      </c>
      <c r="AP2317" s="17" t="s">
        <v>54</v>
      </c>
      <c r="AQ2317" s="17" t="s">
        <v>54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4650</v>
      </c>
      <c r="B2318" t="s">
        <v>4651</v>
      </c>
      <c r="C2318" t="s">
        <v>4645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0</v>
      </c>
      <c r="AK2318">
        <v>0</v>
      </c>
      <c r="AL2318">
        <v>0</v>
      </c>
      <c r="AM2318">
        <v>0</v>
      </c>
      <c r="AN2318" s="17" t="s">
        <v>54</v>
      </c>
      <c r="AO2318" s="17" t="s">
        <v>54</v>
      </c>
      <c r="AP2318" s="17" t="s">
        <v>54</v>
      </c>
      <c r="AQ2318" s="17" t="s">
        <v>54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4652</v>
      </c>
      <c r="B2319" t="s">
        <v>4653</v>
      </c>
      <c r="C2319" t="s">
        <v>4645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0</v>
      </c>
      <c r="AK2319">
        <v>0</v>
      </c>
      <c r="AL2319">
        <v>0</v>
      </c>
      <c r="AM2319">
        <v>0</v>
      </c>
      <c r="AN2319" s="17" t="s">
        <v>54</v>
      </c>
      <c r="AO2319" s="17" t="s">
        <v>54</v>
      </c>
      <c r="AP2319" s="17" t="s">
        <v>54</v>
      </c>
      <c r="AQ2319" s="17" t="s">
        <v>54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4654</v>
      </c>
      <c r="B2320" t="s">
        <v>4655</v>
      </c>
      <c r="C2320" t="s">
        <v>4645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0</v>
      </c>
      <c r="AL2320">
        <v>0</v>
      </c>
      <c r="AM2320">
        <v>0</v>
      </c>
      <c r="AN2320" s="17" t="s">
        <v>54</v>
      </c>
      <c r="AO2320" s="17" t="s">
        <v>54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4656</v>
      </c>
      <c r="B2321" t="s">
        <v>4657</v>
      </c>
      <c r="C2321" t="s">
        <v>4645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0</v>
      </c>
      <c r="AK2321">
        <v>0</v>
      </c>
      <c r="AL2321">
        <v>0</v>
      </c>
      <c r="AM2321">
        <v>0</v>
      </c>
      <c r="AN2321" s="17" t="s">
        <v>54</v>
      </c>
      <c r="AO2321" s="17" t="s">
        <v>54</v>
      </c>
      <c r="AP2321" s="17" t="s">
        <v>54</v>
      </c>
      <c r="AQ2321" s="17" t="s">
        <v>54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4658</v>
      </c>
      <c r="B2322" t="s">
        <v>4659</v>
      </c>
      <c r="C2322" t="s">
        <v>4645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0</v>
      </c>
      <c r="AK2322">
        <v>0</v>
      </c>
      <c r="AL2322">
        <v>0</v>
      </c>
      <c r="AM2322">
        <v>0</v>
      </c>
      <c r="AN2322" s="17" t="s">
        <v>54</v>
      </c>
      <c r="AO2322" s="17" t="s">
        <v>54</v>
      </c>
      <c r="AP2322" s="17" t="s">
        <v>54</v>
      </c>
      <c r="AQ2322" s="17" t="s">
        <v>54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4660</v>
      </c>
      <c r="B2323" t="s">
        <v>4661</v>
      </c>
      <c r="C2323" t="s">
        <v>4645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0</v>
      </c>
      <c r="AK2323">
        <v>0</v>
      </c>
      <c r="AL2323">
        <v>0</v>
      </c>
      <c r="AM2323">
        <v>0</v>
      </c>
      <c r="AN2323" s="17" t="s">
        <v>54</v>
      </c>
      <c r="AO2323" s="17" t="s">
        <v>54</v>
      </c>
      <c r="AP2323" s="17" t="s">
        <v>54</v>
      </c>
      <c r="AQ2323" s="17" t="s">
        <v>54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4662</v>
      </c>
      <c r="B2324" t="s">
        <v>4663</v>
      </c>
      <c r="C2324" t="s">
        <v>4645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0</v>
      </c>
      <c r="AK2324">
        <v>0</v>
      </c>
      <c r="AL2324">
        <v>0</v>
      </c>
      <c r="AM2324">
        <v>0</v>
      </c>
      <c r="AN2324" s="17" t="s">
        <v>54</v>
      </c>
      <c r="AO2324" s="17" t="s">
        <v>54</v>
      </c>
      <c r="AP2324" s="17" t="s">
        <v>54</v>
      </c>
      <c r="AQ2324" s="17" t="s">
        <v>54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4664</v>
      </c>
      <c r="B2325" t="s">
        <v>4665</v>
      </c>
      <c r="C2325" t="s">
        <v>4645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0</v>
      </c>
      <c r="AL2325">
        <v>0</v>
      </c>
      <c r="AM2325">
        <v>0</v>
      </c>
      <c r="AN2325" s="17" t="s">
        <v>54</v>
      </c>
      <c r="AO2325" s="17" t="s">
        <v>54</v>
      </c>
      <c r="AP2325" s="17" t="s">
        <v>54</v>
      </c>
      <c r="AQ2325" s="17" t="s">
        <v>54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4666</v>
      </c>
      <c r="B2326" t="s">
        <v>4667</v>
      </c>
      <c r="C2326" t="s">
        <v>4645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0</v>
      </c>
      <c r="AK2326">
        <v>0</v>
      </c>
      <c r="AL2326">
        <v>0</v>
      </c>
      <c r="AM2326">
        <v>0</v>
      </c>
      <c r="AN2326" s="17" t="s">
        <v>54</v>
      </c>
      <c r="AO2326" s="17" t="s">
        <v>54</v>
      </c>
      <c r="AP2326" s="17" t="s">
        <v>54</v>
      </c>
      <c r="AQ2326" s="17" t="s">
        <v>54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4668</v>
      </c>
      <c r="B2327" t="s">
        <v>4669</v>
      </c>
      <c r="C2327" t="s">
        <v>4645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0</v>
      </c>
      <c r="AK2327">
        <v>0</v>
      </c>
      <c r="AL2327">
        <v>0</v>
      </c>
      <c r="AM2327">
        <v>0</v>
      </c>
      <c r="AN2327" s="17" t="s">
        <v>54</v>
      </c>
      <c r="AO2327" s="17" t="s">
        <v>54</v>
      </c>
      <c r="AP2327" s="17" t="s">
        <v>54</v>
      </c>
      <c r="AQ2327" s="17" t="s">
        <v>54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4670</v>
      </c>
      <c r="B2328" t="s">
        <v>4671</v>
      </c>
      <c r="C2328" t="s">
        <v>4645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0</v>
      </c>
      <c r="AK2328">
        <v>0</v>
      </c>
      <c r="AL2328">
        <v>0</v>
      </c>
      <c r="AM2328">
        <v>0</v>
      </c>
      <c r="AN2328" s="17" t="s">
        <v>54</v>
      </c>
      <c r="AO2328" s="17" t="s">
        <v>54</v>
      </c>
      <c r="AP2328" s="17" t="s">
        <v>54</v>
      </c>
      <c r="AQ2328" s="17" t="s">
        <v>54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4672</v>
      </c>
      <c r="B2329" t="s">
        <v>4673</v>
      </c>
      <c r="C2329" t="s">
        <v>4645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0</v>
      </c>
      <c r="AK2329">
        <v>0</v>
      </c>
      <c r="AL2329">
        <v>0</v>
      </c>
      <c r="AM2329">
        <v>0</v>
      </c>
      <c r="AN2329" s="17" t="s">
        <v>54</v>
      </c>
      <c r="AO2329" s="17" t="s">
        <v>54</v>
      </c>
      <c r="AP2329" s="17" t="s">
        <v>54</v>
      </c>
      <c r="AQ2329" s="17" t="s">
        <v>54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4674</v>
      </c>
      <c r="B2330" t="s">
        <v>4675</v>
      </c>
      <c r="C2330" t="s">
        <v>4676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0</v>
      </c>
      <c r="AK2330">
        <v>0</v>
      </c>
      <c r="AL2330">
        <v>0</v>
      </c>
      <c r="AM2330">
        <v>0</v>
      </c>
      <c r="AN2330" s="17" t="s">
        <v>54</v>
      </c>
      <c r="AO2330" s="17" t="s">
        <v>54</v>
      </c>
      <c r="AP2330" s="17" t="s">
        <v>54</v>
      </c>
      <c r="AQ2330" s="17" t="s">
        <v>54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4677</v>
      </c>
      <c r="B2331" t="s">
        <v>4678</v>
      </c>
      <c r="C2331" t="s">
        <v>4676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0</v>
      </c>
      <c r="AK2331">
        <v>0</v>
      </c>
      <c r="AL2331">
        <v>0</v>
      </c>
      <c r="AM2331">
        <v>0</v>
      </c>
      <c r="AN2331" s="17" t="s">
        <v>54</v>
      </c>
      <c r="AO2331" s="17" t="s">
        <v>54</v>
      </c>
      <c r="AP2331" s="17" t="s">
        <v>54</v>
      </c>
      <c r="AQ2331" s="17" t="s">
        <v>54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4679</v>
      </c>
      <c r="B2332" t="s">
        <v>4680</v>
      </c>
      <c r="C2332" t="s">
        <v>4676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0</v>
      </c>
      <c r="AK2332">
        <v>0</v>
      </c>
      <c r="AL2332">
        <v>0</v>
      </c>
      <c r="AM2332">
        <v>0</v>
      </c>
      <c r="AN2332" s="17" t="s">
        <v>54</v>
      </c>
      <c r="AO2332" s="17" t="s">
        <v>54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4681</v>
      </c>
      <c r="B2333" t="s">
        <v>4682</v>
      </c>
      <c r="C2333" t="s">
        <v>4683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3</v>
      </c>
      <c r="AL2333">
        <v>11</v>
      </c>
      <c r="AM2333">
        <v>11</v>
      </c>
      <c r="AN2333" s="17" t="s">
        <v>54</v>
      </c>
      <c r="AO2333" s="17">
        <v>0</v>
      </c>
      <c r="AP2333" s="17">
        <v>0</v>
      </c>
      <c r="AQ2333" s="17">
        <v>0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4684</v>
      </c>
      <c r="B2334" t="s">
        <v>4685</v>
      </c>
      <c r="C2334" t="s">
        <v>4683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0</v>
      </c>
      <c r="AK2334">
        <v>15</v>
      </c>
      <c r="AL2334">
        <v>31</v>
      </c>
      <c r="AM2334">
        <v>31</v>
      </c>
      <c r="AN2334" s="17" t="s">
        <v>54</v>
      </c>
      <c r="AO2334" s="17">
        <v>0</v>
      </c>
      <c r="AP2334" s="17">
        <v>0</v>
      </c>
      <c r="AQ2334" s="17">
        <v>0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4686</v>
      </c>
      <c r="B2335" t="s">
        <v>4687</v>
      </c>
      <c r="C2335" t="s">
        <v>4683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0</v>
      </c>
      <c r="AK2335">
        <v>1</v>
      </c>
      <c r="AL2335">
        <v>6</v>
      </c>
      <c r="AM2335">
        <v>6</v>
      </c>
      <c r="AN2335" s="17" t="s">
        <v>54</v>
      </c>
      <c r="AO2335" s="17">
        <v>0</v>
      </c>
      <c r="AP2335" s="17">
        <v>0</v>
      </c>
      <c r="AQ2335" s="17">
        <v>0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4688</v>
      </c>
      <c r="B2336" t="s">
        <v>4689</v>
      </c>
      <c r="C2336" t="s">
        <v>4683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0</v>
      </c>
      <c r="AK2336">
        <v>25</v>
      </c>
      <c r="AL2336">
        <v>26</v>
      </c>
      <c r="AM2336">
        <v>26</v>
      </c>
      <c r="AN2336" s="17" t="s">
        <v>54</v>
      </c>
      <c r="AO2336" s="17">
        <v>0</v>
      </c>
      <c r="AP2336" s="17">
        <v>0</v>
      </c>
      <c r="AQ2336" s="17">
        <v>0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4690</v>
      </c>
      <c r="B2337" t="s">
        <v>4691</v>
      </c>
      <c r="C2337" t="s">
        <v>4683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0</v>
      </c>
      <c r="AK2337">
        <v>4</v>
      </c>
      <c r="AL2337">
        <v>15</v>
      </c>
      <c r="AM2337">
        <v>15</v>
      </c>
      <c r="AN2337" s="17" t="s">
        <v>54</v>
      </c>
      <c r="AO2337" s="17">
        <v>0</v>
      </c>
      <c r="AP2337" s="17">
        <v>0</v>
      </c>
      <c r="AQ2337" s="17">
        <v>0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4692</v>
      </c>
      <c r="B2338" t="s">
        <v>4693</v>
      </c>
      <c r="C2338" t="s">
        <v>4683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0</v>
      </c>
      <c r="AK2338">
        <v>4</v>
      </c>
      <c r="AL2338">
        <v>19</v>
      </c>
      <c r="AM2338">
        <v>19</v>
      </c>
      <c r="AN2338" s="17" t="s">
        <v>54</v>
      </c>
      <c r="AO2338" s="17">
        <v>0</v>
      </c>
      <c r="AP2338" s="17">
        <v>0</v>
      </c>
      <c r="AQ2338" s="17">
        <v>0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4694</v>
      </c>
      <c r="B2339" t="s">
        <v>4695</v>
      </c>
      <c r="C2339" t="s">
        <v>4683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0</v>
      </c>
      <c r="AK2339">
        <v>31</v>
      </c>
      <c r="AL2339">
        <v>0</v>
      </c>
      <c r="AM2339">
        <v>0</v>
      </c>
      <c r="AN2339" s="17" t="s">
        <v>54</v>
      </c>
      <c r="AO2339" s="17">
        <v>0</v>
      </c>
      <c r="AP2339" s="17" t="s">
        <v>54</v>
      </c>
      <c r="AQ2339" s="17" t="s">
        <v>54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4696</v>
      </c>
      <c r="B2340" t="s">
        <v>4697</v>
      </c>
      <c r="C2340" t="s">
        <v>4683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0</v>
      </c>
      <c r="AK2340">
        <v>4</v>
      </c>
      <c r="AL2340">
        <v>21</v>
      </c>
      <c r="AM2340">
        <v>21</v>
      </c>
      <c r="AN2340" s="17" t="s">
        <v>54</v>
      </c>
      <c r="AO2340" s="17">
        <v>0</v>
      </c>
      <c r="AP2340" s="17">
        <v>0</v>
      </c>
      <c r="AQ2340" s="17">
        <v>0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4698</v>
      </c>
      <c r="B2341" t="s">
        <v>4699</v>
      </c>
      <c r="C2341" t="s">
        <v>4683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0</v>
      </c>
      <c r="AK2341">
        <v>15</v>
      </c>
      <c r="AL2341">
        <v>20</v>
      </c>
      <c r="AM2341">
        <v>20</v>
      </c>
      <c r="AN2341" s="17" t="s">
        <v>54</v>
      </c>
      <c r="AO2341" s="17">
        <v>0</v>
      </c>
      <c r="AP2341" s="17">
        <v>0</v>
      </c>
      <c r="AQ2341" s="17">
        <v>0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4700</v>
      </c>
      <c r="B2342" t="s">
        <v>4701</v>
      </c>
      <c r="C2342" t="s">
        <v>4683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0</v>
      </c>
      <c r="AK2342">
        <v>8</v>
      </c>
      <c r="AL2342">
        <v>39</v>
      </c>
      <c r="AM2342">
        <v>39</v>
      </c>
      <c r="AN2342" s="17" t="s">
        <v>54</v>
      </c>
      <c r="AO2342" s="17">
        <v>0</v>
      </c>
      <c r="AP2342" s="17">
        <v>0</v>
      </c>
      <c r="AQ2342" s="17">
        <v>0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4702</v>
      </c>
      <c r="B2343" t="s">
        <v>4703</v>
      </c>
      <c r="C2343" t="s">
        <v>4704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0</v>
      </c>
      <c r="AK2343">
        <v>0</v>
      </c>
      <c r="AL2343">
        <v>0</v>
      </c>
      <c r="AM2343">
        <v>0</v>
      </c>
      <c r="AN2343" s="17" t="s">
        <v>54</v>
      </c>
      <c r="AO2343" s="17" t="s">
        <v>54</v>
      </c>
      <c r="AP2343" s="17" t="s">
        <v>54</v>
      </c>
      <c r="AQ2343" s="17" t="s">
        <v>54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4705</v>
      </c>
      <c r="B2344" t="s">
        <v>4706</v>
      </c>
      <c r="C2344" t="s">
        <v>4704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0</v>
      </c>
      <c r="AK2344">
        <v>0</v>
      </c>
      <c r="AL2344">
        <v>0</v>
      </c>
      <c r="AM2344">
        <v>0</v>
      </c>
      <c r="AN2344" s="17" t="s">
        <v>54</v>
      </c>
      <c r="AO2344" s="17" t="s">
        <v>54</v>
      </c>
      <c r="AP2344" s="17" t="s">
        <v>54</v>
      </c>
      <c r="AQ2344" s="17" t="s">
        <v>54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4707</v>
      </c>
      <c r="B2345" t="s">
        <v>4708</v>
      </c>
      <c r="C2345" t="s">
        <v>4704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0</v>
      </c>
      <c r="AK2345">
        <v>0</v>
      </c>
      <c r="AL2345">
        <v>0</v>
      </c>
      <c r="AM2345">
        <v>0</v>
      </c>
      <c r="AN2345" s="17" t="s">
        <v>54</v>
      </c>
      <c r="AO2345" s="17" t="s">
        <v>54</v>
      </c>
      <c r="AP2345" s="17" t="s">
        <v>54</v>
      </c>
      <c r="AQ2345" s="17" t="s">
        <v>54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4709</v>
      </c>
      <c r="B2346" t="s">
        <v>4710</v>
      </c>
      <c r="C2346" t="s">
        <v>4704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0</v>
      </c>
      <c r="AK2346">
        <v>0</v>
      </c>
      <c r="AL2346">
        <v>0</v>
      </c>
      <c r="AM2346">
        <v>0</v>
      </c>
      <c r="AN2346" s="17" t="s">
        <v>54</v>
      </c>
      <c r="AO2346" s="17" t="s">
        <v>54</v>
      </c>
      <c r="AP2346" s="17" t="s">
        <v>54</v>
      </c>
      <c r="AQ2346" s="17" t="s">
        <v>54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4711</v>
      </c>
      <c r="B2347" t="s">
        <v>4712</v>
      </c>
      <c r="C2347" t="s">
        <v>4713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0</v>
      </c>
      <c r="AK2347">
        <v>0</v>
      </c>
      <c r="AL2347">
        <v>0</v>
      </c>
      <c r="AM2347">
        <v>0</v>
      </c>
      <c r="AN2347" s="17" t="s">
        <v>54</v>
      </c>
      <c r="AO2347" s="17" t="s">
        <v>54</v>
      </c>
      <c r="AP2347" s="17" t="s">
        <v>54</v>
      </c>
      <c r="AQ2347" s="17" t="s">
        <v>54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4714</v>
      </c>
      <c r="B2348" t="s">
        <v>4715</v>
      </c>
      <c r="C2348" t="s">
        <v>4713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0</v>
      </c>
      <c r="AK2348">
        <v>0</v>
      </c>
      <c r="AL2348">
        <v>0</v>
      </c>
      <c r="AM2348">
        <v>0</v>
      </c>
      <c r="AN2348" s="17" t="s">
        <v>54</v>
      </c>
      <c r="AO2348" s="17" t="s">
        <v>54</v>
      </c>
      <c r="AP2348" s="17" t="s">
        <v>54</v>
      </c>
      <c r="AQ2348" s="17" t="s">
        <v>54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4716</v>
      </c>
      <c r="B2349" t="s">
        <v>4717</v>
      </c>
      <c r="C2349" t="s">
        <v>4713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0</v>
      </c>
      <c r="AK2349">
        <v>0</v>
      </c>
      <c r="AL2349">
        <v>0</v>
      </c>
      <c r="AM2349">
        <v>0</v>
      </c>
      <c r="AN2349" s="17" t="s">
        <v>54</v>
      </c>
      <c r="AO2349" s="17" t="s">
        <v>54</v>
      </c>
      <c r="AP2349" s="17" t="s">
        <v>54</v>
      </c>
      <c r="AQ2349" s="17" t="s">
        <v>54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4718</v>
      </c>
      <c r="B2350" t="s">
        <v>4719</v>
      </c>
      <c r="C2350" t="s">
        <v>4713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0</v>
      </c>
      <c r="AK2350">
        <v>0</v>
      </c>
      <c r="AL2350">
        <v>0</v>
      </c>
      <c r="AM2350">
        <v>0</v>
      </c>
      <c r="AN2350" s="17" t="s">
        <v>54</v>
      </c>
      <c r="AO2350" s="17" t="s">
        <v>54</v>
      </c>
      <c r="AP2350" s="17" t="s">
        <v>54</v>
      </c>
      <c r="AQ2350" s="17" t="s">
        <v>54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4720</v>
      </c>
      <c r="B2351" t="s">
        <v>4721</v>
      </c>
      <c r="C2351" t="s">
        <v>4713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0</v>
      </c>
      <c r="AK2351">
        <v>0</v>
      </c>
      <c r="AL2351">
        <v>0</v>
      </c>
      <c r="AM2351">
        <v>0</v>
      </c>
      <c r="AN2351" s="17" t="s">
        <v>54</v>
      </c>
      <c r="AO2351" s="17" t="s">
        <v>54</v>
      </c>
      <c r="AP2351" s="17" t="s">
        <v>54</v>
      </c>
      <c r="AQ2351" s="17" t="s">
        <v>54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4722</v>
      </c>
      <c r="B2352" t="s">
        <v>4723</v>
      </c>
      <c r="C2352" t="s">
        <v>4713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0</v>
      </c>
      <c r="AK2352">
        <v>0</v>
      </c>
      <c r="AL2352">
        <v>0</v>
      </c>
      <c r="AM2352">
        <v>0</v>
      </c>
      <c r="AN2352" s="17" t="s">
        <v>54</v>
      </c>
      <c r="AO2352" s="17" t="s">
        <v>54</v>
      </c>
      <c r="AP2352" s="17" t="s">
        <v>54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4724</v>
      </c>
      <c r="B2353" t="s">
        <v>4725</v>
      </c>
      <c r="C2353" t="s">
        <v>4713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0</v>
      </c>
      <c r="AK2353">
        <v>0</v>
      </c>
      <c r="AL2353">
        <v>0</v>
      </c>
      <c r="AM2353">
        <v>0</v>
      </c>
      <c r="AN2353" s="17" t="s">
        <v>54</v>
      </c>
      <c r="AO2353" s="17" t="s">
        <v>54</v>
      </c>
      <c r="AP2353" s="17" t="s">
        <v>54</v>
      </c>
      <c r="AQ2353" s="17" t="s">
        <v>54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4726</v>
      </c>
      <c r="B2354" t="s">
        <v>4727</v>
      </c>
      <c r="C2354" t="s">
        <v>4713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0</v>
      </c>
      <c r="AL2354">
        <v>0</v>
      </c>
      <c r="AM2354">
        <v>0</v>
      </c>
      <c r="AN2354" s="17" t="s">
        <v>54</v>
      </c>
      <c r="AO2354" s="17" t="s">
        <v>54</v>
      </c>
      <c r="AP2354" s="17" t="s">
        <v>54</v>
      </c>
      <c r="AQ2354" s="17" t="s">
        <v>54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4728</v>
      </c>
      <c r="B2355" t="s">
        <v>4729</v>
      </c>
      <c r="C2355" t="s">
        <v>4713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0</v>
      </c>
      <c r="AK2355">
        <v>0</v>
      </c>
      <c r="AL2355">
        <v>0</v>
      </c>
      <c r="AM2355">
        <v>0</v>
      </c>
      <c r="AN2355" s="17" t="s">
        <v>54</v>
      </c>
      <c r="AO2355" s="17" t="s">
        <v>54</v>
      </c>
      <c r="AP2355" s="17" t="s">
        <v>54</v>
      </c>
      <c r="AQ2355" s="17" t="s">
        <v>54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4730</v>
      </c>
      <c r="B2356" t="s">
        <v>4731</v>
      </c>
      <c r="C2356" t="s">
        <v>4713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0</v>
      </c>
      <c r="AK2356">
        <v>0</v>
      </c>
      <c r="AL2356">
        <v>0</v>
      </c>
      <c r="AM2356">
        <v>0</v>
      </c>
      <c r="AN2356" s="17" t="s">
        <v>54</v>
      </c>
      <c r="AO2356" s="17" t="s">
        <v>54</v>
      </c>
      <c r="AP2356" s="17" t="s">
        <v>54</v>
      </c>
      <c r="AQ2356" s="17" t="s">
        <v>54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4732</v>
      </c>
      <c r="B2357" t="s">
        <v>4733</v>
      </c>
      <c r="C2357" t="s">
        <v>4713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0</v>
      </c>
      <c r="AK2357">
        <v>0</v>
      </c>
      <c r="AL2357">
        <v>0</v>
      </c>
      <c r="AM2357">
        <v>0</v>
      </c>
      <c r="AN2357" s="17" t="s">
        <v>54</v>
      </c>
      <c r="AO2357" s="17" t="s">
        <v>54</v>
      </c>
      <c r="AP2357" s="17" t="s">
        <v>54</v>
      </c>
      <c r="AQ2357" s="17" t="s">
        <v>54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4734</v>
      </c>
      <c r="B2358" t="s">
        <v>4735</v>
      </c>
      <c r="C2358" t="s">
        <v>4736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0</v>
      </c>
      <c r="AK2358">
        <v>0</v>
      </c>
      <c r="AL2358">
        <v>0</v>
      </c>
      <c r="AM2358">
        <v>0</v>
      </c>
      <c r="AN2358" s="17" t="s">
        <v>54</v>
      </c>
      <c r="AO2358" s="17" t="s">
        <v>54</v>
      </c>
      <c r="AP2358" s="17" t="s">
        <v>54</v>
      </c>
      <c r="AQ2358" s="17" t="s">
        <v>54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4737</v>
      </c>
      <c r="B2359" t="s">
        <v>4738</v>
      </c>
      <c r="C2359" t="s">
        <v>4736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0</v>
      </c>
      <c r="AK2359">
        <v>0</v>
      </c>
      <c r="AL2359">
        <v>0</v>
      </c>
      <c r="AM2359">
        <v>0</v>
      </c>
      <c r="AN2359" s="17" t="s">
        <v>54</v>
      </c>
      <c r="AO2359" s="17" t="s">
        <v>54</v>
      </c>
      <c r="AP2359" s="17" t="s">
        <v>54</v>
      </c>
      <c r="AQ2359" s="17" t="s">
        <v>54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4739</v>
      </c>
      <c r="B2360" t="s">
        <v>4740</v>
      </c>
      <c r="C2360" t="s">
        <v>4736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0</v>
      </c>
      <c r="AK2360">
        <v>0</v>
      </c>
      <c r="AL2360">
        <v>0</v>
      </c>
      <c r="AM2360">
        <v>0</v>
      </c>
      <c r="AN2360" s="17" t="s">
        <v>54</v>
      </c>
      <c r="AO2360" s="17" t="s">
        <v>54</v>
      </c>
      <c r="AP2360" s="17" t="s">
        <v>54</v>
      </c>
      <c r="AQ2360" s="17" t="s">
        <v>54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4741</v>
      </c>
      <c r="B2361" t="s">
        <v>4742</v>
      </c>
      <c r="C2361" t="s">
        <v>4736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0</v>
      </c>
      <c r="AK2361">
        <v>0</v>
      </c>
      <c r="AL2361">
        <v>0</v>
      </c>
      <c r="AM2361">
        <v>0</v>
      </c>
      <c r="AN2361" s="17" t="s">
        <v>54</v>
      </c>
      <c r="AO2361" s="17" t="s">
        <v>54</v>
      </c>
      <c r="AP2361" s="17" t="s">
        <v>54</v>
      </c>
      <c r="AQ2361" s="17" t="s">
        <v>54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4743</v>
      </c>
      <c r="B2362" t="s">
        <v>4744</v>
      </c>
      <c r="C2362" t="s">
        <v>4736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0</v>
      </c>
      <c r="AL2362">
        <v>0</v>
      </c>
      <c r="AM2362">
        <v>0</v>
      </c>
      <c r="AN2362" s="17" t="s">
        <v>54</v>
      </c>
      <c r="AO2362" s="17" t="s">
        <v>54</v>
      </c>
      <c r="AP2362" s="17" t="s">
        <v>54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4745</v>
      </c>
      <c r="B2363" t="s">
        <v>4746</v>
      </c>
      <c r="C2363" t="s">
        <v>4736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0</v>
      </c>
      <c r="AL2363">
        <v>0</v>
      </c>
      <c r="AM2363">
        <v>0</v>
      </c>
      <c r="AN2363" s="17" t="s">
        <v>54</v>
      </c>
      <c r="AO2363" s="17" t="s">
        <v>54</v>
      </c>
      <c r="AP2363" s="17" t="s">
        <v>54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4747</v>
      </c>
      <c r="B2364" t="s">
        <v>4748</v>
      </c>
      <c r="C2364" t="s">
        <v>4736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0</v>
      </c>
      <c r="AL2364">
        <v>0</v>
      </c>
      <c r="AM2364">
        <v>0</v>
      </c>
      <c r="AN2364" s="17" t="s">
        <v>54</v>
      </c>
      <c r="AO2364" s="17" t="s">
        <v>54</v>
      </c>
      <c r="AP2364" s="17" t="s">
        <v>54</v>
      </c>
      <c r="AQ2364" s="17" t="s">
        <v>54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4749</v>
      </c>
      <c r="B2365" t="s">
        <v>4750</v>
      </c>
      <c r="C2365" t="s">
        <v>4736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0</v>
      </c>
      <c r="AK2365">
        <v>0</v>
      </c>
      <c r="AL2365">
        <v>0</v>
      </c>
      <c r="AM2365">
        <v>0</v>
      </c>
      <c r="AN2365" s="17" t="s">
        <v>54</v>
      </c>
      <c r="AO2365" s="17" t="s">
        <v>54</v>
      </c>
      <c r="AP2365" s="17" t="s">
        <v>54</v>
      </c>
      <c r="AQ2365" s="17" t="s">
        <v>54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4751</v>
      </c>
      <c r="B2366" t="s">
        <v>4752</v>
      </c>
      <c r="C2366" t="s">
        <v>4736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0</v>
      </c>
      <c r="AL2366">
        <v>0</v>
      </c>
      <c r="AM2366">
        <v>0</v>
      </c>
      <c r="AN2366" s="17" t="s">
        <v>54</v>
      </c>
      <c r="AO2366" s="17" t="s">
        <v>54</v>
      </c>
      <c r="AP2366" s="17" t="s">
        <v>54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4753</v>
      </c>
      <c r="B2367" t="s">
        <v>4754</v>
      </c>
      <c r="C2367" t="s">
        <v>4736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0</v>
      </c>
      <c r="AK2367">
        <v>0</v>
      </c>
      <c r="AL2367">
        <v>0</v>
      </c>
      <c r="AM2367">
        <v>0</v>
      </c>
      <c r="AN2367" s="17" t="s">
        <v>54</v>
      </c>
      <c r="AO2367" s="17" t="s">
        <v>54</v>
      </c>
      <c r="AP2367" s="17" t="s">
        <v>54</v>
      </c>
      <c r="AQ2367" s="17" t="s">
        <v>54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4755</v>
      </c>
      <c r="B2368" t="s">
        <v>4756</v>
      </c>
      <c r="C2368" t="s">
        <v>4736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0</v>
      </c>
      <c r="AK2368">
        <v>0</v>
      </c>
      <c r="AL2368">
        <v>0</v>
      </c>
      <c r="AM2368">
        <v>0</v>
      </c>
      <c r="AN2368" s="17" t="s">
        <v>54</v>
      </c>
      <c r="AO2368" s="17" t="s">
        <v>54</v>
      </c>
      <c r="AP2368" s="17" t="s">
        <v>54</v>
      </c>
      <c r="AQ2368" s="17" t="s">
        <v>54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4757</v>
      </c>
      <c r="B2369" t="s">
        <v>4758</v>
      </c>
      <c r="C2369" t="s">
        <v>4736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0</v>
      </c>
      <c r="J2369" s="28">
        <v>0</v>
      </c>
      <c r="K2369" s="28">
        <v>0</v>
      </c>
      <c r="L2369" s="28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0</v>
      </c>
      <c r="AK2369">
        <v>0</v>
      </c>
      <c r="AL2369">
        <v>0</v>
      </c>
      <c r="AM2369">
        <v>0</v>
      </c>
      <c r="AN2369" s="17" t="s">
        <v>54</v>
      </c>
      <c r="AO2369" s="17" t="s">
        <v>54</v>
      </c>
      <c r="AP2369" s="17" t="s">
        <v>54</v>
      </c>
      <c r="AQ2369" s="17" t="s">
        <v>54</v>
      </c>
      <c r="AR2369" s="31">
        <v>0</v>
      </c>
      <c r="AS2369" s="31">
        <v>0</v>
      </c>
      <c r="AT2369" s="31">
        <v>0</v>
      </c>
      <c r="AU2369" s="26" t="str">
        <f t="shared" si="39"/>
        <v>库存为0</v>
      </c>
      <c r="AV2369" s="32" t="str">
        <f>IFERROR(时间!$B$4+AU2369,"上周无销量")</f>
        <v>上周无销量</v>
      </c>
    </row>
    <row r="2370" spans="1:48">
      <c r="A2370" s="15" t="s">
        <v>4759</v>
      </c>
      <c r="B2370" t="s">
        <v>4760</v>
      </c>
      <c r="C2370" t="s">
        <v>4736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0</v>
      </c>
      <c r="AK2370">
        <v>0</v>
      </c>
      <c r="AL2370">
        <v>0</v>
      </c>
      <c r="AM2370">
        <v>0</v>
      </c>
      <c r="AN2370" s="17" t="s">
        <v>54</v>
      </c>
      <c r="AO2370" s="17" t="s">
        <v>54</v>
      </c>
      <c r="AP2370" s="17" t="s">
        <v>54</v>
      </c>
      <c r="AQ2370" s="17" t="s">
        <v>54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4761</v>
      </c>
      <c r="B2371" t="s">
        <v>4762</v>
      </c>
      <c r="C2371" t="s">
        <v>4736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0</v>
      </c>
      <c r="AK2371">
        <v>0</v>
      </c>
      <c r="AL2371">
        <v>0</v>
      </c>
      <c r="AM2371">
        <v>0</v>
      </c>
      <c r="AN2371" s="17" t="s">
        <v>54</v>
      </c>
      <c r="AO2371" s="17" t="s">
        <v>54</v>
      </c>
      <c r="AP2371" s="17" t="s">
        <v>54</v>
      </c>
      <c r="AQ2371" s="17" t="s">
        <v>54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4763</v>
      </c>
      <c r="B2372" t="s">
        <v>4764</v>
      </c>
      <c r="C2372" t="s">
        <v>4736</v>
      </c>
      <c r="D2372" s="26">
        <v>0</v>
      </c>
      <c r="E2372" s="26">
        <v>0</v>
      </c>
      <c r="F2372" s="26">
        <v>0</v>
      </c>
      <c r="G2372" s="26">
        <v>0</v>
      </c>
      <c r="H2372" s="27">
        <v>0</v>
      </c>
      <c r="I2372">
        <v>0</v>
      </c>
      <c r="J2372" s="28">
        <v>0</v>
      </c>
      <c r="K2372" s="28">
        <v>0</v>
      </c>
      <c r="L2372" s="28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0</v>
      </c>
      <c r="AK2372">
        <v>0</v>
      </c>
      <c r="AL2372">
        <v>0</v>
      </c>
      <c r="AM2372">
        <v>0</v>
      </c>
      <c r="AN2372" s="17" t="s">
        <v>54</v>
      </c>
      <c r="AO2372" s="17" t="s">
        <v>54</v>
      </c>
      <c r="AP2372" s="17" t="s">
        <v>54</v>
      </c>
      <c r="AQ2372" s="17" t="s">
        <v>54</v>
      </c>
      <c r="AR2372" s="31">
        <v>0</v>
      </c>
      <c r="AS2372" s="31">
        <v>0</v>
      </c>
      <c r="AT2372" s="31">
        <v>0</v>
      </c>
      <c r="AU2372" s="26" t="str">
        <f t="shared" si="39"/>
        <v>库存为0</v>
      </c>
      <c r="AV2372" s="32" t="str">
        <f>IFERROR(时间!$B$4+AU2372,"上周无销量")</f>
        <v>上周无销量</v>
      </c>
    </row>
    <row r="2373" spans="1:48">
      <c r="A2373" s="15" t="s">
        <v>4765</v>
      </c>
      <c r="B2373" t="s">
        <v>4766</v>
      </c>
      <c r="C2373" t="s">
        <v>4736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0</v>
      </c>
      <c r="AK2373">
        <v>0</v>
      </c>
      <c r="AL2373">
        <v>0</v>
      </c>
      <c r="AM2373">
        <v>0</v>
      </c>
      <c r="AN2373" s="17" t="s">
        <v>54</v>
      </c>
      <c r="AO2373" s="17" t="s">
        <v>54</v>
      </c>
      <c r="AP2373" s="17" t="s">
        <v>54</v>
      </c>
      <c r="AQ2373" s="17" t="s">
        <v>54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4767</v>
      </c>
      <c r="B2374" t="s">
        <v>4768</v>
      </c>
      <c r="C2374" t="s">
        <v>4736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0</v>
      </c>
      <c r="AK2374">
        <v>0</v>
      </c>
      <c r="AL2374">
        <v>0</v>
      </c>
      <c r="AM2374">
        <v>0</v>
      </c>
      <c r="AN2374" s="17" t="s">
        <v>54</v>
      </c>
      <c r="AO2374" s="17" t="s">
        <v>54</v>
      </c>
      <c r="AP2374" s="17" t="s">
        <v>54</v>
      </c>
      <c r="AQ2374" s="17" t="s">
        <v>54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4769</v>
      </c>
      <c r="B2375" t="s">
        <v>4770</v>
      </c>
      <c r="C2375" t="s">
        <v>4736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0</v>
      </c>
      <c r="AK2375">
        <v>0</v>
      </c>
      <c r="AL2375">
        <v>0</v>
      </c>
      <c r="AM2375">
        <v>0</v>
      </c>
      <c r="AN2375" s="17" t="s">
        <v>54</v>
      </c>
      <c r="AO2375" s="17" t="s">
        <v>54</v>
      </c>
      <c r="AP2375" s="17" t="s">
        <v>54</v>
      </c>
      <c r="AQ2375" s="17" t="s">
        <v>54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4771</v>
      </c>
      <c r="B2376" t="s">
        <v>4772</v>
      </c>
      <c r="C2376" t="s">
        <v>4736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0</v>
      </c>
      <c r="AK2376">
        <v>0</v>
      </c>
      <c r="AL2376">
        <v>0</v>
      </c>
      <c r="AM2376">
        <v>0</v>
      </c>
      <c r="AN2376" s="17" t="s">
        <v>54</v>
      </c>
      <c r="AO2376" s="17" t="s">
        <v>54</v>
      </c>
      <c r="AP2376" s="17" t="s">
        <v>54</v>
      </c>
      <c r="AQ2376" s="17" t="s">
        <v>54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4773</v>
      </c>
      <c r="B2377" t="s">
        <v>4774</v>
      </c>
      <c r="C2377" t="s">
        <v>4736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0</v>
      </c>
      <c r="AK2377">
        <v>0</v>
      </c>
      <c r="AL2377">
        <v>0</v>
      </c>
      <c r="AM2377">
        <v>0</v>
      </c>
      <c r="AN2377" s="17" t="s">
        <v>54</v>
      </c>
      <c r="AO2377" s="17" t="s">
        <v>54</v>
      </c>
      <c r="AP2377" s="17" t="s">
        <v>54</v>
      </c>
      <c r="AQ2377" s="17" t="s">
        <v>54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4775</v>
      </c>
      <c r="B2378" t="s">
        <v>4776</v>
      </c>
      <c r="C2378" t="s">
        <v>4777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0</v>
      </c>
      <c r="AK2378">
        <v>0</v>
      </c>
      <c r="AL2378">
        <v>0</v>
      </c>
      <c r="AM2378">
        <v>0</v>
      </c>
      <c r="AN2378" s="17" t="s">
        <v>54</v>
      </c>
      <c r="AO2378" s="17" t="s">
        <v>54</v>
      </c>
      <c r="AP2378" s="17" t="s">
        <v>54</v>
      </c>
      <c r="AQ2378" s="17" t="s">
        <v>54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4778</v>
      </c>
      <c r="B2379" t="s">
        <v>4779</v>
      </c>
      <c r="C2379" t="s">
        <v>4777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0</v>
      </c>
      <c r="AK2379">
        <v>0</v>
      </c>
      <c r="AL2379">
        <v>0</v>
      </c>
      <c r="AM2379">
        <v>0</v>
      </c>
      <c r="AN2379" s="17" t="s">
        <v>54</v>
      </c>
      <c r="AO2379" s="17" t="s">
        <v>54</v>
      </c>
      <c r="AP2379" s="17" t="s">
        <v>54</v>
      </c>
      <c r="AQ2379" s="17" t="s">
        <v>54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4780</v>
      </c>
      <c r="B2380" t="s">
        <v>4781</v>
      </c>
      <c r="C2380" t="s">
        <v>4777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4782</v>
      </c>
      <c r="B2381" t="s">
        <v>4783</v>
      </c>
      <c r="C2381" t="s">
        <v>4777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0</v>
      </c>
      <c r="AK2381">
        <v>0</v>
      </c>
      <c r="AL2381">
        <v>0</v>
      </c>
      <c r="AM2381">
        <v>0</v>
      </c>
      <c r="AN2381" s="17" t="s">
        <v>54</v>
      </c>
      <c r="AO2381" s="17" t="s">
        <v>54</v>
      </c>
      <c r="AP2381" s="17" t="s">
        <v>54</v>
      </c>
      <c r="AQ2381" s="17" t="s">
        <v>54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4784</v>
      </c>
      <c r="B2382" t="s">
        <v>4785</v>
      </c>
      <c r="C2382" t="s">
        <v>4786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0</v>
      </c>
      <c r="AK2382">
        <v>0</v>
      </c>
      <c r="AL2382">
        <v>0</v>
      </c>
      <c r="AM2382">
        <v>0</v>
      </c>
      <c r="AN2382" s="17" t="s">
        <v>54</v>
      </c>
      <c r="AO2382" s="17" t="s">
        <v>54</v>
      </c>
      <c r="AP2382" s="17" t="s">
        <v>54</v>
      </c>
      <c r="AQ2382" s="17" t="s">
        <v>54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4787</v>
      </c>
      <c r="B2383" t="s">
        <v>4788</v>
      </c>
      <c r="C2383" t="s">
        <v>4786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0</v>
      </c>
      <c r="AK2383">
        <v>0</v>
      </c>
      <c r="AL2383">
        <v>0</v>
      </c>
      <c r="AM2383">
        <v>0</v>
      </c>
      <c r="AN2383" s="17" t="s">
        <v>54</v>
      </c>
      <c r="AO2383" s="17" t="s">
        <v>54</v>
      </c>
      <c r="AP2383" s="17" t="s">
        <v>54</v>
      </c>
      <c r="AQ2383" s="17" t="s">
        <v>54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4789</v>
      </c>
      <c r="B2384" t="s">
        <v>4790</v>
      </c>
      <c r="C2384" t="s">
        <v>4786</v>
      </c>
      <c r="D2384" s="26">
        <v>0</v>
      </c>
      <c r="E2384" s="26">
        <v>0</v>
      </c>
      <c r="F2384" s="26">
        <v>0</v>
      </c>
      <c r="G2384" s="26">
        <v>0</v>
      </c>
      <c r="H2384" s="27">
        <v>0</v>
      </c>
      <c r="I2384">
        <v>0</v>
      </c>
      <c r="J2384" s="28">
        <v>0</v>
      </c>
      <c r="K2384" s="28">
        <v>0</v>
      </c>
      <c r="L2384" s="28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0</v>
      </c>
      <c r="AK2384">
        <v>0</v>
      </c>
      <c r="AL2384">
        <v>0</v>
      </c>
      <c r="AM2384">
        <v>0</v>
      </c>
      <c r="AN2384" s="17" t="s">
        <v>54</v>
      </c>
      <c r="AO2384" s="17" t="s">
        <v>54</v>
      </c>
      <c r="AP2384" s="17" t="s">
        <v>54</v>
      </c>
      <c r="AQ2384" s="17" t="s">
        <v>54</v>
      </c>
      <c r="AR2384" s="31">
        <v>0</v>
      </c>
      <c r="AS2384" s="31">
        <v>0</v>
      </c>
      <c r="AT2384" s="31">
        <v>0</v>
      </c>
      <c r="AU2384" s="26" t="str">
        <f t="shared" si="40"/>
        <v>库存为0</v>
      </c>
      <c r="AV2384" s="32" t="str">
        <f>IFERROR(时间!$B$4+AU2384,"上周无销量")</f>
        <v>上周无销量</v>
      </c>
    </row>
    <row r="2385" spans="1:48">
      <c r="A2385" s="15" t="s">
        <v>4791</v>
      </c>
      <c r="B2385" t="s">
        <v>4792</v>
      </c>
      <c r="C2385" t="s">
        <v>4786</v>
      </c>
      <c r="D2385" s="26">
        <v>0</v>
      </c>
      <c r="E2385" s="26">
        <v>0</v>
      </c>
      <c r="F2385" s="26">
        <v>0</v>
      </c>
      <c r="G2385" s="26">
        <v>0</v>
      </c>
      <c r="H2385" s="27">
        <v>0</v>
      </c>
      <c r="I2385">
        <v>0</v>
      </c>
      <c r="J2385" s="28">
        <v>0</v>
      </c>
      <c r="K2385" s="28">
        <v>0</v>
      </c>
      <c r="L2385" s="28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17" t="s">
        <v>54</v>
      </c>
      <c r="Y2385" s="17" t="s">
        <v>54</v>
      </c>
      <c r="Z2385" s="17" t="s">
        <v>54</v>
      </c>
      <c r="AA2385" s="17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17" t="s">
        <v>54</v>
      </c>
      <c r="AG2385" s="17" t="s">
        <v>54</v>
      </c>
      <c r="AH2385" s="17" t="s">
        <v>54</v>
      </c>
      <c r="AI2385" s="17" t="s">
        <v>54</v>
      </c>
      <c r="AJ2385">
        <v>0</v>
      </c>
      <c r="AK2385">
        <v>0</v>
      </c>
      <c r="AL2385">
        <v>0</v>
      </c>
      <c r="AM2385">
        <v>0</v>
      </c>
      <c r="AN2385" s="17" t="s">
        <v>54</v>
      </c>
      <c r="AO2385" s="17" t="s">
        <v>54</v>
      </c>
      <c r="AP2385" s="17" t="s">
        <v>54</v>
      </c>
      <c r="AQ2385" s="17" t="s">
        <v>54</v>
      </c>
      <c r="AR2385" s="31">
        <v>0</v>
      </c>
      <c r="AS2385" s="31">
        <v>0</v>
      </c>
      <c r="AT2385" s="31">
        <v>0</v>
      </c>
      <c r="AU2385" s="26" t="str">
        <f t="shared" si="40"/>
        <v>库存为0</v>
      </c>
      <c r="AV2385" s="32" t="str">
        <f>IFERROR(时间!$B$4+AU2385,"上周无销量")</f>
        <v>上周无销量</v>
      </c>
    </row>
    <row r="2386" spans="1:48">
      <c r="A2386" s="15" t="s">
        <v>4793</v>
      </c>
      <c r="B2386" t="s">
        <v>4794</v>
      </c>
      <c r="C2386" t="s">
        <v>4786</v>
      </c>
      <c r="D2386" s="26">
        <v>0</v>
      </c>
      <c r="E2386" s="26">
        <v>0</v>
      </c>
      <c r="F2386" s="26">
        <v>0</v>
      </c>
      <c r="G2386" s="26">
        <v>0</v>
      </c>
      <c r="H2386" s="27">
        <v>0</v>
      </c>
      <c r="I2386">
        <v>0</v>
      </c>
      <c r="J2386" s="28">
        <v>0</v>
      </c>
      <c r="K2386" s="28">
        <v>0</v>
      </c>
      <c r="L2386" s="28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0</v>
      </c>
      <c r="AK2386">
        <v>0</v>
      </c>
      <c r="AL2386">
        <v>0</v>
      </c>
      <c r="AM2386">
        <v>0</v>
      </c>
      <c r="AN2386" s="17" t="s">
        <v>54</v>
      </c>
      <c r="AO2386" s="17" t="s">
        <v>54</v>
      </c>
      <c r="AP2386" s="17" t="s">
        <v>54</v>
      </c>
      <c r="AQ2386" s="17" t="s">
        <v>54</v>
      </c>
      <c r="AR2386" s="31">
        <v>0</v>
      </c>
      <c r="AS2386" s="31">
        <v>0</v>
      </c>
      <c r="AT2386" s="31">
        <v>0</v>
      </c>
      <c r="AU2386" s="26" t="str">
        <f t="shared" si="40"/>
        <v>库存为0</v>
      </c>
      <c r="AV2386" s="32" t="str">
        <f>IFERROR(时间!$B$4+AU2386,"上周无销量")</f>
        <v>上周无销量</v>
      </c>
    </row>
    <row r="2387" spans="1:48">
      <c r="A2387" s="15" t="s">
        <v>4795</v>
      </c>
      <c r="B2387" t="s">
        <v>4796</v>
      </c>
      <c r="C2387" t="s">
        <v>4797</v>
      </c>
      <c r="D2387" s="26">
        <v>0</v>
      </c>
      <c r="E2387" s="26">
        <v>0</v>
      </c>
      <c r="F2387" s="26">
        <v>0</v>
      </c>
      <c r="G2387" s="26">
        <v>0</v>
      </c>
      <c r="H2387" s="27">
        <v>0</v>
      </c>
      <c r="I2387">
        <v>0</v>
      </c>
      <c r="J2387" s="28">
        <v>0</v>
      </c>
      <c r="K2387" s="28">
        <v>0</v>
      </c>
      <c r="L2387" s="28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17" t="s">
        <v>54</v>
      </c>
      <c r="Y2387" s="17" t="s">
        <v>54</v>
      </c>
      <c r="Z2387" s="17" t="s">
        <v>54</v>
      </c>
      <c r="AA2387" s="17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17" t="s">
        <v>54</v>
      </c>
      <c r="AG2387" s="17" t="s">
        <v>54</v>
      </c>
      <c r="AH2387" s="17" t="s">
        <v>54</v>
      </c>
      <c r="AI2387" s="17" t="s">
        <v>54</v>
      </c>
      <c r="AJ2387">
        <v>0</v>
      </c>
      <c r="AK2387">
        <v>0</v>
      </c>
      <c r="AL2387">
        <v>0</v>
      </c>
      <c r="AM2387">
        <v>0</v>
      </c>
      <c r="AN2387" s="17" t="s">
        <v>54</v>
      </c>
      <c r="AO2387" s="17" t="s">
        <v>54</v>
      </c>
      <c r="AP2387" s="17" t="s">
        <v>54</v>
      </c>
      <c r="AQ2387" s="17" t="s">
        <v>54</v>
      </c>
      <c r="AR2387" s="31">
        <v>0</v>
      </c>
      <c r="AS2387" s="31">
        <v>0</v>
      </c>
      <c r="AT2387" s="31">
        <v>0</v>
      </c>
      <c r="AU2387" s="26" t="str">
        <f t="shared" si="40"/>
        <v>库存为0</v>
      </c>
      <c r="AV2387" s="32" t="str">
        <f>IFERROR(时间!$B$4+AU2387,"上周无销量")</f>
        <v>上周无销量</v>
      </c>
    </row>
    <row r="2388" spans="1:48">
      <c r="A2388" s="15" t="s">
        <v>4798</v>
      </c>
      <c r="B2388" t="s">
        <v>4799</v>
      </c>
      <c r="C2388" t="s">
        <v>4797</v>
      </c>
      <c r="D2388" s="26">
        <v>0</v>
      </c>
      <c r="E2388" s="26">
        <v>0</v>
      </c>
      <c r="F2388" s="26">
        <v>0</v>
      </c>
      <c r="G2388" s="26">
        <v>0</v>
      </c>
      <c r="H2388" s="27">
        <v>0</v>
      </c>
      <c r="I2388">
        <v>0</v>
      </c>
      <c r="J2388" s="28">
        <v>0</v>
      </c>
      <c r="K2388" s="28">
        <v>0</v>
      </c>
      <c r="L2388" s="28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0</v>
      </c>
      <c r="AK2388">
        <v>0</v>
      </c>
      <c r="AL2388">
        <v>0</v>
      </c>
      <c r="AM2388">
        <v>0</v>
      </c>
      <c r="AN2388" s="17" t="s">
        <v>54</v>
      </c>
      <c r="AO2388" s="17" t="s">
        <v>54</v>
      </c>
      <c r="AP2388" s="17" t="s">
        <v>54</v>
      </c>
      <c r="AQ2388" s="17" t="s">
        <v>54</v>
      </c>
      <c r="AR2388" s="31">
        <v>0</v>
      </c>
      <c r="AS2388" s="31">
        <v>0</v>
      </c>
      <c r="AT2388" s="31">
        <v>0</v>
      </c>
      <c r="AU2388" s="26" t="str">
        <f t="shared" si="40"/>
        <v>库存为0</v>
      </c>
      <c r="AV2388" s="32" t="str">
        <f>IFERROR(时间!$B$4+AU2388,"上周无销量")</f>
        <v>上周无销量</v>
      </c>
    </row>
    <row r="2389" spans="1:48">
      <c r="A2389" s="15" t="s">
        <v>4800</v>
      </c>
      <c r="B2389" t="s">
        <v>4801</v>
      </c>
      <c r="C2389" t="s">
        <v>4802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0</v>
      </c>
      <c r="J2389" s="28">
        <v>0</v>
      </c>
      <c r="K2389" s="28">
        <v>0</v>
      </c>
      <c r="L2389" s="28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17" t="s">
        <v>54</v>
      </c>
      <c r="Y2389" s="17" t="s">
        <v>54</v>
      </c>
      <c r="Z2389" s="17" t="s">
        <v>54</v>
      </c>
      <c r="AA2389" s="17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17" t="s">
        <v>54</v>
      </c>
      <c r="AG2389" s="17" t="s">
        <v>54</v>
      </c>
      <c r="AH2389" s="17" t="s">
        <v>54</v>
      </c>
      <c r="AI2389" s="17" t="s">
        <v>54</v>
      </c>
      <c r="AJ2389">
        <v>0</v>
      </c>
      <c r="AK2389">
        <v>0</v>
      </c>
      <c r="AL2389">
        <v>0</v>
      </c>
      <c r="AM2389">
        <v>0</v>
      </c>
      <c r="AN2389" s="17" t="s">
        <v>54</v>
      </c>
      <c r="AO2389" s="17" t="s">
        <v>54</v>
      </c>
      <c r="AP2389" s="17" t="s">
        <v>54</v>
      </c>
      <c r="AQ2389" s="17" t="s">
        <v>54</v>
      </c>
      <c r="AR2389" s="31">
        <v>0</v>
      </c>
      <c r="AS2389" s="31">
        <v>0</v>
      </c>
      <c r="AT2389" s="31">
        <v>0</v>
      </c>
      <c r="AU2389" s="26" t="str">
        <f t="shared" si="40"/>
        <v>库存为0</v>
      </c>
      <c r="AV2389" s="32" t="str">
        <f>IFERROR(时间!$B$4+AU2389,"上周无销量")</f>
        <v>上周无销量</v>
      </c>
    </row>
    <row r="2390" spans="1:48">
      <c r="A2390" s="15" t="s">
        <v>4803</v>
      </c>
      <c r="B2390" t="s">
        <v>4804</v>
      </c>
      <c r="C2390" t="s">
        <v>4802</v>
      </c>
      <c r="D2390" s="26">
        <v>0</v>
      </c>
      <c r="E2390" s="26">
        <v>0</v>
      </c>
      <c r="F2390" s="26">
        <v>0</v>
      </c>
      <c r="G2390" s="26">
        <v>0</v>
      </c>
      <c r="H2390" s="27">
        <v>0</v>
      </c>
      <c r="I2390">
        <v>0</v>
      </c>
      <c r="J2390" s="28">
        <v>0</v>
      </c>
      <c r="K2390" s="28">
        <v>0</v>
      </c>
      <c r="L2390" s="28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0</v>
      </c>
      <c r="AK2390">
        <v>0</v>
      </c>
      <c r="AL2390">
        <v>0</v>
      </c>
      <c r="AM2390">
        <v>0</v>
      </c>
      <c r="AN2390" s="17" t="s">
        <v>54</v>
      </c>
      <c r="AO2390" s="17" t="s">
        <v>54</v>
      </c>
      <c r="AP2390" s="17" t="s">
        <v>54</v>
      </c>
      <c r="AQ2390" s="17" t="s">
        <v>54</v>
      </c>
      <c r="AR2390" s="31">
        <v>0</v>
      </c>
      <c r="AS2390" s="31">
        <v>0</v>
      </c>
      <c r="AT2390" s="31">
        <v>0</v>
      </c>
      <c r="AU2390" s="26" t="str">
        <f t="shared" si="40"/>
        <v>库存为0</v>
      </c>
      <c r="AV2390" s="32" t="str">
        <f>IFERROR(时间!$B$4+AU2390,"上周无销量")</f>
        <v>上周无销量</v>
      </c>
    </row>
    <row r="2391" spans="1:48">
      <c r="A2391" s="15" t="s">
        <v>4805</v>
      </c>
      <c r="B2391" t="s">
        <v>4806</v>
      </c>
      <c r="C2391" t="s">
        <v>4802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0</v>
      </c>
      <c r="J2391" s="28">
        <v>0</v>
      </c>
      <c r="K2391" s="28">
        <v>0</v>
      </c>
      <c r="L2391" s="28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0</v>
      </c>
      <c r="AK2391">
        <v>0</v>
      </c>
      <c r="AL2391">
        <v>0</v>
      </c>
      <c r="AM2391">
        <v>0</v>
      </c>
      <c r="AN2391" s="17" t="s">
        <v>54</v>
      </c>
      <c r="AO2391" s="17" t="s">
        <v>54</v>
      </c>
      <c r="AP2391" s="17" t="s">
        <v>54</v>
      </c>
      <c r="AQ2391" s="17" t="s">
        <v>54</v>
      </c>
      <c r="AR2391" s="31">
        <v>0</v>
      </c>
      <c r="AS2391" s="31">
        <v>0</v>
      </c>
      <c r="AT2391" s="31">
        <v>0</v>
      </c>
      <c r="AU2391" s="26" t="str">
        <f t="shared" si="40"/>
        <v>库存为0</v>
      </c>
      <c r="AV2391" s="32" t="str">
        <f>IFERROR(时间!$B$4+AU2391,"上周无销量")</f>
        <v>上周无销量</v>
      </c>
    </row>
    <row r="2392" spans="1:48">
      <c r="A2392" s="15" t="s">
        <v>4807</v>
      </c>
      <c r="B2392" t="s">
        <v>4808</v>
      </c>
      <c r="C2392" t="s">
        <v>4802</v>
      </c>
      <c r="D2392" s="26">
        <v>0</v>
      </c>
      <c r="E2392" s="26">
        <v>0</v>
      </c>
      <c r="F2392" s="26">
        <v>0</v>
      </c>
      <c r="G2392" s="26">
        <v>0</v>
      </c>
      <c r="H2392" s="27">
        <v>0</v>
      </c>
      <c r="I2392">
        <v>0</v>
      </c>
      <c r="J2392" s="28">
        <v>0</v>
      </c>
      <c r="K2392" s="28">
        <v>0</v>
      </c>
      <c r="L2392" s="28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0</v>
      </c>
      <c r="AK2392">
        <v>0</v>
      </c>
      <c r="AL2392">
        <v>0</v>
      </c>
      <c r="AM2392">
        <v>0</v>
      </c>
      <c r="AN2392" s="17" t="s">
        <v>54</v>
      </c>
      <c r="AO2392" s="17" t="s">
        <v>54</v>
      </c>
      <c r="AP2392" s="17" t="s">
        <v>54</v>
      </c>
      <c r="AQ2392" s="17" t="s">
        <v>54</v>
      </c>
      <c r="AR2392" s="31">
        <v>0</v>
      </c>
      <c r="AS2392" s="31">
        <v>0</v>
      </c>
      <c r="AT2392" s="31">
        <v>0</v>
      </c>
      <c r="AU2392" s="26" t="str">
        <f t="shared" si="40"/>
        <v>库存为0</v>
      </c>
      <c r="AV2392" s="32" t="str">
        <f>IFERROR(时间!$B$4+AU2392,"上周无销量")</f>
        <v>上周无销量</v>
      </c>
    </row>
    <row r="2393" spans="1:48">
      <c r="A2393" s="15" t="s">
        <v>4809</v>
      </c>
      <c r="B2393" t="s">
        <v>4810</v>
      </c>
      <c r="C2393" t="s">
        <v>4802</v>
      </c>
      <c r="D2393" s="26">
        <v>0</v>
      </c>
      <c r="E2393" s="26">
        <v>0</v>
      </c>
      <c r="F2393" s="26">
        <v>0</v>
      </c>
      <c r="G2393" s="26">
        <v>0</v>
      </c>
      <c r="H2393" s="27">
        <v>0</v>
      </c>
      <c r="I2393">
        <v>0</v>
      </c>
      <c r="J2393" s="28">
        <v>0</v>
      </c>
      <c r="K2393" s="28">
        <v>0</v>
      </c>
      <c r="L2393" s="28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0</v>
      </c>
      <c r="AK2393">
        <v>0</v>
      </c>
      <c r="AL2393">
        <v>0</v>
      </c>
      <c r="AM2393">
        <v>0</v>
      </c>
      <c r="AN2393" s="17" t="s">
        <v>54</v>
      </c>
      <c r="AO2393" s="17" t="s">
        <v>54</v>
      </c>
      <c r="AP2393" s="17" t="s">
        <v>54</v>
      </c>
      <c r="AQ2393" s="17" t="s">
        <v>54</v>
      </c>
      <c r="AR2393" s="31">
        <v>0</v>
      </c>
      <c r="AS2393" s="31">
        <v>0</v>
      </c>
      <c r="AT2393" s="31">
        <v>0</v>
      </c>
      <c r="AU2393" s="26" t="str">
        <f t="shared" si="40"/>
        <v>库存为0</v>
      </c>
      <c r="AV2393" s="32" t="str">
        <f>IFERROR(时间!$B$4+AU2393,"上周无销量")</f>
        <v>上周无销量</v>
      </c>
    </row>
    <row r="2394" spans="1:48">
      <c r="A2394" s="15" t="s">
        <v>4811</v>
      </c>
      <c r="B2394" t="s">
        <v>4812</v>
      </c>
      <c r="C2394" t="s">
        <v>4802</v>
      </c>
      <c r="D2394" s="26">
        <v>0</v>
      </c>
      <c r="E2394" s="26">
        <v>0</v>
      </c>
      <c r="F2394" s="26">
        <v>0</v>
      </c>
      <c r="G2394" s="26">
        <v>0</v>
      </c>
      <c r="H2394" s="27">
        <v>0</v>
      </c>
      <c r="I2394">
        <v>0</v>
      </c>
      <c r="J2394" s="28">
        <v>0</v>
      </c>
      <c r="K2394" s="28">
        <v>0</v>
      </c>
      <c r="L2394" s="28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17" t="s">
        <v>54</v>
      </c>
      <c r="Y2394" s="17" t="s">
        <v>54</v>
      </c>
      <c r="Z2394" s="17" t="s">
        <v>54</v>
      </c>
      <c r="AA2394" s="17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17" t="s">
        <v>54</v>
      </c>
      <c r="AG2394" s="17" t="s">
        <v>54</v>
      </c>
      <c r="AH2394" s="17" t="s">
        <v>54</v>
      </c>
      <c r="AI2394" s="17" t="s">
        <v>54</v>
      </c>
      <c r="AJ2394">
        <v>0</v>
      </c>
      <c r="AK2394">
        <v>0</v>
      </c>
      <c r="AL2394">
        <v>0</v>
      </c>
      <c r="AM2394">
        <v>0</v>
      </c>
      <c r="AN2394" s="17" t="s">
        <v>54</v>
      </c>
      <c r="AO2394" s="17" t="s">
        <v>54</v>
      </c>
      <c r="AP2394" s="17" t="s">
        <v>54</v>
      </c>
      <c r="AQ2394" s="17" t="s">
        <v>54</v>
      </c>
      <c r="AR2394" s="31">
        <v>0</v>
      </c>
      <c r="AS2394" s="31">
        <v>0</v>
      </c>
      <c r="AT2394" s="31">
        <v>0</v>
      </c>
      <c r="AU2394" s="26" t="str">
        <f t="shared" si="40"/>
        <v>库存为0</v>
      </c>
      <c r="AV2394" s="32" t="str">
        <f>IFERROR(时间!$B$4+AU2394,"上周无销量")</f>
        <v>上周无销量</v>
      </c>
    </row>
    <row r="2395" spans="1:48">
      <c r="A2395" s="15" t="s">
        <v>4813</v>
      </c>
      <c r="B2395" t="s">
        <v>4814</v>
      </c>
      <c r="C2395" t="s">
        <v>4802</v>
      </c>
      <c r="D2395" s="26">
        <v>0</v>
      </c>
      <c r="E2395" s="26">
        <v>0</v>
      </c>
      <c r="F2395" s="26">
        <v>0</v>
      </c>
      <c r="G2395" s="26">
        <v>0</v>
      </c>
      <c r="H2395" s="27">
        <v>0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17" t="s">
        <v>54</v>
      </c>
      <c r="Y2395" s="17" t="s">
        <v>54</v>
      </c>
      <c r="Z2395" s="17" t="s">
        <v>54</v>
      </c>
      <c r="AA2395" s="17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0</v>
      </c>
      <c r="AK2395">
        <v>0</v>
      </c>
      <c r="AL2395">
        <v>0</v>
      </c>
      <c r="AM2395">
        <v>0</v>
      </c>
      <c r="AN2395" s="17" t="s">
        <v>54</v>
      </c>
      <c r="AO2395" s="17" t="s">
        <v>54</v>
      </c>
      <c r="AP2395" s="17" t="s">
        <v>54</v>
      </c>
      <c r="AQ2395" s="17" t="s">
        <v>54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4815</v>
      </c>
      <c r="B2396" t="s">
        <v>4816</v>
      </c>
      <c r="C2396" t="s">
        <v>4802</v>
      </c>
      <c r="D2396" s="26">
        <v>0</v>
      </c>
      <c r="E2396" s="26">
        <v>0</v>
      </c>
      <c r="F2396" s="26">
        <v>0</v>
      </c>
      <c r="G2396" s="26">
        <v>0</v>
      </c>
      <c r="H2396" s="27">
        <v>0</v>
      </c>
      <c r="I2396">
        <v>0</v>
      </c>
      <c r="J2396" s="28">
        <v>0</v>
      </c>
      <c r="K2396" s="28">
        <v>0</v>
      </c>
      <c r="L2396" s="28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0</v>
      </c>
      <c r="AK2396">
        <v>0</v>
      </c>
      <c r="AL2396">
        <v>0</v>
      </c>
      <c r="AM2396">
        <v>0</v>
      </c>
      <c r="AN2396" s="17" t="s">
        <v>54</v>
      </c>
      <c r="AO2396" s="17" t="s">
        <v>54</v>
      </c>
      <c r="AP2396" s="17" t="s">
        <v>54</v>
      </c>
      <c r="AQ2396" s="17" t="s">
        <v>54</v>
      </c>
      <c r="AR2396" s="31">
        <v>0</v>
      </c>
      <c r="AS2396" s="31">
        <v>0</v>
      </c>
      <c r="AT2396" s="31">
        <v>0</v>
      </c>
      <c r="AU2396" s="26" t="str">
        <f t="shared" si="40"/>
        <v>库存为0</v>
      </c>
      <c r="AV2396" s="32" t="str">
        <f>IFERROR(时间!$B$4+AU2396,"上周无销量")</f>
        <v>上周无销量</v>
      </c>
    </row>
    <row r="2397" spans="1:48">
      <c r="A2397" s="15" t="s">
        <v>4817</v>
      </c>
      <c r="B2397" t="s">
        <v>4818</v>
      </c>
      <c r="C2397" t="s">
        <v>4802</v>
      </c>
      <c r="D2397" s="26">
        <v>0</v>
      </c>
      <c r="E2397" s="26">
        <v>0</v>
      </c>
      <c r="F2397" s="26">
        <v>0</v>
      </c>
      <c r="G2397" s="26">
        <v>0</v>
      </c>
      <c r="H2397" s="27">
        <v>0</v>
      </c>
      <c r="I2397">
        <v>0</v>
      </c>
      <c r="J2397" s="28">
        <v>0</v>
      </c>
      <c r="K2397" s="28">
        <v>0</v>
      </c>
      <c r="L2397" s="28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0</v>
      </c>
      <c r="AK2397">
        <v>0</v>
      </c>
      <c r="AL2397">
        <v>0</v>
      </c>
      <c r="AM2397">
        <v>0</v>
      </c>
      <c r="AN2397" s="17" t="s">
        <v>54</v>
      </c>
      <c r="AO2397" s="17" t="s">
        <v>54</v>
      </c>
      <c r="AP2397" s="17" t="s">
        <v>54</v>
      </c>
      <c r="AQ2397" s="17" t="s">
        <v>54</v>
      </c>
      <c r="AR2397" s="31">
        <v>0</v>
      </c>
      <c r="AS2397" s="31">
        <v>0</v>
      </c>
      <c r="AT2397" s="31">
        <v>0</v>
      </c>
      <c r="AU2397" s="26" t="str">
        <f t="shared" si="40"/>
        <v>库存为0</v>
      </c>
      <c r="AV2397" s="32" t="str">
        <f>IFERROR(时间!$B$4+AU2397,"上周无销量")</f>
        <v>上周无销量</v>
      </c>
    </row>
    <row r="2398" spans="1:48">
      <c r="A2398" s="15" t="s">
        <v>4819</v>
      </c>
      <c r="B2398" t="s">
        <v>4820</v>
      </c>
      <c r="C2398" t="s">
        <v>4802</v>
      </c>
      <c r="D2398" s="26">
        <v>0</v>
      </c>
      <c r="E2398" s="26">
        <v>0</v>
      </c>
      <c r="F2398" s="26">
        <v>0</v>
      </c>
      <c r="G2398" s="26">
        <v>0</v>
      </c>
      <c r="H2398" s="27">
        <v>0</v>
      </c>
      <c r="I2398">
        <v>0</v>
      </c>
      <c r="J2398" s="28">
        <v>0</v>
      </c>
      <c r="K2398" s="28">
        <v>0</v>
      </c>
      <c r="L2398" s="28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17" t="s">
        <v>54</v>
      </c>
      <c r="Y2398" s="17" t="s">
        <v>54</v>
      </c>
      <c r="Z2398" s="17" t="s">
        <v>54</v>
      </c>
      <c r="AA2398" s="17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17" t="s">
        <v>54</v>
      </c>
      <c r="AG2398" s="17" t="s">
        <v>54</v>
      </c>
      <c r="AH2398" s="17" t="s">
        <v>54</v>
      </c>
      <c r="AI2398" s="17" t="s">
        <v>54</v>
      </c>
      <c r="AJ2398">
        <v>0</v>
      </c>
      <c r="AK2398">
        <v>0</v>
      </c>
      <c r="AL2398">
        <v>0</v>
      </c>
      <c r="AM2398">
        <v>0</v>
      </c>
      <c r="AN2398" s="17" t="s">
        <v>54</v>
      </c>
      <c r="AO2398" s="17" t="s">
        <v>54</v>
      </c>
      <c r="AP2398" s="17" t="s">
        <v>54</v>
      </c>
      <c r="AQ2398" s="17" t="s">
        <v>54</v>
      </c>
      <c r="AR2398" s="31">
        <v>0</v>
      </c>
      <c r="AS2398" s="31">
        <v>0</v>
      </c>
      <c r="AT2398" s="31">
        <v>0</v>
      </c>
      <c r="AU2398" s="26" t="str">
        <f t="shared" si="40"/>
        <v>库存为0</v>
      </c>
      <c r="AV2398" s="32" t="str">
        <f>IFERROR(时间!$B$4+AU2398,"上周无销量")</f>
        <v>上周无销量</v>
      </c>
    </row>
    <row r="2399" spans="1:48">
      <c r="A2399" s="15" t="s">
        <v>4821</v>
      </c>
      <c r="B2399" t="s">
        <v>4822</v>
      </c>
      <c r="C2399" t="s">
        <v>4802</v>
      </c>
      <c r="D2399" s="26">
        <v>0</v>
      </c>
      <c r="E2399" s="26">
        <v>0</v>
      </c>
      <c r="F2399" s="26">
        <v>0</v>
      </c>
      <c r="G2399" s="26">
        <v>0</v>
      </c>
      <c r="H2399" s="27">
        <v>0</v>
      </c>
      <c r="I2399">
        <v>0</v>
      </c>
      <c r="J2399" s="28">
        <v>0</v>
      </c>
      <c r="K2399" s="28">
        <v>0</v>
      </c>
      <c r="L2399" s="28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17" t="s">
        <v>54</v>
      </c>
      <c r="Y2399" s="17" t="s">
        <v>54</v>
      </c>
      <c r="Z2399" s="17" t="s">
        <v>54</v>
      </c>
      <c r="AA2399" s="17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17" t="s">
        <v>54</v>
      </c>
      <c r="AG2399" s="17" t="s">
        <v>54</v>
      </c>
      <c r="AH2399" s="17" t="s">
        <v>54</v>
      </c>
      <c r="AI2399" s="17" t="s">
        <v>54</v>
      </c>
      <c r="AJ2399">
        <v>0</v>
      </c>
      <c r="AK2399">
        <v>0</v>
      </c>
      <c r="AL2399">
        <v>0</v>
      </c>
      <c r="AM2399">
        <v>0</v>
      </c>
      <c r="AN2399" s="17" t="s">
        <v>54</v>
      </c>
      <c r="AO2399" s="17" t="s">
        <v>54</v>
      </c>
      <c r="AP2399" s="17" t="s">
        <v>54</v>
      </c>
      <c r="AQ2399" s="17" t="s">
        <v>54</v>
      </c>
      <c r="AR2399" s="31">
        <v>0</v>
      </c>
      <c r="AS2399" s="31">
        <v>0</v>
      </c>
      <c r="AT2399" s="31">
        <v>0</v>
      </c>
      <c r="AU2399" s="26" t="str">
        <f t="shared" si="40"/>
        <v>库存为0</v>
      </c>
      <c r="AV2399" s="32" t="str">
        <f>IFERROR(时间!$B$4+AU2399,"上周无销量")</f>
        <v>上周无销量</v>
      </c>
    </row>
    <row r="2400" spans="1:48">
      <c r="A2400" s="15" t="s">
        <v>4823</v>
      </c>
      <c r="B2400" t="s">
        <v>4824</v>
      </c>
      <c r="C2400" t="s">
        <v>4825</v>
      </c>
      <c r="D2400" s="26">
        <v>0</v>
      </c>
      <c r="E2400" s="26">
        <v>0</v>
      </c>
      <c r="F2400" s="26">
        <v>0</v>
      </c>
      <c r="G2400" s="26">
        <v>0</v>
      </c>
      <c r="H2400" s="27">
        <v>0</v>
      </c>
      <c r="I2400">
        <v>0</v>
      </c>
      <c r="J2400" s="28">
        <v>0</v>
      </c>
      <c r="K2400" s="28">
        <v>0</v>
      </c>
      <c r="L2400" s="28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0</v>
      </c>
      <c r="AK2400">
        <v>1</v>
      </c>
      <c r="AL2400">
        <v>2</v>
      </c>
      <c r="AM2400">
        <v>2</v>
      </c>
      <c r="AN2400" s="17" t="s">
        <v>54</v>
      </c>
      <c r="AO2400" s="17">
        <v>0</v>
      </c>
      <c r="AP2400" s="17">
        <v>0</v>
      </c>
      <c r="AQ2400" s="17">
        <v>0</v>
      </c>
      <c r="AR2400" s="31">
        <v>0</v>
      </c>
      <c r="AS2400" s="31">
        <v>0</v>
      </c>
      <c r="AT2400" s="31">
        <v>0</v>
      </c>
      <c r="AU2400" s="26" t="str">
        <f t="shared" si="40"/>
        <v>库存为0</v>
      </c>
      <c r="AV2400" s="32" t="str">
        <f>IFERROR(时间!$B$4+AU2400,"上周无销量")</f>
        <v>上周无销量</v>
      </c>
    </row>
    <row r="2401" spans="1:48">
      <c r="A2401" s="15" t="s">
        <v>4826</v>
      </c>
      <c r="B2401" t="s">
        <v>4827</v>
      </c>
      <c r="C2401" t="s">
        <v>4825</v>
      </c>
      <c r="D2401" s="26">
        <v>0</v>
      </c>
      <c r="E2401" s="26">
        <v>0</v>
      </c>
      <c r="F2401" s="26">
        <v>0</v>
      </c>
      <c r="G2401" s="26">
        <v>0</v>
      </c>
      <c r="H2401" s="27">
        <v>0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0</v>
      </c>
      <c r="AK2401">
        <v>2</v>
      </c>
      <c r="AL2401">
        <v>2</v>
      </c>
      <c r="AM2401">
        <v>2</v>
      </c>
      <c r="AN2401" s="17" t="s">
        <v>54</v>
      </c>
      <c r="AO2401" s="17">
        <v>0</v>
      </c>
      <c r="AP2401" s="17">
        <v>0</v>
      </c>
      <c r="AQ2401" s="17">
        <v>0</v>
      </c>
      <c r="AR2401" s="31">
        <v>0</v>
      </c>
      <c r="AS2401" s="31">
        <v>0</v>
      </c>
      <c r="AT2401" s="31">
        <v>0</v>
      </c>
      <c r="AU2401" s="26" t="str">
        <f t="shared" si="40"/>
        <v>库存为0</v>
      </c>
      <c r="AV2401" s="32" t="str">
        <f>IFERROR(时间!$B$4+AU2401,"上周无销量")</f>
        <v>上周无销量</v>
      </c>
    </row>
    <row r="2402" spans="1:48">
      <c r="A2402" s="15" t="s">
        <v>4828</v>
      </c>
      <c r="B2402" t="s">
        <v>4829</v>
      </c>
      <c r="C2402" t="s">
        <v>4825</v>
      </c>
      <c r="D2402" s="26">
        <v>0</v>
      </c>
      <c r="E2402" s="26">
        <v>0</v>
      </c>
      <c r="F2402" s="26">
        <v>0</v>
      </c>
      <c r="G2402" s="26">
        <v>0</v>
      </c>
      <c r="H2402" s="27">
        <v>0</v>
      </c>
      <c r="I2402">
        <v>0</v>
      </c>
      <c r="J2402" s="28">
        <v>0</v>
      </c>
      <c r="K2402" s="28">
        <v>0</v>
      </c>
      <c r="L2402" s="28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0</v>
      </c>
      <c r="AK2402">
        <v>1</v>
      </c>
      <c r="AL2402">
        <v>1</v>
      </c>
      <c r="AM2402">
        <v>1</v>
      </c>
      <c r="AN2402" s="17" t="s">
        <v>54</v>
      </c>
      <c r="AO2402" s="17">
        <v>0</v>
      </c>
      <c r="AP2402" s="17">
        <v>0</v>
      </c>
      <c r="AQ2402" s="17">
        <v>0</v>
      </c>
      <c r="AR2402" s="31">
        <v>0</v>
      </c>
      <c r="AS2402" s="31">
        <v>0</v>
      </c>
      <c r="AT2402" s="31">
        <v>0</v>
      </c>
      <c r="AU2402" s="26" t="str">
        <f t="shared" si="40"/>
        <v>库存为0</v>
      </c>
      <c r="AV2402" s="32" t="str">
        <f>IFERROR(时间!$B$4+AU2402,"上周无销量")</f>
        <v>上周无销量</v>
      </c>
    </row>
    <row r="2403" spans="1:48">
      <c r="A2403" s="15" t="s">
        <v>4830</v>
      </c>
      <c r="B2403" t="s">
        <v>4831</v>
      </c>
      <c r="C2403" t="s">
        <v>4825</v>
      </c>
      <c r="D2403" s="26">
        <v>0</v>
      </c>
      <c r="E2403" s="26">
        <v>0</v>
      </c>
      <c r="F2403" s="26">
        <v>0</v>
      </c>
      <c r="G2403" s="26">
        <v>0</v>
      </c>
      <c r="H2403" s="27">
        <v>0</v>
      </c>
      <c r="I2403">
        <v>0</v>
      </c>
      <c r="J2403" s="28">
        <v>0</v>
      </c>
      <c r="K2403" s="28">
        <v>0</v>
      </c>
      <c r="L2403" s="28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0</v>
      </c>
      <c r="AK2403">
        <v>0</v>
      </c>
      <c r="AL2403">
        <v>2</v>
      </c>
      <c r="AM2403">
        <v>2</v>
      </c>
      <c r="AN2403" s="17" t="s">
        <v>54</v>
      </c>
      <c r="AO2403" s="17" t="s">
        <v>54</v>
      </c>
      <c r="AP2403" s="17">
        <v>0</v>
      </c>
      <c r="AQ2403" s="17">
        <v>0</v>
      </c>
      <c r="AR2403" s="31">
        <v>0</v>
      </c>
      <c r="AS2403" s="31">
        <v>0</v>
      </c>
      <c r="AT2403" s="31">
        <v>0</v>
      </c>
      <c r="AU2403" s="26" t="str">
        <f t="shared" si="40"/>
        <v>库存为0</v>
      </c>
      <c r="AV2403" s="32" t="str">
        <f>IFERROR(时间!$B$4+AU2403,"上周无销量")</f>
        <v>上周无销量</v>
      </c>
    </row>
    <row r="2404" spans="1:48">
      <c r="A2404" s="15" t="s">
        <v>4832</v>
      </c>
      <c r="B2404" t="s">
        <v>4833</v>
      </c>
      <c r="C2404" t="s">
        <v>4825</v>
      </c>
      <c r="D2404" s="26">
        <v>0</v>
      </c>
      <c r="E2404" s="26">
        <v>0</v>
      </c>
      <c r="F2404" s="26">
        <v>0</v>
      </c>
      <c r="G2404" s="26">
        <v>0</v>
      </c>
      <c r="H2404" s="27">
        <v>0</v>
      </c>
      <c r="I2404">
        <v>0</v>
      </c>
      <c r="J2404" s="28">
        <v>0</v>
      </c>
      <c r="K2404" s="28">
        <v>0</v>
      </c>
      <c r="L2404" s="28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0</v>
      </c>
      <c r="AK2404">
        <v>1</v>
      </c>
      <c r="AL2404">
        <v>4</v>
      </c>
      <c r="AM2404">
        <v>4</v>
      </c>
      <c r="AN2404" s="17" t="s">
        <v>54</v>
      </c>
      <c r="AO2404" s="17">
        <v>0</v>
      </c>
      <c r="AP2404" s="17">
        <v>0</v>
      </c>
      <c r="AQ2404" s="17">
        <v>0</v>
      </c>
      <c r="AR2404" s="31">
        <v>0</v>
      </c>
      <c r="AS2404" s="31">
        <v>0</v>
      </c>
      <c r="AT2404" s="31">
        <v>0</v>
      </c>
      <c r="AU2404" s="26" t="str">
        <f t="shared" si="40"/>
        <v>库存为0</v>
      </c>
      <c r="AV2404" s="32" t="str">
        <f>IFERROR(时间!$B$4+AU2404,"上周无销量")</f>
        <v>上周无销量</v>
      </c>
    </row>
    <row r="2405" spans="1:48">
      <c r="A2405" s="15" t="s">
        <v>4834</v>
      </c>
      <c r="B2405" t="s">
        <v>4835</v>
      </c>
      <c r="C2405" t="s">
        <v>4825</v>
      </c>
      <c r="D2405" s="26">
        <v>0</v>
      </c>
      <c r="E2405" s="26">
        <v>0</v>
      </c>
      <c r="F2405" s="26">
        <v>0</v>
      </c>
      <c r="G2405" s="26">
        <v>0</v>
      </c>
      <c r="H2405" s="27">
        <v>0</v>
      </c>
      <c r="I2405">
        <v>0</v>
      </c>
      <c r="J2405" s="28">
        <v>0</v>
      </c>
      <c r="K2405" s="28">
        <v>0</v>
      </c>
      <c r="L2405" s="28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0</v>
      </c>
      <c r="AK2405">
        <v>1</v>
      </c>
      <c r="AL2405">
        <v>1</v>
      </c>
      <c r="AM2405">
        <v>1</v>
      </c>
      <c r="AN2405" s="17" t="s">
        <v>54</v>
      </c>
      <c r="AO2405" s="17">
        <v>0</v>
      </c>
      <c r="AP2405" s="17">
        <v>0</v>
      </c>
      <c r="AQ2405" s="17">
        <v>0</v>
      </c>
      <c r="AR2405" s="31">
        <v>0</v>
      </c>
      <c r="AS2405" s="31">
        <v>0</v>
      </c>
      <c r="AT2405" s="31">
        <v>0</v>
      </c>
      <c r="AU2405" s="26" t="str">
        <f t="shared" si="40"/>
        <v>库存为0</v>
      </c>
      <c r="AV2405" s="32" t="str">
        <f>IFERROR(时间!$B$4+AU2405,"上周无销量")</f>
        <v>上周无销量</v>
      </c>
    </row>
    <row r="2406" spans="1:48">
      <c r="A2406" s="15" t="s">
        <v>4836</v>
      </c>
      <c r="B2406" t="s">
        <v>4837</v>
      </c>
      <c r="C2406" t="s">
        <v>4825</v>
      </c>
      <c r="D2406" s="26">
        <v>0</v>
      </c>
      <c r="E2406" s="26">
        <v>0</v>
      </c>
      <c r="F2406" s="26">
        <v>0</v>
      </c>
      <c r="G2406" s="26">
        <v>0</v>
      </c>
      <c r="H2406" s="27">
        <v>0</v>
      </c>
      <c r="I2406">
        <v>0</v>
      </c>
      <c r="J2406" s="28">
        <v>0</v>
      </c>
      <c r="K2406" s="28">
        <v>0</v>
      </c>
      <c r="L2406" s="28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17" t="s">
        <v>54</v>
      </c>
      <c r="Y2406" s="17" t="s">
        <v>54</v>
      </c>
      <c r="Z2406" s="17" t="s">
        <v>54</v>
      </c>
      <c r="AA2406" s="17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17" t="s">
        <v>54</v>
      </c>
      <c r="AG2406" s="17" t="s">
        <v>54</v>
      </c>
      <c r="AH2406" s="17" t="s">
        <v>54</v>
      </c>
      <c r="AI2406" s="17" t="s">
        <v>54</v>
      </c>
      <c r="AJ2406">
        <v>0</v>
      </c>
      <c r="AK2406">
        <v>1</v>
      </c>
      <c r="AL2406">
        <v>3</v>
      </c>
      <c r="AM2406">
        <v>3</v>
      </c>
      <c r="AN2406" s="17" t="s">
        <v>54</v>
      </c>
      <c r="AO2406" s="17">
        <v>0</v>
      </c>
      <c r="AP2406" s="17">
        <v>0</v>
      </c>
      <c r="AQ2406" s="17">
        <v>0</v>
      </c>
      <c r="AR2406" s="31">
        <v>0</v>
      </c>
      <c r="AS2406" s="31">
        <v>0</v>
      </c>
      <c r="AT2406" s="31">
        <v>0</v>
      </c>
      <c r="AU2406" s="26" t="str">
        <f t="shared" si="40"/>
        <v>库存为0</v>
      </c>
      <c r="AV2406" s="32" t="str">
        <f>IFERROR(时间!$B$4+AU2406,"上周无销量")</f>
        <v>上周无销量</v>
      </c>
    </row>
    <row r="2407" spans="1:48">
      <c r="A2407" s="15" t="s">
        <v>4838</v>
      </c>
      <c r="B2407" t="s">
        <v>4839</v>
      </c>
      <c r="C2407" t="s">
        <v>4825</v>
      </c>
      <c r="D2407" s="26">
        <v>0</v>
      </c>
      <c r="E2407" s="26">
        <v>0</v>
      </c>
      <c r="F2407" s="26">
        <v>0</v>
      </c>
      <c r="G2407" s="26">
        <v>0</v>
      </c>
      <c r="H2407" s="27">
        <v>0</v>
      </c>
      <c r="I2407">
        <v>0</v>
      </c>
      <c r="J2407" s="28">
        <v>0</v>
      </c>
      <c r="K2407" s="28">
        <v>0</v>
      </c>
      <c r="L2407" s="28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0</v>
      </c>
      <c r="AK2407">
        <v>1</v>
      </c>
      <c r="AL2407">
        <v>1</v>
      </c>
      <c r="AM2407">
        <v>1</v>
      </c>
      <c r="AN2407" s="17" t="s">
        <v>54</v>
      </c>
      <c r="AO2407" s="17">
        <v>0</v>
      </c>
      <c r="AP2407" s="17">
        <v>0</v>
      </c>
      <c r="AQ2407" s="17">
        <v>0</v>
      </c>
      <c r="AR2407" s="31">
        <v>0</v>
      </c>
      <c r="AS2407" s="31">
        <v>0</v>
      </c>
      <c r="AT2407" s="31">
        <v>0</v>
      </c>
      <c r="AU2407" s="26" t="str">
        <f t="shared" si="40"/>
        <v>库存为0</v>
      </c>
      <c r="AV2407" s="32" t="str">
        <f>IFERROR(时间!$B$4+AU2407,"上周无销量")</f>
        <v>上周无销量</v>
      </c>
    </row>
    <row r="2408" spans="1:48">
      <c r="A2408" s="15" t="s">
        <v>4840</v>
      </c>
      <c r="B2408" t="s">
        <v>4841</v>
      </c>
      <c r="C2408" t="s">
        <v>4825</v>
      </c>
      <c r="D2408" s="26">
        <v>0</v>
      </c>
      <c r="E2408" s="26">
        <v>0</v>
      </c>
      <c r="F2408" s="26">
        <v>0</v>
      </c>
      <c r="G2408" s="26">
        <v>0</v>
      </c>
      <c r="H2408" s="27">
        <v>0</v>
      </c>
      <c r="I2408">
        <v>0</v>
      </c>
      <c r="J2408" s="28">
        <v>0</v>
      </c>
      <c r="K2408" s="28">
        <v>0</v>
      </c>
      <c r="L2408" s="28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0</v>
      </c>
      <c r="AK2408">
        <v>0</v>
      </c>
      <c r="AL2408">
        <v>1</v>
      </c>
      <c r="AM2408">
        <v>1</v>
      </c>
      <c r="AN2408" s="17" t="s">
        <v>54</v>
      </c>
      <c r="AO2408" s="17" t="s">
        <v>54</v>
      </c>
      <c r="AP2408" s="17">
        <v>0</v>
      </c>
      <c r="AQ2408" s="17">
        <v>0</v>
      </c>
      <c r="AR2408" s="31">
        <v>0</v>
      </c>
      <c r="AS2408" s="31">
        <v>0</v>
      </c>
      <c r="AT2408" s="31">
        <v>0</v>
      </c>
      <c r="AU2408" s="26" t="str">
        <f t="shared" si="40"/>
        <v>库存为0</v>
      </c>
      <c r="AV2408" s="32" t="str">
        <f>IFERROR(时间!$B$4+AU2408,"上周无销量")</f>
        <v>上周无销量</v>
      </c>
    </row>
    <row r="2409" spans="1:48">
      <c r="A2409" s="15" t="s">
        <v>4842</v>
      </c>
      <c r="B2409" t="s">
        <v>4843</v>
      </c>
      <c r="C2409" t="s">
        <v>4825</v>
      </c>
      <c r="D2409" s="26">
        <v>0</v>
      </c>
      <c r="E2409" s="26">
        <v>0</v>
      </c>
      <c r="F2409" s="26">
        <v>0</v>
      </c>
      <c r="G2409" s="26">
        <v>0</v>
      </c>
      <c r="H2409" s="27">
        <v>0</v>
      </c>
      <c r="I2409">
        <v>0</v>
      </c>
      <c r="J2409" s="28">
        <v>0</v>
      </c>
      <c r="K2409" s="28">
        <v>0</v>
      </c>
      <c r="L2409" s="28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17" t="s">
        <v>54</v>
      </c>
      <c r="Y2409" s="17" t="s">
        <v>54</v>
      </c>
      <c r="Z2409" s="17" t="s">
        <v>54</v>
      </c>
      <c r="AA2409" s="17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0</v>
      </c>
      <c r="AK2409">
        <v>1</v>
      </c>
      <c r="AL2409">
        <v>3</v>
      </c>
      <c r="AM2409">
        <v>3</v>
      </c>
      <c r="AN2409" s="17" t="s">
        <v>54</v>
      </c>
      <c r="AO2409" s="17">
        <v>0</v>
      </c>
      <c r="AP2409" s="17">
        <v>0</v>
      </c>
      <c r="AQ2409" s="17">
        <v>0</v>
      </c>
      <c r="AR2409" s="31">
        <v>0</v>
      </c>
      <c r="AS2409" s="31">
        <v>0</v>
      </c>
      <c r="AT2409" s="31">
        <v>0</v>
      </c>
      <c r="AU2409" s="26" t="str">
        <f t="shared" si="40"/>
        <v>库存为0</v>
      </c>
      <c r="AV2409" s="32" t="str">
        <f>IFERROR(时间!$B$4+AU2409,"上周无销量")</f>
        <v>上周无销量</v>
      </c>
    </row>
    <row r="2410" spans="1:48">
      <c r="A2410" s="15" t="s">
        <v>4844</v>
      </c>
      <c r="B2410" t="s">
        <v>4845</v>
      </c>
      <c r="C2410" t="s">
        <v>4825</v>
      </c>
      <c r="D2410" s="26">
        <v>0</v>
      </c>
      <c r="E2410" s="26">
        <v>0</v>
      </c>
      <c r="F2410" s="26">
        <v>0</v>
      </c>
      <c r="G2410" s="26">
        <v>0</v>
      </c>
      <c r="H2410" s="27">
        <v>0</v>
      </c>
      <c r="I2410">
        <v>0</v>
      </c>
      <c r="J2410" s="28">
        <v>0</v>
      </c>
      <c r="K2410" s="28">
        <v>0</v>
      </c>
      <c r="L2410" s="28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0</v>
      </c>
      <c r="AK2410">
        <v>1</v>
      </c>
      <c r="AL2410">
        <v>3</v>
      </c>
      <c r="AM2410">
        <v>3</v>
      </c>
      <c r="AN2410" s="17" t="s">
        <v>54</v>
      </c>
      <c r="AO2410" s="17">
        <v>0</v>
      </c>
      <c r="AP2410" s="17">
        <v>0</v>
      </c>
      <c r="AQ2410" s="17">
        <v>0</v>
      </c>
      <c r="AR2410" s="31">
        <v>0</v>
      </c>
      <c r="AS2410" s="31">
        <v>0</v>
      </c>
      <c r="AT2410" s="31">
        <v>0</v>
      </c>
      <c r="AU2410" s="26" t="str">
        <f t="shared" si="40"/>
        <v>库存为0</v>
      </c>
      <c r="AV2410" s="32" t="str">
        <f>IFERROR(时间!$B$4+AU2410,"上周无销量")</f>
        <v>上周无销量</v>
      </c>
    </row>
    <row r="2411" spans="1:48">
      <c r="A2411" s="15" t="s">
        <v>4846</v>
      </c>
      <c r="B2411" t="s">
        <v>4847</v>
      </c>
      <c r="C2411" t="s">
        <v>4825</v>
      </c>
      <c r="D2411" s="26">
        <v>0</v>
      </c>
      <c r="E2411" s="26">
        <v>0</v>
      </c>
      <c r="F2411" s="26">
        <v>0</v>
      </c>
      <c r="G2411" s="26">
        <v>0</v>
      </c>
      <c r="H2411" s="27">
        <v>0</v>
      </c>
      <c r="I2411">
        <v>0</v>
      </c>
      <c r="J2411" s="28">
        <v>0</v>
      </c>
      <c r="K2411" s="28">
        <v>0</v>
      </c>
      <c r="L2411" s="28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0</v>
      </c>
      <c r="AK2411">
        <v>1</v>
      </c>
      <c r="AL2411">
        <v>2</v>
      </c>
      <c r="AM2411">
        <v>2</v>
      </c>
      <c r="AN2411" s="17" t="s">
        <v>54</v>
      </c>
      <c r="AO2411" s="17">
        <v>0</v>
      </c>
      <c r="AP2411" s="17">
        <v>0</v>
      </c>
      <c r="AQ2411" s="17">
        <v>0</v>
      </c>
      <c r="AR2411" s="31">
        <v>0</v>
      </c>
      <c r="AS2411" s="31">
        <v>0</v>
      </c>
      <c r="AT2411" s="31">
        <v>0</v>
      </c>
      <c r="AU2411" s="26" t="str">
        <f t="shared" si="40"/>
        <v>库存为0</v>
      </c>
      <c r="AV2411" s="32" t="str">
        <f>IFERROR(时间!$B$4+AU2411,"上周无销量")</f>
        <v>上周无销量</v>
      </c>
    </row>
    <row r="2412" spans="1:48">
      <c r="A2412" s="15" t="s">
        <v>4848</v>
      </c>
      <c r="B2412" t="s">
        <v>4849</v>
      </c>
      <c r="C2412" t="s">
        <v>4825</v>
      </c>
      <c r="D2412" s="26">
        <v>0</v>
      </c>
      <c r="E2412" s="26">
        <v>0</v>
      </c>
      <c r="F2412" s="26">
        <v>0</v>
      </c>
      <c r="G2412" s="26">
        <v>0</v>
      </c>
      <c r="H2412" s="27">
        <v>0</v>
      </c>
      <c r="I2412">
        <v>0</v>
      </c>
      <c r="J2412" s="28">
        <v>0</v>
      </c>
      <c r="K2412" s="28">
        <v>0</v>
      </c>
      <c r="L2412" s="28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0</v>
      </c>
      <c r="AK2412">
        <v>1</v>
      </c>
      <c r="AL2412">
        <v>2</v>
      </c>
      <c r="AM2412">
        <v>2</v>
      </c>
      <c r="AN2412" s="17" t="s">
        <v>54</v>
      </c>
      <c r="AO2412" s="17">
        <v>0</v>
      </c>
      <c r="AP2412" s="17">
        <v>0</v>
      </c>
      <c r="AQ2412" s="17">
        <v>0</v>
      </c>
      <c r="AR2412" s="31">
        <v>0</v>
      </c>
      <c r="AS2412" s="31">
        <v>0</v>
      </c>
      <c r="AT2412" s="31">
        <v>0</v>
      </c>
      <c r="AU2412" s="26" t="str">
        <f t="shared" si="40"/>
        <v>库存为0</v>
      </c>
      <c r="AV2412" s="32" t="str">
        <f>IFERROR(时间!$B$4+AU2412,"上周无销量")</f>
        <v>上周无销量</v>
      </c>
    </row>
    <row r="2413" spans="1:48">
      <c r="A2413" s="15" t="s">
        <v>4850</v>
      </c>
      <c r="B2413" t="s">
        <v>4851</v>
      </c>
      <c r="C2413" t="s">
        <v>4825</v>
      </c>
      <c r="D2413" s="26">
        <v>0</v>
      </c>
      <c r="E2413" s="26">
        <v>0</v>
      </c>
      <c r="F2413" s="26">
        <v>0</v>
      </c>
      <c r="G2413" s="26">
        <v>0</v>
      </c>
      <c r="H2413" s="27">
        <v>0</v>
      </c>
      <c r="I2413">
        <v>0</v>
      </c>
      <c r="J2413" s="28">
        <v>0</v>
      </c>
      <c r="K2413" s="28">
        <v>0</v>
      </c>
      <c r="L2413" s="28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0</v>
      </c>
      <c r="AK2413">
        <v>2</v>
      </c>
      <c r="AL2413">
        <v>1</v>
      </c>
      <c r="AM2413">
        <v>1</v>
      </c>
      <c r="AN2413" s="17" t="s">
        <v>54</v>
      </c>
      <c r="AO2413" s="17">
        <v>0</v>
      </c>
      <c r="AP2413" s="17">
        <v>0</v>
      </c>
      <c r="AQ2413" s="17">
        <v>0</v>
      </c>
      <c r="AR2413" s="31">
        <v>0</v>
      </c>
      <c r="AS2413" s="31">
        <v>0</v>
      </c>
      <c r="AT2413" s="31">
        <v>0</v>
      </c>
      <c r="AU2413" s="26" t="str">
        <f t="shared" si="40"/>
        <v>库存为0</v>
      </c>
      <c r="AV2413" s="32" t="str">
        <f>IFERROR(时间!$B$4+AU2413,"上周无销量")</f>
        <v>上周无销量</v>
      </c>
    </row>
    <row r="2414" spans="1:48">
      <c r="A2414" s="15" t="s">
        <v>4852</v>
      </c>
      <c r="B2414" t="s">
        <v>4853</v>
      </c>
      <c r="C2414" t="s">
        <v>4825</v>
      </c>
      <c r="D2414" s="26">
        <v>0</v>
      </c>
      <c r="E2414" s="26">
        <v>0</v>
      </c>
      <c r="F2414" s="26">
        <v>0</v>
      </c>
      <c r="G2414" s="26">
        <v>0</v>
      </c>
      <c r="H2414" s="27">
        <v>0</v>
      </c>
      <c r="I2414">
        <v>0</v>
      </c>
      <c r="J2414" s="28">
        <v>0</v>
      </c>
      <c r="K2414" s="28">
        <v>0</v>
      </c>
      <c r="L2414" s="28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0</v>
      </c>
      <c r="AK2414">
        <v>1</v>
      </c>
      <c r="AL2414">
        <v>2</v>
      </c>
      <c r="AM2414">
        <v>2</v>
      </c>
      <c r="AN2414" s="17" t="s">
        <v>54</v>
      </c>
      <c r="AO2414" s="17">
        <v>0</v>
      </c>
      <c r="AP2414" s="17">
        <v>0</v>
      </c>
      <c r="AQ2414" s="17">
        <v>0</v>
      </c>
      <c r="AR2414" s="31">
        <v>0</v>
      </c>
      <c r="AS2414" s="31">
        <v>0</v>
      </c>
      <c r="AT2414" s="31">
        <v>0</v>
      </c>
      <c r="AU2414" s="26" t="str">
        <f t="shared" si="40"/>
        <v>库存为0</v>
      </c>
      <c r="AV2414" s="32" t="str">
        <f>IFERROR(时间!$B$4+AU2414,"上周无销量")</f>
        <v>上周无销量</v>
      </c>
    </row>
    <row r="2415" spans="1:48">
      <c r="A2415" s="15" t="s">
        <v>4854</v>
      </c>
      <c r="B2415" t="s">
        <v>4855</v>
      </c>
      <c r="C2415" t="s">
        <v>4825</v>
      </c>
      <c r="D2415" s="26">
        <v>0</v>
      </c>
      <c r="E2415" s="26">
        <v>0</v>
      </c>
      <c r="F2415" s="26">
        <v>0</v>
      </c>
      <c r="G2415" s="26">
        <v>0</v>
      </c>
      <c r="H2415" s="27">
        <v>0</v>
      </c>
      <c r="I2415">
        <v>0</v>
      </c>
      <c r="J2415" s="28">
        <v>0</v>
      </c>
      <c r="K2415" s="28">
        <v>0</v>
      </c>
      <c r="L2415" s="28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0</v>
      </c>
      <c r="AK2415">
        <v>3</v>
      </c>
      <c r="AL2415">
        <v>2</v>
      </c>
      <c r="AM2415">
        <v>2</v>
      </c>
      <c r="AN2415" s="17" t="s">
        <v>54</v>
      </c>
      <c r="AO2415" s="17">
        <v>0</v>
      </c>
      <c r="AP2415" s="17">
        <v>0</v>
      </c>
      <c r="AQ2415" s="17">
        <v>0</v>
      </c>
      <c r="AR2415" s="31">
        <v>0</v>
      </c>
      <c r="AS2415" s="31">
        <v>0</v>
      </c>
      <c r="AT2415" s="31">
        <v>0</v>
      </c>
      <c r="AU2415" s="26" t="str">
        <f t="shared" si="40"/>
        <v>库存为0</v>
      </c>
      <c r="AV2415" s="32" t="str">
        <f>IFERROR(时间!$B$4+AU2415,"上周无销量")</f>
        <v>上周无销量</v>
      </c>
    </row>
    <row r="2416" spans="1:48">
      <c r="A2416" s="15" t="s">
        <v>4856</v>
      </c>
      <c r="B2416" t="s">
        <v>4857</v>
      </c>
      <c r="C2416" t="s">
        <v>4825</v>
      </c>
      <c r="D2416" s="26">
        <v>0</v>
      </c>
      <c r="E2416" s="26">
        <v>0</v>
      </c>
      <c r="F2416" s="26">
        <v>0</v>
      </c>
      <c r="G2416" s="26">
        <v>0</v>
      </c>
      <c r="H2416" s="27">
        <v>0</v>
      </c>
      <c r="I2416">
        <v>0</v>
      </c>
      <c r="J2416" s="28">
        <v>0</v>
      </c>
      <c r="K2416" s="28">
        <v>0</v>
      </c>
      <c r="L2416" s="28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17" t="s">
        <v>54</v>
      </c>
      <c r="Y2416" s="17" t="s">
        <v>54</v>
      </c>
      <c r="Z2416" s="17" t="s">
        <v>54</v>
      </c>
      <c r="AA2416" s="17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0</v>
      </c>
      <c r="AK2416">
        <v>0</v>
      </c>
      <c r="AL2416">
        <v>1</v>
      </c>
      <c r="AM2416">
        <v>1</v>
      </c>
      <c r="AN2416" s="17" t="s">
        <v>54</v>
      </c>
      <c r="AO2416" s="17" t="s">
        <v>54</v>
      </c>
      <c r="AP2416" s="17">
        <v>0</v>
      </c>
      <c r="AQ2416" s="17">
        <v>0</v>
      </c>
      <c r="AR2416" s="31">
        <v>0</v>
      </c>
      <c r="AS2416" s="31">
        <v>0</v>
      </c>
      <c r="AT2416" s="31">
        <v>0</v>
      </c>
      <c r="AU2416" s="26" t="str">
        <f t="shared" si="40"/>
        <v>库存为0</v>
      </c>
      <c r="AV2416" s="32" t="str">
        <f>IFERROR(时间!$B$4+AU2416,"上周无销量")</f>
        <v>上周无销量</v>
      </c>
    </row>
    <row r="2417" spans="1:48">
      <c r="A2417" s="15" t="s">
        <v>4858</v>
      </c>
      <c r="B2417" t="s">
        <v>4859</v>
      </c>
      <c r="C2417" t="s">
        <v>4825</v>
      </c>
      <c r="D2417" s="26">
        <v>0</v>
      </c>
      <c r="E2417" s="26">
        <v>0</v>
      </c>
      <c r="F2417" s="26">
        <v>0</v>
      </c>
      <c r="G2417" s="26">
        <v>0</v>
      </c>
      <c r="H2417" s="27">
        <v>0</v>
      </c>
      <c r="I2417">
        <v>0</v>
      </c>
      <c r="J2417" s="28">
        <v>0</v>
      </c>
      <c r="K2417" s="28">
        <v>0</v>
      </c>
      <c r="L2417" s="28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0</v>
      </c>
      <c r="AK2417">
        <v>1</v>
      </c>
      <c r="AL2417">
        <v>2</v>
      </c>
      <c r="AM2417">
        <v>2</v>
      </c>
      <c r="AN2417" s="17" t="s">
        <v>54</v>
      </c>
      <c r="AO2417" s="17">
        <v>0</v>
      </c>
      <c r="AP2417" s="17">
        <v>0</v>
      </c>
      <c r="AQ2417" s="17">
        <v>0</v>
      </c>
      <c r="AR2417" s="31">
        <v>0</v>
      </c>
      <c r="AS2417" s="31">
        <v>0</v>
      </c>
      <c r="AT2417" s="31">
        <v>0</v>
      </c>
      <c r="AU2417" s="26" t="str">
        <f t="shared" si="40"/>
        <v>库存为0</v>
      </c>
      <c r="AV2417" s="32" t="str">
        <f>IFERROR(时间!$B$4+AU2417,"上周无销量")</f>
        <v>上周无销量</v>
      </c>
    </row>
    <row r="2418" spans="1:48">
      <c r="A2418" s="15" t="s">
        <v>4860</v>
      </c>
      <c r="B2418" t="s">
        <v>4861</v>
      </c>
      <c r="C2418" t="s">
        <v>4825</v>
      </c>
      <c r="D2418" s="26">
        <v>0</v>
      </c>
      <c r="E2418" s="26">
        <v>0</v>
      </c>
      <c r="F2418" s="26">
        <v>0</v>
      </c>
      <c r="G2418" s="26">
        <v>0</v>
      </c>
      <c r="H2418" s="27">
        <v>0</v>
      </c>
      <c r="I2418">
        <v>0</v>
      </c>
      <c r="J2418" s="28">
        <v>0</v>
      </c>
      <c r="K2418" s="28">
        <v>0</v>
      </c>
      <c r="L2418" s="28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0</v>
      </c>
      <c r="AK2418">
        <v>1</v>
      </c>
      <c r="AL2418">
        <v>4</v>
      </c>
      <c r="AM2418">
        <v>4</v>
      </c>
      <c r="AN2418" s="17" t="s">
        <v>54</v>
      </c>
      <c r="AO2418" s="17">
        <v>0</v>
      </c>
      <c r="AP2418" s="17">
        <v>0</v>
      </c>
      <c r="AQ2418" s="17">
        <v>0</v>
      </c>
      <c r="AR2418" s="31">
        <v>0</v>
      </c>
      <c r="AS2418" s="31">
        <v>0</v>
      </c>
      <c r="AT2418" s="31">
        <v>0</v>
      </c>
      <c r="AU2418" s="26" t="str">
        <f t="shared" si="40"/>
        <v>库存为0</v>
      </c>
      <c r="AV2418" s="32" t="str">
        <f>IFERROR(时间!$B$4+AU2418,"上周无销量")</f>
        <v>上周无销量</v>
      </c>
    </row>
    <row r="2419" spans="1:48">
      <c r="A2419" s="15" t="s">
        <v>4862</v>
      </c>
      <c r="B2419" t="s">
        <v>4863</v>
      </c>
      <c r="C2419" t="s">
        <v>4825</v>
      </c>
      <c r="D2419" s="26">
        <v>0</v>
      </c>
      <c r="E2419" s="26">
        <v>0</v>
      </c>
      <c r="F2419" s="26">
        <v>0</v>
      </c>
      <c r="G2419" s="26">
        <v>0</v>
      </c>
      <c r="H2419" s="27">
        <v>0</v>
      </c>
      <c r="I2419">
        <v>0</v>
      </c>
      <c r="J2419" s="28">
        <v>0</v>
      </c>
      <c r="K2419" s="28">
        <v>0</v>
      </c>
      <c r="L2419" s="28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17" t="s">
        <v>54</v>
      </c>
      <c r="Y2419" s="17" t="s">
        <v>54</v>
      </c>
      <c r="Z2419" s="17" t="s">
        <v>54</v>
      </c>
      <c r="AA2419" s="17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17" t="s">
        <v>54</v>
      </c>
      <c r="AG2419" s="17" t="s">
        <v>54</v>
      </c>
      <c r="AH2419" s="17" t="s">
        <v>54</v>
      </c>
      <c r="AI2419" s="17" t="s">
        <v>54</v>
      </c>
      <c r="AJ2419">
        <v>0</v>
      </c>
      <c r="AK2419">
        <v>2</v>
      </c>
      <c r="AL2419">
        <v>1</v>
      </c>
      <c r="AM2419">
        <v>1</v>
      </c>
      <c r="AN2419" s="17" t="s">
        <v>54</v>
      </c>
      <c r="AO2419" s="17">
        <v>0</v>
      </c>
      <c r="AP2419" s="17">
        <v>0</v>
      </c>
      <c r="AQ2419" s="17">
        <v>0</v>
      </c>
      <c r="AR2419" s="31">
        <v>0</v>
      </c>
      <c r="AS2419" s="31">
        <v>0</v>
      </c>
      <c r="AT2419" s="31">
        <v>0</v>
      </c>
      <c r="AU2419" s="26" t="str">
        <f t="shared" si="40"/>
        <v>库存为0</v>
      </c>
      <c r="AV2419" s="32" t="str">
        <f>IFERROR(时间!$B$4+AU2419,"上周无销量")</f>
        <v>上周无销量</v>
      </c>
    </row>
    <row r="2420" spans="1:48">
      <c r="A2420" s="15" t="s">
        <v>4864</v>
      </c>
      <c r="B2420" t="s">
        <v>4865</v>
      </c>
      <c r="C2420" t="s">
        <v>4866</v>
      </c>
      <c r="D2420" s="26">
        <v>0</v>
      </c>
      <c r="E2420" s="26">
        <v>0</v>
      </c>
      <c r="F2420" s="26">
        <v>0</v>
      </c>
      <c r="G2420" s="26">
        <v>0</v>
      </c>
      <c r="H2420" s="27">
        <v>0</v>
      </c>
      <c r="I2420">
        <v>0</v>
      </c>
      <c r="J2420" s="28">
        <v>0</v>
      </c>
      <c r="K2420" s="28">
        <v>0</v>
      </c>
      <c r="L2420" s="28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0</v>
      </c>
      <c r="AK2420">
        <v>119</v>
      </c>
      <c r="AL2420">
        <v>132</v>
      </c>
      <c r="AM2420">
        <v>132</v>
      </c>
      <c r="AN2420" s="17" t="s">
        <v>54</v>
      </c>
      <c r="AO2420" s="17">
        <v>0</v>
      </c>
      <c r="AP2420" s="17">
        <v>0</v>
      </c>
      <c r="AQ2420" s="17">
        <v>0</v>
      </c>
      <c r="AR2420" s="31">
        <v>0</v>
      </c>
      <c r="AS2420" s="31">
        <v>0</v>
      </c>
      <c r="AT2420" s="31">
        <v>0</v>
      </c>
      <c r="AU2420" s="26" t="str">
        <f t="shared" si="40"/>
        <v>库存为0</v>
      </c>
      <c r="AV2420" s="32" t="str">
        <f>IFERROR(时间!$B$4+AU2420,"上周无销量")</f>
        <v>上周无销量</v>
      </c>
    </row>
    <row r="2421" spans="1:48">
      <c r="A2421" s="15" t="s">
        <v>4867</v>
      </c>
      <c r="B2421" t="s">
        <v>4868</v>
      </c>
      <c r="C2421" t="s">
        <v>4866</v>
      </c>
      <c r="D2421" s="26">
        <v>0</v>
      </c>
      <c r="E2421" s="26">
        <v>0</v>
      </c>
      <c r="F2421" s="26">
        <v>0</v>
      </c>
      <c r="G2421" s="26">
        <v>0</v>
      </c>
      <c r="H2421" s="27">
        <v>0</v>
      </c>
      <c r="I2421">
        <v>0</v>
      </c>
      <c r="J2421" s="28">
        <v>0</v>
      </c>
      <c r="K2421" s="28">
        <v>0</v>
      </c>
      <c r="L2421" s="28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0</v>
      </c>
      <c r="AK2421">
        <v>23</v>
      </c>
      <c r="AL2421">
        <v>0</v>
      </c>
      <c r="AM2421">
        <v>0</v>
      </c>
      <c r="AN2421" s="17" t="s">
        <v>54</v>
      </c>
      <c r="AO2421" s="17">
        <v>0</v>
      </c>
      <c r="AP2421" s="17" t="s">
        <v>54</v>
      </c>
      <c r="AQ2421" s="17" t="s">
        <v>54</v>
      </c>
      <c r="AR2421" s="31">
        <v>0</v>
      </c>
      <c r="AS2421" s="31">
        <v>0</v>
      </c>
      <c r="AT2421" s="31">
        <v>0</v>
      </c>
      <c r="AU2421" s="26" t="str">
        <f t="shared" si="40"/>
        <v>库存为0</v>
      </c>
      <c r="AV2421" s="32" t="str">
        <f>IFERROR(时间!$B$4+AU2421,"上周无销量")</f>
        <v>上周无销量</v>
      </c>
    </row>
    <row r="2422" spans="1:48">
      <c r="A2422" s="15" t="s">
        <v>4869</v>
      </c>
      <c r="B2422" t="s">
        <v>4870</v>
      </c>
      <c r="C2422" t="s">
        <v>4866</v>
      </c>
      <c r="D2422" s="26">
        <v>0</v>
      </c>
      <c r="E2422" s="26">
        <v>0</v>
      </c>
      <c r="F2422" s="26">
        <v>0</v>
      </c>
      <c r="G2422" s="26">
        <v>0</v>
      </c>
      <c r="H2422" s="27">
        <v>0</v>
      </c>
      <c r="I2422">
        <v>0</v>
      </c>
      <c r="J2422" s="28">
        <v>0</v>
      </c>
      <c r="K2422" s="28">
        <v>0</v>
      </c>
      <c r="L2422" s="28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0</v>
      </c>
      <c r="AK2422">
        <v>39</v>
      </c>
      <c r="AL2422">
        <v>45</v>
      </c>
      <c r="AM2422">
        <v>45</v>
      </c>
      <c r="AN2422" s="17" t="s">
        <v>54</v>
      </c>
      <c r="AO2422" s="17">
        <v>0</v>
      </c>
      <c r="AP2422" s="17">
        <v>0</v>
      </c>
      <c r="AQ2422" s="17">
        <v>0</v>
      </c>
      <c r="AR2422" s="31">
        <v>0</v>
      </c>
      <c r="AS2422" s="31">
        <v>0</v>
      </c>
      <c r="AT2422" s="31">
        <v>0</v>
      </c>
      <c r="AU2422" s="26" t="str">
        <f t="shared" si="40"/>
        <v>库存为0</v>
      </c>
      <c r="AV2422" s="32" t="str">
        <f>IFERROR(时间!$B$4+AU2422,"上周无销量")</f>
        <v>上周无销量</v>
      </c>
    </row>
    <row r="2423" spans="1:48">
      <c r="A2423" s="15" t="s">
        <v>4871</v>
      </c>
      <c r="B2423" t="s">
        <v>4872</v>
      </c>
      <c r="C2423" t="s">
        <v>4866</v>
      </c>
      <c r="D2423" s="26">
        <v>0</v>
      </c>
      <c r="E2423" s="26">
        <v>0</v>
      </c>
      <c r="F2423" s="26">
        <v>0</v>
      </c>
      <c r="G2423" s="26">
        <v>0</v>
      </c>
      <c r="H2423" s="27">
        <v>0</v>
      </c>
      <c r="I2423">
        <v>0</v>
      </c>
      <c r="J2423" s="28">
        <v>0</v>
      </c>
      <c r="K2423" s="28">
        <v>0</v>
      </c>
      <c r="L2423" s="28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17" t="s">
        <v>54</v>
      </c>
      <c r="Y2423" s="17" t="s">
        <v>54</v>
      </c>
      <c r="Z2423" s="17" t="s">
        <v>54</v>
      </c>
      <c r="AA2423" s="17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17" t="s">
        <v>54</v>
      </c>
      <c r="AG2423" s="17" t="s">
        <v>54</v>
      </c>
      <c r="AH2423" s="17" t="s">
        <v>54</v>
      </c>
      <c r="AI2423" s="17" t="s">
        <v>54</v>
      </c>
      <c r="AJ2423">
        <v>0</v>
      </c>
      <c r="AK2423">
        <v>21</v>
      </c>
      <c r="AL2423">
        <v>15</v>
      </c>
      <c r="AM2423">
        <v>15</v>
      </c>
      <c r="AN2423" s="17" t="s">
        <v>54</v>
      </c>
      <c r="AO2423" s="17">
        <v>0</v>
      </c>
      <c r="AP2423" s="17">
        <v>0</v>
      </c>
      <c r="AQ2423" s="17">
        <v>0</v>
      </c>
      <c r="AR2423" s="31">
        <v>0</v>
      </c>
      <c r="AS2423" s="31">
        <v>0</v>
      </c>
      <c r="AT2423" s="31">
        <v>0</v>
      </c>
      <c r="AU2423" s="26" t="str">
        <f t="shared" si="40"/>
        <v>库存为0</v>
      </c>
      <c r="AV2423" s="32" t="str">
        <f>IFERROR(时间!$B$4+AU2423,"上周无销量")</f>
        <v>上周无销量</v>
      </c>
    </row>
    <row r="2424" spans="1:48">
      <c r="A2424" s="15" t="s">
        <v>4873</v>
      </c>
      <c r="B2424" t="s">
        <v>4874</v>
      </c>
      <c r="C2424" t="s">
        <v>4866</v>
      </c>
      <c r="D2424" s="26">
        <v>0</v>
      </c>
      <c r="E2424" s="26">
        <v>0</v>
      </c>
      <c r="F2424" s="26">
        <v>0</v>
      </c>
      <c r="G2424" s="26">
        <v>0</v>
      </c>
      <c r="H2424" s="27">
        <v>0</v>
      </c>
      <c r="I2424">
        <v>0</v>
      </c>
      <c r="J2424" s="28">
        <v>0</v>
      </c>
      <c r="K2424" s="28">
        <v>0</v>
      </c>
      <c r="L2424" s="28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0</v>
      </c>
      <c r="AK2424">
        <v>50</v>
      </c>
      <c r="AL2424">
        <v>45</v>
      </c>
      <c r="AM2424">
        <v>45</v>
      </c>
      <c r="AN2424" s="17" t="s">
        <v>54</v>
      </c>
      <c r="AO2424" s="17">
        <v>0</v>
      </c>
      <c r="AP2424" s="17">
        <v>0</v>
      </c>
      <c r="AQ2424" s="17">
        <v>0</v>
      </c>
      <c r="AR2424" s="31">
        <v>0</v>
      </c>
      <c r="AS2424" s="31">
        <v>0</v>
      </c>
      <c r="AT2424" s="31">
        <v>0</v>
      </c>
      <c r="AU2424" s="26" t="str">
        <f t="shared" si="40"/>
        <v>库存为0</v>
      </c>
      <c r="AV2424" s="32" t="str">
        <f>IFERROR(时间!$B$4+AU2424,"上周无销量")</f>
        <v>上周无销量</v>
      </c>
    </row>
    <row r="2425" spans="1:48">
      <c r="A2425" s="15" t="s">
        <v>4875</v>
      </c>
      <c r="B2425" t="s">
        <v>4876</v>
      </c>
      <c r="C2425" t="s">
        <v>4877</v>
      </c>
      <c r="D2425" s="26">
        <v>0</v>
      </c>
      <c r="E2425" s="26">
        <v>0</v>
      </c>
      <c r="F2425" s="26">
        <v>0</v>
      </c>
      <c r="G2425" s="26">
        <v>0</v>
      </c>
      <c r="H2425" s="27">
        <v>0</v>
      </c>
      <c r="I2425">
        <v>0</v>
      </c>
      <c r="J2425" s="28">
        <v>0</v>
      </c>
      <c r="K2425" s="28">
        <v>0</v>
      </c>
      <c r="L2425" s="28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0</v>
      </c>
      <c r="AK2425">
        <v>1</v>
      </c>
      <c r="AL2425">
        <v>4</v>
      </c>
      <c r="AM2425">
        <v>4</v>
      </c>
      <c r="AN2425" s="17" t="s">
        <v>54</v>
      </c>
      <c r="AO2425" s="17">
        <v>0</v>
      </c>
      <c r="AP2425" s="17">
        <v>0</v>
      </c>
      <c r="AQ2425" s="17">
        <v>0</v>
      </c>
      <c r="AR2425" s="31">
        <v>0</v>
      </c>
      <c r="AS2425" s="31">
        <v>0</v>
      </c>
      <c r="AT2425" s="31">
        <v>0</v>
      </c>
      <c r="AU2425" s="26" t="str">
        <f t="shared" si="40"/>
        <v>库存为0</v>
      </c>
      <c r="AV2425" s="32" t="str">
        <f>IFERROR(时间!$B$4+AU2425,"上周无销量")</f>
        <v>上周无销量</v>
      </c>
    </row>
    <row r="2426" spans="1:48">
      <c r="A2426" s="15" t="s">
        <v>4878</v>
      </c>
      <c r="B2426" t="s">
        <v>4879</v>
      </c>
      <c r="C2426" t="s">
        <v>4877</v>
      </c>
      <c r="D2426" s="26">
        <v>0</v>
      </c>
      <c r="E2426" s="26">
        <v>0</v>
      </c>
      <c r="F2426" s="26">
        <v>0</v>
      </c>
      <c r="G2426" s="26">
        <v>0</v>
      </c>
      <c r="H2426" s="27">
        <v>0</v>
      </c>
      <c r="I2426">
        <v>0</v>
      </c>
      <c r="J2426" s="28">
        <v>0</v>
      </c>
      <c r="K2426" s="28">
        <v>0</v>
      </c>
      <c r="L2426" s="28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0</v>
      </c>
      <c r="AK2426">
        <v>5</v>
      </c>
      <c r="AL2426">
        <v>1</v>
      </c>
      <c r="AM2426">
        <v>1</v>
      </c>
      <c r="AN2426" s="17" t="s">
        <v>54</v>
      </c>
      <c r="AO2426" s="17">
        <v>0</v>
      </c>
      <c r="AP2426" s="17">
        <v>0</v>
      </c>
      <c r="AQ2426" s="17">
        <v>0</v>
      </c>
      <c r="AR2426" s="31">
        <v>0</v>
      </c>
      <c r="AS2426" s="31">
        <v>0</v>
      </c>
      <c r="AT2426" s="31">
        <v>0</v>
      </c>
      <c r="AU2426" s="26" t="str">
        <f t="shared" si="40"/>
        <v>库存为0</v>
      </c>
      <c r="AV2426" s="32" t="str">
        <f>IFERROR(时间!$B$4+AU2426,"上周无销量")</f>
        <v>上周无销量</v>
      </c>
    </row>
    <row r="2427" spans="1:48">
      <c r="A2427" s="15" t="s">
        <v>4880</v>
      </c>
      <c r="B2427" t="s">
        <v>4881</v>
      </c>
      <c r="C2427" t="s">
        <v>4877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0</v>
      </c>
      <c r="J2427" s="28">
        <v>0</v>
      </c>
      <c r="K2427" s="28">
        <v>0</v>
      </c>
      <c r="L2427" s="28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0</v>
      </c>
      <c r="AK2427">
        <v>14</v>
      </c>
      <c r="AL2427">
        <v>0</v>
      </c>
      <c r="AM2427">
        <v>0</v>
      </c>
      <c r="AN2427" s="17" t="s">
        <v>54</v>
      </c>
      <c r="AO2427" s="17">
        <v>0</v>
      </c>
      <c r="AP2427" s="17" t="s">
        <v>54</v>
      </c>
      <c r="AQ2427" s="17" t="s">
        <v>54</v>
      </c>
      <c r="AR2427" s="31">
        <v>0</v>
      </c>
      <c r="AS2427" s="31">
        <v>0</v>
      </c>
      <c r="AT2427" s="31">
        <v>0</v>
      </c>
      <c r="AU2427" s="26" t="str">
        <f t="shared" si="40"/>
        <v>库存为0</v>
      </c>
      <c r="AV2427" s="32" t="str">
        <f>IFERROR(时间!$B$4+AU2427,"上周无销量")</f>
        <v>上周无销量</v>
      </c>
    </row>
    <row r="2428" spans="1:48">
      <c r="A2428" s="15" t="s">
        <v>4882</v>
      </c>
      <c r="B2428" t="s">
        <v>4883</v>
      </c>
      <c r="C2428" t="s">
        <v>4877</v>
      </c>
      <c r="D2428" s="26">
        <v>0</v>
      </c>
      <c r="E2428" s="26">
        <v>0</v>
      </c>
      <c r="F2428" s="26">
        <v>0</v>
      </c>
      <c r="G2428" s="26">
        <v>0</v>
      </c>
      <c r="H2428" s="27">
        <v>0</v>
      </c>
      <c r="I2428">
        <v>0</v>
      </c>
      <c r="J2428" s="28">
        <v>0</v>
      </c>
      <c r="K2428" s="28">
        <v>0</v>
      </c>
      <c r="L2428" s="28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0</v>
      </c>
      <c r="AK2428">
        <v>16</v>
      </c>
      <c r="AL2428">
        <v>1</v>
      </c>
      <c r="AM2428">
        <v>1</v>
      </c>
      <c r="AN2428" s="17" t="s">
        <v>54</v>
      </c>
      <c r="AO2428" s="17">
        <v>0</v>
      </c>
      <c r="AP2428" s="17">
        <v>0</v>
      </c>
      <c r="AQ2428" s="17">
        <v>0</v>
      </c>
      <c r="AR2428" s="31">
        <v>0</v>
      </c>
      <c r="AS2428" s="31">
        <v>0</v>
      </c>
      <c r="AT2428" s="31">
        <v>0</v>
      </c>
      <c r="AU2428" s="26" t="str">
        <f t="shared" si="40"/>
        <v>库存为0</v>
      </c>
      <c r="AV2428" s="32" t="str">
        <f>IFERROR(时间!$B$4+AU2428,"上周无销量")</f>
        <v>上周无销量</v>
      </c>
    </row>
    <row r="2429" spans="1:48">
      <c r="A2429" s="15" t="s">
        <v>4884</v>
      </c>
      <c r="B2429" t="s">
        <v>4885</v>
      </c>
      <c r="C2429" t="s">
        <v>4877</v>
      </c>
      <c r="D2429" s="26">
        <v>0</v>
      </c>
      <c r="E2429" s="26">
        <v>0</v>
      </c>
      <c r="F2429" s="26">
        <v>0</v>
      </c>
      <c r="G2429" s="26">
        <v>0</v>
      </c>
      <c r="H2429" s="27">
        <v>0</v>
      </c>
      <c r="I2429">
        <v>0</v>
      </c>
      <c r="J2429" s="28">
        <v>0</v>
      </c>
      <c r="K2429" s="28">
        <v>0</v>
      </c>
      <c r="L2429" s="28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0</v>
      </c>
      <c r="AK2429">
        <v>8</v>
      </c>
      <c r="AL2429">
        <v>1</v>
      </c>
      <c r="AM2429">
        <v>1</v>
      </c>
      <c r="AN2429" s="17" t="s">
        <v>54</v>
      </c>
      <c r="AO2429" s="17">
        <v>0</v>
      </c>
      <c r="AP2429" s="17">
        <v>0</v>
      </c>
      <c r="AQ2429" s="17">
        <v>0</v>
      </c>
      <c r="AR2429" s="31">
        <v>0</v>
      </c>
      <c r="AS2429" s="31">
        <v>0</v>
      </c>
      <c r="AT2429" s="31">
        <v>0</v>
      </c>
      <c r="AU2429" s="26" t="str">
        <f t="shared" si="40"/>
        <v>库存为0</v>
      </c>
      <c r="AV2429" s="32" t="str">
        <f>IFERROR(时间!$B$4+AU2429,"上周无销量")</f>
        <v>上周无销量</v>
      </c>
    </row>
    <row r="2430" spans="1:48">
      <c r="A2430" s="15" t="s">
        <v>4886</v>
      </c>
      <c r="B2430" t="s">
        <v>4887</v>
      </c>
      <c r="C2430" t="s">
        <v>4877</v>
      </c>
      <c r="D2430" s="26">
        <v>0</v>
      </c>
      <c r="E2430" s="26">
        <v>0</v>
      </c>
      <c r="F2430" s="26">
        <v>0</v>
      </c>
      <c r="G2430" s="26">
        <v>0</v>
      </c>
      <c r="H2430" s="27">
        <v>0</v>
      </c>
      <c r="I2430">
        <v>0</v>
      </c>
      <c r="J2430" s="28">
        <v>0</v>
      </c>
      <c r="K2430" s="28">
        <v>0</v>
      </c>
      <c r="L2430" s="28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17" t="s">
        <v>54</v>
      </c>
      <c r="Y2430" s="17" t="s">
        <v>54</v>
      </c>
      <c r="Z2430" s="17" t="s">
        <v>54</v>
      </c>
      <c r="AA2430" s="17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0</v>
      </c>
      <c r="AK2430">
        <v>13</v>
      </c>
      <c r="AL2430">
        <v>2</v>
      </c>
      <c r="AM2430">
        <v>2</v>
      </c>
      <c r="AN2430" s="17" t="s">
        <v>54</v>
      </c>
      <c r="AO2430" s="17">
        <v>0</v>
      </c>
      <c r="AP2430" s="17">
        <v>0</v>
      </c>
      <c r="AQ2430" s="17">
        <v>0</v>
      </c>
      <c r="AR2430" s="31">
        <v>0</v>
      </c>
      <c r="AS2430" s="31">
        <v>0</v>
      </c>
      <c r="AT2430" s="31">
        <v>0</v>
      </c>
      <c r="AU2430" s="26" t="str">
        <f t="shared" si="40"/>
        <v>库存为0</v>
      </c>
      <c r="AV2430" s="32" t="str">
        <f>IFERROR(时间!$B$4+AU2430,"上周无销量")</f>
        <v>上周无销量</v>
      </c>
    </row>
    <row r="2431" spans="1:48">
      <c r="A2431" s="15" t="s">
        <v>4888</v>
      </c>
      <c r="B2431" t="s">
        <v>4889</v>
      </c>
      <c r="C2431" t="s">
        <v>4877</v>
      </c>
      <c r="D2431" s="26">
        <v>0</v>
      </c>
      <c r="E2431" s="26">
        <v>0</v>
      </c>
      <c r="F2431" s="26">
        <v>0</v>
      </c>
      <c r="G2431" s="26">
        <v>0</v>
      </c>
      <c r="H2431" s="27">
        <v>0</v>
      </c>
      <c r="I2431">
        <v>0</v>
      </c>
      <c r="J2431" s="28">
        <v>0</v>
      </c>
      <c r="K2431" s="28">
        <v>0</v>
      </c>
      <c r="L2431" s="28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0</v>
      </c>
      <c r="AK2431">
        <v>0</v>
      </c>
      <c r="AL2431">
        <v>0</v>
      </c>
      <c r="AM2431">
        <v>0</v>
      </c>
      <c r="AN2431" s="17" t="s">
        <v>54</v>
      </c>
      <c r="AO2431" s="17" t="s">
        <v>54</v>
      </c>
      <c r="AP2431" s="17" t="s">
        <v>54</v>
      </c>
      <c r="AQ2431" s="17" t="s">
        <v>54</v>
      </c>
      <c r="AR2431" s="31">
        <v>0</v>
      </c>
      <c r="AS2431" s="31">
        <v>0</v>
      </c>
      <c r="AT2431" s="31">
        <v>0</v>
      </c>
      <c r="AU2431" s="26" t="str">
        <f t="shared" si="40"/>
        <v>库存为0</v>
      </c>
      <c r="AV2431" s="32" t="str">
        <f>IFERROR(时间!$B$4+AU2431,"上周无销量")</f>
        <v>上周无销量</v>
      </c>
    </row>
    <row r="2432" spans="1:48">
      <c r="A2432" s="15" t="s">
        <v>4890</v>
      </c>
      <c r="B2432" t="s">
        <v>4891</v>
      </c>
      <c r="C2432" t="s">
        <v>4877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0</v>
      </c>
      <c r="J2432" s="28">
        <v>0</v>
      </c>
      <c r="K2432" s="28">
        <v>0</v>
      </c>
      <c r="L2432" s="28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0</v>
      </c>
      <c r="AK2432">
        <v>11</v>
      </c>
      <c r="AL2432">
        <v>8</v>
      </c>
      <c r="AM2432">
        <v>8</v>
      </c>
      <c r="AN2432" s="17" t="s">
        <v>54</v>
      </c>
      <c r="AO2432" s="17">
        <v>0</v>
      </c>
      <c r="AP2432" s="17">
        <v>0</v>
      </c>
      <c r="AQ2432" s="17">
        <v>0</v>
      </c>
      <c r="AR2432" s="31">
        <v>0</v>
      </c>
      <c r="AS2432" s="31">
        <v>0</v>
      </c>
      <c r="AT2432" s="31">
        <v>0</v>
      </c>
      <c r="AU2432" s="26" t="str">
        <f t="shared" si="40"/>
        <v>库存为0</v>
      </c>
      <c r="AV2432" s="32" t="str">
        <f>IFERROR(时间!$B$4+AU2432,"上周无销量")</f>
        <v>上周无销量</v>
      </c>
    </row>
    <row r="2433" spans="1:48">
      <c r="A2433" s="15" t="s">
        <v>4892</v>
      </c>
      <c r="B2433" t="s">
        <v>4893</v>
      </c>
      <c r="C2433" t="s">
        <v>4877</v>
      </c>
      <c r="D2433" s="26">
        <v>0</v>
      </c>
      <c r="E2433" s="26">
        <v>0</v>
      </c>
      <c r="F2433" s="26">
        <v>0</v>
      </c>
      <c r="G2433" s="26">
        <v>0</v>
      </c>
      <c r="H2433" s="27">
        <v>0</v>
      </c>
      <c r="I2433">
        <v>0</v>
      </c>
      <c r="J2433" s="28">
        <v>0</v>
      </c>
      <c r="K2433" s="28">
        <v>0</v>
      </c>
      <c r="L2433" s="28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0</v>
      </c>
      <c r="AK2433">
        <v>6</v>
      </c>
      <c r="AL2433">
        <v>2</v>
      </c>
      <c r="AM2433">
        <v>2</v>
      </c>
      <c r="AN2433" s="17" t="s">
        <v>54</v>
      </c>
      <c r="AO2433" s="17">
        <v>0</v>
      </c>
      <c r="AP2433" s="17">
        <v>0</v>
      </c>
      <c r="AQ2433" s="17">
        <v>0</v>
      </c>
      <c r="AR2433" s="31">
        <v>0</v>
      </c>
      <c r="AS2433" s="31">
        <v>0</v>
      </c>
      <c r="AT2433" s="31">
        <v>0</v>
      </c>
      <c r="AU2433" s="26" t="str">
        <f t="shared" si="40"/>
        <v>库存为0</v>
      </c>
      <c r="AV2433" s="32" t="str">
        <f>IFERROR(时间!$B$4+AU2433,"上周无销量")</f>
        <v>上周无销量</v>
      </c>
    </row>
    <row r="2434" spans="1:48">
      <c r="A2434" s="15" t="s">
        <v>4894</v>
      </c>
      <c r="B2434" t="s">
        <v>4895</v>
      </c>
      <c r="C2434" t="s">
        <v>4877</v>
      </c>
      <c r="D2434" s="26">
        <v>0</v>
      </c>
      <c r="E2434" s="26">
        <v>0</v>
      </c>
      <c r="F2434" s="26">
        <v>0</v>
      </c>
      <c r="G2434" s="26">
        <v>0</v>
      </c>
      <c r="H2434" s="27">
        <v>0</v>
      </c>
      <c r="I2434">
        <v>0</v>
      </c>
      <c r="J2434" s="28">
        <v>0</v>
      </c>
      <c r="K2434" s="28">
        <v>0</v>
      </c>
      <c r="L2434" s="28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0</v>
      </c>
      <c r="AK2434">
        <v>7</v>
      </c>
      <c r="AL2434">
        <v>2</v>
      </c>
      <c r="AM2434">
        <v>2</v>
      </c>
      <c r="AN2434" s="17" t="s">
        <v>54</v>
      </c>
      <c r="AO2434" s="17">
        <v>0</v>
      </c>
      <c r="AP2434" s="17">
        <v>0</v>
      </c>
      <c r="AQ2434" s="17">
        <v>0</v>
      </c>
      <c r="AR2434" s="31">
        <v>0</v>
      </c>
      <c r="AS2434" s="31">
        <v>0</v>
      </c>
      <c r="AT2434" s="31">
        <v>0</v>
      </c>
      <c r="AU2434" s="26" t="str">
        <f t="shared" si="40"/>
        <v>库存为0</v>
      </c>
      <c r="AV2434" s="32" t="str">
        <f>IFERROR(时间!$B$4+AU2434,"上周无销量")</f>
        <v>上周无销量</v>
      </c>
    </row>
    <row r="2435" spans="1:48">
      <c r="A2435" s="15" t="s">
        <v>4896</v>
      </c>
      <c r="B2435" t="s">
        <v>4897</v>
      </c>
      <c r="C2435" t="s">
        <v>4877</v>
      </c>
      <c r="D2435" s="26">
        <v>0</v>
      </c>
      <c r="E2435" s="26">
        <v>0</v>
      </c>
      <c r="F2435" s="26">
        <v>0</v>
      </c>
      <c r="G2435" s="26">
        <v>0</v>
      </c>
      <c r="H2435" s="27">
        <v>0</v>
      </c>
      <c r="I2435">
        <v>0</v>
      </c>
      <c r="J2435" s="28">
        <v>0</v>
      </c>
      <c r="K2435" s="28">
        <v>0</v>
      </c>
      <c r="L2435" s="28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0</v>
      </c>
      <c r="AK2435">
        <v>0</v>
      </c>
      <c r="AL2435">
        <v>0</v>
      </c>
      <c r="AM2435">
        <v>0</v>
      </c>
      <c r="AN2435" s="17" t="s">
        <v>54</v>
      </c>
      <c r="AO2435" s="17" t="s">
        <v>54</v>
      </c>
      <c r="AP2435" s="17" t="s">
        <v>54</v>
      </c>
      <c r="AQ2435" s="17" t="s">
        <v>54</v>
      </c>
      <c r="AR2435" s="31">
        <v>0</v>
      </c>
      <c r="AS2435" s="31">
        <v>0</v>
      </c>
      <c r="AT2435" s="31">
        <v>0</v>
      </c>
      <c r="AU2435" s="26" t="str">
        <f t="shared" si="40"/>
        <v>库存为0</v>
      </c>
      <c r="AV2435" s="32" t="str">
        <f>IFERROR(时间!$B$4+AU2435,"上周无销量")</f>
        <v>上周无销量</v>
      </c>
    </row>
    <row r="2436" spans="1:48">
      <c r="A2436" s="15" t="s">
        <v>4898</v>
      </c>
      <c r="B2436" t="s">
        <v>4899</v>
      </c>
      <c r="C2436" t="s">
        <v>4877</v>
      </c>
      <c r="D2436" s="26">
        <v>0</v>
      </c>
      <c r="E2436" s="26">
        <v>0</v>
      </c>
      <c r="F2436" s="26">
        <v>0</v>
      </c>
      <c r="G2436" s="26">
        <v>0</v>
      </c>
      <c r="H2436" s="27">
        <v>0</v>
      </c>
      <c r="I2436">
        <v>0</v>
      </c>
      <c r="J2436" s="28">
        <v>0</v>
      </c>
      <c r="K2436" s="28">
        <v>0</v>
      </c>
      <c r="L2436" s="28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17" t="s">
        <v>54</v>
      </c>
      <c r="Y2436" s="17" t="s">
        <v>54</v>
      </c>
      <c r="Z2436" s="17" t="s">
        <v>54</v>
      </c>
      <c r="AA2436" s="17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0</v>
      </c>
      <c r="AK2436">
        <v>0</v>
      </c>
      <c r="AL2436">
        <v>0</v>
      </c>
      <c r="AM2436">
        <v>0</v>
      </c>
      <c r="AN2436" s="17" t="s">
        <v>54</v>
      </c>
      <c r="AO2436" s="17" t="s">
        <v>54</v>
      </c>
      <c r="AP2436" s="17" t="s">
        <v>54</v>
      </c>
      <c r="AQ2436" s="17" t="s">
        <v>54</v>
      </c>
      <c r="AR2436" s="31">
        <v>0</v>
      </c>
      <c r="AS2436" s="31">
        <v>0</v>
      </c>
      <c r="AT2436" s="31">
        <v>0</v>
      </c>
      <c r="AU2436" s="26" t="str">
        <f t="shared" si="40"/>
        <v>库存为0</v>
      </c>
      <c r="AV2436" s="32" t="str">
        <f>IFERROR(时间!$B$4+AU2436,"上周无销量")</f>
        <v>上周无销量</v>
      </c>
    </row>
    <row r="2437" spans="1:48">
      <c r="A2437" s="15" t="s">
        <v>4900</v>
      </c>
      <c r="B2437" t="s">
        <v>4901</v>
      </c>
      <c r="C2437" t="s">
        <v>4877</v>
      </c>
      <c r="D2437" s="26">
        <v>0</v>
      </c>
      <c r="E2437" s="26">
        <v>0</v>
      </c>
      <c r="F2437" s="26">
        <v>0</v>
      </c>
      <c r="G2437" s="26">
        <v>0</v>
      </c>
      <c r="H2437" s="27">
        <v>0</v>
      </c>
      <c r="I2437">
        <v>0</v>
      </c>
      <c r="J2437" s="28">
        <v>0</v>
      </c>
      <c r="K2437" s="28">
        <v>0</v>
      </c>
      <c r="L2437" s="28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17" t="s">
        <v>54</v>
      </c>
      <c r="Y2437" s="17" t="s">
        <v>54</v>
      </c>
      <c r="Z2437" s="17" t="s">
        <v>54</v>
      </c>
      <c r="AA2437" s="17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0</v>
      </c>
      <c r="AK2437">
        <v>0</v>
      </c>
      <c r="AL2437">
        <v>0</v>
      </c>
      <c r="AM2437">
        <v>0</v>
      </c>
      <c r="AN2437" s="17" t="s">
        <v>54</v>
      </c>
      <c r="AO2437" s="17" t="s">
        <v>54</v>
      </c>
      <c r="AP2437" s="17" t="s">
        <v>54</v>
      </c>
      <c r="AQ2437" s="17" t="s">
        <v>54</v>
      </c>
      <c r="AR2437" s="31">
        <v>0</v>
      </c>
      <c r="AS2437" s="31">
        <v>0</v>
      </c>
      <c r="AT2437" s="31">
        <v>0</v>
      </c>
      <c r="AU2437" s="26" t="str">
        <f t="shared" ref="AU2437:AU2500" si="41">IF(AR2437="","库存为"&amp;M2437,IF(AS2437=0,"库存为"&amp;M2437,INT(M2437/AR2437)))</f>
        <v>库存为0</v>
      </c>
      <c r="AV2437" s="32" t="str">
        <f>IFERROR(时间!$B$4+AU2437,"上周无销量")</f>
        <v>上周无销量</v>
      </c>
    </row>
    <row r="2438" spans="1:48">
      <c r="A2438" s="15" t="s">
        <v>4902</v>
      </c>
      <c r="B2438" t="s">
        <v>4903</v>
      </c>
      <c r="C2438" t="s">
        <v>4877</v>
      </c>
      <c r="D2438" s="26">
        <v>0</v>
      </c>
      <c r="E2438" s="26">
        <v>0</v>
      </c>
      <c r="F2438" s="26">
        <v>0</v>
      </c>
      <c r="G2438" s="26">
        <v>0</v>
      </c>
      <c r="H2438" s="27">
        <v>0</v>
      </c>
      <c r="I2438">
        <v>0</v>
      </c>
      <c r="J2438" s="28">
        <v>0</v>
      </c>
      <c r="K2438" s="28">
        <v>0</v>
      </c>
      <c r="L2438" s="28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0</v>
      </c>
      <c r="AK2438">
        <v>0</v>
      </c>
      <c r="AL2438">
        <v>0</v>
      </c>
      <c r="AM2438">
        <v>0</v>
      </c>
      <c r="AN2438" s="17" t="s">
        <v>54</v>
      </c>
      <c r="AO2438" s="17" t="s">
        <v>54</v>
      </c>
      <c r="AP2438" s="17" t="s">
        <v>54</v>
      </c>
      <c r="AQ2438" s="17" t="s">
        <v>54</v>
      </c>
      <c r="AR2438" s="31">
        <v>0</v>
      </c>
      <c r="AS2438" s="31">
        <v>0</v>
      </c>
      <c r="AT2438" s="31">
        <v>0</v>
      </c>
      <c r="AU2438" s="26" t="str">
        <f t="shared" si="41"/>
        <v>库存为0</v>
      </c>
      <c r="AV2438" s="32" t="str">
        <f>IFERROR(时间!$B$4+AU2438,"上周无销量")</f>
        <v>上周无销量</v>
      </c>
    </row>
    <row r="2439" spans="1:48">
      <c r="A2439" s="15" t="s">
        <v>4904</v>
      </c>
      <c r="B2439" t="s">
        <v>4905</v>
      </c>
      <c r="C2439" t="s">
        <v>4877</v>
      </c>
      <c r="D2439" s="26">
        <v>0</v>
      </c>
      <c r="E2439" s="26">
        <v>0</v>
      </c>
      <c r="F2439" s="26">
        <v>0</v>
      </c>
      <c r="G2439" s="26">
        <v>0</v>
      </c>
      <c r="H2439" s="27">
        <v>0</v>
      </c>
      <c r="I2439">
        <v>0</v>
      </c>
      <c r="J2439" s="28">
        <v>0</v>
      </c>
      <c r="K2439" s="28">
        <v>0</v>
      </c>
      <c r="L2439" s="28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17" t="s">
        <v>54</v>
      </c>
      <c r="Y2439" s="17" t="s">
        <v>54</v>
      </c>
      <c r="Z2439" s="17" t="s">
        <v>54</v>
      </c>
      <c r="AA2439" s="17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0</v>
      </c>
      <c r="AK2439">
        <v>0</v>
      </c>
      <c r="AL2439">
        <v>0</v>
      </c>
      <c r="AM2439">
        <v>0</v>
      </c>
      <c r="AN2439" s="17" t="s">
        <v>54</v>
      </c>
      <c r="AO2439" s="17" t="s">
        <v>54</v>
      </c>
      <c r="AP2439" s="17" t="s">
        <v>54</v>
      </c>
      <c r="AQ2439" s="17" t="s">
        <v>54</v>
      </c>
      <c r="AR2439" s="31">
        <v>0</v>
      </c>
      <c r="AS2439" s="31">
        <v>0</v>
      </c>
      <c r="AT2439" s="31">
        <v>0</v>
      </c>
      <c r="AU2439" s="26" t="str">
        <f t="shared" si="41"/>
        <v>库存为0</v>
      </c>
      <c r="AV2439" s="32" t="str">
        <f>IFERROR(时间!$B$4+AU2439,"上周无销量")</f>
        <v>上周无销量</v>
      </c>
    </row>
    <row r="2440" spans="1:48">
      <c r="A2440" s="15" t="s">
        <v>4906</v>
      </c>
      <c r="B2440" t="s">
        <v>4907</v>
      </c>
      <c r="C2440" t="s">
        <v>4877</v>
      </c>
      <c r="D2440" s="26">
        <v>0</v>
      </c>
      <c r="E2440" s="26">
        <v>0</v>
      </c>
      <c r="F2440" s="26">
        <v>0</v>
      </c>
      <c r="G2440" s="26">
        <v>0</v>
      </c>
      <c r="H2440" s="27">
        <v>0</v>
      </c>
      <c r="I2440">
        <v>0</v>
      </c>
      <c r="J2440" s="28">
        <v>0</v>
      </c>
      <c r="K2440" s="28">
        <v>0</v>
      </c>
      <c r="L2440" s="28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17" t="s">
        <v>54</v>
      </c>
      <c r="Y2440" s="17" t="s">
        <v>54</v>
      </c>
      <c r="Z2440" s="17" t="s">
        <v>54</v>
      </c>
      <c r="AA2440" s="17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0</v>
      </c>
      <c r="AK2440">
        <v>3</v>
      </c>
      <c r="AL2440">
        <v>1</v>
      </c>
      <c r="AM2440">
        <v>1</v>
      </c>
      <c r="AN2440" s="17" t="s">
        <v>54</v>
      </c>
      <c r="AO2440" s="17">
        <v>0</v>
      </c>
      <c r="AP2440" s="17">
        <v>0</v>
      </c>
      <c r="AQ2440" s="17">
        <v>0</v>
      </c>
      <c r="AR2440" s="31">
        <v>0</v>
      </c>
      <c r="AS2440" s="31">
        <v>0</v>
      </c>
      <c r="AT2440" s="31">
        <v>0</v>
      </c>
      <c r="AU2440" s="26" t="str">
        <f t="shared" si="41"/>
        <v>库存为0</v>
      </c>
      <c r="AV2440" s="32" t="str">
        <f>IFERROR(时间!$B$4+AU2440,"上周无销量")</f>
        <v>上周无销量</v>
      </c>
    </row>
    <row r="2441" spans="1:48">
      <c r="A2441" s="15" t="s">
        <v>4908</v>
      </c>
      <c r="B2441" t="s">
        <v>4909</v>
      </c>
      <c r="C2441" t="s">
        <v>4877</v>
      </c>
      <c r="D2441" s="26">
        <v>0</v>
      </c>
      <c r="E2441" s="26">
        <v>0</v>
      </c>
      <c r="F2441" s="26">
        <v>0</v>
      </c>
      <c r="G2441" s="26">
        <v>0</v>
      </c>
      <c r="H2441" s="27">
        <v>0</v>
      </c>
      <c r="I2441">
        <v>0</v>
      </c>
      <c r="J2441" s="28">
        <v>0</v>
      </c>
      <c r="K2441" s="28">
        <v>0</v>
      </c>
      <c r="L2441" s="28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17" t="s">
        <v>54</v>
      </c>
      <c r="Y2441" s="17" t="s">
        <v>54</v>
      </c>
      <c r="Z2441" s="17" t="s">
        <v>54</v>
      </c>
      <c r="AA2441" s="17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0</v>
      </c>
      <c r="AK2441">
        <v>2</v>
      </c>
      <c r="AL2441">
        <v>3</v>
      </c>
      <c r="AM2441">
        <v>3</v>
      </c>
      <c r="AN2441" s="17" t="s">
        <v>54</v>
      </c>
      <c r="AO2441" s="17">
        <v>0</v>
      </c>
      <c r="AP2441" s="17">
        <v>0</v>
      </c>
      <c r="AQ2441" s="17">
        <v>0</v>
      </c>
      <c r="AR2441" s="31">
        <v>0</v>
      </c>
      <c r="AS2441" s="31">
        <v>0</v>
      </c>
      <c r="AT2441" s="31">
        <v>0</v>
      </c>
      <c r="AU2441" s="26" t="str">
        <f t="shared" si="41"/>
        <v>库存为0</v>
      </c>
      <c r="AV2441" s="32" t="str">
        <f>IFERROR(时间!$B$4+AU2441,"上周无销量")</f>
        <v>上周无销量</v>
      </c>
    </row>
    <row r="2442" spans="1:48">
      <c r="A2442" s="15" t="s">
        <v>4910</v>
      </c>
      <c r="B2442" t="s">
        <v>4911</v>
      </c>
      <c r="C2442" t="s">
        <v>4877</v>
      </c>
      <c r="D2442" s="26">
        <v>0</v>
      </c>
      <c r="E2442" s="26">
        <v>0</v>
      </c>
      <c r="F2442" s="26">
        <v>0</v>
      </c>
      <c r="G2442" s="26">
        <v>0</v>
      </c>
      <c r="H2442" s="27">
        <v>0</v>
      </c>
      <c r="I2442">
        <v>0</v>
      </c>
      <c r="J2442" s="28">
        <v>0</v>
      </c>
      <c r="K2442" s="28">
        <v>0</v>
      </c>
      <c r="L2442" s="28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17" t="s">
        <v>54</v>
      </c>
      <c r="Y2442" s="17" t="s">
        <v>54</v>
      </c>
      <c r="Z2442" s="17" t="s">
        <v>54</v>
      </c>
      <c r="AA2442" s="17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17" t="s">
        <v>54</v>
      </c>
      <c r="AG2442" s="17" t="s">
        <v>54</v>
      </c>
      <c r="AH2442" s="17" t="s">
        <v>54</v>
      </c>
      <c r="AI2442" s="17" t="s">
        <v>54</v>
      </c>
      <c r="AJ2442">
        <v>0</v>
      </c>
      <c r="AK2442">
        <v>15</v>
      </c>
      <c r="AL2442">
        <v>4</v>
      </c>
      <c r="AM2442">
        <v>4</v>
      </c>
      <c r="AN2442" s="17" t="s">
        <v>54</v>
      </c>
      <c r="AO2442" s="17">
        <v>0</v>
      </c>
      <c r="AP2442" s="17">
        <v>0</v>
      </c>
      <c r="AQ2442" s="17">
        <v>0</v>
      </c>
      <c r="AR2442" s="31">
        <v>0</v>
      </c>
      <c r="AS2442" s="31">
        <v>0</v>
      </c>
      <c r="AT2442" s="31">
        <v>0</v>
      </c>
      <c r="AU2442" s="26" t="str">
        <f t="shared" si="41"/>
        <v>库存为0</v>
      </c>
      <c r="AV2442" s="32" t="str">
        <f>IFERROR(时间!$B$4+AU2442,"上周无销量")</f>
        <v>上周无销量</v>
      </c>
    </row>
    <row r="2443" spans="1:48">
      <c r="A2443" s="15" t="s">
        <v>4912</v>
      </c>
      <c r="B2443" t="s">
        <v>4913</v>
      </c>
      <c r="C2443" t="s">
        <v>4877</v>
      </c>
      <c r="D2443" s="26">
        <v>0</v>
      </c>
      <c r="E2443" s="26">
        <v>0</v>
      </c>
      <c r="F2443" s="26">
        <v>0</v>
      </c>
      <c r="G2443" s="26">
        <v>0</v>
      </c>
      <c r="H2443" s="27">
        <v>0</v>
      </c>
      <c r="I2443">
        <v>0</v>
      </c>
      <c r="J2443" s="28">
        <v>0</v>
      </c>
      <c r="K2443" s="28">
        <v>0</v>
      </c>
      <c r="L2443" s="28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17" t="s">
        <v>54</v>
      </c>
      <c r="Y2443" s="17" t="s">
        <v>54</v>
      </c>
      <c r="Z2443" s="17" t="s">
        <v>54</v>
      </c>
      <c r="AA2443" s="17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17" t="s">
        <v>54</v>
      </c>
      <c r="AG2443" s="17" t="s">
        <v>54</v>
      </c>
      <c r="AH2443" s="17" t="s">
        <v>54</v>
      </c>
      <c r="AI2443" s="17" t="s">
        <v>54</v>
      </c>
      <c r="AJ2443">
        <v>0</v>
      </c>
      <c r="AK2443">
        <v>5</v>
      </c>
      <c r="AL2443">
        <v>1</v>
      </c>
      <c r="AM2443">
        <v>1</v>
      </c>
      <c r="AN2443" s="17" t="s">
        <v>54</v>
      </c>
      <c r="AO2443" s="17">
        <v>0</v>
      </c>
      <c r="AP2443" s="17">
        <v>0</v>
      </c>
      <c r="AQ2443" s="17">
        <v>0</v>
      </c>
      <c r="AR2443" s="31">
        <v>0</v>
      </c>
      <c r="AS2443" s="31">
        <v>0</v>
      </c>
      <c r="AT2443" s="31">
        <v>0</v>
      </c>
      <c r="AU2443" s="26" t="str">
        <f t="shared" si="41"/>
        <v>库存为0</v>
      </c>
      <c r="AV2443" s="32" t="str">
        <f>IFERROR(时间!$B$4+AU2443,"上周无销量")</f>
        <v>上周无销量</v>
      </c>
    </row>
    <row r="2444" spans="1:48">
      <c r="A2444" s="15" t="s">
        <v>4914</v>
      </c>
      <c r="B2444" t="s">
        <v>4915</v>
      </c>
      <c r="C2444" t="s">
        <v>4877</v>
      </c>
      <c r="D2444" s="26">
        <v>0</v>
      </c>
      <c r="E2444" s="26">
        <v>0</v>
      </c>
      <c r="F2444" s="26">
        <v>0</v>
      </c>
      <c r="G2444" s="26">
        <v>0</v>
      </c>
      <c r="H2444" s="27">
        <v>0</v>
      </c>
      <c r="I2444">
        <v>0</v>
      </c>
      <c r="J2444" s="28">
        <v>0</v>
      </c>
      <c r="K2444" s="28">
        <v>0</v>
      </c>
      <c r="L2444" s="28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17" t="s">
        <v>54</v>
      </c>
      <c r="Y2444" s="17" t="s">
        <v>54</v>
      </c>
      <c r="Z2444" s="17" t="s">
        <v>54</v>
      </c>
      <c r="AA2444" s="17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17" t="s">
        <v>54</v>
      </c>
      <c r="AG2444" s="17" t="s">
        <v>54</v>
      </c>
      <c r="AH2444" s="17" t="s">
        <v>54</v>
      </c>
      <c r="AI2444" s="17" t="s">
        <v>54</v>
      </c>
      <c r="AJ2444">
        <v>0</v>
      </c>
      <c r="AK2444">
        <v>17</v>
      </c>
      <c r="AL2444">
        <v>2</v>
      </c>
      <c r="AM2444">
        <v>2</v>
      </c>
      <c r="AN2444" s="17" t="s">
        <v>54</v>
      </c>
      <c r="AO2444" s="17">
        <v>0</v>
      </c>
      <c r="AP2444" s="17">
        <v>0</v>
      </c>
      <c r="AQ2444" s="17">
        <v>0</v>
      </c>
      <c r="AR2444" s="31">
        <v>0</v>
      </c>
      <c r="AS2444" s="31">
        <v>0</v>
      </c>
      <c r="AT2444" s="31">
        <v>0</v>
      </c>
      <c r="AU2444" s="26" t="str">
        <f t="shared" si="41"/>
        <v>库存为0</v>
      </c>
      <c r="AV2444" s="32" t="str">
        <f>IFERROR(时间!$B$4+AU2444,"上周无销量")</f>
        <v>上周无销量</v>
      </c>
    </row>
    <row r="2445" spans="1:48">
      <c r="A2445" s="15" t="s">
        <v>4916</v>
      </c>
      <c r="B2445" t="s">
        <v>4917</v>
      </c>
      <c r="C2445" t="s">
        <v>4877</v>
      </c>
      <c r="D2445" s="26">
        <v>0</v>
      </c>
      <c r="E2445" s="26">
        <v>0</v>
      </c>
      <c r="F2445" s="26">
        <v>0</v>
      </c>
      <c r="G2445" s="26">
        <v>0</v>
      </c>
      <c r="H2445" s="27">
        <v>0</v>
      </c>
      <c r="I2445">
        <v>0</v>
      </c>
      <c r="J2445" s="28">
        <v>0</v>
      </c>
      <c r="K2445" s="28">
        <v>0</v>
      </c>
      <c r="L2445" s="28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17" t="s">
        <v>54</v>
      </c>
      <c r="Y2445" s="17" t="s">
        <v>54</v>
      </c>
      <c r="Z2445" s="17" t="s">
        <v>54</v>
      </c>
      <c r="AA2445" s="17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17" t="s">
        <v>54</v>
      </c>
      <c r="AG2445" s="17" t="s">
        <v>54</v>
      </c>
      <c r="AH2445" s="17" t="s">
        <v>54</v>
      </c>
      <c r="AI2445" s="17" t="s">
        <v>54</v>
      </c>
      <c r="AJ2445">
        <v>0</v>
      </c>
      <c r="AK2445">
        <v>0</v>
      </c>
      <c r="AL2445">
        <v>0</v>
      </c>
      <c r="AM2445">
        <v>0</v>
      </c>
      <c r="AN2445" s="17" t="s">
        <v>54</v>
      </c>
      <c r="AO2445" s="17" t="s">
        <v>54</v>
      </c>
      <c r="AP2445" s="17" t="s">
        <v>54</v>
      </c>
      <c r="AQ2445" s="17" t="s">
        <v>54</v>
      </c>
      <c r="AR2445" s="31">
        <v>0</v>
      </c>
      <c r="AS2445" s="31">
        <v>0</v>
      </c>
      <c r="AT2445" s="31">
        <v>0</v>
      </c>
      <c r="AU2445" s="26" t="str">
        <f t="shared" si="41"/>
        <v>库存为0</v>
      </c>
      <c r="AV2445" s="32" t="str">
        <f>IFERROR(时间!$B$4+AU2445,"上周无销量")</f>
        <v>上周无销量</v>
      </c>
    </row>
    <row r="2446" spans="1:48">
      <c r="A2446" s="15" t="s">
        <v>4918</v>
      </c>
      <c r="B2446" t="s">
        <v>4919</v>
      </c>
      <c r="C2446" t="s">
        <v>4877</v>
      </c>
      <c r="D2446" s="26">
        <v>0</v>
      </c>
      <c r="E2446" s="26">
        <v>0</v>
      </c>
      <c r="F2446" s="26">
        <v>0</v>
      </c>
      <c r="G2446" s="26">
        <v>0</v>
      </c>
      <c r="H2446" s="27">
        <v>0</v>
      </c>
      <c r="I2446">
        <v>0</v>
      </c>
      <c r="J2446" s="28">
        <v>0</v>
      </c>
      <c r="K2446" s="28">
        <v>0</v>
      </c>
      <c r="L2446" s="28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17" t="s">
        <v>54</v>
      </c>
      <c r="Y2446" s="17" t="s">
        <v>54</v>
      </c>
      <c r="Z2446" s="17" t="s">
        <v>54</v>
      </c>
      <c r="AA2446" s="17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17" t="s">
        <v>54</v>
      </c>
      <c r="AG2446" s="17" t="s">
        <v>54</v>
      </c>
      <c r="AH2446" s="17" t="s">
        <v>54</v>
      </c>
      <c r="AI2446" s="17" t="s">
        <v>54</v>
      </c>
      <c r="AJ2446">
        <v>0</v>
      </c>
      <c r="AK2446">
        <v>0</v>
      </c>
      <c r="AL2446">
        <v>0</v>
      </c>
      <c r="AM2446">
        <v>0</v>
      </c>
      <c r="AN2446" s="17" t="s">
        <v>54</v>
      </c>
      <c r="AO2446" s="17" t="s">
        <v>54</v>
      </c>
      <c r="AP2446" s="17" t="s">
        <v>54</v>
      </c>
      <c r="AQ2446" s="17" t="s">
        <v>54</v>
      </c>
      <c r="AR2446" s="31">
        <v>0</v>
      </c>
      <c r="AS2446" s="31">
        <v>0</v>
      </c>
      <c r="AT2446" s="31">
        <v>0</v>
      </c>
      <c r="AU2446" s="26" t="str">
        <f t="shared" si="41"/>
        <v>库存为0</v>
      </c>
      <c r="AV2446" s="32" t="str">
        <f>IFERROR(时间!$B$4+AU2446,"上周无销量")</f>
        <v>上周无销量</v>
      </c>
    </row>
    <row r="2447" spans="1:48">
      <c r="A2447" s="15" t="s">
        <v>4920</v>
      </c>
      <c r="B2447" t="s">
        <v>4921</v>
      </c>
      <c r="C2447" t="s">
        <v>4877</v>
      </c>
      <c r="D2447" s="26">
        <v>0</v>
      </c>
      <c r="E2447" s="26">
        <v>0</v>
      </c>
      <c r="F2447" s="26">
        <v>0</v>
      </c>
      <c r="G2447" s="26">
        <v>0</v>
      </c>
      <c r="H2447" s="27">
        <v>0</v>
      </c>
      <c r="I2447">
        <v>0</v>
      </c>
      <c r="J2447" s="28">
        <v>0</v>
      </c>
      <c r="K2447" s="28">
        <v>0</v>
      </c>
      <c r="L2447" s="28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17" t="s">
        <v>54</v>
      </c>
      <c r="Y2447" s="17" t="s">
        <v>54</v>
      </c>
      <c r="Z2447" s="17" t="s">
        <v>54</v>
      </c>
      <c r="AA2447" s="17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17" t="s">
        <v>54</v>
      </c>
      <c r="AG2447" s="17" t="s">
        <v>54</v>
      </c>
      <c r="AH2447" s="17" t="s">
        <v>54</v>
      </c>
      <c r="AI2447" s="17" t="s">
        <v>54</v>
      </c>
      <c r="AJ2447">
        <v>0</v>
      </c>
      <c r="AK2447">
        <v>0</v>
      </c>
      <c r="AL2447">
        <v>0</v>
      </c>
      <c r="AM2447">
        <v>0</v>
      </c>
      <c r="AN2447" s="17" t="s">
        <v>54</v>
      </c>
      <c r="AO2447" s="17" t="s">
        <v>54</v>
      </c>
      <c r="AP2447" s="17" t="s">
        <v>54</v>
      </c>
      <c r="AQ2447" s="17" t="s">
        <v>54</v>
      </c>
      <c r="AR2447" s="31">
        <v>0</v>
      </c>
      <c r="AS2447" s="31">
        <v>0</v>
      </c>
      <c r="AT2447" s="31">
        <v>0</v>
      </c>
      <c r="AU2447" s="26" t="str">
        <f t="shared" si="41"/>
        <v>库存为0</v>
      </c>
      <c r="AV2447" s="32" t="str">
        <f>IFERROR(时间!$B$4+AU2447,"上周无销量")</f>
        <v>上周无销量</v>
      </c>
    </row>
    <row r="2448" spans="1:48">
      <c r="A2448" s="15" t="s">
        <v>4922</v>
      </c>
      <c r="B2448" t="s">
        <v>4923</v>
      </c>
      <c r="C2448" t="s">
        <v>4877</v>
      </c>
      <c r="D2448" s="26">
        <v>0</v>
      </c>
      <c r="E2448" s="26">
        <v>0</v>
      </c>
      <c r="F2448" s="26">
        <v>0</v>
      </c>
      <c r="G2448" s="26">
        <v>0</v>
      </c>
      <c r="H2448" s="27">
        <v>0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0</v>
      </c>
      <c r="AK2448">
        <v>0</v>
      </c>
      <c r="AL2448">
        <v>0</v>
      </c>
      <c r="AM2448">
        <v>0</v>
      </c>
      <c r="AN2448" s="17" t="s">
        <v>54</v>
      </c>
      <c r="AO2448" s="17" t="s">
        <v>54</v>
      </c>
      <c r="AP2448" s="17" t="s">
        <v>54</v>
      </c>
      <c r="AQ2448" s="17" t="s">
        <v>54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4924</v>
      </c>
      <c r="B2449" t="s">
        <v>4925</v>
      </c>
      <c r="C2449" t="s">
        <v>4877</v>
      </c>
      <c r="D2449" s="26">
        <v>0</v>
      </c>
      <c r="E2449" s="26">
        <v>0</v>
      </c>
      <c r="F2449" s="26">
        <v>0</v>
      </c>
      <c r="G2449" s="26">
        <v>0</v>
      </c>
      <c r="H2449" s="27">
        <v>0</v>
      </c>
      <c r="I2449">
        <v>0</v>
      </c>
      <c r="J2449" s="28">
        <v>0</v>
      </c>
      <c r="K2449" s="28">
        <v>0</v>
      </c>
      <c r="L2449" s="28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0</v>
      </c>
      <c r="AK2449">
        <v>0</v>
      </c>
      <c r="AL2449">
        <v>0</v>
      </c>
      <c r="AM2449">
        <v>0</v>
      </c>
      <c r="AN2449" s="17" t="s">
        <v>54</v>
      </c>
      <c r="AO2449" s="17" t="s">
        <v>54</v>
      </c>
      <c r="AP2449" s="17" t="s">
        <v>54</v>
      </c>
      <c r="AQ2449" s="17" t="s">
        <v>54</v>
      </c>
      <c r="AR2449" s="31">
        <v>0</v>
      </c>
      <c r="AS2449" s="31">
        <v>0</v>
      </c>
      <c r="AT2449" s="31">
        <v>0</v>
      </c>
      <c r="AU2449" s="26" t="str">
        <f t="shared" si="41"/>
        <v>库存为0</v>
      </c>
      <c r="AV2449" s="32" t="str">
        <f>IFERROR(时间!$B$4+AU2449,"上周无销量")</f>
        <v>上周无销量</v>
      </c>
    </row>
    <row r="2450" spans="1:48">
      <c r="A2450" s="15" t="s">
        <v>4926</v>
      </c>
      <c r="B2450" t="s">
        <v>4927</v>
      </c>
      <c r="C2450" t="s">
        <v>4928</v>
      </c>
      <c r="D2450" s="26">
        <v>0</v>
      </c>
      <c r="E2450" s="26">
        <v>0</v>
      </c>
      <c r="F2450" s="26">
        <v>0</v>
      </c>
      <c r="G2450" s="26">
        <v>0</v>
      </c>
      <c r="H2450" s="27">
        <v>0</v>
      </c>
      <c r="I2450">
        <v>0</v>
      </c>
      <c r="J2450" s="28">
        <v>0</v>
      </c>
      <c r="K2450" s="28">
        <v>0</v>
      </c>
      <c r="L2450" s="28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0</v>
      </c>
      <c r="AK2450">
        <v>149</v>
      </c>
      <c r="AL2450">
        <v>201</v>
      </c>
      <c r="AM2450">
        <v>201</v>
      </c>
      <c r="AN2450" s="17" t="s">
        <v>54</v>
      </c>
      <c r="AO2450" s="17">
        <v>0</v>
      </c>
      <c r="AP2450" s="17">
        <v>0</v>
      </c>
      <c r="AQ2450" s="17">
        <v>0</v>
      </c>
      <c r="AR2450" s="31">
        <v>0</v>
      </c>
      <c r="AS2450" s="31">
        <v>0</v>
      </c>
      <c r="AT2450" s="31">
        <v>0</v>
      </c>
      <c r="AU2450" s="26" t="str">
        <f t="shared" si="41"/>
        <v>库存为0</v>
      </c>
      <c r="AV2450" s="32" t="str">
        <f>IFERROR(时间!$B$4+AU2450,"上周无销量")</f>
        <v>上周无销量</v>
      </c>
    </row>
    <row r="2451" spans="1:48">
      <c r="A2451" s="15" t="s">
        <v>4929</v>
      </c>
      <c r="B2451" t="s">
        <v>4930</v>
      </c>
      <c r="C2451" t="s">
        <v>4928</v>
      </c>
      <c r="D2451" s="26">
        <v>0</v>
      </c>
      <c r="E2451" s="26">
        <v>0</v>
      </c>
      <c r="F2451" s="26">
        <v>0</v>
      </c>
      <c r="G2451" s="26">
        <v>0</v>
      </c>
      <c r="H2451" s="27">
        <v>0</v>
      </c>
      <c r="I2451">
        <v>0</v>
      </c>
      <c r="J2451" s="28">
        <v>0</v>
      </c>
      <c r="K2451" s="28">
        <v>0</v>
      </c>
      <c r="L2451" s="28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17" t="s">
        <v>54</v>
      </c>
      <c r="Y2451" s="17" t="s">
        <v>54</v>
      </c>
      <c r="Z2451" s="17" t="s">
        <v>54</v>
      </c>
      <c r="AA2451" s="17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17" t="s">
        <v>54</v>
      </c>
      <c r="AG2451" s="17" t="s">
        <v>54</v>
      </c>
      <c r="AH2451" s="17" t="s">
        <v>54</v>
      </c>
      <c r="AI2451" s="17" t="s">
        <v>54</v>
      </c>
      <c r="AJ2451">
        <v>0</v>
      </c>
      <c r="AK2451">
        <v>36</v>
      </c>
      <c r="AL2451">
        <v>35</v>
      </c>
      <c r="AM2451">
        <v>35</v>
      </c>
      <c r="AN2451" s="17" t="s">
        <v>54</v>
      </c>
      <c r="AO2451" s="17">
        <v>0</v>
      </c>
      <c r="AP2451" s="17">
        <v>0</v>
      </c>
      <c r="AQ2451" s="17">
        <v>0</v>
      </c>
      <c r="AR2451" s="31">
        <v>0</v>
      </c>
      <c r="AS2451" s="31">
        <v>0</v>
      </c>
      <c r="AT2451" s="31">
        <v>0</v>
      </c>
      <c r="AU2451" s="26" t="str">
        <f t="shared" si="41"/>
        <v>库存为0</v>
      </c>
      <c r="AV2451" s="32" t="str">
        <f>IFERROR(时间!$B$4+AU2451,"上周无销量")</f>
        <v>上周无销量</v>
      </c>
    </row>
    <row r="2452" spans="1:48">
      <c r="A2452" s="15" t="s">
        <v>4931</v>
      </c>
      <c r="B2452" t="s">
        <v>4932</v>
      </c>
      <c r="C2452" t="s">
        <v>4928</v>
      </c>
      <c r="D2452" s="26">
        <v>0</v>
      </c>
      <c r="E2452" s="26">
        <v>0</v>
      </c>
      <c r="F2452" s="26">
        <v>0</v>
      </c>
      <c r="G2452" s="26">
        <v>0</v>
      </c>
      <c r="H2452" s="27">
        <v>0</v>
      </c>
      <c r="I2452">
        <v>0</v>
      </c>
      <c r="J2452" s="28">
        <v>0</v>
      </c>
      <c r="K2452" s="28">
        <v>0</v>
      </c>
      <c r="L2452" s="28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0</v>
      </c>
      <c r="AK2452">
        <v>74</v>
      </c>
      <c r="AL2452">
        <v>60</v>
      </c>
      <c r="AM2452">
        <v>60</v>
      </c>
      <c r="AN2452" s="17" t="s">
        <v>54</v>
      </c>
      <c r="AO2452" s="17">
        <v>0</v>
      </c>
      <c r="AP2452" s="17">
        <v>0</v>
      </c>
      <c r="AQ2452" s="17">
        <v>0</v>
      </c>
      <c r="AR2452" s="31">
        <v>0</v>
      </c>
      <c r="AS2452" s="31">
        <v>0</v>
      </c>
      <c r="AT2452" s="31">
        <v>0</v>
      </c>
      <c r="AU2452" s="26" t="str">
        <f t="shared" si="41"/>
        <v>库存为0</v>
      </c>
      <c r="AV2452" s="32" t="str">
        <f>IFERROR(时间!$B$4+AU2452,"上周无销量")</f>
        <v>上周无销量</v>
      </c>
    </row>
    <row r="2453" spans="1:48">
      <c r="A2453" s="15" t="s">
        <v>4933</v>
      </c>
      <c r="B2453" t="s">
        <v>4934</v>
      </c>
      <c r="C2453" t="s">
        <v>4928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0</v>
      </c>
      <c r="J2453" s="28">
        <v>0</v>
      </c>
      <c r="K2453" s="28">
        <v>0</v>
      </c>
      <c r="L2453" s="28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0</v>
      </c>
      <c r="AK2453">
        <v>74</v>
      </c>
      <c r="AL2453">
        <v>97</v>
      </c>
      <c r="AM2453">
        <v>97</v>
      </c>
      <c r="AN2453" s="17" t="s">
        <v>54</v>
      </c>
      <c r="AO2453" s="17">
        <v>0</v>
      </c>
      <c r="AP2453" s="17">
        <v>0</v>
      </c>
      <c r="AQ2453" s="17">
        <v>0</v>
      </c>
      <c r="AR2453" s="31">
        <v>0</v>
      </c>
      <c r="AS2453" s="31">
        <v>0</v>
      </c>
      <c r="AT2453" s="31">
        <v>0</v>
      </c>
      <c r="AU2453" s="26" t="str">
        <f t="shared" si="41"/>
        <v>库存为0</v>
      </c>
      <c r="AV2453" s="32" t="str">
        <f>IFERROR(时间!$B$4+AU2453,"上周无销量")</f>
        <v>上周无销量</v>
      </c>
    </row>
    <row r="2454" spans="1:48">
      <c r="A2454" s="15" t="s">
        <v>4935</v>
      </c>
      <c r="B2454" t="s">
        <v>4936</v>
      </c>
      <c r="C2454" t="s">
        <v>4928</v>
      </c>
      <c r="D2454" s="26">
        <v>0</v>
      </c>
      <c r="E2454" s="26">
        <v>0</v>
      </c>
      <c r="F2454" s="26">
        <v>0</v>
      </c>
      <c r="G2454" s="26">
        <v>0</v>
      </c>
      <c r="H2454" s="27">
        <v>0</v>
      </c>
      <c r="I2454">
        <v>0</v>
      </c>
      <c r="J2454" s="28">
        <v>0</v>
      </c>
      <c r="K2454" s="28">
        <v>0</v>
      </c>
      <c r="L2454" s="28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0</v>
      </c>
      <c r="AK2454">
        <v>53</v>
      </c>
      <c r="AL2454">
        <v>104</v>
      </c>
      <c r="AM2454">
        <v>104</v>
      </c>
      <c r="AN2454" s="17" t="s">
        <v>54</v>
      </c>
      <c r="AO2454" s="17">
        <v>0</v>
      </c>
      <c r="AP2454" s="17">
        <v>0</v>
      </c>
      <c r="AQ2454" s="17">
        <v>0</v>
      </c>
      <c r="AR2454" s="31">
        <v>0</v>
      </c>
      <c r="AS2454" s="31">
        <v>0</v>
      </c>
      <c r="AT2454" s="31">
        <v>0</v>
      </c>
      <c r="AU2454" s="26" t="str">
        <f t="shared" si="41"/>
        <v>库存为0</v>
      </c>
      <c r="AV2454" s="32" t="str">
        <f>IFERROR(时间!$B$4+AU2454,"上周无销量")</f>
        <v>上周无销量</v>
      </c>
    </row>
    <row r="2455" spans="1:48">
      <c r="A2455" s="15" t="s">
        <v>4937</v>
      </c>
      <c r="B2455" t="s">
        <v>4938</v>
      </c>
      <c r="C2455" t="s">
        <v>4928</v>
      </c>
      <c r="D2455" s="26">
        <v>0</v>
      </c>
      <c r="E2455" s="26">
        <v>0</v>
      </c>
      <c r="F2455" s="26">
        <v>0</v>
      </c>
      <c r="G2455" s="26">
        <v>0</v>
      </c>
      <c r="H2455" s="27">
        <v>0</v>
      </c>
      <c r="I2455">
        <v>0</v>
      </c>
      <c r="J2455" s="28">
        <v>0</v>
      </c>
      <c r="K2455" s="28">
        <v>0</v>
      </c>
      <c r="L2455" s="28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17" t="s">
        <v>54</v>
      </c>
      <c r="Y2455" s="17" t="s">
        <v>54</v>
      </c>
      <c r="Z2455" s="17" t="s">
        <v>54</v>
      </c>
      <c r="AA2455" s="17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17" t="s">
        <v>54</v>
      </c>
      <c r="AG2455" s="17" t="s">
        <v>54</v>
      </c>
      <c r="AH2455" s="17" t="s">
        <v>54</v>
      </c>
      <c r="AI2455" s="17" t="s">
        <v>54</v>
      </c>
      <c r="AJ2455">
        <v>0</v>
      </c>
      <c r="AK2455">
        <v>56</v>
      </c>
      <c r="AL2455">
        <v>47</v>
      </c>
      <c r="AM2455">
        <v>47</v>
      </c>
      <c r="AN2455" s="17" t="s">
        <v>54</v>
      </c>
      <c r="AO2455" s="17">
        <v>0</v>
      </c>
      <c r="AP2455" s="17">
        <v>0</v>
      </c>
      <c r="AQ2455" s="17">
        <v>0</v>
      </c>
      <c r="AR2455" s="31">
        <v>0</v>
      </c>
      <c r="AS2455" s="31">
        <v>0</v>
      </c>
      <c r="AT2455" s="31">
        <v>0</v>
      </c>
      <c r="AU2455" s="26" t="str">
        <f t="shared" si="41"/>
        <v>库存为0</v>
      </c>
      <c r="AV2455" s="32" t="str">
        <f>IFERROR(时间!$B$4+AU2455,"上周无销量")</f>
        <v>上周无销量</v>
      </c>
    </row>
    <row r="2456" spans="1:48">
      <c r="A2456" s="15" t="s">
        <v>4939</v>
      </c>
      <c r="B2456" t="s">
        <v>4940</v>
      </c>
      <c r="C2456" t="s">
        <v>4928</v>
      </c>
      <c r="D2456" s="26">
        <v>0</v>
      </c>
      <c r="E2456" s="26">
        <v>0</v>
      </c>
      <c r="F2456" s="26">
        <v>0</v>
      </c>
      <c r="G2456" s="26">
        <v>0</v>
      </c>
      <c r="H2456" s="27">
        <v>0</v>
      </c>
      <c r="I2456">
        <v>0</v>
      </c>
      <c r="J2456" s="28">
        <v>0</v>
      </c>
      <c r="K2456" s="28">
        <v>0</v>
      </c>
      <c r="L2456" s="28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17" t="s">
        <v>54</v>
      </c>
      <c r="Y2456" s="17" t="s">
        <v>54</v>
      </c>
      <c r="Z2456" s="17" t="s">
        <v>54</v>
      </c>
      <c r="AA2456" s="17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0</v>
      </c>
      <c r="AK2456">
        <v>46</v>
      </c>
      <c r="AL2456">
        <v>61</v>
      </c>
      <c r="AM2456">
        <v>61</v>
      </c>
      <c r="AN2456" s="17" t="s">
        <v>54</v>
      </c>
      <c r="AO2456" s="17">
        <v>0</v>
      </c>
      <c r="AP2456" s="17">
        <v>0</v>
      </c>
      <c r="AQ2456" s="17">
        <v>0</v>
      </c>
      <c r="AR2456" s="31">
        <v>0</v>
      </c>
      <c r="AS2456" s="31">
        <v>0</v>
      </c>
      <c r="AT2456" s="31">
        <v>0</v>
      </c>
      <c r="AU2456" s="26" t="str">
        <f t="shared" si="41"/>
        <v>库存为0</v>
      </c>
      <c r="AV2456" s="32" t="str">
        <f>IFERROR(时间!$B$4+AU2456,"上周无销量")</f>
        <v>上周无销量</v>
      </c>
    </row>
    <row r="2457" spans="1:48">
      <c r="A2457" s="15" t="s">
        <v>4941</v>
      </c>
      <c r="B2457" t="s">
        <v>4942</v>
      </c>
      <c r="C2457" t="s">
        <v>4928</v>
      </c>
      <c r="D2457" s="26">
        <v>0</v>
      </c>
      <c r="E2457" s="26">
        <v>0</v>
      </c>
      <c r="F2457" s="26">
        <v>0</v>
      </c>
      <c r="G2457" s="26">
        <v>0</v>
      </c>
      <c r="H2457" s="27">
        <v>0</v>
      </c>
      <c r="I2457">
        <v>0</v>
      </c>
      <c r="J2457" s="28">
        <v>0</v>
      </c>
      <c r="K2457" s="28">
        <v>0</v>
      </c>
      <c r="L2457" s="28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0</v>
      </c>
      <c r="AK2457">
        <v>65</v>
      </c>
      <c r="AL2457">
        <v>96</v>
      </c>
      <c r="AM2457">
        <v>96</v>
      </c>
      <c r="AN2457" s="17" t="s">
        <v>54</v>
      </c>
      <c r="AO2457" s="17">
        <v>0</v>
      </c>
      <c r="AP2457" s="17">
        <v>0</v>
      </c>
      <c r="AQ2457" s="17">
        <v>0</v>
      </c>
      <c r="AR2457" s="31">
        <v>0</v>
      </c>
      <c r="AS2457" s="31">
        <v>0</v>
      </c>
      <c r="AT2457" s="31">
        <v>0</v>
      </c>
      <c r="AU2457" s="26" t="str">
        <f t="shared" si="41"/>
        <v>库存为0</v>
      </c>
      <c r="AV2457" s="32" t="str">
        <f>IFERROR(时间!$B$4+AU2457,"上周无销量")</f>
        <v>上周无销量</v>
      </c>
    </row>
    <row r="2458" spans="1:48">
      <c r="A2458" s="15" t="s">
        <v>4943</v>
      </c>
      <c r="B2458" t="s">
        <v>4944</v>
      </c>
      <c r="C2458" t="s">
        <v>4928</v>
      </c>
      <c r="D2458" s="26">
        <v>0</v>
      </c>
      <c r="E2458" s="26">
        <v>0</v>
      </c>
      <c r="F2458" s="26">
        <v>0</v>
      </c>
      <c r="G2458" s="26">
        <v>0</v>
      </c>
      <c r="H2458" s="27">
        <v>0</v>
      </c>
      <c r="I2458">
        <v>0</v>
      </c>
      <c r="J2458" s="28">
        <v>0</v>
      </c>
      <c r="K2458" s="28">
        <v>0</v>
      </c>
      <c r="L2458" s="28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0</v>
      </c>
      <c r="AK2458">
        <v>31</v>
      </c>
      <c r="AL2458">
        <v>69</v>
      </c>
      <c r="AM2458">
        <v>69</v>
      </c>
      <c r="AN2458" s="17" t="s">
        <v>54</v>
      </c>
      <c r="AO2458" s="17">
        <v>0</v>
      </c>
      <c r="AP2458" s="17">
        <v>0</v>
      </c>
      <c r="AQ2458" s="17">
        <v>0</v>
      </c>
      <c r="AR2458" s="31">
        <v>0</v>
      </c>
      <c r="AS2458" s="31">
        <v>0</v>
      </c>
      <c r="AT2458" s="31">
        <v>0</v>
      </c>
      <c r="AU2458" s="26" t="str">
        <f t="shared" si="41"/>
        <v>库存为0</v>
      </c>
      <c r="AV2458" s="32" t="str">
        <f>IFERROR(时间!$B$4+AU2458,"上周无销量")</f>
        <v>上周无销量</v>
      </c>
    </row>
    <row r="2459" spans="1:48">
      <c r="A2459" s="15" t="s">
        <v>4945</v>
      </c>
      <c r="B2459" t="s">
        <v>4946</v>
      </c>
      <c r="C2459" t="s">
        <v>4928</v>
      </c>
      <c r="D2459" s="26">
        <v>0</v>
      </c>
      <c r="E2459" s="26">
        <v>0</v>
      </c>
      <c r="F2459" s="26">
        <v>0</v>
      </c>
      <c r="G2459" s="26">
        <v>0</v>
      </c>
      <c r="H2459" s="27">
        <v>0</v>
      </c>
      <c r="I2459">
        <v>0</v>
      </c>
      <c r="J2459" s="28">
        <v>0</v>
      </c>
      <c r="K2459" s="28">
        <v>0</v>
      </c>
      <c r="L2459" s="28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17" t="s">
        <v>54</v>
      </c>
      <c r="Y2459" s="17" t="s">
        <v>54</v>
      </c>
      <c r="Z2459" s="17" t="s">
        <v>54</v>
      </c>
      <c r="AA2459" s="17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17" t="s">
        <v>54</v>
      </c>
      <c r="AG2459" s="17" t="s">
        <v>54</v>
      </c>
      <c r="AH2459" s="17" t="s">
        <v>54</v>
      </c>
      <c r="AI2459" s="17" t="s">
        <v>54</v>
      </c>
      <c r="AJ2459">
        <v>0</v>
      </c>
      <c r="AK2459">
        <v>65</v>
      </c>
      <c r="AL2459">
        <v>44</v>
      </c>
      <c r="AM2459">
        <v>44</v>
      </c>
      <c r="AN2459" s="17" t="s">
        <v>54</v>
      </c>
      <c r="AO2459" s="17">
        <v>0</v>
      </c>
      <c r="AP2459" s="17">
        <v>0</v>
      </c>
      <c r="AQ2459" s="17">
        <v>0</v>
      </c>
      <c r="AR2459" s="31">
        <v>0</v>
      </c>
      <c r="AS2459" s="31">
        <v>0</v>
      </c>
      <c r="AT2459" s="31">
        <v>0</v>
      </c>
      <c r="AU2459" s="26" t="str">
        <f t="shared" si="41"/>
        <v>库存为0</v>
      </c>
      <c r="AV2459" s="32" t="str">
        <f>IFERROR(时间!$B$4+AU2459,"上周无销量")</f>
        <v>上周无销量</v>
      </c>
    </row>
    <row r="2460" spans="1:48">
      <c r="A2460" s="15" t="s">
        <v>4947</v>
      </c>
      <c r="B2460" t="s">
        <v>4948</v>
      </c>
      <c r="C2460" t="s">
        <v>4928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0</v>
      </c>
      <c r="J2460" s="28">
        <v>0</v>
      </c>
      <c r="K2460" s="28">
        <v>0</v>
      </c>
      <c r="L2460" s="28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0</v>
      </c>
      <c r="AK2460">
        <v>41</v>
      </c>
      <c r="AL2460">
        <v>52</v>
      </c>
      <c r="AM2460">
        <v>52</v>
      </c>
      <c r="AN2460" s="17" t="s">
        <v>54</v>
      </c>
      <c r="AO2460" s="17">
        <v>0</v>
      </c>
      <c r="AP2460" s="17">
        <v>0</v>
      </c>
      <c r="AQ2460" s="17">
        <v>0</v>
      </c>
      <c r="AR2460" s="31">
        <v>0</v>
      </c>
      <c r="AS2460" s="31">
        <v>0</v>
      </c>
      <c r="AT2460" s="31">
        <v>0</v>
      </c>
      <c r="AU2460" s="26" t="str">
        <f t="shared" si="41"/>
        <v>库存为0</v>
      </c>
      <c r="AV2460" s="32" t="str">
        <f>IFERROR(时间!$B$4+AU2460,"上周无销量")</f>
        <v>上周无销量</v>
      </c>
    </row>
    <row r="2461" spans="1:48">
      <c r="A2461" s="15" t="s">
        <v>4949</v>
      </c>
      <c r="B2461" t="s">
        <v>4950</v>
      </c>
      <c r="C2461" t="s">
        <v>4928</v>
      </c>
      <c r="D2461" s="26">
        <v>0</v>
      </c>
      <c r="E2461" s="26">
        <v>0</v>
      </c>
      <c r="F2461" s="26">
        <v>0</v>
      </c>
      <c r="G2461" s="26">
        <v>0</v>
      </c>
      <c r="H2461" s="27">
        <v>0</v>
      </c>
      <c r="I2461">
        <v>0</v>
      </c>
      <c r="J2461" s="28">
        <v>0</v>
      </c>
      <c r="K2461" s="28">
        <v>0</v>
      </c>
      <c r="L2461" s="28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0</v>
      </c>
      <c r="AK2461">
        <v>62</v>
      </c>
      <c r="AL2461">
        <v>38</v>
      </c>
      <c r="AM2461">
        <v>38</v>
      </c>
      <c r="AN2461" s="17" t="s">
        <v>54</v>
      </c>
      <c r="AO2461" s="17">
        <v>0</v>
      </c>
      <c r="AP2461" s="17">
        <v>0</v>
      </c>
      <c r="AQ2461" s="17">
        <v>0</v>
      </c>
      <c r="AR2461" s="31">
        <v>0</v>
      </c>
      <c r="AS2461" s="31">
        <v>0</v>
      </c>
      <c r="AT2461" s="31">
        <v>0</v>
      </c>
      <c r="AU2461" s="26" t="str">
        <f t="shared" si="41"/>
        <v>库存为0</v>
      </c>
      <c r="AV2461" s="32" t="str">
        <f>IFERROR(时间!$B$4+AU2461,"上周无销量")</f>
        <v>上周无销量</v>
      </c>
    </row>
    <row r="2462" spans="1:48">
      <c r="A2462" s="15" t="s">
        <v>4951</v>
      </c>
      <c r="B2462" t="s">
        <v>4952</v>
      </c>
      <c r="C2462" t="s">
        <v>4953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0</v>
      </c>
      <c r="J2462" s="28">
        <v>0</v>
      </c>
      <c r="K2462" s="28">
        <v>0</v>
      </c>
      <c r="L2462" s="28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0</v>
      </c>
      <c r="AK2462">
        <v>2</v>
      </c>
      <c r="AL2462">
        <v>4</v>
      </c>
      <c r="AM2462">
        <v>4</v>
      </c>
      <c r="AN2462" s="17" t="s">
        <v>54</v>
      </c>
      <c r="AO2462" s="17">
        <v>0</v>
      </c>
      <c r="AP2462" s="17">
        <v>0</v>
      </c>
      <c r="AQ2462" s="17">
        <v>0</v>
      </c>
      <c r="AR2462" s="31">
        <v>0</v>
      </c>
      <c r="AS2462" s="31">
        <v>0</v>
      </c>
      <c r="AT2462" s="31">
        <v>0</v>
      </c>
      <c r="AU2462" s="26" t="str">
        <f t="shared" si="41"/>
        <v>库存为0</v>
      </c>
      <c r="AV2462" s="32" t="str">
        <f>IFERROR(时间!$B$4+AU2462,"上周无销量")</f>
        <v>上周无销量</v>
      </c>
    </row>
    <row r="2463" spans="1:48">
      <c r="A2463" s="15" t="s">
        <v>4954</v>
      </c>
      <c r="B2463" t="s">
        <v>4955</v>
      </c>
      <c r="C2463" t="s">
        <v>4953</v>
      </c>
      <c r="D2463" s="26">
        <v>0</v>
      </c>
      <c r="E2463" s="26">
        <v>0</v>
      </c>
      <c r="F2463" s="26">
        <v>0</v>
      </c>
      <c r="G2463" s="26">
        <v>0</v>
      </c>
      <c r="H2463" s="27">
        <v>0</v>
      </c>
      <c r="I2463">
        <v>0</v>
      </c>
      <c r="J2463" s="28">
        <v>0</v>
      </c>
      <c r="K2463" s="28">
        <v>0</v>
      </c>
      <c r="L2463" s="28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0</v>
      </c>
      <c r="AK2463">
        <v>0</v>
      </c>
      <c r="AL2463">
        <v>0</v>
      </c>
      <c r="AM2463">
        <v>0</v>
      </c>
      <c r="AN2463" s="17" t="s">
        <v>54</v>
      </c>
      <c r="AO2463" s="17" t="s">
        <v>54</v>
      </c>
      <c r="AP2463" s="17" t="s">
        <v>54</v>
      </c>
      <c r="AQ2463" s="17" t="s">
        <v>54</v>
      </c>
      <c r="AR2463" s="31">
        <v>0</v>
      </c>
      <c r="AS2463" s="31">
        <v>0</v>
      </c>
      <c r="AT2463" s="31">
        <v>0</v>
      </c>
      <c r="AU2463" s="26" t="str">
        <f t="shared" si="41"/>
        <v>库存为0</v>
      </c>
      <c r="AV2463" s="32" t="str">
        <f>IFERROR(时间!$B$4+AU2463,"上周无销量")</f>
        <v>上周无销量</v>
      </c>
    </row>
    <row r="2464" spans="1:48">
      <c r="A2464" s="15" t="s">
        <v>4956</v>
      </c>
      <c r="B2464" t="s">
        <v>4957</v>
      </c>
      <c r="C2464" t="s">
        <v>4953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0</v>
      </c>
      <c r="J2464" s="28">
        <v>0</v>
      </c>
      <c r="K2464" s="28">
        <v>0</v>
      </c>
      <c r="L2464" s="28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0</v>
      </c>
      <c r="AK2464">
        <v>2</v>
      </c>
      <c r="AL2464">
        <v>4</v>
      </c>
      <c r="AM2464">
        <v>4</v>
      </c>
      <c r="AN2464" s="17" t="s">
        <v>54</v>
      </c>
      <c r="AO2464" s="17">
        <v>0</v>
      </c>
      <c r="AP2464" s="17">
        <v>0</v>
      </c>
      <c r="AQ2464" s="17">
        <v>0</v>
      </c>
      <c r="AR2464" s="31">
        <v>0</v>
      </c>
      <c r="AS2464" s="31">
        <v>0</v>
      </c>
      <c r="AT2464" s="31">
        <v>0</v>
      </c>
      <c r="AU2464" s="26" t="str">
        <f t="shared" si="41"/>
        <v>库存为0</v>
      </c>
      <c r="AV2464" s="32" t="str">
        <f>IFERROR(时间!$B$4+AU2464,"上周无销量")</f>
        <v>上周无销量</v>
      </c>
    </row>
    <row r="2465" spans="1:48">
      <c r="A2465" s="15" t="s">
        <v>4958</v>
      </c>
      <c r="B2465" t="s">
        <v>4959</v>
      </c>
      <c r="C2465" t="s">
        <v>4953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0</v>
      </c>
      <c r="J2465" s="28">
        <v>0</v>
      </c>
      <c r="K2465" s="28">
        <v>0</v>
      </c>
      <c r="L2465" s="28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0</v>
      </c>
      <c r="AK2465">
        <v>4</v>
      </c>
      <c r="AL2465">
        <v>1</v>
      </c>
      <c r="AM2465">
        <v>1</v>
      </c>
      <c r="AN2465" s="17" t="s">
        <v>54</v>
      </c>
      <c r="AO2465" s="17">
        <v>0</v>
      </c>
      <c r="AP2465" s="17">
        <v>0</v>
      </c>
      <c r="AQ2465" s="17">
        <v>0</v>
      </c>
      <c r="AR2465" s="31">
        <v>0</v>
      </c>
      <c r="AS2465" s="31">
        <v>0</v>
      </c>
      <c r="AT2465" s="31">
        <v>0</v>
      </c>
      <c r="AU2465" s="26" t="str">
        <f t="shared" si="41"/>
        <v>库存为0</v>
      </c>
      <c r="AV2465" s="32" t="str">
        <f>IFERROR(时间!$B$4+AU2465,"上周无销量")</f>
        <v>上周无销量</v>
      </c>
    </row>
    <row r="2466" spans="1:48">
      <c r="A2466" s="15" t="s">
        <v>4960</v>
      </c>
      <c r="B2466" t="s">
        <v>4961</v>
      </c>
      <c r="C2466" t="s">
        <v>4953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0</v>
      </c>
      <c r="J2466" s="28">
        <v>0</v>
      </c>
      <c r="K2466" s="28">
        <v>0</v>
      </c>
      <c r="L2466" s="28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0</v>
      </c>
      <c r="AK2466">
        <v>1</v>
      </c>
      <c r="AL2466">
        <v>5</v>
      </c>
      <c r="AM2466">
        <v>5</v>
      </c>
      <c r="AN2466" s="17" t="s">
        <v>54</v>
      </c>
      <c r="AO2466" s="17">
        <v>0</v>
      </c>
      <c r="AP2466" s="17">
        <v>0</v>
      </c>
      <c r="AQ2466" s="17">
        <v>0</v>
      </c>
      <c r="AR2466" s="31">
        <v>0</v>
      </c>
      <c r="AS2466" s="31">
        <v>0</v>
      </c>
      <c r="AT2466" s="31">
        <v>0</v>
      </c>
      <c r="AU2466" s="26" t="str">
        <f t="shared" si="41"/>
        <v>库存为0</v>
      </c>
      <c r="AV2466" s="32" t="str">
        <f>IFERROR(时间!$B$4+AU2466,"上周无销量")</f>
        <v>上周无销量</v>
      </c>
    </row>
    <row r="2467" spans="1:48">
      <c r="A2467" s="15" t="s">
        <v>4962</v>
      </c>
      <c r="B2467" t="s">
        <v>4240</v>
      </c>
      <c r="C2467" t="s">
        <v>4953</v>
      </c>
      <c r="D2467" s="26">
        <v>0</v>
      </c>
      <c r="E2467" s="26">
        <v>0</v>
      </c>
      <c r="F2467" s="26">
        <v>0</v>
      </c>
      <c r="G2467" s="26">
        <v>0</v>
      </c>
      <c r="H2467" s="27">
        <v>0</v>
      </c>
      <c r="I2467">
        <v>0</v>
      </c>
      <c r="J2467" s="28">
        <v>0</v>
      </c>
      <c r="K2467" s="28">
        <v>0</v>
      </c>
      <c r="L2467" s="28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0</v>
      </c>
      <c r="AK2467">
        <v>2</v>
      </c>
      <c r="AL2467">
        <v>4</v>
      </c>
      <c r="AM2467">
        <v>4</v>
      </c>
      <c r="AN2467" s="17" t="s">
        <v>54</v>
      </c>
      <c r="AO2467" s="17">
        <v>0</v>
      </c>
      <c r="AP2467" s="17">
        <v>0</v>
      </c>
      <c r="AQ2467" s="17">
        <v>0</v>
      </c>
      <c r="AR2467" s="31">
        <v>0</v>
      </c>
      <c r="AS2467" s="31">
        <v>0</v>
      </c>
      <c r="AT2467" s="31">
        <v>0</v>
      </c>
      <c r="AU2467" s="26" t="str">
        <f t="shared" si="41"/>
        <v>库存为0</v>
      </c>
      <c r="AV2467" s="32" t="str">
        <f>IFERROR(时间!$B$4+AU2467,"上周无销量")</f>
        <v>上周无销量</v>
      </c>
    </row>
    <row r="2468" spans="1:48">
      <c r="A2468" s="15" t="s">
        <v>4963</v>
      </c>
      <c r="B2468" t="s">
        <v>4964</v>
      </c>
      <c r="C2468" t="s">
        <v>4953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0</v>
      </c>
      <c r="J2468" s="28">
        <v>0</v>
      </c>
      <c r="K2468" s="28">
        <v>0</v>
      </c>
      <c r="L2468" s="28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0</v>
      </c>
      <c r="AK2468">
        <v>0</v>
      </c>
      <c r="AL2468">
        <v>0</v>
      </c>
      <c r="AM2468">
        <v>0</v>
      </c>
      <c r="AN2468" s="17" t="s">
        <v>54</v>
      </c>
      <c r="AO2468" s="17" t="s">
        <v>54</v>
      </c>
      <c r="AP2468" s="17" t="s">
        <v>54</v>
      </c>
      <c r="AQ2468" s="17" t="s">
        <v>54</v>
      </c>
      <c r="AR2468" s="31">
        <v>0</v>
      </c>
      <c r="AS2468" s="31">
        <v>0</v>
      </c>
      <c r="AT2468" s="31">
        <v>0</v>
      </c>
      <c r="AU2468" s="26" t="str">
        <f t="shared" si="41"/>
        <v>库存为0</v>
      </c>
      <c r="AV2468" s="32" t="str">
        <f>IFERROR(时间!$B$4+AU2468,"上周无销量")</f>
        <v>上周无销量</v>
      </c>
    </row>
    <row r="2469" spans="1:48">
      <c r="A2469" s="15" t="s">
        <v>4965</v>
      </c>
      <c r="B2469" t="s">
        <v>4966</v>
      </c>
      <c r="C2469" t="s">
        <v>4953</v>
      </c>
      <c r="D2469" s="26">
        <v>0</v>
      </c>
      <c r="E2469" s="26">
        <v>0</v>
      </c>
      <c r="F2469" s="26">
        <v>0</v>
      </c>
      <c r="G2469" s="26">
        <v>0</v>
      </c>
      <c r="H2469" s="27">
        <v>0</v>
      </c>
      <c r="I2469">
        <v>0</v>
      </c>
      <c r="J2469" s="28">
        <v>0</v>
      </c>
      <c r="K2469" s="28">
        <v>0</v>
      </c>
      <c r="L2469" s="28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0</v>
      </c>
      <c r="AK2469">
        <v>4</v>
      </c>
      <c r="AL2469">
        <v>3</v>
      </c>
      <c r="AM2469">
        <v>3</v>
      </c>
      <c r="AN2469" s="17" t="s">
        <v>54</v>
      </c>
      <c r="AO2469" s="17">
        <v>0</v>
      </c>
      <c r="AP2469" s="17">
        <v>0</v>
      </c>
      <c r="AQ2469" s="17">
        <v>0</v>
      </c>
      <c r="AR2469" s="31">
        <v>0</v>
      </c>
      <c r="AS2469" s="31">
        <v>0</v>
      </c>
      <c r="AT2469" s="31">
        <v>0</v>
      </c>
      <c r="AU2469" s="26" t="str">
        <f t="shared" si="41"/>
        <v>库存为0</v>
      </c>
      <c r="AV2469" s="32" t="str">
        <f>IFERROR(时间!$B$4+AU2469,"上周无销量")</f>
        <v>上周无销量</v>
      </c>
    </row>
    <row r="2470" spans="1:48">
      <c r="A2470" s="15" t="s">
        <v>4967</v>
      </c>
      <c r="B2470" t="s">
        <v>4968</v>
      </c>
      <c r="C2470" t="s">
        <v>4953</v>
      </c>
      <c r="D2470" s="26">
        <v>0</v>
      </c>
      <c r="E2470" s="26">
        <v>0</v>
      </c>
      <c r="F2470" s="26">
        <v>0</v>
      </c>
      <c r="G2470" s="26">
        <v>0</v>
      </c>
      <c r="H2470" s="27">
        <v>0</v>
      </c>
      <c r="I2470">
        <v>0</v>
      </c>
      <c r="J2470" s="28">
        <v>0</v>
      </c>
      <c r="K2470" s="28">
        <v>0</v>
      </c>
      <c r="L2470" s="28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0</v>
      </c>
      <c r="AK2470">
        <v>5</v>
      </c>
      <c r="AL2470">
        <v>6</v>
      </c>
      <c r="AM2470">
        <v>6</v>
      </c>
      <c r="AN2470" s="17" t="s">
        <v>54</v>
      </c>
      <c r="AO2470" s="17">
        <v>0</v>
      </c>
      <c r="AP2470" s="17">
        <v>0</v>
      </c>
      <c r="AQ2470" s="17">
        <v>0</v>
      </c>
      <c r="AR2470" s="31">
        <v>0</v>
      </c>
      <c r="AS2470" s="31">
        <v>0</v>
      </c>
      <c r="AT2470" s="31">
        <v>0</v>
      </c>
      <c r="AU2470" s="26" t="str">
        <f t="shared" si="41"/>
        <v>库存为0</v>
      </c>
      <c r="AV2470" s="32" t="str">
        <f>IFERROR(时间!$B$4+AU2470,"上周无销量")</f>
        <v>上周无销量</v>
      </c>
    </row>
    <row r="2471" spans="1:48">
      <c r="A2471" s="15" t="s">
        <v>4969</v>
      </c>
      <c r="B2471" t="s">
        <v>4970</v>
      </c>
      <c r="C2471" t="s">
        <v>4953</v>
      </c>
      <c r="D2471" s="26">
        <v>0</v>
      </c>
      <c r="E2471" s="26">
        <v>0</v>
      </c>
      <c r="F2471" s="26">
        <v>0</v>
      </c>
      <c r="G2471" s="26">
        <v>0</v>
      </c>
      <c r="H2471" s="27">
        <v>0</v>
      </c>
      <c r="I2471">
        <v>0</v>
      </c>
      <c r="J2471" s="28">
        <v>0</v>
      </c>
      <c r="K2471" s="28">
        <v>0</v>
      </c>
      <c r="L2471" s="28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0</v>
      </c>
      <c r="AK2471">
        <v>5</v>
      </c>
      <c r="AL2471">
        <v>4</v>
      </c>
      <c r="AM2471">
        <v>4</v>
      </c>
      <c r="AN2471" s="17" t="s">
        <v>54</v>
      </c>
      <c r="AO2471" s="17">
        <v>0</v>
      </c>
      <c r="AP2471" s="17">
        <v>0</v>
      </c>
      <c r="AQ2471" s="17">
        <v>0</v>
      </c>
      <c r="AR2471" s="31">
        <v>0</v>
      </c>
      <c r="AS2471" s="31">
        <v>0</v>
      </c>
      <c r="AT2471" s="31">
        <v>0</v>
      </c>
      <c r="AU2471" s="26" t="str">
        <f t="shared" si="41"/>
        <v>库存为0</v>
      </c>
      <c r="AV2471" s="32" t="str">
        <f>IFERROR(时间!$B$4+AU2471,"上周无销量")</f>
        <v>上周无销量</v>
      </c>
    </row>
    <row r="2472" spans="1:48">
      <c r="A2472" s="15" t="s">
        <v>4971</v>
      </c>
      <c r="B2472" t="s">
        <v>4972</v>
      </c>
      <c r="C2472" t="s">
        <v>4953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0</v>
      </c>
      <c r="J2472" s="28">
        <v>0</v>
      </c>
      <c r="K2472" s="28">
        <v>0</v>
      </c>
      <c r="L2472" s="28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0</v>
      </c>
      <c r="AK2472">
        <v>0</v>
      </c>
      <c r="AL2472">
        <v>3</v>
      </c>
      <c r="AM2472">
        <v>3</v>
      </c>
      <c r="AN2472" s="17" t="s">
        <v>54</v>
      </c>
      <c r="AO2472" s="17" t="s">
        <v>54</v>
      </c>
      <c r="AP2472" s="17">
        <v>0</v>
      </c>
      <c r="AQ2472" s="17">
        <v>0</v>
      </c>
      <c r="AR2472" s="31">
        <v>0</v>
      </c>
      <c r="AS2472" s="31">
        <v>0</v>
      </c>
      <c r="AT2472" s="31">
        <v>0</v>
      </c>
      <c r="AU2472" s="26" t="str">
        <f t="shared" si="41"/>
        <v>库存为0</v>
      </c>
      <c r="AV2472" s="32" t="str">
        <f>IFERROR(时间!$B$4+AU2472,"上周无销量")</f>
        <v>上周无销量</v>
      </c>
    </row>
    <row r="2473" spans="1:48">
      <c r="A2473" s="15" t="s">
        <v>4973</v>
      </c>
      <c r="B2473" t="s">
        <v>4974</v>
      </c>
      <c r="C2473" t="s">
        <v>4953</v>
      </c>
      <c r="D2473" s="26">
        <v>0</v>
      </c>
      <c r="E2473" s="26">
        <v>0</v>
      </c>
      <c r="F2473" s="26">
        <v>0</v>
      </c>
      <c r="G2473" s="26">
        <v>0</v>
      </c>
      <c r="H2473" s="27">
        <v>0</v>
      </c>
      <c r="I2473">
        <v>0</v>
      </c>
      <c r="J2473" s="28">
        <v>0</v>
      </c>
      <c r="K2473" s="28">
        <v>0</v>
      </c>
      <c r="L2473" s="28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0</v>
      </c>
      <c r="AK2473">
        <v>0</v>
      </c>
      <c r="AL2473">
        <v>0</v>
      </c>
      <c r="AM2473">
        <v>0</v>
      </c>
      <c r="AN2473" s="17" t="s">
        <v>54</v>
      </c>
      <c r="AO2473" s="17" t="s">
        <v>54</v>
      </c>
      <c r="AP2473" s="17" t="s">
        <v>54</v>
      </c>
      <c r="AQ2473" s="17" t="s">
        <v>54</v>
      </c>
      <c r="AR2473" s="31">
        <v>0</v>
      </c>
      <c r="AS2473" s="31">
        <v>0</v>
      </c>
      <c r="AT2473" s="31">
        <v>0</v>
      </c>
      <c r="AU2473" s="26" t="str">
        <f t="shared" si="41"/>
        <v>库存为0</v>
      </c>
      <c r="AV2473" s="32" t="str">
        <f>IFERROR(时间!$B$4+AU2473,"上周无销量")</f>
        <v>上周无销量</v>
      </c>
    </row>
    <row r="2474" spans="1:48">
      <c r="A2474" s="15" t="s">
        <v>4975</v>
      </c>
      <c r="B2474" t="s">
        <v>4976</v>
      </c>
      <c r="C2474" t="s">
        <v>4953</v>
      </c>
      <c r="D2474" s="26">
        <v>0</v>
      </c>
      <c r="E2474" s="26">
        <v>0</v>
      </c>
      <c r="F2474" s="26">
        <v>0</v>
      </c>
      <c r="G2474" s="26">
        <v>0</v>
      </c>
      <c r="H2474" s="27">
        <v>0</v>
      </c>
      <c r="I2474">
        <v>0</v>
      </c>
      <c r="J2474" s="28">
        <v>0</v>
      </c>
      <c r="K2474" s="28">
        <v>0</v>
      </c>
      <c r="L2474" s="28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0</v>
      </c>
      <c r="AK2474">
        <v>1</v>
      </c>
      <c r="AL2474">
        <v>5</v>
      </c>
      <c r="AM2474">
        <v>5</v>
      </c>
      <c r="AN2474" s="17" t="s">
        <v>54</v>
      </c>
      <c r="AO2474" s="17">
        <v>0</v>
      </c>
      <c r="AP2474" s="17">
        <v>0</v>
      </c>
      <c r="AQ2474" s="17">
        <v>0</v>
      </c>
      <c r="AR2474" s="31">
        <v>0</v>
      </c>
      <c r="AS2474" s="31">
        <v>0</v>
      </c>
      <c r="AT2474" s="31">
        <v>0</v>
      </c>
      <c r="AU2474" s="26" t="str">
        <f t="shared" si="41"/>
        <v>库存为0</v>
      </c>
      <c r="AV2474" s="32" t="str">
        <f>IFERROR(时间!$B$4+AU2474,"上周无销量")</f>
        <v>上周无销量</v>
      </c>
    </row>
    <row r="2475" spans="1:48">
      <c r="A2475" s="15" t="s">
        <v>4977</v>
      </c>
      <c r="B2475" t="s">
        <v>4243</v>
      </c>
      <c r="C2475" t="s">
        <v>4953</v>
      </c>
      <c r="D2475" s="26">
        <v>0</v>
      </c>
      <c r="E2475" s="26">
        <v>0</v>
      </c>
      <c r="F2475" s="26">
        <v>0</v>
      </c>
      <c r="G2475" s="26">
        <v>0</v>
      </c>
      <c r="H2475" s="27">
        <v>0</v>
      </c>
      <c r="I2475">
        <v>0</v>
      </c>
      <c r="J2475" s="28">
        <v>0</v>
      </c>
      <c r="K2475" s="28">
        <v>0</v>
      </c>
      <c r="L2475" s="28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0</v>
      </c>
      <c r="AK2475">
        <v>2</v>
      </c>
      <c r="AL2475">
        <v>3</v>
      </c>
      <c r="AM2475">
        <v>3</v>
      </c>
      <c r="AN2475" s="17" t="s">
        <v>54</v>
      </c>
      <c r="AO2475" s="17">
        <v>0</v>
      </c>
      <c r="AP2475" s="17">
        <v>0</v>
      </c>
      <c r="AQ2475" s="17">
        <v>0</v>
      </c>
      <c r="AR2475" s="31">
        <v>0</v>
      </c>
      <c r="AS2475" s="31">
        <v>0</v>
      </c>
      <c r="AT2475" s="31">
        <v>0</v>
      </c>
      <c r="AU2475" s="26" t="str">
        <f t="shared" si="41"/>
        <v>库存为0</v>
      </c>
      <c r="AV2475" s="32" t="str">
        <f>IFERROR(时间!$B$4+AU2475,"上周无销量")</f>
        <v>上周无销量</v>
      </c>
    </row>
    <row r="2476" spans="1:48">
      <c r="A2476" s="15" t="s">
        <v>4978</v>
      </c>
      <c r="B2476" t="s">
        <v>4979</v>
      </c>
      <c r="C2476" t="s">
        <v>4953</v>
      </c>
      <c r="D2476" s="26">
        <v>0</v>
      </c>
      <c r="E2476" s="26">
        <v>0</v>
      </c>
      <c r="F2476" s="26">
        <v>0</v>
      </c>
      <c r="G2476" s="26">
        <v>0</v>
      </c>
      <c r="H2476" s="27">
        <v>0</v>
      </c>
      <c r="I2476">
        <v>0</v>
      </c>
      <c r="J2476" s="28">
        <v>0</v>
      </c>
      <c r="K2476" s="28">
        <v>0</v>
      </c>
      <c r="L2476" s="28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17" t="s">
        <v>54</v>
      </c>
      <c r="Y2476" s="17" t="s">
        <v>54</v>
      </c>
      <c r="Z2476" s="17" t="s">
        <v>54</v>
      </c>
      <c r="AA2476" s="17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17" t="s">
        <v>54</v>
      </c>
      <c r="AG2476" s="17" t="s">
        <v>54</v>
      </c>
      <c r="AH2476" s="17" t="s">
        <v>54</v>
      </c>
      <c r="AI2476" s="17" t="s">
        <v>54</v>
      </c>
      <c r="AJ2476">
        <v>0</v>
      </c>
      <c r="AK2476">
        <v>1</v>
      </c>
      <c r="AL2476">
        <v>6</v>
      </c>
      <c r="AM2476">
        <v>6</v>
      </c>
      <c r="AN2476" s="17" t="s">
        <v>54</v>
      </c>
      <c r="AO2476" s="17">
        <v>0</v>
      </c>
      <c r="AP2476" s="17">
        <v>0</v>
      </c>
      <c r="AQ2476" s="17">
        <v>0</v>
      </c>
      <c r="AR2476" s="31">
        <v>0</v>
      </c>
      <c r="AS2476" s="31">
        <v>0</v>
      </c>
      <c r="AT2476" s="31">
        <v>0</v>
      </c>
      <c r="AU2476" s="26" t="str">
        <f t="shared" si="41"/>
        <v>库存为0</v>
      </c>
      <c r="AV2476" s="32" t="str">
        <f>IFERROR(时间!$B$4+AU2476,"上周无销量")</f>
        <v>上周无销量</v>
      </c>
    </row>
    <row r="2477" spans="1:48">
      <c r="A2477" s="15" t="s">
        <v>4980</v>
      </c>
      <c r="B2477" t="s">
        <v>4981</v>
      </c>
      <c r="C2477" t="s">
        <v>4982</v>
      </c>
      <c r="D2477" s="26">
        <v>0</v>
      </c>
      <c r="E2477" s="26">
        <v>0</v>
      </c>
      <c r="F2477" s="26">
        <v>0</v>
      </c>
      <c r="G2477" s="26">
        <v>0</v>
      </c>
      <c r="H2477" s="27">
        <v>0</v>
      </c>
      <c r="I2477">
        <v>0</v>
      </c>
      <c r="J2477" s="28">
        <v>0</v>
      </c>
      <c r="K2477" s="28">
        <v>0</v>
      </c>
      <c r="L2477" s="28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17" t="s">
        <v>54</v>
      </c>
      <c r="Y2477" s="17" t="s">
        <v>54</v>
      </c>
      <c r="Z2477" s="17" t="s">
        <v>54</v>
      </c>
      <c r="AA2477" s="17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0</v>
      </c>
      <c r="AK2477">
        <v>1</v>
      </c>
      <c r="AL2477">
        <v>3</v>
      </c>
      <c r="AM2477">
        <v>3</v>
      </c>
      <c r="AN2477" s="17" t="s">
        <v>54</v>
      </c>
      <c r="AO2477" s="17">
        <v>0</v>
      </c>
      <c r="AP2477" s="17">
        <v>0</v>
      </c>
      <c r="AQ2477" s="17">
        <v>0</v>
      </c>
      <c r="AR2477" s="31">
        <v>0</v>
      </c>
      <c r="AS2477" s="31">
        <v>0</v>
      </c>
      <c r="AT2477" s="31">
        <v>0</v>
      </c>
      <c r="AU2477" s="26" t="str">
        <f t="shared" si="41"/>
        <v>库存为0</v>
      </c>
      <c r="AV2477" s="32" t="str">
        <f>IFERROR(时间!$B$4+AU2477,"上周无销量")</f>
        <v>上周无销量</v>
      </c>
    </row>
    <row r="2478" spans="1:48">
      <c r="A2478" s="15" t="s">
        <v>4983</v>
      </c>
      <c r="B2478" t="s">
        <v>4984</v>
      </c>
      <c r="C2478" t="s">
        <v>4982</v>
      </c>
      <c r="D2478" s="26">
        <v>0</v>
      </c>
      <c r="E2478" s="26">
        <v>0</v>
      </c>
      <c r="F2478" s="26">
        <v>0</v>
      </c>
      <c r="G2478" s="26">
        <v>0</v>
      </c>
      <c r="H2478" s="27">
        <v>0</v>
      </c>
      <c r="I2478">
        <v>0</v>
      </c>
      <c r="J2478" s="28">
        <v>0</v>
      </c>
      <c r="K2478" s="28">
        <v>0</v>
      </c>
      <c r="L2478" s="28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17" t="s">
        <v>54</v>
      </c>
      <c r="Y2478" s="17" t="s">
        <v>54</v>
      </c>
      <c r="Z2478" s="17" t="s">
        <v>54</v>
      </c>
      <c r="AA2478" s="17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0</v>
      </c>
      <c r="AK2478">
        <v>3</v>
      </c>
      <c r="AL2478">
        <v>3</v>
      </c>
      <c r="AM2478">
        <v>3</v>
      </c>
      <c r="AN2478" s="17" t="s">
        <v>54</v>
      </c>
      <c r="AO2478" s="17">
        <v>0</v>
      </c>
      <c r="AP2478" s="17">
        <v>0</v>
      </c>
      <c r="AQ2478" s="17">
        <v>0</v>
      </c>
      <c r="AR2478" s="31">
        <v>0</v>
      </c>
      <c r="AS2478" s="31">
        <v>0</v>
      </c>
      <c r="AT2478" s="31">
        <v>0</v>
      </c>
      <c r="AU2478" s="26" t="str">
        <f t="shared" si="41"/>
        <v>库存为0</v>
      </c>
      <c r="AV2478" s="32" t="str">
        <f>IFERROR(时间!$B$4+AU2478,"上周无销量")</f>
        <v>上周无销量</v>
      </c>
    </row>
    <row r="2479" spans="1:48">
      <c r="A2479" s="15" t="s">
        <v>4985</v>
      </c>
      <c r="B2479" t="s">
        <v>4986</v>
      </c>
      <c r="C2479" t="s">
        <v>4982</v>
      </c>
      <c r="D2479" s="26">
        <v>0</v>
      </c>
      <c r="E2479" s="26">
        <v>0</v>
      </c>
      <c r="F2479" s="26">
        <v>0</v>
      </c>
      <c r="G2479" s="26">
        <v>0</v>
      </c>
      <c r="H2479" s="27">
        <v>0</v>
      </c>
      <c r="I2479">
        <v>0</v>
      </c>
      <c r="J2479" s="28">
        <v>0</v>
      </c>
      <c r="K2479" s="28">
        <v>0</v>
      </c>
      <c r="L2479" s="28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17" t="s">
        <v>54</v>
      </c>
      <c r="Y2479" s="17" t="s">
        <v>54</v>
      </c>
      <c r="Z2479" s="17" t="s">
        <v>54</v>
      </c>
      <c r="AA2479" s="17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17" t="s">
        <v>54</v>
      </c>
      <c r="AG2479" s="17" t="s">
        <v>54</v>
      </c>
      <c r="AH2479" s="17" t="s">
        <v>54</v>
      </c>
      <c r="AI2479" s="17" t="s">
        <v>54</v>
      </c>
      <c r="AJ2479">
        <v>0</v>
      </c>
      <c r="AK2479">
        <v>0</v>
      </c>
      <c r="AL2479">
        <v>0</v>
      </c>
      <c r="AM2479">
        <v>0</v>
      </c>
      <c r="AN2479" s="17" t="s">
        <v>54</v>
      </c>
      <c r="AO2479" s="17" t="s">
        <v>54</v>
      </c>
      <c r="AP2479" s="17" t="s">
        <v>54</v>
      </c>
      <c r="AQ2479" s="17" t="s">
        <v>54</v>
      </c>
      <c r="AR2479" s="31">
        <v>0</v>
      </c>
      <c r="AS2479" s="31">
        <v>0</v>
      </c>
      <c r="AT2479" s="31">
        <v>0</v>
      </c>
      <c r="AU2479" s="26" t="str">
        <f t="shared" si="41"/>
        <v>库存为0</v>
      </c>
      <c r="AV2479" s="32" t="str">
        <f>IFERROR(时间!$B$4+AU2479,"上周无销量")</f>
        <v>上周无销量</v>
      </c>
    </row>
    <row r="2480" spans="1:48">
      <c r="A2480" s="15" t="s">
        <v>4987</v>
      </c>
      <c r="B2480" t="s">
        <v>4988</v>
      </c>
      <c r="C2480" t="s">
        <v>4982</v>
      </c>
      <c r="D2480" s="26">
        <v>0</v>
      </c>
      <c r="E2480" s="26">
        <v>0</v>
      </c>
      <c r="F2480" s="26">
        <v>0</v>
      </c>
      <c r="G2480" s="26">
        <v>0</v>
      </c>
      <c r="H2480" s="27">
        <v>0</v>
      </c>
      <c r="I2480">
        <v>0</v>
      </c>
      <c r="J2480" s="28">
        <v>0</v>
      </c>
      <c r="K2480" s="28">
        <v>0</v>
      </c>
      <c r="L2480" s="28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17" t="s">
        <v>54</v>
      </c>
      <c r="Y2480" s="17" t="s">
        <v>54</v>
      </c>
      <c r="Z2480" s="17" t="s">
        <v>54</v>
      </c>
      <c r="AA2480" s="17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17" t="s">
        <v>54</v>
      </c>
      <c r="AG2480" s="17" t="s">
        <v>54</v>
      </c>
      <c r="AH2480" s="17" t="s">
        <v>54</v>
      </c>
      <c r="AI2480" s="17" t="s">
        <v>54</v>
      </c>
      <c r="AJ2480">
        <v>0</v>
      </c>
      <c r="AK2480">
        <v>0</v>
      </c>
      <c r="AL2480">
        <v>0</v>
      </c>
      <c r="AM2480">
        <v>0</v>
      </c>
      <c r="AN2480" s="17" t="s">
        <v>54</v>
      </c>
      <c r="AO2480" s="17" t="s">
        <v>54</v>
      </c>
      <c r="AP2480" s="17" t="s">
        <v>54</v>
      </c>
      <c r="AQ2480" s="17" t="s">
        <v>54</v>
      </c>
      <c r="AR2480" s="31">
        <v>0</v>
      </c>
      <c r="AS2480" s="31">
        <v>0</v>
      </c>
      <c r="AT2480" s="31">
        <v>0</v>
      </c>
      <c r="AU2480" s="26" t="str">
        <f t="shared" si="41"/>
        <v>库存为0</v>
      </c>
      <c r="AV2480" s="32" t="str">
        <f>IFERROR(时间!$B$4+AU2480,"上周无销量")</f>
        <v>上周无销量</v>
      </c>
    </row>
    <row r="2481" spans="1:48">
      <c r="A2481" s="15" t="s">
        <v>4989</v>
      </c>
      <c r="B2481" t="s">
        <v>4990</v>
      </c>
      <c r="C2481" t="s">
        <v>4982</v>
      </c>
      <c r="D2481" s="26">
        <v>0</v>
      </c>
      <c r="E2481" s="26">
        <v>0</v>
      </c>
      <c r="F2481" s="26">
        <v>0</v>
      </c>
      <c r="G2481" s="26">
        <v>0</v>
      </c>
      <c r="H2481" s="27">
        <v>0</v>
      </c>
      <c r="I2481">
        <v>0</v>
      </c>
      <c r="J2481" s="28">
        <v>0</v>
      </c>
      <c r="K2481" s="28">
        <v>0</v>
      </c>
      <c r="L2481" s="28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0</v>
      </c>
      <c r="AK2481">
        <v>0</v>
      </c>
      <c r="AL2481">
        <v>0</v>
      </c>
      <c r="AM2481">
        <v>0</v>
      </c>
      <c r="AN2481" s="17" t="s">
        <v>54</v>
      </c>
      <c r="AO2481" s="17" t="s">
        <v>54</v>
      </c>
      <c r="AP2481" s="17" t="s">
        <v>54</v>
      </c>
      <c r="AQ2481" s="17" t="s">
        <v>54</v>
      </c>
      <c r="AR2481" s="31">
        <v>0</v>
      </c>
      <c r="AS2481" s="31">
        <v>0</v>
      </c>
      <c r="AT2481" s="31">
        <v>0</v>
      </c>
      <c r="AU2481" s="26" t="str">
        <f t="shared" si="41"/>
        <v>库存为0</v>
      </c>
      <c r="AV2481" s="32" t="str">
        <f>IFERROR(时间!$B$4+AU2481,"上周无销量")</f>
        <v>上周无销量</v>
      </c>
    </row>
    <row r="2482" spans="1:48">
      <c r="A2482" s="15" t="s">
        <v>4991</v>
      </c>
      <c r="B2482" t="s">
        <v>4992</v>
      </c>
      <c r="C2482" t="s">
        <v>4993</v>
      </c>
      <c r="D2482" s="26">
        <v>0</v>
      </c>
      <c r="E2482" s="26">
        <v>0</v>
      </c>
      <c r="F2482" s="26">
        <v>0</v>
      </c>
      <c r="G2482" s="26">
        <v>0</v>
      </c>
      <c r="H2482" s="27">
        <v>0</v>
      </c>
      <c r="I2482">
        <v>0</v>
      </c>
      <c r="J2482" s="28">
        <v>0</v>
      </c>
      <c r="K2482" s="28">
        <v>0</v>
      </c>
      <c r="L2482" s="28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0</v>
      </c>
      <c r="AK2482">
        <v>0</v>
      </c>
      <c r="AL2482">
        <v>0</v>
      </c>
      <c r="AM2482">
        <v>0</v>
      </c>
      <c r="AN2482" s="17" t="s">
        <v>54</v>
      </c>
      <c r="AO2482" s="17" t="s">
        <v>54</v>
      </c>
      <c r="AP2482" s="17" t="s">
        <v>54</v>
      </c>
      <c r="AQ2482" s="17" t="s">
        <v>54</v>
      </c>
      <c r="AR2482" s="31">
        <v>0</v>
      </c>
      <c r="AS2482" s="31">
        <v>0</v>
      </c>
      <c r="AT2482" s="31">
        <v>0</v>
      </c>
      <c r="AU2482" s="26" t="str">
        <f t="shared" si="41"/>
        <v>库存为0</v>
      </c>
      <c r="AV2482" s="32" t="str">
        <f>IFERROR(时间!$B$4+AU2482,"上周无销量")</f>
        <v>上周无销量</v>
      </c>
    </row>
    <row r="2483" spans="1:48">
      <c r="A2483" s="15" t="s">
        <v>4994</v>
      </c>
      <c r="B2483" t="s">
        <v>4995</v>
      </c>
      <c r="C2483" t="s">
        <v>4993</v>
      </c>
      <c r="D2483" s="26">
        <v>0</v>
      </c>
      <c r="E2483" s="26">
        <v>0</v>
      </c>
      <c r="F2483" s="26">
        <v>0</v>
      </c>
      <c r="G2483" s="26">
        <v>0</v>
      </c>
      <c r="H2483" s="27">
        <v>0</v>
      </c>
      <c r="I2483">
        <v>0</v>
      </c>
      <c r="J2483" s="28">
        <v>0</v>
      </c>
      <c r="K2483" s="28">
        <v>0</v>
      </c>
      <c r="L2483" s="28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17" t="s">
        <v>54</v>
      </c>
      <c r="Y2483" s="17" t="s">
        <v>54</v>
      </c>
      <c r="Z2483" s="17" t="s">
        <v>54</v>
      </c>
      <c r="AA2483" s="17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17" t="s">
        <v>54</v>
      </c>
      <c r="AG2483" s="17" t="s">
        <v>54</v>
      </c>
      <c r="AH2483" s="17" t="s">
        <v>54</v>
      </c>
      <c r="AI2483" s="17" t="s">
        <v>54</v>
      </c>
      <c r="AJ2483">
        <v>0</v>
      </c>
      <c r="AK2483">
        <v>0</v>
      </c>
      <c r="AL2483">
        <v>0</v>
      </c>
      <c r="AM2483">
        <v>0</v>
      </c>
      <c r="AN2483" s="17" t="s">
        <v>54</v>
      </c>
      <c r="AO2483" s="17" t="s">
        <v>54</v>
      </c>
      <c r="AP2483" s="17" t="s">
        <v>54</v>
      </c>
      <c r="AQ2483" s="17" t="s">
        <v>54</v>
      </c>
      <c r="AR2483" s="31">
        <v>0</v>
      </c>
      <c r="AS2483" s="31">
        <v>0</v>
      </c>
      <c r="AT2483" s="31">
        <v>0</v>
      </c>
      <c r="AU2483" s="26" t="str">
        <f t="shared" si="41"/>
        <v>库存为0</v>
      </c>
      <c r="AV2483" s="32" t="str">
        <f>IFERROR(时间!$B$4+AU2483,"上周无销量")</f>
        <v>上周无销量</v>
      </c>
    </row>
    <row r="2484" spans="1:48">
      <c r="A2484" s="15" t="s">
        <v>4996</v>
      </c>
      <c r="B2484" t="s">
        <v>4997</v>
      </c>
      <c r="C2484" t="s">
        <v>4993</v>
      </c>
      <c r="D2484" s="26">
        <v>0</v>
      </c>
      <c r="E2484" s="26">
        <v>0</v>
      </c>
      <c r="F2484" s="26">
        <v>0</v>
      </c>
      <c r="G2484" s="26">
        <v>0</v>
      </c>
      <c r="H2484" s="27">
        <v>0</v>
      </c>
      <c r="I2484">
        <v>0</v>
      </c>
      <c r="J2484" s="28">
        <v>0</v>
      </c>
      <c r="K2484" s="28">
        <v>0</v>
      </c>
      <c r="L2484" s="28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0</v>
      </c>
      <c r="AK2484">
        <v>0</v>
      </c>
      <c r="AL2484">
        <v>0</v>
      </c>
      <c r="AM2484">
        <v>0</v>
      </c>
      <c r="AN2484" s="17" t="s">
        <v>54</v>
      </c>
      <c r="AO2484" s="17" t="s">
        <v>54</v>
      </c>
      <c r="AP2484" s="17" t="s">
        <v>54</v>
      </c>
      <c r="AQ2484" s="17" t="s">
        <v>54</v>
      </c>
      <c r="AR2484" s="31">
        <v>0</v>
      </c>
      <c r="AS2484" s="31">
        <v>0</v>
      </c>
      <c r="AT2484" s="31">
        <v>0</v>
      </c>
      <c r="AU2484" s="26" t="str">
        <f t="shared" si="41"/>
        <v>库存为0</v>
      </c>
      <c r="AV2484" s="32" t="str">
        <f>IFERROR(时间!$B$4+AU2484,"上周无销量")</f>
        <v>上周无销量</v>
      </c>
    </row>
    <row r="2485" spans="1:48">
      <c r="A2485" s="15" t="s">
        <v>4998</v>
      </c>
      <c r="B2485" t="s">
        <v>4999</v>
      </c>
      <c r="C2485" t="s">
        <v>4993</v>
      </c>
      <c r="D2485" s="26">
        <v>0</v>
      </c>
      <c r="E2485" s="26">
        <v>0</v>
      </c>
      <c r="F2485" s="26">
        <v>0</v>
      </c>
      <c r="G2485" s="26">
        <v>0</v>
      </c>
      <c r="H2485" s="27">
        <v>0</v>
      </c>
      <c r="I2485">
        <v>0</v>
      </c>
      <c r="J2485" s="28">
        <v>0</v>
      </c>
      <c r="K2485" s="28">
        <v>0</v>
      </c>
      <c r="L2485" s="28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0</v>
      </c>
      <c r="AK2485">
        <v>0</v>
      </c>
      <c r="AL2485">
        <v>0</v>
      </c>
      <c r="AM2485">
        <v>0</v>
      </c>
      <c r="AN2485" s="17" t="s">
        <v>54</v>
      </c>
      <c r="AO2485" s="17" t="s">
        <v>54</v>
      </c>
      <c r="AP2485" s="17" t="s">
        <v>54</v>
      </c>
      <c r="AQ2485" s="17" t="s">
        <v>54</v>
      </c>
      <c r="AR2485" s="31">
        <v>0</v>
      </c>
      <c r="AS2485" s="31">
        <v>0</v>
      </c>
      <c r="AT2485" s="31">
        <v>0</v>
      </c>
      <c r="AU2485" s="26" t="str">
        <f t="shared" si="41"/>
        <v>库存为0</v>
      </c>
      <c r="AV2485" s="32" t="str">
        <f>IFERROR(时间!$B$4+AU2485,"上周无销量")</f>
        <v>上周无销量</v>
      </c>
    </row>
    <row r="2486" spans="1:48">
      <c r="A2486" s="15" t="s">
        <v>5000</v>
      </c>
      <c r="B2486" t="s">
        <v>5001</v>
      </c>
      <c r="C2486" t="s">
        <v>4993</v>
      </c>
      <c r="D2486" s="26">
        <v>0</v>
      </c>
      <c r="E2486" s="26">
        <v>0</v>
      </c>
      <c r="F2486" s="26">
        <v>0</v>
      </c>
      <c r="G2486" s="26">
        <v>0</v>
      </c>
      <c r="H2486" s="27">
        <v>0</v>
      </c>
      <c r="I2486">
        <v>0</v>
      </c>
      <c r="J2486" s="28">
        <v>0</v>
      </c>
      <c r="K2486" s="28">
        <v>0</v>
      </c>
      <c r="L2486" s="28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0</v>
      </c>
      <c r="AK2486">
        <v>0</v>
      </c>
      <c r="AL2486">
        <v>0</v>
      </c>
      <c r="AM2486">
        <v>0</v>
      </c>
      <c r="AN2486" s="17" t="s">
        <v>54</v>
      </c>
      <c r="AO2486" s="17" t="s">
        <v>54</v>
      </c>
      <c r="AP2486" s="17" t="s">
        <v>54</v>
      </c>
      <c r="AQ2486" s="17" t="s">
        <v>54</v>
      </c>
      <c r="AR2486" s="31">
        <v>0</v>
      </c>
      <c r="AS2486" s="31">
        <v>0</v>
      </c>
      <c r="AT2486" s="31">
        <v>0</v>
      </c>
      <c r="AU2486" s="26" t="str">
        <f t="shared" si="41"/>
        <v>库存为0</v>
      </c>
      <c r="AV2486" s="32" t="str">
        <f>IFERROR(时间!$B$4+AU2486,"上周无销量")</f>
        <v>上周无销量</v>
      </c>
    </row>
    <row r="2487" spans="1:48">
      <c r="A2487" s="15" t="s">
        <v>5002</v>
      </c>
      <c r="B2487" t="s">
        <v>5003</v>
      </c>
      <c r="C2487" t="s">
        <v>5004</v>
      </c>
      <c r="D2487" s="26">
        <v>0</v>
      </c>
      <c r="E2487" s="26">
        <v>0</v>
      </c>
      <c r="F2487" s="26">
        <v>0</v>
      </c>
      <c r="G2487" s="26">
        <v>0</v>
      </c>
      <c r="H2487" s="27">
        <v>0</v>
      </c>
      <c r="I2487">
        <v>0</v>
      </c>
      <c r="J2487" s="28">
        <v>0</v>
      </c>
      <c r="K2487" s="28">
        <v>0</v>
      </c>
      <c r="L2487" s="28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0</v>
      </c>
      <c r="AK2487">
        <v>7</v>
      </c>
      <c r="AL2487">
        <v>2</v>
      </c>
      <c r="AM2487">
        <v>2</v>
      </c>
      <c r="AN2487" s="17" t="s">
        <v>54</v>
      </c>
      <c r="AO2487" s="17">
        <v>0</v>
      </c>
      <c r="AP2487" s="17">
        <v>0</v>
      </c>
      <c r="AQ2487" s="17">
        <v>0</v>
      </c>
      <c r="AR2487" s="31">
        <v>0</v>
      </c>
      <c r="AS2487" s="31">
        <v>0</v>
      </c>
      <c r="AT2487" s="31">
        <v>0</v>
      </c>
      <c r="AU2487" s="26" t="str">
        <f t="shared" si="41"/>
        <v>库存为0</v>
      </c>
      <c r="AV2487" s="32" t="str">
        <f>IFERROR(时间!$B$4+AU2487,"上周无销量")</f>
        <v>上周无销量</v>
      </c>
    </row>
    <row r="2488" spans="1:48">
      <c r="A2488" s="15" t="s">
        <v>5005</v>
      </c>
      <c r="B2488" t="s">
        <v>5006</v>
      </c>
      <c r="C2488" t="s">
        <v>5004</v>
      </c>
      <c r="D2488" s="26">
        <v>0</v>
      </c>
      <c r="E2488" s="26">
        <v>0</v>
      </c>
      <c r="F2488" s="26">
        <v>0</v>
      </c>
      <c r="G2488" s="26">
        <v>0</v>
      </c>
      <c r="H2488" s="27">
        <v>0</v>
      </c>
      <c r="I2488">
        <v>0</v>
      </c>
      <c r="J2488" s="28">
        <v>0</v>
      </c>
      <c r="K2488" s="28">
        <v>0</v>
      </c>
      <c r="L2488" s="28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17" t="s">
        <v>54</v>
      </c>
      <c r="Y2488" s="17" t="s">
        <v>54</v>
      </c>
      <c r="Z2488" s="17" t="s">
        <v>54</v>
      </c>
      <c r="AA2488" s="17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0</v>
      </c>
      <c r="AK2488">
        <v>16</v>
      </c>
      <c r="AL2488">
        <v>6</v>
      </c>
      <c r="AM2488">
        <v>6</v>
      </c>
      <c r="AN2488" s="17" t="s">
        <v>54</v>
      </c>
      <c r="AO2488" s="17">
        <v>0</v>
      </c>
      <c r="AP2488" s="17">
        <v>0</v>
      </c>
      <c r="AQ2488" s="17">
        <v>0</v>
      </c>
      <c r="AR2488" s="31">
        <v>0</v>
      </c>
      <c r="AS2488" s="31">
        <v>0</v>
      </c>
      <c r="AT2488" s="31">
        <v>0</v>
      </c>
      <c r="AU2488" s="26" t="str">
        <f t="shared" si="41"/>
        <v>库存为0</v>
      </c>
      <c r="AV2488" s="32" t="str">
        <f>IFERROR(时间!$B$4+AU2488,"上周无销量")</f>
        <v>上周无销量</v>
      </c>
    </row>
    <row r="2489" spans="1:48">
      <c r="A2489" s="15" t="s">
        <v>5007</v>
      </c>
      <c r="B2489" t="s">
        <v>5008</v>
      </c>
      <c r="C2489" t="s">
        <v>5004</v>
      </c>
      <c r="D2489" s="26">
        <v>0</v>
      </c>
      <c r="E2489" s="26">
        <v>0</v>
      </c>
      <c r="F2489" s="26">
        <v>0</v>
      </c>
      <c r="G2489" s="26">
        <v>0</v>
      </c>
      <c r="H2489" s="27">
        <v>0</v>
      </c>
      <c r="I2489">
        <v>0</v>
      </c>
      <c r="J2489" s="28">
        <v>0</v>
      </c>
      <c r="K2489" s="28">
        <v>0</v>
      </c>
      <c r="L2489" s="28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0</v>
      </c>
      <c r="AK2489">
        <v>48</v>
      </c>
      <c r="AL2489">
        <v>73</v>
      </c>
      <c r="AM2489">
        <v>73</v>
      </c>
      <c r="AN2489" s="17" t="s">
        <v>54</v>
      </c>
      <c r="AO2489" s="17">
        <v>0</v>
      </c>
      <c r="AP2489" s="17">
        <v>0</v>
      </c>
      <c r="AQ2489" s="17">
        <v>0</v>
      </c>
      <c r="AR2489" s="31">
        <v>0</v>
      </c>
      <c r="AS2489" s="31">
        <v>0</v>
      </c>
      <c r="AT2489" s="31">
        <v>0</v>
      </c>
      <c r="AU2489" s="26" t="str">
        <f t="shared" si="41"/>
        <v>库存为0</v>
      </c>
      <c r="AV2489" s="32" t="str">
        <f>IFERROR(时间!$B$4+AU2489,"上周无销量")</f>
        <v>上周无销量</v>
      </c>
    </row>
    <row r="2490" spans="1:48">
      <c r="A2490" s="15" t="s">
        <v>5009</v>
      </c>
      <c r="B2490" t="s">
        <v>5010</v>
      </c>
      <c r="C2490" t="s">
        <v>5004</v>
      </c>
      <c r="D2490" s="26">
        <v>0</v>
      </c>
      <c r="E2490" s="26">
        <v>0</v>
      </c>
      <c r="F2490" s="26">
        <v>0</v>
      </c>
      <c r="G2490" s="26">
        <v>0</v>
      </c>
      <c r="H2490" s="27">
        <v>0</v>
      </c>
      <c r="I2490">
        <v>0</v>
      </c>
      <c r="J2490" s="28">
        <v>0</v>
      </c>
      <c r="K2490" s="28">
        <v>0</v>
      </c>
      <c r="L2490" s="28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17" t="s">
        <v>54</v>
      </c>
      <c r="Y2490" s="17" t="s">
        <v>54</v>
      </c>
      <c r="Z2490" s="17" t="s">
        <v>54</v>
      </c>
      <c r="AA2490" s="17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17" t="s">
        <v>54</v>
      </c>
      <c r="AG2490" s="17" t="s">
        <v>54</v>
      </c>
      <c r="AH2490" s="17" t="s">
        <v>54</v>
      </c>
      <c r="AI2490" s="17" t="s">
        <v>54</v>
      </c>
      <c r="AJ2490">
        <v>0</v>
      </c>
      <c r="AK2490">
        <v>10</v>
      </c>
      <c r="AL2490">
        <v>2</v>
      </c>
      <c r="AM2490">
        <v>2</v>
      </c>
      <c r="AN2490" s="17" t="s">
        <v>54</v>
      </c>
      <c r="AO2490" s="17">
        <v>0</v>
      </c>
      <c r="AP2490" s="17">
        <v>0</v>
      </c>
      <c r="AQ2490" s="17">
        <v>0</v>
      </c>
      <c r="AR2490" s="31">
        <v>0</v>
      </c>
      <c r="AS2490" s="31">
        <v>0</v>
      </c>
      <c r="AT2490" s="31">
        <v>0</v>
      </c>
      <c r="AU2490" s="26" t="str">
        <f t="shared" si="41"/>
        <v>库存为0</v>
      </c>
      <c r="AV2490" s="32" t="str">
        <f>IFERROR(时间!$B$4+AU2490,"上周无销量")</f>
        <v>上周无销量</v>
      </c>
    </row>
    <row r="2491" spans="1:48">
      <c r="A2491" s="15" t="s">
        <v>5011</v>
      </c>
      <c r="B2491" t="s">
        <v>5012</v>
      </c>
      <c r="C2491" t="s">
        <v>5013</v>
      </c>
      <c r="D2491" s="26">
        <v>0</v>
      </c>
      <c r="E2491" s="26">
        <v>0</v>
      </c>
      <c r="F2491" s="26">
        <v>0</v>
      </c>
      <c r="G2491" s="26">
        <v>0</v>
      </c>
      <c r="H2491" s="27">
        <v>0</v>
      </c>
      <c r="I2491">
        <v>0</v>
      </c>
      <c r="J2491" s="28">
        <v>0</v>
      </c>
      <c r="K2491" s="28">
        <v>0</v>
      </c>
      <c r="L2491" s="28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0</v>
      </c>
      <c r="AK2491">
        <v>0</v>
      </c>
      <c r="AL2491">
        <v>0</v>
      </c>
      <c r="AM2491">
        <v>0</v>
      </c>
      <c r="AN2491" s="17" t="s">
        <v>54</v>
      </c>
      <c r="AO2491" s="17" t="s">
        <v>54</v>
      </c>
      <c r="AP2491" s="17" t="s">
        <v>54</v>
      </c>
      <c r="AQ2491" s="17" t="s">
        <v>54</v>
      </c>
      <c r="AR2491" s="31">
        <v>0</v>
      </c>
      <c r="AS2491" s="31">
        <v>0</v>
      </c>
      <c r="AT2491" s="31">
        <v>0</v>
      </c>
      <c r="AU2491" s="26" t="str">
        <f t="shared" si="41"/>
        <v>库存为0</v>
      </c>
      <c r="AV2491" s="32" t="str">
        <f>IFERROR(时间!$B$4+AU2491,"上周无销量")</f>
        <v>上周无销量</v>
      </c>
    </row>
    <row r="2492" spans="1:48">
      <c r="A2492" s="15" t="s">
        <v>5014</v>
      </c>
      <c r="B2492" t="s">
        <v>5015</v>
      </c>
      <c r="C2492" t="s">
        <v>5013</v>
      </c>
      <c r="D2492" s="26">
        <v>0</v>
      </c>
      <c r="E2492" s="26">
        <v>0</v>
      </c>
      <c r="F2492" s="26">
        <v>0</v>
      </c>
      <c r="G2492" s="26">
        <v>0</v>
      </c>
      <c r="H2492" s="27">
        <v>0</v>
      </c>
      <c r="I2492">
        <v>0</v>
      </c>
      <c r="J2492" s="28">
        <v>0</v>
      </c>
      <c r="K2492" s="28">
        <v>0</v>
      </c>
      <c r="L2492" s="28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0</v>
      </c>
      <c r="AK2492">
        <v>0</v>
      </c>
      <c r="AL2492">
        <v>0</v>
      </c>
      <c r="AM2492">
        <v>0</v>
      </c>
      <c r="AN2492" s="17" t="s">
        <v>54</v>
      </c>
      <c r="AO2492" s="17" t="s">
        <v>54</v>
      </c>
      <c r="AP2492" s="17" t="s">
        <v>54</v>
      </c>
      <c r="AQ2492" s="17" t="s">
        <v>54</v>
      </c>
      <c r="AR2492" s="31">
        <v>0</v>
      </c>
      <c r="AS2492" s="31">
        <v>0</v>
      </c>
      <c r="AT2492" s="31">
        <v>0</v>
      </c>
      <c r="AU2492" s="26" t="str">
        <f t="shared" si="41"/>
        <v>库存为0</v>
      </c>
      <c r="AV2492" s="32" t="str">
        <f>IFERROR(时间!$B$4+AU2492,"上周无销量")</f>
        <v>上周无销量</v>
      </c>
    </row>
    <row r="2493" spans="1:48">
      <c r="A2493" s="15" t="s">
        <v>5016</v>
      </c>
      <c r="B2493" t="s">
        <v>5017</v>
      </c>
      <c r="C2493" t="s">
        <v>5013</v>
      </c>
      <c r="D2493" s="26">
        <v>0</v>
      </c>
      <c r="E2493" s="26">
        <v>0</v>
      </c>
      <c r="F2493" s="26">
        <v>0</v>
      </c>
      <c r="G2493" s="26">
        <v>0</v>
      </c>
      <c r="H2493" s="27">
        <v>0</v>
      </c>
      <c r="I2493">
        <v>0</v>
      </c>
      <c r="J2493" s="28">
        <v>0</v>
      </c>
      <c r="K2493" s="28">
        <v>0</v>
      </c>
      <c r="L2493" s="28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0</v>
      </c>
      <c r="AK2493">
        <v>0</v>
      </c>
      <c r="AL2493">
        <v>0</v>
      </c>
      <c r="AM2493">
        <v>0</v>
      </c>
      <c r="AN2493" s="17" t="s">
        <v>54</v>
      </c>
      <c r="AO2493" s="17" t="s">
        <v>54</v>
      </c>
      <c r="AP2493" s="17" t="s">
        <v>54</v>
      </c>
      <c r="AQ2493" s="17" t="s">
        <v>54</v>
      </c>
      <c r="AR2493" s="31">
        <v>0</v>
      </c>
      <c r="AS2493" s="31">
        <v>0</v>
      </c>
      <c r="AT2493" s="31">
        <v>0</v>
      </c>
      <c r="AU2493" s="26" t="str">
        <f t="shared" si="41"/>
        <v>库存为0</v>
      </c>
      <c r="AV2493" s="32" t="str">
        <f>IFERROR(时间!$B$4+AU2493,"上周无销量")</f>
        <v>上周无销量</v>
      </c>
    </row>
    <row r="2494" spans="1:48">
      <c r="A2494" s="15" t="s">
        <v>5018</v>
      </c>
      <c r="B2494" t="s">
        <v>5019</v>
      </c>
      <c r="C2494" t="s">
        <v>5013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0</v>
      </c>
      <c r="J2494" s="28">
        <v>0</v>
      </c>
      <c r="K2494" s="28">
        <v>0</v>
      </c>
      <c r="L2494" s="28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0</v>
      </c>
      <c r="AK2494">
        <v>0</v>
      </c>
      <c r="AL2494">
        <v>0</v>
      </c>
      <c r="AM2494">
        <v>0</v>
      </c>
      <c r="AN2494" s="17" t="s">
        <v>54</v>
      </c>
      <c r="AO2494" s="17" t="s">
        <v>54</v>
      </c>
      <c r="AP2494" s="17" t="s">
        <v>54</v>
      </c>
      <c r="AQ2494" s="17" t="s">
        <v>54</v>
      </c>
      <c r="AR2494" s="31">
        <v>0</v>
      </c>
      <c r="AS2494" s="31">
        <v>0</v>
      </c>
      <c r="AT2494" s="31">
        <v>0</v>
      </c>
      <c r="AU2494" s="26" t="str">
        <f t="shared" si="41"/>
        <v>库存为0</v>
      </c>
      <c r="AV2494" s="32" t="str">
        <f>IFERROR(时间!$B$4+AU2494,"上周无销量")</f>
        <v>上周无销量</v>
      </c>
    </row>
    <row r="2495" spans="1:48">
      <c r="A2495" s="15" t="s">
        <v>5020</v>
      </c>
      <c r="B2495" t="s">
        <v>5021</v>
      </c>
      <c r="C2495" t="s">
        <v>5013</v>
      </c>
      <c r="D2495" s="26">
        <v>0</v>
      </c>
      <c r="E2495" s="26">
        <v>0</v>
      </c>
      <c r="F2495" s="26">
        <v>0</v>
      </c>
      <c r="G2495" s="26">
        <v>0</v>
      </c>
      <c r="H2495" s="27">
        <v>0</v>
      </c>
      <c r="I2495">
        <v>0</v>
      </c>
      <c r="J2495" s="28">
        <v>0</v>
      </c>
      <c r="K2495" s="28">
        <v>0</v>
      </c>
      <c r="L2495" s="28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0</v>
      </c>
      <c r="AK2495">
        <v>0</v>
      </c>
      <c r="AL2495">
        <v>0</v>
      </c>
      <c r="AM2495">
        <v>0</v>
      </c>
      <c r="AN2495" s="17" t="s">
        <v>54</v>
      </c>
      <c r="AO2495" s="17" t="s">
        <v>54</v>
      </c>
      <c r="AP2495" s="17" t="s">
        <v>54</v>
      </c>
      <c r="AQ2495" s="17" t="s">
        <v>54</v>
      </c>
      <c r="AR2495" s="31">
        <v>0</v>
      </c>
      <c r="AS2495" s="31">
        <v>0</v>
      </c>
      <c r="AT2495" s="31">
        <v>0</v>
      </c>
      <c r="AU2495" s="26" t="str">
        <f t="shared" si="41"/>
        <v>库存为0</v>
      </c>
      <c r="AV2495" s="32" t="str">
        <f>IFERROR(时间!$B$4+AU2495,"上周无销量")</f>
        <v>上周无销量</v>
      </c>
    </row>
    <row r="2496" spans="1:48">
      <c r="A2496" s="15" t="s">
        <v>5022</v>
      </c>
      <c r="B2496" t="s">
        <v>5023</v>
      </c>
      <c r="C2496" t="s">
        <v>5013</v>
      </c>
      <c r="D2496" s="26">
        <v>0</v>
      </c>
      <c r="E2496" s="26">
        <v>0</v>
      </c>
      <c r="F2496" s="26">
        <v>0</v>
      </c>
      <c r="G2496" s="26">
        <v>0</v>
      </c>
      <c r="H2496" s="27">
        <v>0</v>
      </c>
      <c r="I2496">
        <v>0</v>
      </c>
      <c r="J2496" s="28">
        <v>0</v>
      </c>
      <c r="K2496" s="28">
        <v>0</v>
      </c>
      <c r="L2496" s="28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17" t="s">
        <v>54</v>
      </c>
      <c r="Y2496" s="17" t="s">
        <v>54</v>
      </c>
      <c r="Z2496" s="17" t="s">
        <v>54</v>
      </c>
      <c r="AA2496" s="17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0</v>
      </c>
      <c r="AK2496">
        <v>0</v>
      </c>
      <c r="AL2496">
        <v>0</v>
      </c>
      <c r="AM2496">
        <v>0</v>
      </c>
      <c r="AN2496" s="17" t="s">
        <v>54</v>
      </c>
      <c r="AO2496" s="17" t="s">
        <v>54</v>
      </c>
      <c r="AP2496" s="17" t="s">
        <v>54</v>
      </c>
      <c r="AQ2496" s="17" t="s">
        <v>54</v>
      </c>
      <c r="AR2496" s="31">
        <v>0</v>
      </c>
      <c r="AS2496" s="31">
        <v>0</v>
      </c>
      <c r="AT2496" s="31">
        <v>0</v>
      </c>
      <c r="AU2496" s="26" t="str">
        <f t="shared" si="41"/>
        <v>库存为0</v>
      </c>
      <c r="AV2496" s="32" t="str">
        <f>IFERROR(时间!$B$4+AU2496,"上周无销量")</f>
        <v>上周无销量</v>
      </c>
    </row>
    <row r="2497" spans="1:48">
      <c r="A2497" s="15" t="s">
        <v>5024</v>
      </c>
      <c r="B2497" t="s">
        <v>5025</v>
      </c>
      <c r="C2497" t="s">
        <v>5013</v>
      </c>
      <c r="D2497" s="26">
        <v>0</v>
      </c>
      <c r="E2497" s="26">
        <v>0</v>
      </c>
      <c r="F2497" s="26">
        <v>0</v>
      </c>
      <c r="G2497" s="26">
        <v>0</v>
      </c>
      <c r="H2497" s="27">
        <v>0</v>
      </c>
      <c r="I2497">
        <v>0</v>
      </c>
      <c r="J2497" s="28">
        <v>0</v>
      </c>
      <c r="K2497" s="28">
        <v>0</v>
      </c>
      <c r="L2497" s="28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0</v>
      </c>
      <c r="AK2497">
        <v>0</v>
      </c>
      <c r="AL2497">
        <v>0</v>
      </c>
      <c r="AM2497">
        <v>0</v>
      </c>
      <c r="AN2497" s="17" t="s">
        <v>54</v>
      </c>
      <c r="AO2497" s="17" t="s">
        <v>54</v>
      </c>
      <c r="AP2497" s="17" t="s">
        <v>54</v>
      </c>
      <c r="AQ2497" s="17" t="s">
        <v>54</v>
      </c>
      <c r="AR2497" s="31">
        <v>0</v>
      </c>
      <c r="AS2497" s="31">
        <v>0</v>
      </c>
      <c r="AT2497" s="31">
        <v>0</v>
      </c>
      <c r="AU2497" s="26" t="str">
        <f t="shared" si="41"/>
        <v>库存为0</v>
      </c>
      <c r="AV2497" s="32" t="str">
        <f>IFERROR(时间!$B$4+AU2497,"上周无销量")</f>
        <v>上周无销量</v>
      </c>
    </row>
    <row r="2498" spans="1:48">
      <c r="A2498" s="15" t="s">
        <v>5026</v>
      </c>
      <c r="B2498" t="s">
        <v>5027</v>
      </c>
      <c r="C2498" t="s">
        <v>5013</v>
      </c>
      <c r="D2498" s="26">
        <v>0</v>
      </c>
      <c r="E2498" s="26">
        <v>0</v>
      </c>
      <c r="F2498" s="26">
        <v>0</v>
      </c>
      <c r="G2498" s="26">
        <v>0</v>
      </c>
      <c r="H2498" s="27">
        <v>0</v>
      </c>
      <c r="I2498">
        <v>0</v>
      </c>
      <c r="J2498" s="28">
        <v>0</v>
      </c>
      <c r="K2498" s="28">
        <v>0</v>
      </c>
      <c r="L2498" s="28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0</v>
      </c>
      <c r="AK2498">
        <v>0</v>
      </c>
      <c r="AL2498">
        <v>0</v>
      </c>
      <c r="AM2498">
        <v>0</v>
      </c>
      <c r="AN2498" s="17" t="s">
        <v>54</v>
      </c>
      <c r="AO2498" s="17" t="s">
        <v>54</v>
      </c>
      <c r="AP2498" s="17" t="s">
        <v>54</v>
      </c>
      <c r="AQ2498" s="17" t="s">
        <v>54</v>
      </c>
      <c r="AR2498" s="31">
        <v>0</v>
      </c>
      <c r="AS2498" s="31">
        <v>0</v>
      </c>
      <c r="AT2498" s="31">
        <v>0</v>
      </c>
      <c r="AU2498" s="26" t="str">
        <f t="shared" si="41"/>
        <v>库存为0</v>
      </c>
      <c r="AV2498" s="32" t="str">
        <f>IFERROR(时间!$B$4+AU2498,"上周无销量")</f>
        <v>上周无销量</v>
      </c>
    </row>
    <row r="2499" spans="1:48">
      <c r="A2499" s="15" t="s">
        <v>5028</v>
      </c>
      <c r="B2499" t="s">
        <v>5029</v>
      </c>
      <c r="C2499" t="s">
        <v>5013</v>
      </c>
      <c r="D2499" s="26">
        <v>0</v>
      </c>
      <c r="E2499" s="26">
        <v>0</v>
      </c>
      <c r="F2499" s="26">
        <v>0</v>
      </c>
      <c r="G2499" s="26">
        <v>0</v>
      </c>
      <c r="H2499" s="27">
        <v>0</v>
      </c>
      <c r="I2499">
        <v>0</v>
      </c>
      <c r="J2499" s="28">
        <v>0</v>
      </c>
      <c r="K2499" s="28">
        <v>0</v>
      </c>
      <c r="L2499" s="28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0</v>
      </c>
      <c r="AK2499">
        <v>0</v>
      </c>
      <c r="AL2499">
        <v>0</v>
      </c>
      <c r="AM2499">
        <v>0</v>
      </c>
      <c r="AN2499" s="17" t="s">
        <v>54</v>
      </c>
      <c r="AO2499" s="17" t="s">
        <v>54</v>
      </c>
      <c r="AP2499" s="17" t="s">
        <v>54</v>
      </c>
      <c r="AQ2499" s="17" t="s">
        <v>54</v>
      </c>
      <c r="AR2499" s="31">
        <v>0</v>
      </c>
      <c r="AS2499" s="31">
        <v>0</v>
      </c>
      <c r="AT2499" s="31">
        <v>0</v>
      </c>
      <c r="AU2499" s="26" t="str">
        <f t="shared" si="41"/>
        <v>库存为0</v>
      </c>
      <c r="AV2499" s="32" t="str">
        <f>IFERROR(时间!$B$4+AU2499,"上周无销量")</f>
        <v>上周无销量</v>
      </c>
    </row>
    <row r="2500" spans="1:48">
      <c r="A2500" s="15" t="s">
        <v>5030</v>
      </c>
      <c r="B2500" t="s">
        <v>5031</v>
      </c>
      <c r="C2500" t="s">
        <v>5013</v>
      </c>
      <c r="D2500" s="26">
        <v>0</v>
      </c>
      <c r="E2500" s="26">
        <v>0</v>
      </c>
      <c r="F2500" s="26">
        <v>0</v>
      </c>
      <c r="G2500" s="26">
        <v>0</v>
      </c>
      <c r="H2500" s="27">
        <v>0</v>
      </c>
      <c r="I2500">
        <v>0</v>
      </c>
      <c r="J2500" s="28">
        <v>0</v>
      </c>
      <c r="K2500" s="28">
        <v>0</v>
      </c>
      <c r="L2500" s="28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0</v>
      </c>
      <c r="AK2500">
        <v>0</v>
      </c>
      <c r="AL2500">
        <v>0</v>
      </c>
      <c r="AM2500">
        <v>0</v>
      </c>
      <c r="AN2500" s="17" t="s">
        <v>54</v>
      </c>
      <c r="AO2500" s="17" t="s">
        <v>54</v>
      </c>
      <c r="AP2500" s="17" t="s">
        <v>54</v>
      </c>
      <c r="AQ2500" s="17" t="s">
        <v>54</v>
      </c>
      <c r="AR2500" s="31">
        <v>0</v>
      </c>
      <c r="AS2500" s="31">
        <v>0</v>
      </c>
      <c r="AT2500" s="31">
        <v>0</v>
      </c>
      <c r="AU2500" s="26" t="str">
        <f t="shared" si="41"/>
        <v>库存为0</v>
      </c>
      <c r="AV2500" s="32" t="str">
        <f>IFERROR(时间!$B$4+AU2500,"上周无销量")</f>
        <v>上周无销量</v>
      </c>
    </row>
    <row r="2501" spans="1:48">
      <c r="A2501" s="15" t="s">
        <v>5032</v>
      </c>
      <c r="B2501" t="s">
        <v>5033</v>
      </c>
      <c r="C2501" t="s">
        <v>5013</v>
      </c>
      <c r="D2501" s="26">
        <v>0</v>
      </c>
      <c r="E2501" s="26">
        <v>0</v>
      </c>
      <c r="F2501" s="26">
        <v>0</v>
      </c>
      <c r="G2501" s="26">
        <v>0</v>
      </c>
      <c r="H2501" s="27">
        <v>0</v>
      </c>
      <c r="I2501">
        <v>0</v>
      </c>
      <c r="J2501" s="28">
        <v>0</v>
      </c>
      <c r="K2501" s="28">
        <v>0</v>
      </c>
      <c r="L2501" s="28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0</v>
      </c>
      <c r="AK2501">
        <v>0</v>
      </c>
      <c r="AL2501">
        <v>0</v>
      </c>
      <c r="AM2501">
        <v>0</v>
      </c>
      <c r="AN2501" s="17" t="s">
        <v>54</v>
      </c>
      <c r="AO2501" s="17" t="s">
        <v>54</v>
      </c>
      <c r="AP2501" s="17" t="s">
        <v>54</v>
      </c>
      <c r="AQ2501" s="17" t="s">
        <v>54</v>
      </c>
      <c r="AR2501" s="31">
        <v>0</v>
      </c>
      <c r="AS2501" s="31">
        <v>0</v>
      </c>
      <c r="AT2501" s="31">
        <v>0</v>
      </c>
      <c r="AU2501" s="26" t="str">
        <f t="shared" ref="AU2501:AU2564" si="42">IF(AR2501="","库存为"&amp;M2501,IF(AS2501=0,"库存为"&amp;M2501,INT(M2501/AR2501)))</f>
        <v>库存为0</v>
      </c>
      <c r="AV2501" s="32" t="str">
        <f>IFERROR(时间!$B$4+AU2501,"上周无销量")</f>
        <v>上周无销量</v>
      </c>
    </row>
    <row r="2502" spans="1:48">
      <c r="A2502" s="15" t="s">
        <v>5034</v>
      </c>
      <c r="B2502" t="s">
        <v>5035</v>
      </c>
      <c r="C2502" t="s">
        <v>5013</v>
      </c>
      <c r="D2502" s="26">
        <v>0</v>
      </c>
      <c r="E2502" s="26">
        <v>0</v>
      </c>
      <c r="F2502" s="26">
        <v>0</v>
      </c>
      <c r="G2502" s="26">
        <v>0</v>
      </c>
      <c r="H2502" s="27">
        <v>0</v>
      </c>
      <c r="I2502">
        <v>0</v>
      </c>
      <c r="J2502" s="28">
        <v>0</v>
      </c>
      <c r="K2502" s="28">
        <v>0</v>
      </c>
      <c r="L2502" s="28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0</v>
      </c>
      <c r="AK2502">
        <v>0</v>
      </c>
      <c r="AL2502">
        <v>0</v>
      </c>
      <c r="AM2502">
        <v>0</v>
      </c>
      <c r="AN2502" s="17" t="s">
        <v>54</v>
      </c>
      <c r="AO2502" s="17" t="s">
        <v>54</v>
      </c>
      <c r="AP2502" s="17" t="s">
        <v>54</v>
      </c>
      <c r="AQ2502" s="17" t="s">
        <v>54</v>
      </c>
      <c r="AR2502" s="31">
        <v>0</v>
      </c>
      <c r="AS2502" s="31">
        <v>0</v>
      </c>
      <c r="AT2502" s="31">
        <v>0</v>
      </c>
      <c r="AU2502" s="26" t="str">
        <f t="shared" si="42"/>
        <v>库存为0</v>
      </c>
      <c r="AV2502" s="32" t="str">
        <f>IFERROR(时间!$B$4+AU2502,"上周无销量")</f>
        <v>上周无销量</v>
      </c>
    </row>
    <row r="2503" spans="1:48">
      <c r="A2503" s="15" t="s">
        <v>5036</v>
      </c>
      <c r="B2503" t="s">
        <v>5037</v>
      </c>
      <c r="C2503" t="s">
        <v>5013</v>
      </c>
      <c r="D2503" s="26">
        <v>0</v>
      </c>
      <c r="E2503" s="26">
        <v>0</v>
      </c>
      <c r="F2503" s="26">
        <v>0</v>
      </c>
      <c r="G2503" s="26">
        <v>0</v>
      </c>
      <c r="H2503" s="27">
        <v>0</v>
      </c>
      <c r="I2503">
        <v>0</v>
      </c>
      <c r="J2503" s="28">
        <v>0</v>
      </c>
      <c r="K2503" s="28">
        <v>0</v>
      </c>
      <c r="L2503" s="28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17" t="s">
        <v>54</v>
      </c>
      <c r="Y2503" s="17" t="s">
        <v>54</v>
      </c>
      <c r="Z2503" s="17" t="s">
        <v>54</v>
      </c>
      <c r="AA2503" s="17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0</v>
      </c>
      <c r="AK2503">
        <v>0</v>
      </c>
      <c r="AL2503">
        <v>0</v>
      </c>
      <c r="AM2503">
        <v>0</v>
      </c>
      <c r="AN2503" s="17" t="s">
        <v>54</v>
      </c>
      <c r="AO2503" s="17" t="s">
        <v>54</v>
      </c>
      <c r="AP2503" s="17" t="s">
        <v>54</v>
      </c>
      <c r="AQ2503" s="17" t="s">
        <v>54</v>
      </c>
      <c r="AR2503" s="31">
        <v>0</v>
      </c>
      <c r="AS2503" s="31">
        <v>0</v>
      </c>
      <c r="AT2503" s="31">
        <v>0</v>
      </c>
      <c r="AU2503" s="26" t="str">
        <f t="shared" si="42"/>
        <v>库存为0</v>
      </c>
      <c r="AV2503" s="32" t="str">
        <f>IFERROR(时间!$B$4+AU2503,"上周无销量")</f>
        <v>上周无销量</v>
      </c>
    </row>
    <row r="2504" spans="1:48">
      <c r="A2504" s="15" t="s">
        <v>5038</v>
      </c>
      <c r="B2504" t="s">
        <v>5039</v>
      </c>
      <c r="C2504" t="s">
        <v>5013</v>
      </c>
      <c r="D2504" s="26">
        <v>0</v>
      </c>
      <c r="E2504" s="26">
        <v>0</v>
      </c>
      <c r="F2504" s="26">
        <v>0</v>
      </c>
      <c r="G2504" s="26">
        <v>0</v>
      </c>
      <c r="H2504" s="27">
        <v>0</v>
      </c>
      <c r="I2504">
        <v>0</v>
      </c>
      <c r="J2504" s="28">
        <v>0</v>
      </c>
      <c r="K2504" s="28">
        <v>0</v>
      </c>
      <c r="L2504" s="28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0</v>
      </c>
      <c r="AK2504">
        <v>0</v>
      </c>
      <c r="AL2504">
        <v>0</v>
      </c>
      <c r="AM2504">
        <v>0</v>
      </c>
      <c r="AN2504" s="17" t="s">
        <v>54</v>
      </c>
      <c r="AO2504" s="17" t="s">
        <v>54</v>
      </c>
      <c r="AP2504" s="17" t="s">
        <v>54</v>
      </c>
      <c r="AQ2504" s="17" t="s">
        <v>54</v>
      </c>
      <c r="AR2504" s="31">
        <v>0</v>
      </c>
      <c r="AS2504" s="31">
        <v>0</v>
      </c>
      <c r="AT2504" s="31">
        <v>0</v>
      </c>
      <c r="AU2504" s="26" t="str">
        <f t="shared" si="42"/>
        <v>库存为0</v>
      </c>
      <c r="AV2504" s="32" t="str">
        <f>IFERROR(时间!$B$4+AU2504,"上周无销量")</f>
        <v>上周无销量</v>
      </c>
    </row>
    <row r="2505" spans="1:48">
      <c r="A2505" s="15" t="s">
        <v>5040</v>
      </c>
      <c r="B2505" t="s">
        <v>5041</v>
      </c>
      <c r="C2505" t="s">
        <v>5013</v>
      </c>
      <c r="D2505" s="26">
        <v>0</v>
      </c>
      <c r="E2505" s="26">
        <v>0</v>
      </c>
      <c r="F2505" s="26">
        <v>0</v>
      </c>
      <c r="G2505" s="26">
        <v>0</v>
      </c>
      <c r="H2505" s="27">
        <v>0</v>
      </c>
      <c r="I2505">
        <v>0</v>
      </c>
      <c r="J2505" s="28">
        <v>0</v>
      </c>
      <c r="K2505" s="28">
        <v>0</v>
      </c>
      <c r="L2505" s="28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0</v>
      </c>
      <c r="AK2505">
        <v>0</v>
      </c>
      <c r="AL2505">
        <v>0</v>
      </c>
      <c r="AM2505">
        <v>0</v>
      </c>
      <c r="AN2505" s="17" t="s">
        <v>54</v>
      </c>
      <c r="AO2505" s="17" t="s">
        <v>54</v>
      </c>
      <c r="AP2505" s="17" t="s">
        <v>54</v>
      </c>
      <c r="AQ2505" s="17" t="s">
        <v>54</v>
      </c>
      <c r="AR2505" s="31">
        <v>0</v>
      </c>
      <c r="AS2505" s="31">
        <v>0</v>
      </c>
      <c r="AT2505" s="31">
        <v>0</v>
      </c>
      <c r="AU2505" s="26" t="str">
        <f t="shared" si="42"/>
        <v>库存为0</v>
      </c>
      <c r="AV2505" s="32" t="str">
        <f>IFERROR(时间!$B$4+AU2505,"上周无销量")</f>
        <v>上周无销量</v>
      </c>
    </row>
    <row r="2506" spans="1:48">
      <c r="A2506" s="15" t="s">
        <v>5042</v>
      </c>
      <c r="B2506" t="s">
        <v>5043</v>
      </c>
      <c r="C2506" t="s">
        <v>5044</v>
      </c>
      <c r="D2506" s="26">
        <v>0</v>
      </c>
      <c r="E2506" s="26">
        <v>0</v>
      </c>
      <c r="F2506" s="26">
        <v>0</v>
      </c>
      <c r="G2506" s="26">
        <v>0</v>
      </c>
      <c r="H2506" s="27">
        <v>0</v>
      </c>
      <c r="I2506">
        <v>0</v>
      </c>
      <c r="J2506" s="28">
        <v>0</v>
      </c>
      <c r="K2506" s="28">
        <v>0</v>
      </c>
      <c r="L2506" s="28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17" t="s">
        <v>54</v>
      </c>
      <c r="Y2506" s="17" t="s">
        <v>54</v>
      </c>
      <c r="Z2506" s="17" t="s">
        <v>54</v>
      </c>
      <c r="AA2506" s="17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0</v>
      </c>
      <c r="AK2506">
        <v>4</v>
      </c>
      <c r="AL2506">
        <v>12</v>
      </c>
      <c r="AM2506">
        <v>12</v>
      </c>
      <c r="AN2506" s="17" t="s">
        <v>54</v>
      </c>
      <c r="AO2506" s="17">
        <v>0</v>
      </c>
      <c r="AP2506" s="17">
        <v>0</v>
      </c>
      <c r="AQ2506" s="17">
        <v>0</v>
      </c>
      <c r="AR2506" s="31">
        <v>0</v>
      </c>
      <c r="AS2506" s="31">
        <v>0</v>
      </c>
      <c r="AT2506" s="31">
        <v>0</v>
      </c>
      <c r="AU2506" s="26" t="str">
        <f t="shared" si="42"/>
        <v>库存为0</v>
      </c>
      <c r="AV2506" s="32" t="str">
        <f>IFERROR(时间!$B$4+AU2506,"上周无销量")</f>
        <v>上周无销量</v>
      </c>
    </row>
    <row r="2507" spans="1:48">
      <c r="A2507" s="15" t="s">
        <v>5045</v>
      </c>
      <c r="B2507" t="s">
        <v>5046</v>
      </c>
      <c r="C2507" t="s">
        <v>5044</v>
      </c>
      <c r="D2507" s="26">
        <v>0</v>
      </c>
      <c r="E2507" s="26">
        <v>0</v>
      </c>
      <c r="F2507" s="26">
        <v>0</v>
      </c>
      <c r="G2507" s="26">
        <v>0</v>
      </c>
      <c r="H2507" s="27">
        <v>0</v>
      </c>
      <c r="I2507">
        <v>0</v>
      </c>
      <c r="J2507" s="28">
        <v>0</v>
      </c>
      <c r="K2507" s="28">
        <v>0</v>
      </c>
      <c r="L2507" s="28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0</v>
      </c>
      <c r="AK2507">
        <v>14</v>
      </c>
      <c r="AL2507">
        <v>14</v>
      </c>
      <c r="AM2507">
        <v>14</v>
      </c>
      <c r="AN2507" s="17" t="s">
        <v>54</v>
      </c>
      <c r="AO2507" s="17">
        <v>0</v>
      </c>
      <c r="AP2507" s="17">
        <v>0</v>
      </c>
      <c r="AQ2507" s="17">
        <v>0</v>
      </c>
      <c r="AR2507" s="31">
        <v>0</v>
      </c>
      <c r="AS2507" s="31">
        <v>0</v>
      </c>
      <c r="AT2507" s="31">
        <v>0</v>
      </c>
      <c r="AU2507" s="26" t="str">
        <f t="shared" si="42"/>
        <v>库存为0</v>
      </c>
      <c r="AV2507" s="32" t="str">
        <f>IFERROR(时间!$B$4+AU2507,"上周无销量")</f>
        <v>上周无销量</v>
      </c>
    </row>
    <row r="2508" spans="1:48">
      <c r="A2508" s="15" t="s">
        <v>5047</v>
      </c>
      <c r="B2508" t="s">
        <v>5048</v>
      </c>
      <c r="C2508" t="s">
        <v>5044</v>
      </c>
      <c r="D2508" s="26">
        <v>0</v>
      </c>
      <c r="E2508" s="26">
        <v>0</v>
      </c>
      <c r="F2508" s="26">
        <v>0</v>
      </c>
      <c r="G2508" s="26">
        <v>0</v>
      </c>
      <c r="H2508" s="27">
        <v>0</v>
      </c>
      <c r="I2508">
        <v>0</v>
      </c>
      <c r="J2508" s="28">
        <v>0</v>
      </c>
      <c r="K2508" s="28">
        <v>0</v>
      </c>
      <c r="L2508" s="28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0</v>
      </c>
      <c r="AK2508">
        <v>19</v>
      </c>
      <c r="AL2508">
        <v>41</v>
      </c>
      <c r="AM2508">
        <v>41</v>
      </c>
      <c r="AN2508" s="17" t="s">
        <v>54</v>
      </c>
      <c r="AO2508" s="17">
        <v>0</v>
      </c>
      <c r="AP2508" s="17">
        <v>0</v>
      </c>
      <c r="AQ2508" s="17">
        <v>0</v>
      </c>
      <c r="AR2508" s="31">
        <v>0</v>
      </c>
      <c r="AS2508" s="31">
        <v>0</v>
      </c>
      <c r="AT2508" s="31">
        <v>0</v>
      </c>
      <c r="AU2508" s="26" t="str">
        <f t="shared" si="42"/>
        <v>库存为0</v>
      </c>
      <c r="AV2508" s="32" t="str">
        <f>IFERROR(时间!$B$4+AU2508,"上周无销量")</f>
        <v>上周无销量</v>
      </c>
    </row>
    <row r="2509" spans="1:48">
      <c r="A2509" s="15" t="s">
        <v>5049</v>
      </c>
      <c r="B2509" t="s">
        <v>5050</v>
      </c>
      <c r="C2509" t="s">
        <v>5044</v>
      </c>
      <c r="D2509" s="26">
        <v>0</v>
      </c>
      <c r="E2509" s="26">
        <v>0</v>
      </c>
      <c r="F2509" s="26">
        <v>0</v>
      </c>
      <c r="G2509" s="26">
        <v>0</v>
      </c>
      <c r="H2509" s="27">
        <v>0</v>
      </c>
      <c r="I2509">
        <v>0</v>
      </c>
      <c r="J2509" s="28">
        <v>0</v>
      </c>
      <c r="K2509" s="28">
        <v>0</v>
      </c>
      <c r="L2509" s="28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0</v>
      </c>
      <c r="AK2509">
        <v>6</v>
      </c>
      <c r="AL2509">
        <v>14</v>
      </c>
      <c r="AM2509">
        <v>14</v>
      </c>
      <c r="AN2509" s="17" t="s">
        <v>54</v>
      </c>
      <c r="AO2509" s="17">
        <v>0</v>
      </c>
      <c r="AP2509" s="17">
        <v>0</v>
      </c>
      <c r="AQ2509" s="17">
        <v>0</v>
      </c>
      <c r="AR2509" s="31">
        <v>0</v>
      </c>
      <c r="AS2509" s="31">
        <v>0</v>
      </c>
      <c r="AT2509" s="31">
        <v>0</v>
      </c>
      <c r="AU2509" s="26" t="str">
        <f t="shared" si="42"/>
        <v>库存为0</v>
      </c>
      <c r="AV2509" s="32" t="str">
        <f>IFERROR(时间!$B$4+AU2509,"上周无销量")</f>
        <v>上周无销量</v>
      </c>
    </row>
    <row r="2510" spans="1:48">
      <c r="A2510" s="15" t="s">
        <v>5051</v>
      </c>
      <c r="B2510" t="s">
        <v>5052</v>
      </c>
      <c r="C2510" t="s">
        <v>5044</v>
      </c>
      <c r="D2510" s="26">
        <v>0</v>
      </c>
      <c r="E2510" s="26">
        <v>0</v>
      </c>
      <c r="F2510" s="26">
        <v>0</v>
      </c>
      <c r="G2510" s="26">
        <v>0</v>
      </c>
      <c r="H2510" s="27">
        <v>0</v>
      </c>
      <c r="I2510">
        <v>0</v>
      </c>
      <c r="J2510" s="28">
        <v>0</v>
      </c>
      <c r="K2510" s="28">
        <v>0</v>
      </c>
      <c r="L2510" s="28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0</v>
      </c>
      <c r="AK2510">
        <v>4</v>
      </c>
      <c r="AL2510">
        <v>13</v>
      </c>
      <c r="AM2510">
        <v>13</v>
      </c>
      <c r="AN2510" s="17" t="s">
        <v>54</v>
      </c>
      <c r="AO2510" s="17">
        <v>0</v>
      </c>
      <c r="AP2510" s="17">
        <v>0</v>
      </c>
      <c r="AQ2510" s="17">
        <v>0</v>
      </c>
      <c r="AR2510" s="31">
        <v>0</v>
      </c>
      <c r="AS2510" s="31">
        <v>0</v>
      </c>
      <c r="AT2510" s="31">
        <v>0</v>
      </c>
      <c r="AU2510" s="26" t="str">
        <f t="shared" si="42"/>
        <v>库存为0</v>
      </c>
      <c r="AV2510" s="32" t="str">
        <f>IFERROR(时间!$B$4+AU2510,"上周无销量")</f>
        <v>上周无销量</v>
      </c>
    </row>
    <row r="2511" spans="1:48">
      <c r="A2511" s="15" t="s">
        <v>5053</v>
      </c>
      <c r="B2511" t="s">
        <v>5054</v>
      </c>
      <c r="C2511" t="s">
        <v>5044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0</v>
      </c>
      <c r="J2511" s="28">
        <v>0</v>
      </c>
      <c r="K2511" s="28">
        <v>0</v>
      </c>
      <c r="L2511" s="28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0</v>
      </c>
      <c r="AK2511">
        <v>1</v>
      </c>
      <c r="AL2511">
        <v>7</v>
      </c>
      <c r="AM2511">
        <v>7</v>
      </c>
      <c r="AN2511" s="17" t="s">
        <v>54</v>
      </c>
      <c r="AO2511" s="17">
        <v>0</v>
      </c>
      <c r="AP2511" s="17">
        <v>0</v>
      </c>
      <c r="AQ2511" s="17">
        <v>0</v>
      </c>
      <c r="AR2511" s="31">
        <v>0</v>
      </c>
      <c r="AS2511" s="31">
        <v>0</v>
      </c>
      <c r="AT2511" s="31">
        <v>0</v>
      </c>
      <c r="AU2511" s="26" t="str">
        <f t="shared" si="42"/>
        <v>库存为0</v>
      </c>
      <c r="AV2511" s="32" t="str">
        <f>IFERROR(时间!$B$4+AU2511,"上周无销量")</f>
        <v>上周无销量</v>
      </c>
    </row>
    <row r="2512" spans="1:48">
      <c r="A2512" s="15" t="s">
        <v>5055</v>
      </c>
      <c r="B2512" t="s">
        <v>5056</v>
      </c>
      <c r="C2512" t="s">
        <v>5044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0</v>
      </c>
      <c r="J2512" s="28">
        <v>0</v>
      </c>
      <c r="K2512" s="28">
        <v>0</v>
      </c>
      <c r="L2512" s="28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0</v>
      </c>
      <c r="AK2512">
        <v>0</v>
      </c>
      <c r="AL2512">
        <v>0</v>
      </c>
      <c r="AM2512">
        <v>0</v>
      </c>
      <c r="AN2512" s="17" t="s">
        <v>54</v>
      </c>
      <c r="AO2512" s="17" t="s">
        <v>54</v>
      </c>
      <c r="AP2512" s="17" t="s">
        <v>54</v>
      </c>
      <c r="AQ2512" s="17" t="s">
        <v>54</v>
      </c>
      <c r="AR2512" s="31">
        <v>0</v>
      </c>
      <c r="AS2512" s="31">
        <v>0</v>
      </c>
      <c r="AT2512" s="31">
        <v>0</v>
      </c>
      <c r="AU2512" s="26" t="str">
        <f t="shared" si="42"/>
        <v>库存为0</v>
      </c>
      <c r="AV2512" s="32" t="str">
        <f>IFERROR(时间!$B$4+AU2512,"上周无销量")</f>
        <v>上周无销量</v>
      </c>
    </row>
    <row r="2513" spans="1:48">
      <c r="A2513" s="15" t="s">
        <v>5057</v>
      </c>
      <c r="B2513" t="s">
        <v>5058</v>
      </c>
      <c r="C2513" t="s">
        <v>5044</v>
      </c>
      <c r="D2513" s="26">
        <v>0</v>
      </c>
      <c r="E2513" s="26">
        <v>0</v>
      </c>
      <c r="F2513" s="26">
        <v>0</v>
      </c>
      <c r="G2513" s="26">
        <v>0</v>
      </c>
      <c r="H2513" s="27">
        <v>0</v>
      </c>
      <c r="I2513">
        <v>0</v>
      </c>
      <c r="J2513" s="28">
        <v>0</v>
      </c>
      <c r="K2513" s="28">
        <v>0</v>
      </c>
      <c r="L2513" s="28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0</v>
      </c>
      <c r="AK2513">
        <v>0</v>
      </c>
      <c r="AL2513">
        <v>1</v>
      </c>
      <c r="AM2513">
        <v>1</v>
      </c>
      <c r="AN2513" s="17" t="s">
        <v>54</v>
      </c>
      <c r="AO2513" s="17" t="s">
        <v>54</v>
      </c>
      <c r="AP2513" s="17">
        <v>0</v>
      </c>
      <c r="AQ2513" s="17">
        <v>0</v>
      </c>
      <c r="AR2513" s="31">
        <v>0</v>
      </c>
      <c r="AS2513" s="31">
        <v>0</v>
      </c>
      <c r="AT2513" s="31">
        <v>0</v>
      </c>
      <c r="AU2513" s="26" t="str">
        <f t="shared" si="42"/>
        <v>库存为0</v>
      </c>
      <c r="AV2513" s="32" t="str">
        <f>IFERROR(时间!$B$4+AU2513,"上周无销量")</f>
        <v>上周无销量</v>
      </c>
    </row>
    <row r="2514" spans="1:48">
      <c r="A2514" s="15" t="s">
        <v>5059</v>
      </c>
      <c r="B2514" t="s">
        <v>5060</v>
      </c>
      <c r="C2514" t="s">
        <v>5044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0</v>
      </c>
      <c r="AK2514">
        <v>4</v>
      </c>
      <c r="AL2514">
        <v>8</v>
      </c>
      <c r="AM2514">
        <v>8</v>
      </c>
      <c r="AN2514" s="17" t="s">
        <v>54</v>
      </c>
      <c r="AO2514" s="17">
        <v>0</v>
      </c>
      <c r="AP2514" s="17">
        <v>0</v>
      </c>
      <c r="AQ2514" s="17">
        <v>0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5061</v>
      </c>
      <c r="B2515" t="s">
        <v>5062</v>
      </c>
      <c r="C2515" t="s">
        <v>5044</v>
      </c>
      <c r="D2515" s="26">
        <v>0</v>
      </c>
      <c r="E2515" s="26">
        <v>0</v>
      </c>
      <c r="F2515" s="26">
        <v>0</v>
      </c>
      <c r="G2515" s="26">
        <v>0</v>
      </c>
      <c r="H2515" s="27">
        <v>0</v>
      </c>
      <c r="I2515">
        <v>0</v>
      </c>
      <c r="J2515" s="28">
        <v>0</v>
      </c>
      <c r="K2515" s="28">
        <v>0</v>
      </c>
      <c r="L2515" s="28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0</v>
      </c>
      <c r="AK2515">
        <v>5</v>
      </c>
      <c r="AL2515">
        <v>9</v>
      </c>
      <c r="AM2515">
        <v>9</v>
      </c>
      <c r="AN2515" s="17" t="s">
        <v>54</v>
      </c>
      <c r="AO2515" s="17">
        <v>0</v>
      </c>
      <c r="AP2515" s="17">
        <v>0</v>
      </c>
      <c r="AQ2515" s="17">
        <v>0</v>
      </c>
      <c r="AR2515" s="31">
        <v>0</v>
      </c>
      <c r="AS2515" s="31">
        <v>0</v>
      </c>
      <c r="AT2515" s="31">
        <v>0</v>
      </c>
      <c r="AU2515" s="26" t="str">
        <f t="shared" si="42"/>
        <v>库存为0</v>
      </c>
      <c r="AV2515" s="32" t="str">
        <f>IFERROR(时间!$B$4+AU2515,"上周无销量")</f>
        <v>上周无销量</v>
      </c>
    </row>
    <row r="2516" spans="1:48">
      <c r="A2516" s="15" t="s">
        <v>5063</v>
      </c>
      <c r="B2516" t="s">
        <v>5064</v>
      </c>
      <c r="C2516" t="s">
        <v>5044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0</v>
      </c>
      <c r="AK2516">
        <v>1</v>
      </c>
      <c r="AL2516">
        <v>2</v>
      </c>
      <c r="AM2516">
        <v>2</v>
      </c>
      <c r="AN2516" s="17" t="s">
        <v>54</v>
      </c>
      <c r="AO2516" s="17">
        <v>0</v>
      </c>
      <c r="AP2516" s="17">
        <v>0</v>
      </c>
      <c r="AQ2516" s="17">
        <v>0</v>
      </c>
      <c r="AR2516" s="31">
        <v>0</v>
      </c>
      <c r="AS2516" s="31">
        <v>0</v>
      </c>
      <c r="AT2516" s="31">
        <v>0</v>
      </c>
      <c r="AU2516" s="26" t="str">
        <f t="shared" si="42"/>
        <v>库存为0</v>
      </c>
      <c r="AV2516" s="32" t="str">
        <f>IFERROR(时间!$B$4+AU2516,"上周无销量")</f>
        <v>上周无销量</v>
      </c>
    </row>
    <row r="2517" spans="1:48">
      <c r="A2517" s="15" t="s">
        <v>5065</v>
      </c>
      <c r="B2517" t="s">
        <v>5066</v>
      </c>
      <c r="C2517" t="s">
        <v>5044</v>
      </c>
      <c r="D2517" s="26">
        <v>0</v>
      </c>
      <c r="E2517" s="26">
        <v>0</v>
      </c>
      <c r="F2517" s="26">
        <v>0</v>
      </c>
      <c r="G2517" s="26">
        <v>0</v>
      </c>
      <c r="H2517" s="27">
        <v>0</v>
      </c>
      <c r="I2517">
        <v>0</v>
      </c>
      <c r="J2517" s="28">
        <v>0</v>
      </c>
      <c r="K2517" s="28">
        <v>0</v>
      </c>
      <c r="L2517" s="28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0</v>
      </c>
      <c r="AK2517">
        <v>9</v>
      </c>
      <c r="AL2517">
        <v>2</v>
      </c>
      <c r="AM2517">
        <v>2</v>
      </c>
      <c r="AN2517" s="17" t="s">
        <v>54</v>
      </c>
      <c r="AO2517" s="17">
        <v>0</v>
      </c>
      <c r="AP2517" s="17">
        <v>0</v>
      </c>
      <c r="AQ2517" s="17">
        <v>0</v>
      </c>
      <c r="AR2517" s="31">
        <v>0</v>
      </c>
      <c r="AS2517" s="31">
        <v>0</v>
      </c>
      <c r="AT2517" s="31">
        <v>0</v>
      </c>
      <c r="AU2517" s="26" t="str">
        <f t="shared" si="42"/>
        <v>库存为0</v>
      </c>
      <c r="AV2517" s="32" t="str">
        <f>IFERROR(时间!$B$4+AU2517,"上周无销量")</f>
        <v>上周无销量</v>
      </c>
    </row>
    <row r="2518" spans="1:48">
      <c r="A2518" s="15" t="s">
        <v>5067</v>
      </c>
      <c r="B2518" t="s">
        <v>5068</v>
      </c>
      <c r="C2518" t="s">
        <v>5044</v>
      </c>
      <c r="D2518" s="26">
        <v>0</v>
      </c>
      <c r="E2518" s="26">
        <v>0</v>
      </c>
      <c r="F2518" s="26">
        <v>0</v>
      </c>
      <c r="G2518" s="26">
        <v>0</v>
      </c>
      <c r="H2518" s="27">
        <v>0</v>
      </c>
      <c r="I2518">
        <v>0</v>
      </c>
      <c r="J2518" s="28">
        <v>0</v>
      </c>
      <c r="K2518" s="28">
        <v>0</v>
      </c>
      <c r="L2518" s="28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0</v>
      </c>
      <c r="AK2518">
        <v>3</v>
      </c>
      <c r="AL2518">
        <v>2</v>
      </c>
      <c r="AM2518">
        <v>2</v>
      </c>
      <c r="AN2518" s="17" t="s">
        <v>54</v>
      </c>
      <c r="AO2518" s="17">
        <v>0</v>
      </c>
      <c r="AP2518" s="17">
        <v>0</v>
      </c>
      <c r="AQ2518" s="17">
        <v>0</v>
      </c>
      <c r="AR2518" s="31">
        <v>0</v>
      </c>
      <c r="AS2518" s="31">
        <v>0</v>
      </c>
      <c r="AT2518" s="31">
        <v>0</v>
      </c>
      <c r="AU2518" s="26" t="str">
        <f t="shared" si="42"/>
        <v>库存为0</v>
      </c>
      <c r="AV2518" s="32" t="str">
        <f>IFERROR(时间!$B$4+AU2518,"上周无销量")</f>
        <v>上周无销量</v>
      </c>
    </row>
    <row r="2519" spans="1:48">
      <c r="A2519" s="15" t="s">
        <v>5069</v>
      </c>
      <c r="B2519" t="s">
        <v>5070</v>
      </c>
      <c r="C2519" t="s">
        <v>5044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0</v>
      </c>
      <c r="J2519" s="28">
        <v>0</v>
      </c>
      <c r="K2519" s="28">
        <v>0</v>
      </c>
      <c r="L2519" s="28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0</v>
      </c>
      <c r="AK2519">
        <v>5</v>
      </c>
      <c r="AL2519">
        <v>20</v>
      </c>
      <c r="AM2519">
        <v>20</v>
      </c>
      <c r="AN2519" s="17" t="s">
        <v>54</v>
      </c>
      <c r="AO2519" s="17">
        <v>0</v>
      </c>
      <c r="AP2519" s="17">
        <v>0</v>
      </c>
      <c r="AQ2519" s="17">
        <v>0</v>
      </c>
      <c r="AR2519" s="31">
        <v>0</v>
      </c>
      <c r="AS2519" s="31">
        <v>0</v>
      </c>
      <c r="AT2519" s="31">
        <v>0</v>
      </c>
      <c r="AU2519" s="26" t="str">
        <f t="shared" si="42"/>
        <v>库存为0</v>
      </c>
      <c r="AV2519" s="32" t="str">
        <f>IFERROR(时间!$B$4+AU2519,"上周无销量")</f>
        <v>上周无销量</v>
      </c>
    </row>
    <row r="2520" spans="1:48">
      <c r="A2520" s="15" t="s">
        <v>5071</v>
      </c>
      <c r="B2520" t="s">
        <v>5072</v>
      </c>
      <c r="C2520" t="s">
        <v>5044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0</v>
      </c>
      <c r="J2520" s="28">
        <v>0</v>
      </c>
      <c r="K2520" s="28">
        <v>0</v>
      </c>
      <c r="L2520" s="28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0</v>
      </c>
      <c r="AK2520">
        <v>2</v>
      </c>
      <c r="AL2520">
        <v>9</v>
      </c>
      <c r="AM2520">
        <v>9</v>
      </c>
      <c r="AN2520" s="17" t="s">
        <v>54</v>
      </c>
      <c r="AO2520" s="17">
        <v>0</v>
      </c>
      <c r="AP2520" s="17">
        <v>0</v>
      </c>
      <c r="AQ2520" s="17">
        <v>0</v>
      </c>
      <c r="AR2520" s="31">
        <v>0</v>
      </c>
      <c r="AS2520" s="31">
        <v>0</v>
      </c>
      <c r="AT2520" s="31">
        <v>0</v>
      </c>
      <c r="AU2520" s="26" t="str">
        <f t="shared" si="42"/>
        <v>库存为0</v>
      </c>
      <c r="AV2520" s="32" t="str">
        <f>IFERROR(时间!$B$4+AU2520,"上周无销量")</f>
        <v>上周无销量</v>
      </c>
    </row>
    <row r="2521" spans="1:48">
      <c r="A2521" s="15" t="s">
        <v>5073</v>
      </c>
      <c r="B2521" t="s">
        <v>5074</v>
      </c>
      <c r="C2521" t="s">
        <v>5075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0</v>
      </c>
      <c r="J2521" s="28">
        <v>0</v>
      </c>
      <c r="K2521" s="28">
        <v>0</v>
      </c>
      <c r="L2521" s="28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0</v>
      </c>
      <c r="AK2521">
        <v>0</v>
      </c>
      <c r="AL2521">
        <v>0</v>
      </c>
      <c r="AM2521">
        <v>0</v>
      </c>
      <c r="AN2521" s="17" t="s">
        <v>54</v>
      </c>
      <c r="AO2521" s="17" t="s">
        <v>54</v>
      </c>
      <c r="AP2521" s="17" t="s">
        <v>54</v>
      </c>
      <c r="AQ2521" s="17" t="s">
        <v>54</v>
      </c>
      <c r="AR2521" s="31">
        <v>0</v>
      </c>
      <c r="AS2521" s="31">
        <v>0</v>
      </c>
      <c r="AT2521" s="31">
        <v>0</v>
      </c>
      <c r="AU2521" s="26" t="str">
        <f t="shared" si="42"/>
        <v>库存为0</v>
      </c>
      <c r="AV2521" s="32" t="str">
        <f>IFERROR(时间!$B$4+AU2521,"上周无销量")</f>
        <v>上周无销量</v>
      </c>
    </row>
    <row r="2522" spans="1:48">
      <c r="A2522" s="15" t="s">
        <v>5076</v>
      </c>
      <c r="B2522" t="s">
        <v>5077</v>
      </c>
      <c r="C2522" t="s">
        <v>5075</v>
      </c>
      <c r="D2522" s="26">
        <v>0</v>
      </c>
      <c r="E2522" s="26">
        <v>0</v>
      </c>
      <c r="F2522" s="26">
        <v>0</v>
      </c>
      <c r="G2522" s="26">
        <v>0</v>
      </c>
      <c r="H2522" s="27">
        <v>0</v>
      </c>
      <c r="I2522">
        <v>0</v>
      </c>
      <c r="J2522" s="28">
        <v>0</v>
      </c>
      <c r="K2522" s="28">
        <v>0</v>
      </c>
      <c r="L2522" s="28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0</v>
      </c>
      <c r="AK2522">
        <v>0</v>
      </c>
      <c r="AL2522">
        <v>0</v>
      </c>
      <c r="AM2522">
        <v>0</v>
      </c>
      <c r="AN2522" s="17" t="s">
        <v>54</v>
      </c>
      <c r="AO2522" s="17" t="s">
        <v>54</v>
      </c>
      <c r="AP2522" s="17" t="s">
        <v>54</v>
      </c>
      <c r="AQ2522" s="17" t="s">
        <v>54</v>
      </c>
      <c r="AR2522" s="31">
        <v>0</v>
      </c>
      <c r="AS2522" s="31">
        <v>0</v>
      </c>
      <c r="AT2522" s="31">
        <v>0</v>
      </c>
      <c r="AU2522" s="26" t="str">
        <f t="shared" si="42"/>
        <v>库存为0</v>
      </c>
      <c r="AV2522" s="32" t="str">
        <f>IFERROR(时间!$B$4+AU2522,"上周无销量")</f>
        <v>上周无销量</v>
      </c>
    </row>
    <row r="2523" spans="1:48">
      <c r="A2523" s="15" t="s">
        <v>5078</v>
      </c>
      <c r="B2523" t="s">
        <v>5079</v>
      </c>
      <c r="C2523" t="s">
        <v>5075</v>
      </c>
      <c r="D2523" s="26">
        <v>0</v>
      </c>
      <c r="E2523" s="26">
        <v>0</v>
      </c>
      <c r="F2523" s="26">
        <v>0</v>
      </c>
      <c r="G2523" s="26">
        <v>0</v>
      </c>
      <c r="H2523" s="27">
        <v>0</v>
      </c>
      <c r="I2523">
        <v>0</v>
      </c>
      <c r="J2523" s="28">
        <v>0</v>
      </c>
      <c r="K2523" s="28">
        <v>0</v>
      </c>
      <c r="L2523" s="28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0</v>
      </c>
      <c r="AK2523">
        <v>0</v>
      </c>
      <c r="AL2523">
        <v>0</v>
      </c>
      <c r="AM2523">
        <v>0</v>
      </c>
      <c r="AN2523" s="17" t="s">
        <v>54</v>
      </c>
      <c r="AO2523" s="17" t="s">
        <v>54</v>
      </c>
      <c r="AP2523" s="17" t="s">
        <v>54</v>
      </c>
      <c r="AQ2523" s="17" t="s">
        <v>54</v>
      </c>
      <c r="AR2523" s="31">
        <v>0</v>
      </c>
      <c r="AS2523" s="31">
        <v>0</v>
      </c>
      <c r="AT2523" s="31">
        <v>0</v>
      </c>
      <c r="AU2523" s="26" t="str">
        <f t="shared" si="42"/>
        <v>库存为0</v>
      </c>
      <c r="AV2523" s="32" t="str">
        <f>IFERROR(时间!$B$4+AU2523,"上周无销量")</f>
        <v>上周无销量</v>
      </c>
    </row>
    <row r="2524" spans="1:48">
      <c r="A2524" s="15" t="s">
        <v>5080</v>
      </c>
      <c r="B2524" t="s">
        <v>5081</v>
      </c>
      <c r="C2524" t="s">
        <v>5075</v>
      </c>
      <c r="D2524" s="26">
        <v>0</v>
      </c>
      <c r="E2524" s="26">
        <v>0</v>
      </c>
      <c r="F2524" s="26">
        <v>0</v>
      </c>
      <c r="G2524" s="26">
        <v>0</v>
      </c>
      <c r="H2524" s="27">
        <v>0</v>
      </c>
      <c r="I2524">
        <v>0</v>
      </c>
      <c r="J2524" s="28">
        <v>0</v>
      </c>
      <c r="K2524" s="28">
        <v>0</v>
      </c>
      <c r="L2524" s="28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0</v>
      </c>
      <c r="AK2524">
        <v>0</v>
      </c>
      <c r="AL2524">
        <v>0</v>
      </c>
      <c r="AM2524">
        <v>0</v>
      </c>
      <c r="AN2524" s="17" t="s">
        <v>54</v>
      </c>
      <c r="AO2524" s="17" t="s">
        <v>54</v>
      </c>
      <c r="AP2524" s="17" t="s">
        <v>54</v>
      </c>
      <c r="AQ2524" s="17" t="s">
        <v>54</v>
      </c>
      <c r="AR2524" s="31">
        <v>0</v>
      </c>
      <c r="AS2524" s="31">
        <v>0</v>
      </c>
      <c r="AT2524" s="31">
        <v>0</v>
      </c>
      <c r="AU2524" s="26" t="str">
        <f t="shared" si="42"/>
        <v>库存为0</v>
      </c>
      <c r="AV2524" s="32" t="str">
        <f>IFERROR(时间!$B$4+AU2524,"上周无销量")</f>
        <v>上周无销量</v>
      </c>
    </row>
    <row r="2525" spans="1:48">
      <c r="A2525" s="15" t="s">
        <v>5082</v>
      </c>
      <c r="B2525" t="s">
        <v>5083</v>
      </c>
      <c r="C2525" t="s">
        <v>5075</v>
      </c>
      <c r="D2525" s="26">
        <v>0</v>
      </c>
      <c r="E2525" s="26">
        <v>0</v>
      </c>
      <c r="F2525" s="26">
        <v>0</v>
      </c>
      <c r="G2525" s="26">
        <v>0</v>
      </c>
      <c r="H2525" s="27">
        <v>0</v>
      </c>
      <c r="I2525">
        <v>0</v>
      </c>
      <c r="J2525" s="28">
        <v>0</v>
      </c>
      <c r="K2525" s="28">
        <v>0</v>
      </c>
      <c r="L2525" s="28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0</v>
      </c>
      <c r="AK2525">
        <v>0</v>
      </c>
      <c r="AL2525">
        <v>0</v>
      </c>
      <c r="AM2525">
        <v>0</v>
      </c>
      <c r="AN2525" s="17" t="s">
        <v>54</v>
      </c>
      <c r="AO2525" s="17" t="s">
        <v>54</v>
      </c>
      <c r="AP2525" s="17" t="s">
        <v>54</v>
      </c>
      <c r="AQ2525" s="17" t="s">
        <v>54</v>
      </c>
      <c r="AR2525" s="31">
        <v>0</v>
      </c>
      <c r="AS2525" s="31">
        <v>0</v>
      </c>
      <c r="AT2525" s="31">
        <v>0</v>
      </c>
      <c r="AU2525" s="26" t="str">
        <f t="shared" si="42"/>
        <v>库存为0</v>
      </c>
      <c r="AV2525" s="32" t="str">
        <f>IFERROR(时间!$B$4+AU2525,"上周无销量")</f>
        <v>上周无销量</v>
      </c>
    </row>
    <row r="2526" spans="1:48">
      <c r="A2526" s="15" t="s">
        <v>5084</v>
      </c>
      <c r="B2526" t="s">
        <v>5085</v>
      </c>
      <c r="C2526" t="s">
        <v>5075</v>
      </c>
      <c r="D2526" s="26">
        <v>0</v>
      </c>
      <c r="E2526" s="26">
        <v>0</v>
      </c>
      <c r="F2526" s="26">
        <v>0</v>
      </c>
      <c r="G2526" s="26">
        <v>0</v>
      </c>
      <c r="H2526" s="27">
        <v>0</v>
      </c>
      <c r="I2526">
        <v>0</v>
      </c>
      <c r="J2526" s="28">
        <v>0</v>
      </c>
      <c r="K2526" s="28">
        <v>0</v>
      </c>
      <c r="L2526" s="28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17" t="s">
        <v>54</v>
      </c>
      <c r="Y2526" s="17" t="s">
        <v>54</v>
      </c>
      <c r="Z2526" s="17" t="s">
        <v>54</v>
      </c>
      <c r="AA2526" s="17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17" t="s">
        <v>54</v>
      </c>
      <c r="AG2526" s="17" t="s">
        <v>54</v>
      </c>
      <c r="AH2526" s="17" t="s">
        <v>54</v>
      </c>
      <c r="AI2526" s="17" t="s">
        <v>54</v>
      </c>
      <c r="AJ2526">
        <v>0</v>
      </c>
      <c r="AK2526">
        <v>0</v>
      </c>
      <c r="AL2526">
        <v>0</v>
      </c>
      <c r="AM2526">
        <v>0</v>
      </c>
      <c r="AN2526" s="17" t="s">
        <v>54</v>
      </c>
      <c r="AO2526" s="17" t="s">
        <v>54</v>
      </c>
      <c r="AP2526" s="17" t="s">
        <v>54</v>
      </c>
      <c r="AQ2526" s="17" t="s">
        <v>54</v>
      </c>
      <c r="AR2526" s="31">
        <v>0</v>
      </c>
      <c r="AS2526" s="31">
        <v>0</v>
      </c>
      <c r="AT2526" s="31">
        <v>0</v>
      </c>
      <c r="AU2526" s="26" t="str">
        <f t="shared" si="42"/>
        <v>库存为0</v>
      </c>
      <c r="AV2526" s="32" t="str">
        <f>IFERROR(时间!$B$4+AU2526,"上周无销量")</f>
        <v>上周无销量</v>
      </c>
    </row>
    <row r="2527" spans="1:48">
      <c r="A2527" s="15" t="s">
        <v>5086</v>
      </c>
      <c r="B2527" t="s">
        <v>5087</v>
      </c>
      <c r="C2527" t="s">
        <v>5075</v>
      </c>
      <c r="D2527" s="26">
        <v>0</v>
      </c>
      <c r="E2527" s="26">
        <v>0</v>
      </c>
      <c r="F2527" s="26">
        <v>0</v>
      </c>
      <c r="G2527" s="26">
        <v>0</v>
      </c>
      <c r="H2527" s="27">
        <v>0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0</v>
      </c>
      <c r="AK2527">
        <v>0</v>
      </c>
      <c r="AL2527">
        <v>0</v>
      </c>
      <c r="AM2527">
        <v>0</v>
      </c>
      <c r="AN2527" s="17" t="s">
        <v>54</v>
      </c>
      <c r="AO2527" s="17" t="s">
        <v>54</v>
      </c>
      <c r="AP2527" s="17" t="s">
        <v>54</v>
      </c>
      <c r="AQ2527" s="17" t="s">
        <v>54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5088</v>
      </c>
      <c r="B2528" t="s">
        <v>5089</v>
      </c>
      <c r="C2528" t="s">
        <v>5075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0</v>
      </c>
      <c r="J2528" s="28">
        <v>0</v>
      </c>
      <c r="K2528" s="28">
        <v>0</v>
      </c>
      <c r="L2528" s="28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0</v>
      </c>
      <c r="AK2528">
        <v>0</v>
      </c>
      <c r="AL2528">
        <v>0</v>
      </c>
      <c r="AM2528">
        <v>0</v>
      </c>
      <c r="AN2528" s="17" t="s">
        <v>54</v>
      </c>
      <c r="AO2528" s="17" t="s">
        <v>54</v>
      </c>
      <c r="AP2528" s="17" t="s">
        <v>54</v>
      </c>
      <c r="AQ2528" s="17" t="s">
        <v>54</v>
      </c>
      <c r="AR2528" s="31">
        <v>0</v>
      </c>
      <c r="AS2528" s="31">
        <v>0</v>
      </c>
      <c r="AT2528" s="31">
        <v>0</v>
      </c>
      <c r="AU2528" s="26" t="str">
        <f t="shared" si="42"/>
        <v>库存为0</v>
      </c>
      <c r="AV2528" s="32" t="str">
        <f>IFERROR(时间!$B$4+AU2528,"上周无销量")</f>
        <v>上周无销量</v>
      </c>
    </row>
    <row r="2529" spans="1:48">
      <c r="A2529" s="15" t="s">
        <v>5090</v>
      </c>
      <c r="B2529" t="s">
        <v>5091</v>
      </c>
      <c r="C2529" t="s">
        <v>5075</v>
      </c>
      <c r="D2529" s="26">
        <v>0</v>
      </c>
      <c r="E2529" s="26">
        <v>0</v>
      </c>
      <c r="F2529" s="26">
        <v>0</v>
      </c>
      <c r="G2529" s="26">
        <v>0</v>
      </c>
      <c r="H2529" s="27">
        <v>0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0</v>
      </c>
      <c r="AL2529">
        <v>0</v>
      </c>
      <c r="AM2529">
        <v>0</v>
      </c>
      <c r="AN2529" s="17" t="s">
        <v>54</v>
      </c>
      <c r="AO2529" s="17" t="s">
        <v>54</v>
      </c>
      <c r="AP2529" s="17" t="s">
        <v>54</v>
      </c>
      <c r="AQ2529" s="17" t="s">
        <v>54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5092</v>
      </c>
      <c r="B2530" t="s">
        <v>5093</v>
      </c>
      <c r="C2530" t="s">
        <v>5075</v>
      </c>
      <c r="D2530" s="26">
        <v>0</v>
      </c>
      <c r="E2530" s="26">
        <v>0</v>
      </c>
      <c r="F2530" s="26">
        <v>0</v>
      </c>
      <c r="G2530" s="26">
        <v>0</v>
      </c>
      <c r="H2530" s="27">
        <v>0</v>
      </c>
      <c r="I2530">
        <v>0</v>
      </c>
      <c r="J2530" s="28">
        <v>0</v>
      </c>
      <c r="K2530" s="28">
        <v>0</v>
      </c>
      <c r="L2530" s="28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0</v>
      </c>
      <c r="AK2530">
        <v>0</v>
      </c>
      <c r="AL2530">
        <v>0</v>
      </c>
      <c r="AM2530">
        <v>0</v>
      </c>
      <c r="AN2530" s="17" t="s">
        <v>54</v>
      </c>
      <c r="AO2530" s="17" t="s">
        <v>54</v>
      </c>
      <c r="AP2530" s="17" t="s">
        <v>54</v>
      </c>
      <c r="AQ2530" s="17" t="s">
        <v>54</v>
      </c>
      <c r="AR2530" s="31">
        <v>0</v>
      </c>
      <c r="AS2530" s="31">
        <v>0</v>
      </c>
      <c r="AT2530" s="31">
        <v>0</v>
      </c>
      <c r="AU2530" s="26" t="str">
        <f t="shared" si="42"/>
        <v>库存为0</v>
      </c>
      <c r="AV2530" s="32" t="str">
        <f>IFERROR(时间!$B$4+AU2530,"上周无销量")</f>
        <v>上周无销量</v>
      </c>
    </row>
    <row r="2531" spans="1:48">
      <c r="A2531" s="15" t="s">
        <v>5094</v>
      </c>
      <c r="B2531" t="s">
        <v>5095</v>
      </c>
      <c r="C2531" t="s">
        <v>5096</v>
      </c>
      <c r="D2531" s="26">
        <v>0</v>
      </c>
      <c r="E2531" s="26">
        <v>0</v>
      </c>
      <c r="F2531" s="26">
        <v>0</v>
      </c>
      <c r="G2531" s="26">
        <v>0</v>
      </c>
      <c r="H2531" s="27">
        <v>0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0</v>
      </c>
      <c r="AK2531">
        <v>0</v>
      </c>
      <c r="AL2531">
        <v>0</v>
      </c>
      <c r="AM2531">
        <v>0</v>
      </c>
      <c r="AN2531" s="17" t="s">
        <v>54</v>
      </c>
      <c r="AO2531" s="17" t="s">
        <v>54</v>
      </c>
      <c r="AP2531" s="17" t="s">
        <v>54</v>
      </c>
      <c r="AQ2531" s="17" t="s">
        <v>54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5097</v>
      </c>
      <c r="B2532" t="s">
        <v>5098</v>
      </c>
      <c r="C2532" t="s">
        <v>5096</v>
      </c>
      <c r="D2532" s="26">
        <v>0</v>
      </c>
      <c r="E2532" s="26">
        <v>0</v>
      </c>
      <c r="F2532" s="26">
        <v>0</v>
      </c>
      <c r="G2532" s="26">
        <v>0</v>
      </c>
      <c r="H2532" s="27">
        <v>0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0</v>
      </c>
      <c r="AK2532">
        <v>0</v>
      </c>
      <c r="AL2532">
        <v>0</v>
      </c>
      <c r="AM2532">
        <v>0</v>
      </c>
      <c r="AN2532" s="17" t="s">
        <v>54</v>
      </c>
      <c r="AO2532" s="17" t="s">
        <v>54</v>
      </c>
      <c r="AP2532" s="17" t="s">
        <v>54</v>
      </c>
      <c r="AQ2532" s="17" t="s">
        <v>54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5099</v>
      </c>
      <c r="B2533" t="s">
        <v>5100</v>
      </c>
      <c r="C2533" t="s">
        <v>5096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0</v>
      </c>
      <c r="J2533" s="28">
        <v>0</v>
      </c>
      <c r="K2533" s="28">
        <v>0</v>
      </c>
      <c r="L2533" s="28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0</v>
      </c>
      <c r="AK2533">
        <v>0</v>
      </c>
      <c r="AL2533">
        <v>0</v>
      </c>
      <c r="AM2533">
        <v>0</v>
      </c>
      <c r="AN2533" s="17" t="s">
        <v>54</v>
      </c>
      <c r="AO2533" s="17" t="s">
        <v>54</v>
      </c>
      <c r="AP2533" s="17" t="s">
        <v>54</v>
      </c>
      <c r="AQ2533" s="17" t="s">
        <v>54</v>
      </c>
      <c r="AR2533" s="31">
        <v>0</v>
      </c>
      <c r="AS2533" s="31">
        <v>0</v>
      </c>
      <c r="AT2533" s="31">
        <v>0</v>
      </c>
      <c r="AU2533" s="26" t="str">
        <f t="shared" si="42"/>
        <v>库存为0</v>
      </c>
      <c r="AV2533" s="32" t="str">
        <f>IFERROR(时间!$B$4+AU2533,"上周无销量")</f>
        <v>上周无销量</v>
      </c>
    </row>
    <row r="2534" spans="1:48">
      <c r="A2534" s="15" t="s">
        <v>5101</v>
      </c>
      <c r="B2534" t="s">
        <v>5102</v>
      </c>
      <c r="C2534" t="s">
        <v>5096</v>
      </c>
      <c r="D2534" s="26">
        <v>0</v>
      </c>
      <c r="E2534" s="26">
        <v>0</v>
      </c>
      <c r="F2534" s="26">
        <v>0</v>
      </c>
      <c r="G2534" s="26">
        <v>0</v>
      </c>
      <c r="H2534" s="27">
        <v>0</v>
      </c>
      <c r="I2534">
        <v>0</v>
      </c>
      <c r="J2534" s="28">
        <v>0</v>
      </c>
      <c r="K2534" s="28">
        <v>0</v>
      </c>
      <c r="L2534" s="28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0</v>
      </c>
      <c r="AK2534">
        <v>0</v>
      </c>
      <c r="AL2534">
        <v>0</v>
      </c>
      <c r="AM2534">
        <v>0</v>
      </c>
      <c r="AN2534" s="17" t="s">
        <v>54</v>
      </c>
      <c r="AO2534" s="17" t="s">
        <v>54</v>
      </c>
      <c r="AP2534" s="17" t="s">
        <v>54</v>
      </c>
      <c r="AQ2534" s="17" t="s">
        <v>54</v>
      </c>
      <c r="AR2534" s="31">
        <v>0</v>
      </c>
      <c r="AS2534" s="31">
        <v>0</v>
      </c>
      <c r="AT2534" s="31">
        <v>0</v>
      </c>
      <c r="AU2534" s="26" t="str">
        <f t="shared" si="42"/>
        <v>库存为0</v>
      </c>
      <c r="AV2534" s="32" t="str">
        <f>IFERROR(时间!$B$4+AU2534,"上周无销量")</f>
        <v>上周无销量</v>
      </c>
    </row>
    <row r="2535" spans="1:48">
      <c r="A2535" s="15" t="s">
        <v>5103</v>
      </c>
      <c r="B2535" t="s">
        <v>5104</v>
      </c>
      <c r="C2535" t="s">
        <v>5105</v>
      </c>
      <c r="D2535" s="26">
        <v>0</v>
      </c>
      <c r="E2535" s="26">
        <v>0</v>
      </c>
      <c r="F2535" s="26">
        <v>0</v>
      </c>
      <c r="G2535" s="26">
        <v>0</v>
      </c>
      <c r="H2535" s="27">
        <v>0</v>
      </c>
      <c r="I2535">
        <v>0</v>
      </c>
      <c r="J2535" s="28">
        <v>0</v>
      </c>
      <c r="K2535" s="28">
        <v>0</v>
      </c>
      <c r="L2535" s="28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0</v>
      </c>
      <c r="AK2535">
        <v>0</v>
      </c>
      <c r="AL2535">
        <v>0</v>
      </c>
      <c r="AM2535">
        <v>0</v>
      </c>
      <c r="AN2535" s="17" t="s">
        <v>54</v>
      </c>
      <c r="AO2535" s="17" t="s">
        <v>54</v>
      </c>
      <c r="AP2535" s="17" t="s">
        <v>54</v>
      </c>
      <c r="AQ2535" s="17" t="s">
        <v>54</v>
      </c>
      <c r="AR2535" s="31">
        <v>0</v>
      </c>
      <c r="AS2535" s="31">
        <v>0</v>
      </c>
      <c r="AT2535" s="31">
        <v>0</v>
      </c>
      <c r="AU2535" s="26" t="str">
        <f t="shared" si="42"/>
        <v>库存为0</v>
      </c>
      <c r="AV2535" s="32" t="str">
        <f>IFERROR(时间!$B$4+AU2535,"上周无销量")</f>
        <v>上周无销量</v>
      </c>
    </row>
    <row r="2536" spans="1:48">
      <c r="A2536" s="15" t="s">
        <v>5106</v>
      </c>
      <c r="B2536" t="s">
        <v>5107</v>
      </c>
      <c r="C2536" t="s">
        <v>5105</v>
      </c>
      <c r="D2536" s="26">
        <v>0</v>
      </c>
      <c r="E2536" s="26">
        <v>0</v>
      </c>
      <c r="F2536" s="26">
        <v>0</v>
      </c>
      <c r="G2536" s="26">
        <v>0</v>
      </c>
      <c r="H2536" s="27">
        <v>0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0</v>
      </c>
      <c r="AK2536">
        <v>0</v>
      </c>
      <c r="AL2536">
        <v>0</v>
      </c>
      <c r="AM2536">
        <v>0</v>
      </c>
      <c r="AN2536" s="17" t="s">
        <v>54</v>
      </c>
      <c r="AO2536" s="17" t="s">
        <v>54</v>
      </c>
      <c r="AP2536" s="17" t="s">
        <v>54</v>
      </c>
      <c r="AQ2536" s="17" t="s">
        <v>54</v>
      </c>
      <c r="AR2536" s="31">
        <v>0</v>
      </c>
      <c r="AS2536" s="31">
        <v>0</v>
      </c>
      <c r="AT2536" s="31">
        <v>0</v>
      </c>
      <c r="AU2536" s="26" t="str">
        <f t="shared" si="42"/>
        <v>库存为0</v>
      </c>
      <c r="AV2536" s="32" t="str">
        <f>IFERROR(时间!$B$4+AU2536,"上周无销量")</f>
        <v>上周无销量</v>
      </c>
    </row>
    <row r="2537" spans="1:48">
      <c r="A2537" s="15" t="s">
        <v>5108</v>
      </c>
      <c r="B2537" t="s">
        <v>5109</v>
      </c>
      <c r="C2537" t="s">
        <v>5105</v>
      </c>
      <c r="D2537" s="26">
        <v>0</v>
      </c>
      <c r="E2537" s="26">
        <v>0</v>
      </c>
      <c r="F2537" s="26">
        <v>0</v>
      </c>
      <c r="G2537" s="26">
        <v>0</v>
      </c>
      <c r="H2537" s="27">
        <v>0</v>
      </c>
      <c r="I2537">
        <v>0</v>
      </c>
      <c r="J2537" s="28">
        <v>0</v>
      </c>
      <c r="K2537" s="28">
        <v>0</v>
      </c>
      <c r="L2537" s="28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0</v>
      </c>
      <c r="AK2537">
        <v>0</v>
      </c>
      <c r="AL2537">
        <v>0</v>
      </c>
      <c r="AM2537">
        <v>0</v>
      </c>
      <c r="AN2537" s="17" t="s">
        <v>54</v>
      </c>
      <c r="AO2537" s="17" t="s">
        <v>54</v>
      </c>
      <c r="AP2537" s="17" t="s">
        <v>54</v>
      </c>
      <c r="AQ2537" s="17" t="s">
        <v>54</v>
      </c>
      <c r="AR2537" s="31">
        <v>0</v>
      </c>
      <c r="AS2537" s="31">
        <v>0</v>
      </c>
      <c r="AT2537" s="31">
        <v>0</v>
      </c>
      <c r="AU2537" s="26" t="str">
        <f t="shared" si="42"/>
        <v>库存为0</v>
      </c>
      <c r="AV2537" s="32" t="str">
        <f>IFERROR(时间!$B$4+AU2537,"上周无销量")</f>
        <v>上周无销量</v>
      </c>
    </row>
    <row r="2538" spans="1:48">
      <c r="A2538" s="15" t="s">
        <v>5110</v>
      </c>
      <c r="B2538" t="s">
        <v>5111</v>
      </c>
      <c r="C2538" t="s">
        <v>5105</v>
      </c>
      <c r="D2538" s="26">
        <v>0</v>
      </c>
      <c r="E2538" s="26">
        <v>0</v>
      </c>
      <c r="F2538" s="26">
        <v>0</v>
      </c>
      <c r="G2538" s="26">
        <v>0</v>
      </c>
      <c r="H2538" s="27">
        <v>0</v>
      </c>
      <c r="I2538">
        <v>0</v>
      </c>
      <c r="J2538" s="28">
        <v>0</v>
      </c>
      <c r="K2538" s="28">
        <v>0</v>
      </c>
      <c r="L2538" s="28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0</v>
      </c>
      <c r="AK2538">
        <v>0</v>
      </c>
      <c r="AL2538">
        <v>0</v>
      </c>
      <c r="AM2538">
        <v>0</v>
      </c>
      <c r="AN2538" s="17" t="s">
        <v>54</v>
      </c>
      <c r="AO2538" s="17" t="s">
        <v>54</v>
      </c>
      <c r="AP2538" s="17" t="s">
        <v>54</v>
      </c>
      <c r="AQ2538" s="17" t="s">
        <v>54</v>
      </c>
      <c r="AR2538" s="31">
        <v>0</v>
      </c>
      <c r="AS2538" s="31">
        <v>0</v>
      </c>
      <c r="AT2538" s="31">
        <v>0</v>
      </c>
      <c r="AU2538" s="26" t="str">
        <f t="shared" si="42"/>
        <v>库存为0</v>
      </c>
      <c r="AV2538" s="32" t="str">
        <f>IFERROR(时间!$B$4+AU2538,"上周无销量")</f>
        <v>上周无销量</v>
      </c>
    </row>
    <row r="2539" spans="1:48">
      <c r="A2539" s="15" t="s">
        <v>5112</v>
      </c>
      <c r="B2539" t="s">
        <v>5113</v>
      </c>
      <c r="C2539" t="s">
        <v>5105</v>
      </c>
      <c r="D2539" s="26">
        <v>0</v>
      </c>
      <c r="E2539" s="26">
        <v>0</v>
      </c>
      <c r="F2539" s="26">
        <v>0</v>
      </c>
      <c r="G2539" s="26">
        <v>0</v>
      </c>
      <c r="H2539" s="27">
        <v>0</v>
      </c>
      <c r="I2539">
        <v>0</v>
      </c>
      <c r="J2539" s="28">
        <v>0</v>
      </c>
      <c r="K2539" s="28">
        <v>0</v>
      </c>
      <c r="L2539" s="28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0</v>
      </c>
      <c r="AK2539">
        <v>0</v>
      </c>
      <c r="AL2539">
        <v>0</v>
      </c>
      <c r="AM2539">
        <v>0</v>
      </c>
      <c r="AN2539" s="17" t="s">
        <v>54</v>
      </c>
      <c r="AO2539" s="17" t="s">
        <v>54</v>
      </c>
      <c r="AP2539" s="17" t="s">
        <v>54</v>
      </c>
      <c r="AQ2539" s="17" t="s">
        <v>54</v>
      </c>
      <c r="AR2539" s="31">
        <v>0</v>
      </c>
      <c r="AS2539" s="31">
        <v>0</v>
      </c>
      <c r="AT2539" s="31">
        <v>0</v>
      </c>
      <c r="AU2539" s="26" t="str">
        <f t="shared" si="42"/>
        <v>库存为0</v>
      </c>
      <c r="AV2539" s="32" t="str">
        <f>IFERROR(时间!$B$4+AU2539,"上周无销量")</f>
        <v>上周无销量</v>
      </c>
    </row>
    <row r="2540" spans="1:48">
      <c r="A2540" s="15" t="s">
        <v>5114</v>
      </c>
      <c r="B2540" t="s">
        <v>5115</v>
      </c>
      <c r="C2540" t="s">
        <v>5105</v>
      </c>
      <c r="D2540" s="26">
        <v>0</v>
      </c>
      <c r="E2540" s="26">
        <v>0</v>
      </c>
      <c r="F2540" s="26">
        <v>0</v>
      </c>
      <c r="G2540" s="26">
        <v>0</v>
      </c>
      <c r="H2540" s="27">
        <v>0</v>
      </c>
      <c r="I2540">
        <v>0</v>
      </c>
      <c r="J2540" s="28">
        <v>0</v>
      </c>
      <c r="K2540" s="28">
        <v>0</v>
      </c>
      <c r="L2540" s="28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0</v>
      </c>
      <c r="AK2540">
        <v>0</v>
      </c>
      <c r="AL2540">
        <v>0</v>
      </c>
      <c r="AM2540">
        <v>0</v>
      </c>
      <c r="AN2540" s="17" t="s">
        <v>54</v>
      </c>
      <c r="AO2540" s="17" t="s">
        <v>54</v>
      </c>
      <c r="AP2540" s="17" t="s">
        <v>54</v>
      </c>
      <c r="AQ2540" s="17" t="s">
        <v>54</v>
      </c>
      <c r="AR2540" s="31">
        <v>0</v>
      </c>
      <c r="AS2540" s="31">
        <v>0</v>
      </c>
      <c r="AT2540" s="31">
        <v>0</v>
      </c>
      <c r="AU2540" s="26" t="str">
        <f t="shared" si="42"/>
        <v>库存为0</v>
      </c>
      <c r="AV2540" s="32" t="str">
        <f>IFERROR(时间!$B$4+AU2540,"上周无销量")</f>
        <v>上周无销量</v>
      </c>
    </row>
    <row r="2541" spans="1:48">
      <c r="A2541" s="15" t="s">
        <v>5116</v>
      </c>
      <c r="B2541" t="s">
        <v>5117</v>
      </c>
      <c r="C2541" t="s">
        <v>5105</v>
      </c>
      <c r="D2541" s="26">
        <v>0</v>
      </c>
      <c r="E2541" s="26">
        <v>0</v>
      </c>
      <c r="F2541" s="26">
        <v>0</v>
      </c>
      <c r="G2541" s="26">
        <v>0</v>
      </c>
      <c r="H2541" s="27">
        <v>0</v>
      </c>
      <c r="I2541">
        <v>0</v>
      </c>
      <c r="J2541" s="28">
        <v>0</v>
      </c>
      <c r="K2541" s="28">
        <v>0</v>
      </c>
      <c r="L2541" s="28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0</v>
      </c>
      <c r="AK2541">
        <v>0</v>
      </c>
      <c r="AL2541">
        <v>0</v>
      </c>
      <c r="AM2541">
        <v>0</v>
      </c>
      <c r="AN2541" s="17" t="s">
        <v>54</v>
      </c>
      <c r="AO2541" s="17" t="s">
        <v>54</v>
      </c>
      <c r="AP2541" s="17" t="s">
        <v>54</v>
      </c>
      <c r="AQ2541" s="17" t="s">
        <v>54</v>
      </c>
      <c r="AR2541" s="31">
        <v>0</v>
      </c>
      <c r="AS2541" s="31">
        <v>0</v>
      </c>
      <c r="AT2541" s="31">
        <v>0</v>
      </c>
      <c r="AU2541" s="26" t="str">
        <f t="shared" si="42"/>
        <v>库存为0</v>
      </c>
      <c r="AV2541" s="32" t="str">
        <f>IFERROR(时间!$B$4+AU2541,"上周无销量")</f>
        <v>上周无销量</v>
      </c>
    </row>
    <row r="2542" spans="1:48">
      <c r="A2542" s="15" t="s">
        <v>5118</v>
      </c>
      <c r="B2542" t="s">
        <v>5119</v>
      </c>
      <c r="C2542" t="s">
        <v>5105</v>
      </c>
      <c r="D2542" s="26">
        <v>0</v>
      </c>
      <c r="E2542" s="26">
        <v>0</v>
      </c>
      <c r="F2542" s="26">
        <v>0</v>
      </c>
      <c r="G2542" s="26">
        <v>0</v>
      </c>
      <c r="H2542" s="27">
        <v>0</v>
      </c>
      <c r="I2542">
        <v>0</v>
      </c>
      <c r="J2542" s="28">
        <v>0</v>
      </c>
      <c r="K2542" s="28">
        <v>0</v>
      </c>
      <c r="L2542" s="28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0</v>
      </c>
      <c r="AK2542">
        <v>0</v>
      </c>
      <c r="AL2542">
        <v>0</v>
      </c>
      <c r="AM2542">
        <v>0</v>
      </c>
      <c r="AN2542" s="17" t="s">
        <v>54</v>
      </c>
      <c r="AO2542" s="17" t="s">
        <v>54</v>
      </c>
      <c r="AP2542" s="17" t="s">
        <v>54</v>
      </c>
      <c r="AQ2542" s="17" t="s">
        <v>54</v>
      </c>
      <c r="AR2542" s="31">
        <v>0</v>
      </c>
      <c r="AS2542" s="31">
        <v>0</v>
      </c>
      <c r="AT2542" s="31">
        <v>0</v>
      </c>
      <c r="AU2542" s="26" t="str">
        <f t="shared" si="42"/>
        <v>库存为0</v>
      </c>
      <c r="AV2542" s="32" t="str">
        <f>IFERROR(时间!$B$4+AU2542,"上周无销量")</f>
        <v>上周无销量</v>
      </c>
    </row>
    <row r="2543" spans="1:48">
      <c r="A2543" s="15" t="s">
        <v>5120</v>
      </c>
      <c r="B2543" t="s">
        <v>5121</v>
      </c>
      <c r="C2543" t="s">
        <v>5105</v>
      </c>
      <c r="D2543" s="26">
        <v>0</v>
      </c>
      <c r="E2543" s="26">
        <v>0</v>
      </c>
      <c r="F2543" s="26">
        <v>0</v>
      </c>
      <c r="G2543" s="26">
        <v>0</v>
      </c>
      <c r="H2543" s="27">
        <v>0</v>
      </c>
      <c r="I2543">
        <v>0</v>
      </c>
      <c r="J2543" s="28">
        <v>0</v>
      </c>
      <c r="K2543" s="28">
        <v>0</v>
      </c>
      <c r="L2543" s="28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0</v>
      </c>
      <c r="AK2543">
        <v>0</v>
      </c>
      <c r="AL2543">
        <v>0</v>
      </c>
      <c r="AM2543">
        <v>0</v>
      </c>
      <c r="AN2543" s="17" t="s">
        <v>54</v>
      </c>
      <c r="AO2543" s="17" t="s">
        <v>54</v>
      </c>
      <c r="AP2543" s="17" t="s">
        <v>54</v>
      </c>
      <c r="AQ2543" s="17" t="s">
        <v>54</v>
      </c>
      <c r="AR2543" s="31">
        <v>0</v>
      </c>
      <c r="AS2543" s="31">
        <v>0</v>
      </c>
      <c r="AT2543" s="31">
        <v>0</v>
      </c>
      <c r="AU2543" s="26" t="str">
        <f t="shared" si="42"/>
        <v>库存为0</v>
      </c>
      <c r="AV2543" s="32" t="str">
        <f>IFERROR(时间!$B$4+AU2543,"上周无销量")</f>
        <v>上周无销量</v>
      </c>
    </row>
    <row r="2544" spans="1:48">
      <c r="A2544" s="15" t="s">
        <v>5122</v>
      </c>
      <c r="B2544" t="s">
        <v>5123</v>
      </c>
      <c r="C2544" t="s">
        <v>5124</v>
      </c>
      <c r="D2544" s="26">
        <v>0</v>
      </c>
      <c r="E2544" s="26">
        <v>0</v>
      </c>
      <c r="F2544" s="26">
        <v>0</v>
      </c>
      <c r="G2544" s="26">
        <v>0</v>
      </c>
      <c r="H2544" s="27">
        <v>0</v>
      </c>
      <c r="I2544">
        <v>0</v>
      </c>
      <c r="J2544" s="28">
        <v>0</v>
      </c>
      <c r="K2544" s="28">
        <v>0</v>
      </c>
      <c r="L2544" s="28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0</v>
      </c>
      <c r="AK2544">
        <v>0</v>
      </c>
      <c r="AL2544">
        <v>0</v>
      </c>
      <c r="AM2544">
        <v>0</v>
      </c>
      <c r="AN2544" s="17" t="s">
        <v>54</v>
      </c>
      <c r="AO2544" s="17" t="s">
        <v>54</v>
      </c>
      <c r="AP2544" s="17" t="s">
        <v>54</v>
      </c>
      <c r="AQ2544" s="17" t="s">
        <v>54</v>
      </c>
      <c r="AR2544" s="31">
        <v>0</v>
      </c>
      <c r="AS2544" s="31">
        <v>0</v>
      </c>
      <c r="AT2544" s="31">
        <v>0</v>
      </c>
      <c r="AU2544" s="26" t="str">
        <f t="shared" si="42"/>
        <v>库存为0</v>
      </c>
      <c r="AV2544" s="32" t="str">
        <f>IFERROR(时间!$B$4+AU2544,"上周无销量")</f>
        <v>上周无销量</v>
      </c>
    </row>
    <row r="2545" spans="1:48">
      <c r="A2545" s="15" t="s">
        <v>5125</v>
      </c>
      <c r="B2545" t="s">
        <v>5126</v>
      </c>
      <c r="C2545" t="s">
        <v>5124</v>
      </c>
      <c r="D2545" s="26">
        <v>0</v>
      </c>
      <c r="E2545" s="26">
        <v>0</v>
      </c>
      <c r="F2545" s="26">
        <v>0</v>
      </c>
      <c r="G2545" s="26">
        <v>0</v>
      </c>
      <c r="H2545" s="27">
        <v>0</v>
      </c>
      <c r="I2545">
        <v>0</v>
      </c>
      <c r="J2545" s="28">
        <v>0</v>
      </c>
      <c r="K2545" s="28">
        <v>0</v>
      </c>
      <c r="L2545" s="28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0</v>
      </c>
      <c r="AK2545">
        <v>0</v>
      </c>
      <c r="AL2545">
        <v>0</v>
      </c>
      <c r="AM2545">
        <v>0</v>
      </c>
      <c r="AN2545" s="17" t="s">
        <v>54</v>
      </c>
      <c r="AO2545" s="17" t="s">
        <v>54</v>
      </c>
      <c r="AP2545" s="17" t="s">
        <v>54</v>
      </c>
      <c r="AQ2545" s="17" t="s">
        <v>54</v>
      </c>
      <c r="AR2545" s="31">
        <v>0</v>
      </c>
      <c r="AS2545" s="31">
        <v>0</v>
      </c>
      <c r="AT2545" s="31">
        <v>0</v>
      </c>
      <c r="AU2545" s="26" t="str">
        <f t="shared" si="42"/>
        <v>库存为0</v>
      </c>
      <c r="AV2545" s="32" t="str">
        <f>IFERROR(时间!$B$4+AU2545,"上周无销量")</f>
        <v>上周无销量</v>
      </c>
    </row>
    <row r="2546" spans="1:48">
      <c r="A2546" s="15" t="s">
        <v>5127</v>
      </c>
      <c r="B2546" t="s">
        <v>5128</v>
      </c>
      <c r="C2546" t="s">
        <v>5124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0</v>
      </c>
      <c r="J2546" s="28">
        <v>0</v>
      </c>
      <c r="K2546" s="28">
        <v>0</v>
      </c>
      <c r="L2546" s="28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0</v>
      </c>
      <c r="AK2546">
        <v>0</v>
      </c>
      <c r="AL2546">
        <v>0</v>
      </c>
      <c r="AM2546">
        <v>0</v>
      </c>
      <c r="AN2546" s="17" t="s">
        <v>54</v>
      </c>
      <c r="AO2546" s="17" t="s">
        <v>54</v>
      </c>
      <c r="AP2546" s="17" t="s">
        <v>54</v>
      </c>
      <c r="AQ2546" s="17" t="s">
        <v>54</v>
      </c>
      <c r="AR2546" s="31">
        <v>0</v>
      </c>
      <c r="AS2546" s="31">
        <v>0</v>
      </c>
      <c r="AT2546" s="31">
        <v>0</v>
      </c>
      <c r="AU2546" s="26" t="str">
        <f t="shared" si="42"/>
        <v>库存为0</v>
      </c>
      <c r="AV2546" s="32" t="str">
        <f>IFERROR(时间!$B$4+AU2546,"上周无销量")</f>
        <v>上周无销量</v>
      </c>
    </row>
    <row r="2547" spans="1:48">
      <c r="A2547" s="15" t="s">
        <v>5129</v>
      </c>
      <c r="B2547" t="s">
        <v>5130</v>
      </c>
      <c r="C2547" t="s">
        <v>5124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5131</v>
      </c>
      <c r="B2548" t="s">
        <v>5132</v>
      </c>
      <c r="C2548" t="s">
        <v>5133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0</v>
      </c>
      <c r="J2548" s="28">
        <v>0</v>
      </c>
      <c r="K2548" s="28">
        <v>0</v>
      </c>
      <c r="L2548" s="28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0</v>
      </c>
      <c r="AK2548">
        <v>0</v>
      </c>
      <c r="AL2548">
        <v>0</v>
      </c>
      <c r="AM2548">
        <v>0</v>
      </c>
      <c r="AN2548" s="17" t="s">
        <v>54</v>
      </c>
      <c r="AO2548" s="17" t="s">
        <v>54</v>
      </c>
      <c r="AP2548" s="17" t="s">
        <v>54</v>
      </c>
      <c r="AQ2548" s="17" t="s">
        <v>54</v>
      </c>
      <c r="AR2548" s="31">
        <v>0</v>
      </c>
      <c r="AS2548" s="31">
        <v>0</v>
      </c>
      <c r="AT2548" s="31">
        <v>0</v>
      </c>
      <c r="AU2548" s="26" t="str">
        <f t="shared" si="42"/>
        <v>库存为0</v>
      </c>
      <c r="AV2548" s="32" t="str">
        <f>IFERROR(时间!$B$4+AU2548,"上周无销量")</f>
        <v>上周无销量</v>
      </c>
    </row>
    <row r="2549" spans="1:48">
      <c r="A2549" s="15" t="s">
        <v>5134</v>
      </c>
      <c r="B2549" t="s">
        <v>5135</v>
      </c>
      <c r="C2549" t="s">
        <v>5133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0</v>
      </c>
      <c r="AL2549">
        <v>0</v>
      </c>
      <c r="AM2549">
        <v>0</v>
      </c>
      <c r="AN2549" s="17" t="s">
        <v>54</v>
      </c>
      <c r="AO2549" s="17" t="s">
        <v>54</v>
      </c>
      <c r="AP2549" s="17" t="s">
        <v>54</v>
      </c>
      <c r="AQ2549" s="17" t="s">
        <v>54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5136</v>
      </c>
      <c r="B2550" t="s">
        <v>5137</v>
      </c>
      <c r="C2550" t="s">
        <v>5133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0</v>
      </c>
      <c r="AL2550">
        <v>0</v>
      </c>
      <c r="AM2550">
        <v>0</v>
      </c>
      <c r="AN2550" s="17" t="s">
        <v>54</v>
      </c>
      <c r="AO2550" s="17" t="s">
        <v>54</v>
      </c>
      <c r="AP2550" s="17" t="s">
        <v>54</v>
      </c>
      <c r="AQ2550" s="17" t="s">
        <v>54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5138</v>
      </c>
      <c r="B2551" t="s">
        <v>5139</v>
      </c>
      <c r="C2551" t="s">
        <v>5133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0</v>
      </c>
      <c r="AK2551">
        <v>0</v>
      </c>
      <c r="AL2551">
        <v>0</v>
      </c>
      <c r="AM2551">
        <v>0</v>
      </c>
      <c r="AN2551" s="17" t="s">
        <v>54</v>
      </c>
      <c r="AO2551" s="17" t="s">
        <v>54</v>
      </c>
      <c r="AP2551" s="17" t="s">
        <v>54</v>
      </c>
      <c r="AQ2551" s="17" t="s">
        <v>54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5140</v>
      </c>
      <c r="B2552" t="s">
        <v>5141</v>
      </c>
      <c r="C2552" t="s">
        <v>5133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0</v>
      </c>
      <c r="AL2552">
        <v>0</v>
      </c>
      <c r="AM2552">
        <v>0</v>
      </c>
      <c r="AN2552" s="17" t="s">
        <v>54</v>
      </c>
      <c r="AO2552" s="17" t="s">
        <v>54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5142</v>
      </c>
      <c r="B2553" t="s">
        <v>5143</v>
      </c>
      <c r="C2553" t="s">
        <v>5133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0</v>
      </c>
      <c r="AL2553">
        <v>0</v>
      </c>
      <c r="AM2553">
        <v>0</v>
      </c>
      <c r="AN2553" s="17" t="s">
        <v>54</v>
      </c>
      <c r="AO2553" s="17" t="s">
        <v>54</v>
      </c>
      <c r="AP2553" s="17" t="s">
        <v>54</v>
      </c>
      <c r="AQ2553" s="17" t="s">
        <v>54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5144</v>
      </c>
      <c r="B2554" t="s">
        <v>5145</v>
      </c>
      <c r="C2554" t="s">
        <v>5146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5147</v>
      </c>
      <c r="B2555" t="s">
        <v>5148</v>
      </c>
      <c r="C2555" t="s">
        <v>5146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5149</v>
      </c>
      <c r="B2556" t="s">
        <v>5150</v>
      </c>
      <c r="C2556" t="s">
        <v>5146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5151</v>
      </c>
      <c r="B2557" t="s">
        <v>5152</v>
      </c>
      <c r="C2557" t="s">
        <v>5146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5153</v>
      </c>
      <c r="B2558" t="s">
        <v>5154</v>
      </c>
      <c r="C2558" t="s">
        <v>5146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5155</v>
      </c>
      <c r="B2559" t="s">
        <v>5156</v>
      </c>
      <c r="C2559" t="s">
        <v>5146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5157</v>
      </c>
      <c r="B2560" t="s">
        <v>5158</v>
      </c>
      <c r="C2560" t="s">
        <v>5146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5159</v>
      </c>
      <c r="B2561" t="s">
        <v>5160</v>
      </c>
      <c r="C2561" t="s">
        <v>5146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0</v>
      </c>
      <c r="AK2561">
        <v>0</v>
      </c>
      <c r="AL2561">
        <v>0</v>
      </c>
      <c r="AM2561">
        <v>0</v>
      </c>
      <c r="AN2561" s="17" t="s">
        <v>54</v>
      </c>
      <c r="AO2561" s="17" t="s">
        <v>54</v>
      </c>
      <c r="AP2561" s="17" t="s">
        <v>54</v>
      </c>
      <c r="AQ2561" s="17" t="s">
        <v>54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5161</v>
      </c>
      <c r="B2562" t="s">
        <v>5162</v>
      </c>
      <c r="C2562" t="s">
        <v>5163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0</v>
      </c>
      <c r="AK2562">
        <v>0</v>
      </c>
      <c r="AL2562">
        <v>0</v>
      </c>
      <c r="AM2562">
        <v>0</v>
      </c>
      <c r="AN2562" s="17" t="s">
        <v>54</v>
      </c>
      <c r="AO2562" s="17" t="s">
        <v>54</v>
      </c>
      <c r="AP2562" s="17" t="s">
        <v>54</v>
      </c>
      <c r="AQ2562" s="17" t="s">
        <v>54</v>
      </c>
      <c r="AR2562" s="31">
        <v>0</v>
      </c>
      <c r="AS2562" s="31">
        <v>0</v>
      </c>
      <c r="AT2562" s="31">
        <v>0</v>
      </c>
      <c r="AU2562" s="26" t="str">
        <f t="shared" si="42"/>
        <v>库存为0</v>
      </c>
      <c r="AV2562" s="32" t="str">
        <f>IFERROR(时间!$B$4+AU2562,"上周无销量")</f>
        <v>上周无销量</v>
      </c>
    </row>
    <row r="2563" spans="1:48">
      <c r="A2563" s="15" t="s">
        <v>5164</v>
      </c>
      <c r="B2563" t="s">
        <v>5165</v>
      </c>
      <c r="C2563" t="s">
        <v>5163</v>
      </c>
      <c r="D2563" s="26">
        <v>0</v>
      </c>
      <c r="E2563" s="26">
        <v>0</v>
      </c>
      <c r="F2563" s="26">
        <v>0</v>
      </c>
      <c r="G2563" s="26">
        <v>0</v>
      </c>
      <c r="H2563" s="27">
        <v>0</v>
      </c>
      <c r="I2563">
        <v>0</v>
      </c>
      <c r="J2563" s="28">
        <v>0</v>
      </c>
      <c r="K2563" s="28">
        <v>0</v>
      </c>
      <c r="L2563" s="28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0</v>
      </c>
      <c r="AK2563">
        <v>0</v>
      </c>
      <c r="AL2563">
        <v>0</v>
      </c>
      <c r="AM2563">
        <v>0</v>
      </c>
      <c r="AN2563" s="17" t="s">
        <v>54</v>
      </c>
      <c r="AO2563" s="17" t="s">
        <v>54</v>
      </c>
      <c r="AP2563" s="17" t="s">
        <v>54</v>
      </c>
      <c r="AQ2563" s="17" t="s">
        <v>54</v>
      </c>
      <c r="AR2563" s="31">
        <v>0</v>
      </c>
      <c r="AS2563" s="31">
        <v>0</v>
      </c>
      <c r="AT2563" s="31">
        <v>0</v>
      </c>
      <c r="AU2563" s="26" t="str">
        <f t="shared" si="42"/>
        <v>库存为0</v>
      </c>
      <c r="AV2563" s="32" t="str">
        <f>IFERROR(时间!$B$4+AU2563,"上周无销量")</f>
        <v>上周无销量</v>
      </c>
    </row>
    <row r="2564" spans="1:48">
      <c r="A2564" s="15" t="s">
        <v>5166</v>
      </c>
      <c r="B2564" t="s">
        <v>5167</v>
      </c>
      <c r="C2564" t="s">
        <v>5163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0</v>
      </c>
      <c r="J2564" s="28">
        <v>0</v>
      </c>
      <c r="K2564" s="28">
        <v>0</v>
      </c>
      <c r="L2564" s="28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0</v>
      </c>
      <c r="AK2564">
        <v>0</v>
      </c>
      <c r="AL2564">
        <v>0</v>
      </c>
      <c r="AM2564">
        <v>0</v>
      </c>
      <c r="AN2564" s="17" t="s">
        <v>54</v>
      </c>
      <c r="AO2564" s="17" t="s">
        <v>54</v>
      </c>
      <c r="AP2564" s="17" t="s">
        <v>54</v>
      </c>
      <c r="AQ2564" s="17" t="s">
        <v>54</v>
      </c>
      <c r="AR2564" s="31">
        <v>0</v>
      </c>
      <c r="AS2564" s="31">
        <v>0</v>
      </c>
      <c r="AT2564" s="31">
        <v>0</v>
      </c>
      <c r="AU2564" s="26" t="str">
        <f t="shared" si="42"/>
        <v>库存为0</v>
      </c>
      <c r="AV2564" s="32" t="str">
        <f>IFERROR(时间!$B$4+AU2564,"上周无销量")</f>
        <v>上周无销量</v>
      </c>
    </row>
    <row r="2565" spans="1:48">
      <c r="A2565" s="15" t="s">
        <v>5168</v>
      </c>
      <c r="B2565" t="s">
        <v>5169</v>
      </c>
      <c r="C2565" t="s">
        <v>5163</v>
      </c>
      <c r="D2565" s="26">
        <v>0</v>
      </c>
      <c r="E2565" s="26">
        <v>0</v>
      </c>
      <c r="F2565" s="26">
        <v>0</v>
      </c>
      <c r="G2565" s="26">
        <v>0</v>
      </c>
      <c r="H2565" s="27">
        <v>0</v>
      </c>
      <c r="I2565">
        <v>0</v>
      </c>
      <c r="J2565" s="28">
        <v>0</v>
      </c>
      <c r="K2565" s="28">
        <v>0</v>
      </c>
      <c r="L2565" s="28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0</v>
      </c>
      <c r="AK2565">
        <v>0</v>
      </c>
      <c r="AL2565">
        <v>0</v>
      </c>
      <c r="AM2565">
        <v>0</v>
      </c>
      <c r="AN2565" s="17" t="s">
        <v>54</v>
      </c>
      <c r="AO2565" s="17" t="s">
        <v>54</v>
      </c>
      <c r="AP2565" s="17" t="s">
        <v>54</v>
      </c>
      <c r="AQ2565" s="17" t="s">
        <v>54</v>
      </c>
      <c r="AR2565" s="31">
        <v>0</v>
      </c>
      <c r="AS2565" s="31">
        <v>0</v>
      </c>
      <c r="AT2565" s="31">
        <v>0</v>
      </c>
      <c r="AU2565" s="26" t="str">
        <f t="shared" ref="AU2565:AU2628" si="43">IF(AR2565="","库存为"&amp;M2565,IF(AS2565=0,"库存为"&amp;M2565,INT(M2565/AR2565)))</f>
        <v>库存为0</v>
      </c>
      <c r="AV2565" s="32" t="str">
        <f>IFERROR(时间!$B$4+AU2565,"上周无销量")</f>
        <v>上周无销量</v>
      </c>
    </row>
    <row r="2566" spans="1:48">
      <c r="A2566" s="15" t="s">
        <v>5170</v>
      </c>
      <c r="B2566" t="s">
        <v>5171</v>
      </c>
      <c r="C2566" t="s">
        <v>5163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0</v>
      </c>
      <c r="AK2566">
        <v>0</v>
      </c>
      <c r="AL2566">
        <v>0</v>
      </c>
      <c r="AM2566">
        <v>0</v>
      </c>
      <c r="AN2566" s="17" t="s">
        <v>54</v>
      </c>
      <c r="AO2566" s="17" t="s">
        <v>54</v>
      </c>
      <c r="AP2566" s="17" t="s">
        <v>54</v>
      </c>
      <c r="AQ2566" s="17" t="s">
        <v>54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5172</v>
      </c>
      <c r="B2567" t="s">
        <v>5173</v>
      </c>
      <c r="C2567" t="s">
        <v>5163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0</v>
      </c>
      <c r="AK2567">
        <v>0</v>
      </c>
      <c r="AL2567">
        <v>0</v>
      </c>
      <c r="AM2567">
        <v>0</v>
      </c>
      <c r="AN2567" s="17" t="s">
        <v>54</v>
      </c>
      <c r="AO2567" s="17" t="s">
        <v>54</v>
      </c>
      <c r="AP2567" s="17" t="s">
        <v>54</v>
      </c>
      <c r="AQ2567" s="17" t="s">
        <v>54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5174</v>
      </c>
      <c r="B2568" t="s">
        <v>5175</v>
      </c>
      <c r="C2568" t="s">
        <v>5163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0</v>
      </c>
      <c r="AK2568">
        <v>0</v>
      </c>
      <c r="AL2568">
        <v>0</v>
      </c>
      <c r="AM2568">
        <v>0</v>
      </c>
      <c r="AN2568" s="17" t="s">
        <v>54</v>
      </c>
      <c r="AO2568" s="17" t="s">
        <v>54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5176</v>
      </c>
      <c r="B2569" t="s">
        <v>5177</v>
      </c>
      <c r="C2569" t="s">
        <v>5163</v>
      </c>
      <c r="D2569" s="26">
        <v>0</v>
      </c>
      <c r="E2569" s="26">
        <v>0</v>
      </c>
      <c r="F2569" s="26">
        <v>0</v>
      </c>
      <c r="G2569" s="26">
        <v>0</v>
      </c>
      <c r="H2569" s="27">
        <v>0</v>
      </c>
      <c r="I2569">
        <v>0</v>
      </c>
      <c r="J2569" s="28">
        <v>0</v>
      </c>
      <c r="K2569" s="28">
        <v>0</v>
      </c>
      <c r="L2569" s="28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17" t="s">
        <v>54</v>
      </c>
      <c r="Y2569" s="17" t="s">
        <v>54</v>
      </c>
      <c r="Z2569" s="17" t="s">
        <v>54</v>
      </c>
      <c r="AA2569" s="17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17" t="s">
        <v>54</v>
      </c>
      <c r="AG2569" s="17" t="s">
        <v>54</v>
      </c>
      <c r="AH2569" s="17" t="s">
        <v>54</v>
      </c>
      <c r="AI2569" s="17" t="s">
        <v>54</v>
      </c>
      <c r="AJ2569">
        <v>0</v>
      </c>
      <c r="AK2569">
        <v>0</v>
      </c>
      <c r="AL2569">
        <v>0</v>
      </c>
      <c r="AM2569">
        <v>0</v>
      </c>
      <c r="AN2569" s="17" t="s">
        <v>54</v>
      </c>
      <c r="AO2569" s="17" t="s">
        <v>54</v>
      </c>
      <c r="AP2569" s="17" t="s">
        <v>54</v>
      </c>
      <c r="AQ2569" s="17" t="s">
        <v>54</v>
      </c>
      <c r="AR2569" s="31">
        <v>0</v>
      </c>
      <c r="AS2569" s="31">
        <v>0</v>
      </c>
      <c r="AT2569" s="31">
        <v>0</v>
      </c>
      <c r="AU2569" s="26" t="str">
        <f t="shared" si="43"/>
        <v>库存为0</v>
      </c>
      <c r="AV2569" s="32" t="str">
        <f>IFERROR(时间!$B$4+AU2569,"上周无销量")</f>
        <v>上周无销量</v>
      </c>
    </row>
    <row r="2570" spans="1:48">
      <c r="A2570" s="15" t="s">
        <v>5178</v>
      </c>
      <c r="B2570" t="s">
        <v>5179</v>
      </c>
      <c r="C2570" t="s">
        <v>5163</v>
      </c>
      <c r="D2570" s="26">
        <v>0</v>
      </c>
      <c r="E2570" s="26">
        <v>0</v>
      </c>
      <c r="F2570" s="26">
        <v>0</v>
      </c>
      <c r="G2570" s="26">
        <v>0</v>
      </c>
      <c r="H2570" s="27">
        <v>0</v>
      </c>
      <c r="I2570">
        <v>0</v>
      </c>
      <c r="J2570" s="28">
        <v>0</v>
      </c>
      <c r="K2570" s="28">
        <v>0</v>
      </c>
      <c r="L2570" s="28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17" t="s">
        <v>54</v>
      </c>
      <c r="Y2570" s="17" t="s">
        <v>54</v>
      </c>
      <c r="Z2570" s="17" t="s">
        <v>54</v>
      </c>
      <c r="AA2570" s="17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17" t="s">
        <v>54</v>
      </c>
      <c r="AG2570" s="17" t="s">
        <v>54</v>
      </c>
      <c r="AH2570" s="17" t="s">
        <v>54</v>
      </c>
      <c r="AI2570" s="17" t="s">
        <v>54</v>
      </c>
      <c r="AJ2570">
        <v>0</v>
      </c>
      <c r="AK2570">
        <v>0</v>
      </c>
      <c r="AL2570">
        <v>0</v>
      </c>
      <c r="AM2570">
        <v>0</v>
      </c>
      <c r="AN2570" s="17" t="s">
        <v>54</v>
      </c>
      <c r="AO2570" s="17" t="s">
        <v>54</v>
      </c>
      <c r="AP2570" s="17" t="s">
        <v>54</v>
      </c>
      <c r="AQ2570" s="17" t="s">
        <v>54</v>
      </c>
      <c r="AR2570" s="31">
        <v>0</v>
      </c>
      <c r="AS2570" s="31">
        <v>0</v>
      </c>
      <c r="AT2570" s="31">
        <v>0</v>
      </c>
      <c r="AU2570" s="26" t="str">
        <f t="shared" si="43"/>
        <v>库存为0</v>
      </c>
      <c r="AV2570" s="32" t="str">
        <f>IFERROR(时间!$B$4+AU2570,"上周无销量")</f>
        <v>上周无销量</v>
      </c>
    </row>
    <row r="2571" spans="1:48">
      <c r="A2571" s="15" t="s">
        <v>5180</v>
      </c>
      <c r="B2571" t="s">
        <v>5181</v>
      </c>
      <c r="C2571" t="s">
        <v>5163</v>
      </c>
      <c r="D2571" s="26">
        <v>0</v>
      </c>
      <c r="E2571" s="26">
        <v>0</v>
      </c>
      <c r="F2571" s="26">
        <v>0</v>
      </c>
      <c r="G2571" s="26">
        <v>0</v>
      </c>
      <c r="H2571" s="27">
        <v>0</v>
      </c>
      <c r="I2571">
        <v>0</v>
      </c>
      <c r="J2571" s="28">
        <v>0</v>
      </c>
      <c r="K2571" s="28">
        <v>0</v>
      </c>
      <c r="L2571" s="28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17" t="s">
        <v>54</v>
      </c>
      <c r="Y2571" s="17" t="s">
        <v>54</v>
      </c>
      <c r="Z2571" s="17" t="s">
        <v>54</v>
      </c>
      <c r="AA2571" s="17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17" t="s">
        <v>54</v>
      </c>
      <c r="AG2571" s="17" t="s">
        <v>54</v>
      </c>
      <c r="AH2571" s="17" t="s">
        <v>54</v>
      </c>
      <c r="AI2571" s="17" t="s">
        <v>54</v>
      </c>
      <c r="AJ2571">
        <v>0</v>
      </c>
      <c r="AK2571">
        <v>0</v>
      </c>
      <c r="AL2571">
        <v>0</v>
      </c>
      <c r="AM2571">
        <v>0</v>
      </c>
      <c r="AN2571" s="17" t="s">
        <v>54</v>
      </c>
      <c r="AO2571" s="17" t="s">
        <v>54</v>
      </c>
      <c r="AP2571" s="17" t="s">
        <v>54</v>
      </c>
      <c r="AQ2571" s="17" t="s">
        <v>54</v>
      </c>
      <c r="AR2571" s="31">
        <v>0</v>
      </c>
      <c r="AS2571" s="31">
        <v>0</v>
      </c>
      <c r="AT2571" s="31">
        <v>0</v>
      </c>
      <c r="AU2571" s="26" t="str">
        <f t="shared" si="43"/>
        <v>库存为0</v>
      </c>
      <c r="AV2571" s="32" t="str">
        <f>IFERROR(时间!$B$4+AU2571,"上周无销量")</f>
        <v>上周无销量</v>
      </c>
    </row>
    <row r="2572" spans="1:48">
      <c r="A2572" s="15" t="s">
        <v>5182</v>
      </c>
      <c r="B2572" t="s">
        <v>5183</v>
      </c>
      <c r="C2572" t="s">
        <v>5163</v>
      </c>
      <c r="D2572" s="26">
        <v>0</v>
      </c>
      <c r="E2572" s="26">
        <v>0</v>
      </c>
      <c r="F2572" s="26">
        <v>0</v>
      </c>
      <c r="G2572" s="26">
        <v>0</v>
      </c>
      <c r="H2572" s="27">
        <v>0</v>
      </c>
      <c r="I2572">
        <v>0</v>
      </c>
      <c r="J2572" s="28">
        <v>0</v>
      </c>
      <c r="K2572" s="28">
        <v>0</v>
      </c>
      <c r="L2572" s="28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17" t="s">
        <v>54</v>
      </c>
      <c r="Y2572" s="17" t="s">
        <v>54</v>
      </c>
      <c r="Z2572" s="17" t="s">
        <v>54</v>
      </c>
      <c r="AA2572" s="17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17" t="s">
        <v>54</v>
      </c>
      <c r="AG2572" s="17" t="s">
        <v>54</v>
      </c>
      <c r="AH2572" s="17" t="s">
        <v>54</v>
      </c>
      <c r="AI2572" s="17" t="s">
        <v>54</v>
      </c>
      <c r="AJ2572">
        <v>0</v>
      </c>
      <c r="AK2572">
        <v>0</v>
      </c>
      <c r="AL2572">
        <v>0</v>
      </c>
      <c r="AM2572">
        <v>0</v>
      </c>
      <c r="AN2572" s="17" t="s">
        <v>54</v>
      </c>
      <c r="AO2572" s="17" t="s">
        <v>54</v>
      </c>
      <c r="AP2572" s="17" t="s">
        <v>54</v>
      </c>
      <c r="AQ2572" s="17" t="s">
        <v>54</v>
      </c>
      <c r="AR2572" s="31">
        <v>0</v>
      </c>
      <c r="AS2572" s="31">
        <v>0</v>
      </c>
      <c r="AT2572" s="31">
        <v>0</v>
      </c>
      <c r="AU2572" s="26" t="str">
        <f t="shared" si="43"/>
        <v>库存为0</v>
      </c>
      <c r="AV2572" s="32" t="str">
        <f>IFERROR(时间!$B$4+AU2572,"上周无销量")</f>
        <v>上周无销量</v>
      </c>
    </row>
    <row r="2573" spans="1:48">
      <c r="A2573" s="15" t="s">
        <v>5184</v>
      </c>
      <c r="B2573" t="s">
        <v>5185</v>
      </c>
      <c r="C2573" t="s">
        <v>5186</v>
      </c>
      <c r="D2573" s="26">
        <v>0</v>
      </c>
      <c r="E2573" s="26">
        <v>0</v>
      </c>
      <c r="F2573" s="26">
        <v>0</v>
      </c>
      <c r="G2573" s="26">
        <v>0</v>
      </c>
      <c r="H2573" s="27">
        <v>0</v>
      </c>
      <c r="I2573">
        <v>0</v>
      </c>
      <c r="J2573" s="28">
        <v>0</v>
      </c>
      <c r="K2573" s="28">
        <v>0</v>
      </c>
      <c r="L2573" s="28">
        <v>0</v>
      </c>
      <c r="M2573">
        <v>0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17" t="s">
        <v>54</v>
      </c>
      <c r="Y2573" s="17" t="s">
        <v>54</v>
      </c>
      <c r="Z2573" s="17" t="s">
        <v>54</v>
      </c>
      <c r="AA2573" s="17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17" t="s">
        <v>54</v>
      </c>
      <c r="AG2573" s="17" t="s">
        <v>54</v>
      </c>
      <c r="AH2573" s="17" t="s">
        <v>54</v>
      </c>
      <c r="AI2573" s="17" t="s">
        <v>54</v>
      </c>
      <c r="AJ2573">
        <v>0</v>
      </c>
      <c r="AK2573">
        <v>0</v>
      </c>
      <c r="AL2573">
        <v>0</v>
      </c>
      <c r="AM2573">
        <v>0</v>
      </c>
      <c r="AN2573" s="17" t="s">
        <v>54</v>
      </c>
      <c r="AO2573" s="17" t="s">
        <v>54</v>
      </c>
      <c r="AP2573" s="17" t="s">
        <v>54</v>
      </c>
      <c r="AQ2573" s="17" t="s">
        <v>54</v>
      </c>
      <c r="AR2573" s="31">
        <v>0</v>
      </c>
      <c r="AS2573" s="31">
        <v>0</v>
      </c>
      <c r="AT2573" s="31">
        <v>0</v>
      </c>
      <c r="AU2573" s="26" t="str">
        <f t="shared" si="43"/>
        <v>库存为0</v>
      </c>
      <c r="AV2573" s="32" t="str">
        <f>IFERROR(时间!$B$4+AU2573,"上周无销量")</f>
        <v>上周无销量</v>
      </c>
    </row>
    <row r="2574" spans="1:48">
      <c r="A2574" s="15" t="s">
        <v>5187</v>
      </c>
      <c r="B2574" t="s">
        <v>5188</v>
      </c>
      <c r="C2574" t="s">
        <v>5186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0</v>
      </c>
      <c r="J2574" s="28">
        <v>0</v>
      </c>
      <c r="K2574" s="28">
        <v>0</v>
      </c>
      <c r="L2574" s="28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17" t="s">
        <v>54</v>
      </c>
      <c r="Y2574" s="17" t="s">
        <v>54</v>
      </c>
      <c r="Z2574" s="17" t="s">
        <v>54</v>
      </c>
      <c r="AA2574" s="17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17" t="s">
        <v>54</v>
      </c>
      <c r="AG2574" s="17" t="s">
        <v>54</v>
      </c>
      <c r="AH2574" s="17" t="s">
        <v>54</v>
      </c>
      <c r="AI2574" s="17" t="s">
        <v>54</v>
      </c>
      <c r="AJ2574">
        <v>0</v>
      </c>
      <c r="AK2574">
        <v>0</v>
      </c>
      <c r="AL2574">
        <v>0</v>
      </c>
      <c r="AM2574">
        <v>0</v>
      </c>
      <c r="AN2574" s="17" t="s">
        <v>54</v>
      </c>
      <c r="AO2574" s="17" t="s">
        <v>54</v>
      </c>
      <c r="AP2574" s="17" t="s">
        <v>54</v>
      </c>
      <c r="AQ2574" s="17" t="s">
        <v>54</v>
      </c>
      <c r="AR2574" s="31">
        <v>0</v>
      </c>
      <c r="AS2574" s="31">
        <v>0</v>
      </c>
      <c r="AT2574" s="31">
        <v>0</v>
      </c>
      <c r="AU2574" s="26" t="str">
        <f t="shared" si="43"/>
        <v>库存为0</v>
      </c>
      <c r="AV2574" s="32" t="str">
        <f>IFERROR(时间!$B$4+AU2574,"上周无销量")</f>
        <v>上周无销量</v>
      </c>
    </row>
    <row r="2575" spans="1:48">
      <c r="A2575" s="15" t="s">
        <v>5189</v>
      </c>
      <c r="B2575" t="s">
        <v>5190</v>
      </c>
      <c r="C2575" t="s">
        <v>5186</v>
      </c>
      <c r="D2575" s="26">
        <v>0</v>
      </c>
      <c r="E2575" s="26">
        <v>0</v>
      </c>
      <c r="F2575" s="26">
        <v>0</v>
      </c>
      <c r="G2575" s="26">
        <v>0</v>
      </c>
      <c r="H2575" s="27">
        <v>0</v>
      </c>
      <c r="I2575">
        <v>0</v>
      </c>
      <c r="J2575" s="28">
        <v>0</v>
      </c>
      <c r="K2575" s="28">
        <v>0</v>
      </c>
      <c r="L2575" s="28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17" t="s">
        <v>54</v>
      </c>
      <c r="Y2575" s="17" t="s">
        <v>54</v>
      </c>
      <c r="Z2575" s="17" t="s">
        <v>54</v>
      </c>
      <c r="AA2575" s="17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17" t="s">
        <v>54</v>
      </c>
      <c r="AG2575" s="17" t="s">
        <v>54</v>
      </c>
      <c r="AH2575" s="17" t="s">
        <v>54</v>
      </c>
      <c r="AI2575" s="17" t="s">
        <v>54</v>
      </c>
      <c r="AJ2575">
        <v>0</v>
      </c>
      <c r="AK2575">
        <v>0</v>
      </c>
      <c r="AL2575">
        <v>0</v>
      </c>
      <c r="AM2575">
        <v>0</v>
      </c>
      <c r="AN2575" s="17" t="s">
        <v>54</v>
      </c>
      <c r="AO2575" s="17" t="s">
        <v>54</v>
      </c>
      <c r="AP2575" s="17" t="s">
        <v>54</v>
      </c>
      <c r="AQ2575" s="17" t="s">
        <v>54</v>
      </c>
      <c r="AR2575" s="31">
        <v>0</v>
      </c>
      <c r="AS2575" s="31">
        <v>0</v>
      </c>
      <c r="AT2575" s="31">
        <v>0</v>
      </c>
      <c r="AU2575" s="26" t="str">
        <f t="shared" si="43"/>
        <v>库存为0</v>
      </c>
      <c r="AV2575" s="32" t="str">
        <f>IFERROR(时间!$B$4+AU2575,"上周无销量")</f>
        <v>上周无销量</v>
      </c>
    </row>
    <row r="2576" spans="1:48">
      <c r="A2576" s="15" t="s">
        <v>5191</v>
      </c>
      <c r="B2576" t="s">
        <v>5192</v>
      </c>
      <c r="C2576" t="s">
        <v>5186</v>
      </c>
      <c r="D2576" s="26">
        <v>0</v>
      </c>
      <c r="E2576" s="26">
        <v>0</v>
      </c>
      <c r="F2576" s="26">
        <v>0</v>
      </c>
      <c r="G2576" s="26">
        <v>0</v>
      </c>
      <c r="H2576" s="27">
        <v>0</v>
      </c>
      <c r="I2576">
        <v>0</v>
      </c>
      <c r="J2576" s="28">
        <v>0</v>
      </c>
      <c r="K2576" s="28">
        <v>0</v>
      </c>
      <c r="L2576" s="28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17" t="s">
        <v>54</v>
      </c>
      <c r="Y2576" s="17" t="s">
        <v>54</v>
      </c>
      <c r="Z2576" s="17" t="s">
        <v>54</v>
      </c>
      <c r="AA2576" s="17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17" t="s">
        <v>54</v>
      </c>
      <c r="AG2576" s="17" t="s">
        <v>54</v>
      </c>
      <c r="AH2576" s="17" t="s">
        <v>54</v>
      </c>
      <c r="AI2576" s="17" t="s">
        <v>54</v>
      </c>
      <c r="AJ2576">
        <v>0</v>
      </c>
      <c r="AK2576">
        <v>0</v>
      </c>
      <c r="AL2576">
        <v>0</v>
      </c>
      <c r="AM2576">
        <v>0</v>
      </c>
      <c r="AN2576" s="17" t="s">
        <v>54</v>
      </c>
      <c r="AO2576" s="17" t="s">
        <v>54</v>
      </c>
      <c r="AP2576" s="17" t="s">
        <v>54</v>
      </c>
      <c r="AQ2576" s="17" t="s">
        <v>54</v>
      </c>
      <c r="AR2576" s="31">
        <v>0</v>
      </c>
      <c r="AS2576" s="31">
        <v>0</v>
      </c>
      <c r="AT2576" s="31">
        <v>0</v>
      </c>
      <c r="AU2576" s="26" t="str">
        <f t="shared" si="43"/>
        <v>库存为0</v>
      </c>
      <c r="AV2576" s="32" t="str">
        <f>IFERROR(时间!$B$4+AU2576,"上周无销量")</f>
        <v>上周无销量</v>
      </c>
    </row>
    <row r="2577" spans="1:48">
      <c r="A2577" s="15" t="s">
        <v>5193</v>
      </c>
      <c r="B2577" t="s">
        <v>5194</v>
      </c>
      <c r="C2577" t="s">
        <v>5186</v>
      </c>
      <c r="D2577" s="26">
        <v>0</v>
      </c>
      <c r="E2577" s="26">
        <v>0</v>
      </c>
      <c r="F2577" s="26">
        <v>0</v>
      </c>
      <c r="G2577" s="26">
        <v>0</v>
      </c>
      <c r="H2577" s="27">
        <v>0</v>
      </c>
      <c r="I2577">
        <v>0</v>
      </c>
      <c r="J2577" s="28">
        <v>0</v>
      </c>
      <c r="K2577" s="28">
        <v>0</v>
      </c>
      <c r="L2577" s="28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17" t="s">
        <v>54</v>
      </c>
      <c r="Y2577" s="17" t="s">
        <v>54</v>
      </c>
      <c r="Z2577" s="17" t="s">
        <v>54</v>
      </c>
      <c r="AA2577" s="17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17" t="s">
        <v>54</v>
      </c>
      <c r="AG2577" s="17" t="s">
        <v>54</v>
      </c>
      <c r="AH2577" s="17" t="s">
        <v>54</v>
      </c>
      <c r="AI2577" s="17" t="s">
        <v>54</v>
      </c>
      <c r="AJ2577">
        <v>0</v>
      </c>
      <c r="AK2577">
        <v>0</v>
      </c>
      <c r="AL2577">
        <v>0</v>
      </c>
      <c r="AM2577">
        <v>0</v>
      </c>
      <c r="AN2577" s="17" t="s">
        <v>54</v>
      </c>
      <c r="AO2577" s="17" t="s">
        <v>54</v>
      </c>
      <c r="AP2577" s="17" t="s">
        <v>54</v>
      </c>
      <c r="AQ2577" s="17" t="s">
        <v>54</v>
      </c>
      <c r="AR2577" s="31">
        <v>0</v>
      </c>
      <c r="AS2577" s="31">
        <v>0</v>
      </c>
      <c r="AT2577" s="31">
        <v>0</v>
      </c>
      <c r="AU2577" s="26" t="str">
        <f t="shared" si="43"/>
        <v>库存为0</v>
      </c>
      <c r="AV2577" s="32" t="str">
        <f>IFERROR(时间!$B$4+AU2577,"上周无销量")</f>
        <v>上周无销量</v>
      </c>
    </row>
    <row r="2578" spans="1:48">
      <c r="A2578" s="15" t="s">
        <v>5195</v>
      </c>
      <c r="B2578" t="s">
        <v>5196</v>
      </c>
      <c r="C2578" t="s">
        <v>5197</v>
      </c>
      <c r="D2578" s="26">
        <v>0</v>
      </c>
      <c r="E2578" s="26">
        <v>0</v>
      </c>
      <c r="F2578" s="26">
        <v>0</v>
      </c>
      <c r="G2578" s="26">
        <v>0</v>
      </c>
      <c r="H2578" s="27">
        <v>0</v>
      </c>
      <c r="I2578">
        <v>0</v>
      </c>
      <c r="J2578" s="28">
        <v>0</v>
      </c>
      <c r="K2578" s="28">
        <v>0</v>
      </c>
      <c r="L2578" s="28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17" t="s">
        <v>54</v>
      </c>
      <c r="Y2578" s="17" t="s">
        <v>54</v>
      </c>
      <c r="Z2578" s="17" t="s">
        <v>54</v>
      </c>
      <c r="AA2578" s="17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17" t="s">
        <v>54</v>
      </c>
      <c r="AG2578" s="17" t="s">
        <v>54</v>
      </c>
      <c r="AH2578" s="17" t="s">
        <v>54</v>
      </c>
      <c r="AI2578" s="17" t="s">
        <v>54</v>
      </c>
      <c r="AJ2578">
        <v>0</v>
      </c>
      <c r="AK2578">
        <v>0</v>
      </c>
      <c r="AL2578">
        <v>0</v>
      </c>
      <c r="AM2578">
        <v>0</v>
      </c>
      <c r="AN2578" s="17" t="s">
        <v>54</v>
      </c>
      <c r="AO2578" s="17" t="s">
        <v>54</v>
      </c>
      <c r="AP2578" s="17" t="s">
        <v>54</v>
      </c>
      <c r="AQ2578" s="17" t="s">
        <v>54</v>
      </c>
      <c r="AR2578" s="31">
        <v>0</v>
      </c>
      <c r="AS2578" s="31">
        <v>0</v>
      </c>
      <c r="AT2578" s="31">
        <v>0</v>
      </c>
      <c r="AU2578" s="26" t="str">
        <f t="shared" si="43"/>
        <v>库存为0</v>
      </c>
      <c r="AV2578" s="32" t="str">
        <f>IFERROR(时间!$B$4+AU2578,"上周无销量")</f>
        <v>上周无销量</v>
      </c>
    </row>
    <row r="2579" spans="1:48">
      <c r="A2579" s="15" t="s">
        <v>5198</v>
      </c>
      <c r="B2579" t="s">
        <v>5199</v>
      </c>
      <c r="C2579" t="s">
        <v>5197</v>
      </c>
      <c r="D2579" s="26">
        <v>0</v>
      </c>
      <c r="E2579" s="26">
        <v>0</v>
      </c>
      <c r="F2579" s="26">
        <v>0</v>
      </c>
      <c r="G2579" s="26">
        <v>0</v>
      </c>
      <c r="H2579" s="27">
        <v>0</v>
      </c>
      <c r="I2579">
        <v>0</v>
      </c>
      <c r="J2579" s="28">
        <v>0</v>
      </c>
      <c r="K2579" s="28">
        <v>0</v>
      </c>
      <c r="L2579" s="28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17" t="s">
        <v>54</v>
      </c>
      <c r="Y2579" s="17" t="s">
        <v>54</v>
      </c>
      <c r="Z2579" s="17" t="s">
        <v>54</v>
      </c>
      <c r="AA2579" s="17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17" t="s">
        <v>54</v>
      </c>
      <c r="AG2579" s="17" t="s">
        <v>54</v>
      </c>
      <c r="AH2579" s="17" t="s">
        <v>54</v>
      </c>
      <c r="AI2579" s="17" t="s">
        <v>54</v>
      </c>
      <c r="AJ2579">
        <v>0</v>
      </c>
      <c r="AK2579">
        <v>0</v>
      </c>
      <c r="AL2579">
        <v>0</v>
      </c>
      <c r="AM2579">
        <v>0</v>
      </c>
      <c r="AN2579" s="17" t="s">
        <v>54</v>
      </c>
      <c r="AO2579" s="17" t="s">
        <v>54</v>
      </c>
      <c r="AP2579" s="17" t="s">
        <v>54</v>
      </c>
      <c r="AQ2579" s="17" t="s">
        <v>54</v>
      </c>
      <c r="AR2579" s="31">
        <v>0</v>
      </c>
      <c r="AS2579" s="31">
        <v>0</v>
      </c>
      <c r="AT2579" s="31">
        <v>0</v>
      </c>
      <c r="AU2579" s="26" t="str">
        <f t="shared" si="43"/>
        <v>库存为0</v>
      </c>
      <c r="AV2579" s="32" t="str">
        <f>IFERROR(时间!$B$4+AU2579,"上周无销量")</f>
        <v>上周无销量</v>
      </c>
    </row>
    <row r="2580" spans="1:48">
      <c r="A2580" s="15" t="s">
        <v>5200</v>
      </c>
      <c r="B2580" t="s">
        <v>5201</v>
      </c>
      <c r="C2580" t="s">
        <v>5197</v>
      </c>
      <c r="D2580" s="26">
        <v>0</v>
      </c>
      <c r="E2580" s="26">
        <v>0</v>
      </c>
      <c r="F2580" s="26">
        <v>0</v>
      </c>
      <c r="G2580" s="26">
        <v>0</v>
      </c>
      <c r="H2580" s="27">
        <v>0</v>
      </c>
      <c r="I2580">
        <v>0</v>
      </c>
      <c r="J2580" s="28">
        <v>0</v>
      </c>
      <c r="K2580" s="28">
        <v>0</v>
      </c>
      <c r="L2580" s="28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17" t="s">
        <v>54</v>
      </c>
      <c r="Y2580" s="17" t="s">
        <v>54</v>
      </c>
      <c r="Z2580" s="17" t="s">
        <v>54</v>
      </c>
      <c r="AA2580" s="17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17" t="s">
        <v>54</v>
      </c>
      <c r="AG2580" s="17" t="s">
        <v>54</v>
      </c>
      <c r="AH2580" s="17" t="s">
        <v>54</v>
      </c>
      <c r="AI2580" s="17" t="s">
        <v>54</v>
      </c>
      <c r="AJ2580">
        <v>0</v>
      </c>
      <c r="AK2580">
        <v>0</v>
      </c>
      <c r="AL2580">
        <v>0</v>
      </c>
      <c r="AM2580">
        <v>0</v>
      </c>
      <c r="AN2580" s="17" t="s">
        <v>54</v>
      </c>
      <c r="AO2580" s="17" t="s">
        <v>54</v>
      </c>
      <c r="AP2580" s="17" t="s">
        <v>54</v>
      </c>
      <c r="AQ2580" s="17" t="s">
        <v>54</v>
      </c>
      <c r="AR2580" s="31">
        <v>0</v>
      </c>
      <c r="AS2580" s="31">
        <v>0</v>
      </c>
      <c r="AT2580" s="31">
        <v>0</v>
      </c>
      <c r="AU2580" s="26" t="str">
        <f t="shared" si="43"/>
        <v>库存为0</v>
      </c>
      <c r="AV2580" s="32" t="str">
        <f>IFERROR(时间!$B$4+AU2580,"上周无销量")</f>
        <v>上周无销量</v>
      </c>
    </row>
    <row r="2581" spans="1:48">
      <c r="A2581" s="15" t="s">
        <v>5202</v>
      </c>
      <c r="B2581" t="s">
        <v>5203</v>
      </c>
      <c r="C2581" t="s">
        <v>5197</v>
      </c>
      <c r="D2581" s="26">
        <v>0</v>
      </c>
      <c r="E2581" s="26">
        <v>0</v>
      </c>
      <c r="F2581" s="26">
        <v>0</v>
      </c>
      <c r="G2581" s="26">
        <v>0</v>
      </c>
      <c r="H2581" s="27">
        <v>0</v>
      </c>
      <c r="I2581">
        <v>0</v>
      </c>
      <c r="J2581" s="28">
        <v>0</v>
      </c>
      <c r="K2581" s="28">
        <v>0</v>
      </c>
      <c r="L2581" s="28">
        <v>0</v>
      </c>
      <c r="M2581">
        <v>0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17" t="s">
        <v>54</v>
      </c>
      <c r="Y2581" s="17" t="s">
        <v>54</v>
      </c>
      <c r="Z2581" s="17" t="s">
        <v>54</v>
      </c>
      <c r="AA2581" s="17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0</v>
      </c>
      <c r="AK2581">
        <v>0</v>
      </c>
      <c r="AL2581">
        <v>0</v>
      </c>
      <c r="AM2581">
        <v>0</v>
      </c>
      <c r="AN2581" s="17" t="s">
        <v>54</v>
      </c>
      <c r="AO2581" s="17" t="s">
        <v>54</v>
      </c>
      <c r="AP2581" s="17" t="s">
        <v>54</v>
      </c>
      <c r="AQ2581" s="17" t="s">
        <v>54</v>
      </c>
      <c r="AR2581" s="31">
        <v>0</v>
      </c>
      <c r="AS2581" s="31">
        <v>0</v>
      </c>
      <c r="AT2581" s="31">
        <v>0</v>
      </c>
      <c r="AU2581" s="26" t="str">
        <f t="shared" si="43"/>
        <v>库存为0</v>
      </c>
      <c r="AV2581" s="32" t="str">
        <f>IFERROR(时间!$B$4+AU2581,"上周无销量")</f>
        <v>上周无销量</v>
      </c>
    </row>
    <row r="2582" spans="1:48">
      <c r="A2582" s="15" t="s">
        <v>5204</v>
      </c>
      <c r="B2582" t="s">
        <v>5205</v>
      </c>
      <c r="C2582" t="s">
        <v>5197</v>
      </c>
      <c r="D2582" s="26">
        <v>0</v>
      </c>
      <c r="E2582" s="26">
        <v>0</v>
      </c>
      <c r="F2582" s="26">
        <v>0</v>
      </c>
      <c r="G2582" s="26">
        <v>0</v>
      </c>
      <c r="H2582" s="27">
        <v>0</v>
      </c>
      <c r="I2582">
        <v>0</v>
      </c>
      <c r="J2582" s="28">
        <v>0</v>
      </c>
      <c r="K2582" s="28">
        <v>0</v>
      </c>
      <c r="L2582" s="28">
        <v>0</v>
      </c>
      <c r="M2582">
        <v>0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17" t="s">
        <v>54</v>
      </c>
      <c r="Y2582" s="17" t="s">
        <v>54</v>
      </c>
      <c r="Z2582" s="17" t="s">
        <v>54</v>
      </c>
      <c r="AA2582" s="17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17" t="s">
        <v>54</v>
      </c>
      <c r="AG2582" s="17" t="s">
        <v>54</v>
      </c>
      <c r="AH2582" s="17" t="s">
        <v>54</v>
      </c>
      <c r="AI2582" s="17" t="s">
        <v>54</v>
      </c>
      <c r="AJ2582">
        <v>0</v>
      </c>
      <c r="AK2582">
        <v>0</v>
      </c>
      <c r="AL2582">
        <v>0</v>
      </c>
      <c r="AM2582">
        <v>0</v>
      </c>
      <c r="AN2582" s="17" t="s">
        <v>54</v>
      </c>
      <c r="AO2582" s="17" t="s">
        <v>54</v>
      </c>
      <c r="AP2582" s="17" t="s">
        <v>54</v>
      </c>
      <c r="AQ2582" s="17" t="s">
        <v>54</v>
      </c>
      <c r="AR2582" s="31">
        <v>0</v>
      </c>
      <c r="AS2582" s="31">
        <v>0</v>
      </c>
      <c r="AT2582" s="31">
        <v>0</v>
      </c>
      <c r="AU2582" s="26" t="str">
        <f t="shared" si="43"/>
        <v>库存为0</v>
      </c>
      <c r="AV2582" s="32" t="str">
        <f>IFERROR(时间!$B$4+AU2582,"上周无销量")</f>
        <v>上周无销量</v>
      </c>
    </row>
    <row r="2583" spans="1:48">
      <c r="A2583" s="15" t="s">
        <v>5206</v>
      </c>
      <c r="B2583" t="s">
        <v>5207</v>
      </c>
      <c r="C2583" t="s">
        <v>5208</v>
      </c>
      <c r="D2583" s="26">
        <v>0</v>
      </c>
      <c r="E2583" s="26">
        <v>0</v>
      </c>
      <c r="F2583" s="26">
        <v>0</v>
      </c>
      <c r="G2583" s="26">
        <v>0</v>
      </c>
      <c r="H2583" s="27">
        <v>0</v>
      </c>
      <c r="I2583">
        <v>0</v>
      </c>
      <c r="J2583" s="28">
        <v>0</v>
      </c>
      <c r="K2583" s="28">
        <v>0</v>
      </c>
      <c r="L2583" s="28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17" t="s">
        <v>54</v>
      </c>
      <c r="Y2583" s="17" t="s">
        <v>54</v>
      </c>
      <c r="Z2583" s="17" t="s">
        <v>54</v>
      </c>
      <c r="AA2583" s="17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17" t="s">
        <v>54</v>
      </c>
      <c r="AG2583" s="17" t="s">
        <v>54</v>
      </c>
      <c r="AH2583" s="17" t="s">
        <v>54</v>
      </c>
      <c r="AI2583" s="17" t="s">
        <v>54</v>
      </c>
      <c r="AJ2583">
        <v>0</v>
      </c>
      <c r="AK2583">
        <v>0</v>
      </c>
      <c r="AL2583">
        <v>0</v>
      </c>
      <c r="AM2583">
        <v>0</v>
      </c>
      <c r="AN2583" s="17" t="s">
        <v>54</v>
      </c>
      <c r="AO2583" s="17" t="s">
        <v>54</v>
      </c>
      <c r="AP2583" s="17" t="s">
        <v>54</v>
      </c>
      <c r="AQ2583" s="17" t="s">
        <v>54</v>
      </c>
      <c r="AR2583" s="31">
        <v>0</v>
      </c>
      <c r="AS2583" s="31">
        <v>0</v>
      </c>
      <c r="AT2583" s="31">
        <v>0</v>
      </c>
      <c r="AU2583" s="26" t="str">
        <f t="shared" si="43"/>
        <v>库存为0</v>
      </c>
      <c r="AV2583" s="32" t="str">
        <f>IFERROR(时间!$B$4+AU2583,"上周无销量")</f>
        <v>上周无销量</v>
      </c>
    </row>
    <row r="2584" spans="1:48">
      <c r="A2584" s="15" t="s">
        <v>5209</v>
      </c>
      <c r="B2584" t="s">
        <v>5210</v>
      </c>
      <c r="C2584" t="s">
        <v>5208</v>
      </c>
      <c r="D2584" s="26">
        <v>0</v>
      </c>
      <c r="E2584" s="26">
        <v>0</v>
      </c>
      <c r="F2584" s="26">
        <v>0</v>
      </c>
      <c r="G2584" s="26">
        <v>0</v>
      </c>
      <c r="H2584" s="27">
        <v>0</v>
      </c>
      <c r="I2584">
        <v>0</v>
      </c>
      <c r="J2584" s="28">
        <v>0</v>
      </c>
      <c r="K2584" s="28">
        <v>0</v>
      </c>
      <c r="L2584" s="28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17" t="s">
        <v>54</v>
      </c>
      <c r="Y2584" s="17" t="s">
        <v>54</v>
      </c>
      <c r="Z2584" s="17" t="s">
        <v>54</v>
      </c>
      <c r="AA2584" s="17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17" t="s">
        <v>54</v>
      </c>
      <c r="AG2584" s="17" t="s">
        <v>54</v>
      </c>
      <c r="AH2584" s="17" t="s">
        <v>54</v>
      </c>
      <c r="AI2584" s="17" t="s">
        <v>54</v>
      </c>
      <c r="AJ2584">
        <v>0</v>
      </c>
      <c r="AK2584">
        <v>0</v>
      </c>
      <c r="AL2584">
        <v>0</v>
      </c>
      <c r="AM2584">
        <v>0</v>
      </c>
      <c r="AN2584" s="17" t="s">
        <v>54</v>
      </c>
      <c r="AO2584" s="17" t="s">
        <v>54</v>
      </c>
      <c r="AP2584" s="17" t="s">
        <v>54</v>
      </c>
      <c r="AQ2584" s="17" t="s">
        <v>54</v>
      </c>
      <c r="AR2584" s="31">
        <v>0</v>
      </c>
      <c r="AS2584" s="31">
        <v>0</v>
      </c>
      <c r="AT2584" s="31">
        <v>0</v>
      </c>
      <c r="AU2584" s="26" t="str">
        <f t="shared" si="43"/>
        <v>库存为0</v>
      </c>
      <c r="AV2584" s="32" t="str">
        <f>IFERROR(时间!$B$4+AU2584,"上周无销量")</f>
        <v>上周无销量</v>
      </c>
    </row>
    <row r="2585" spans="1:48">
      <c r="A2585" s="15" t="s">
        <v>5211</v>
      </c>
      <c r="B2585" t="s">
        <v>5212</v>
      </c>
      <c r="C2585" t="s">
        <v>5208</v>
      </c>
      <c r="D2585" s="26">
        <v>0</v>
      </c>
      <c r="E2585" s="26">
        <v>0</v>
      </c>
      <c r="F2585" s="26">
        <v>0</v>
      </c>
      <c r="G2585" s="26">
        <v>0</v>
      </c>
      <c r="H2585" s="27">
        <v>0</v>
      </c>
      <c r="I2585">
        <v>0</v>
      </c>
      <c r="J2585" s="28">
        <v>0</v>
      </c>
      <c r="K2585" s="28">
        <v>0</v>
      </c>
      <c r="L2585" s="28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17" t="s">
        <v>54</v>
      </c>
      <c r="Y2585" s="17" t="s">
        <v>54</v>
      </c>
      <c r="Z2585" s="17" t="s">
        <v>54</v>
      </c>
      <c r="AA2585" s="17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17" t="s">
        <v>54</v>
      </c>
      <c r="AG2585" s="17" t="s">
        <v>54</v>
      </c>
      <c r="AH2585" s="17" t="s">
        <v>54</v>
      </c>
      <c r="AI2585" s="17" t="s">
        <v>54</v>
      </c>
      <c r="AJ2585">
        <v>0</v>
      </c>
      <c r="AK2585">
        <v>0</v>
      </c>
      <c r="AL2585">
        <v>0</v>
      </c>
      <c r="AM2585">
        <v>0</v>
      </c>
      <c r="AN2585" s="17" t="s">
        <v>54</v>
      </c>
      <c r="AO2585" s="17" t="s">
        <v>54</v>
      </c>
      <c r="AP2585" s="17" t="s">
        <v>54</v>
      </c>
      <c r="AQ2585" s="17" t="s">
        <v>54</v>
      </c>
      <c r="AR2585" s="31">
        <v>0</v>
      </c>
      <c r="AS2585" s="31">
        <v>0</v>
      </c>
      <c r="AT2585" s="31">
        <v>0</v>
      </c>
      <c r="AU2585" s="26" t="str">
        <f t="shared" si="43"/>
        <v>库存为0</v>
      </c>
      <c r="AV2585" s="32" t="str">
        <f>IFERROR(时间!$B$4+AU2585,"上周无销量")</f>
        <v>上周无销量</v>
      </c>
    </row>
    <row r="2586" spans="1:48">
      <c r="A2586" s="15" t="s">
        <v>5213</v>
      </c>
      <c r="B2586" t="s">
        <v>5214</v>
      </c>
      <c r="C2586" t="s">
        <v>5208</v>
      </c>
      <c r="D2586" s="26">
        <v>0</v>
      </c>
      <c r="E2586" s="26">
        <v>0</v>
      </c>
      <c r="F2586" s="26">
        <v>0</v>
      </c>
      <c r="G2586" s="26">
        <v>0</v>
      </c>
      <c r="H2586" s="27">
        <v>0</v>
      </c>
      <c r="I2586">
        <v>0</v>
      </c>
      <c r="J2586" s="28">
        <v>0</v>
      </c>
      <c r="K2586" s="28">
        <v>0</v>
      </c>
      <c r="L2586" s="28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17" t="s">
        <v>54</v>
      </c>
      <c r="Y2586" s="17" t="s">
        <v>54</v>
      </c>
      <c r="Z2586" s="17" t="s">
        <v>54</v>
      </c>
      <c r="AA2586" s="17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17" t="s">
        <v>54</v>
      </c>
      <c r="AG2586" s="17" t="s">
        <v>54</v>
      </c>
      <c r="AH2586" s="17" t="s">
        <v>54</v>
      </c>
      <c r="AI2586" s="17" t="s">
        <v>54</v>
      </c>
      <c r="AJ2586">
        <v>0</v>
      </c>
      <c r="AK2586">
        <v>0</v>
      </c>
      <c r="AL2586">
        <v>0</v>
      </c>
      <c r="AM2586">
        <v>0</v>
      </c>
      <c r="AN2586" s="17" t="s">
        <v>54</v>
      </c>
      <c r="AO2586" s="17" t="s">
        <v>54</v>
      </c>
      <c r="AP2586" s="17" t="s">
        <v>54</v>
      </c>
      <c r="AQ2586" s="17" t="s">
        <v>54</v>
      </c>
      <c r="AR2586" s="31">
        <v>0</v>
      </c>
      <c r="AS2586" s="31">
        <v>0</v>
      </c>
      <c r="AT2586" s="31">
        <v>0</v>
      </c>
      <c r="AU2586" s="26" t="str">
        <f t="shared" si="43"/>
        <v>库存为0</v>
      </c>
      <c r="AV2586" s="32" t="str">
        <f>IFERROR(时间!$B$4+AU2586,"上周无销量")</f>
        <v>上周无销量</v>
      </c>
    </row>
    <row r="2587" spans="1:48">
      <c r="A2587" s="15" t="s">
        <v>5215</v>
      </c>
      <c r="B2587" t="s">
        <v>5216</v>
      </c>
      <c r="C2587" t="s">
        <v>5208</v>
      </c>
      <c r="D2587" s="26">
        <v>0</v>
      </c>
      <c r="E2587" s="26">
        <v>0</v>
      </c>
      <c r="F2587" s="26">
        <v>0</v>
      </c>
      <c r="G2587" s="26">
        <v>0</v>
      </c>
      <c r="H2587" s="27">
        <v>0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17" t="s">
        <v>54</v>
      </c>
      <c r="Y2587" s="17" t="s">
        <v>54</v>
      </c>
      <c r="Z2587" s="17" t="s">
        <v>54</v>
      </c>
      <c r="AA2587" s="17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17" t="s">
        <v>54</v>
      </c>
      <c r="AG2587" s="17" t="s">
        <v>54</v>
      </c>
      <c r="AH2587" s="17" t="s">
        <v>54</v>
      </c>
      <c r="AI2587" s="17" t="s">
        <v>54</v>
      </c>
      <c r="AJ2587">
        <v>0</v>
      </c>
      <c r="AK2587">
        <v>0</v>
      </c>
      <c r="AL2587">
        <v>0</v>
      </c>
      <c r="AM2587">
        <v>0</v>
      </c>
      <c r="AN2587" s="17" t="s">
        <v>54</v>
      </c>
      <c r="AO2587" s="17" t="s">
        <v>54</v>
      </c>
      <c r="AP2587" s="17" t="s">
        <v>54</v>
      </c>
      <c r="AQ2587" s="17" t="s">
        <v>54</v>
      </c>
      <c r="AR2587" s="31">
        <v>0</v>
      </c>
      <c r="AS2587" s="31">
        <v>0</v>
      </c>
      <c r="AT2587" s="31">
        <v>0</v>
      </c>
      <c r="AU2587" s="26" t="str">
        <f t="shared" si="43"/>
        <v>库存为0</v>
      </c>
      <c r="AV2587" s="32" t="str">
        <f>IFERROR(时间!$B$4+AU2587,"上周无销量")</f>
        <v>上周无销量</v>
      </c>
    </row>
    <row r="2588" spans="1:48">
      <c r="A2588" s="15" t="s">
        <v>5217</v>
      </c>
      <c r="B2588" t="s">
        <v>5218</v>
      </c>
      <c r="C2588" t="s">
        <v>5208</v>
      </c>
      <c r="D2588" s="26">
        <v>0</v>
      </c>
      <c r="E2588" s="26">
        <v>0</v>
      </c>
      <c r="F2588" s="26">
        <v>0</v>
      </c>
      <c r="G2588" s="26">
        <v>0</v>
      </c>
      <c r="H2588" s="27">
        <v>0</v>
      </c>
      <c r="I2588">
        <v>0</v>
      </c>
      <c r="J2588" s="28">
        <v>0</v>
      </c>
      <c r="K2588" s="28">
        <v>0</v>
      </c>
      <c r="L2588" s="28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17" t="s">
        <v>54</v>
      </c>
      <c r="Y2588" s="17" t="s">
        <v>54</v>
      </c>
      <c r="Z2588" s="17" t="s">
        <v>54</v>
      </c>
      <c r="AA2588" s="17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17" t="s">
        <v>54</v>
      </c>
      <c r="AG2588" s="17" t="s">
        <v>54</v>
      </c>
      <c r="AH2588" s="17" t="s">
        <v>54</v>
      </c>
      <c r="AI2588" s="17" t="s">
        <v>54</v>
      </c>
      <c r="AJ2588">
        <v>0</v>
      </c>
      <c r="AK2588">
        <v>21</v>
      </c>
      <c r="AL2588">
        <v>11</v>
      </c>
      <c r="AM2588">
        <v>11</v>
      </c>
      <c r="AN2588" s="17" t="s">
        <v>54</v>
      </c>
      <c r="AO2588" s="17">
        <v>0</v>
      </c>
      <c r="AP2588" s="17">
        <v>0</v>
      </c>
      <c r="AQ2588" s="17">
        <v>0</v>
      </c>
      <c r="AR2588" s="31">
        <v>0</v>
      </c>
      <c r="AS2588" s="31">
        <v>0</v>
      </c>
      <c r="AT2588" s="31">
        <v>0</v>
      </c>
      <c r="AU2588" s="26" t="str">
        <f t="shared" si="43"/>
        <v>库存为0</v>
      </c>
      <c r="AV2588" s="32" t="str">
        <f>IFERROR(时间!$B$4+AU2588,"上周无销量")</f>
        <v>上周无销量</v>
      </c>
    </row>
    <row r="2589" spans="1:48">
      <c r="A2589" s="15" t="s">
        <v>5219</v>
      </c>
      <c r="B2589" t="s">
        <v>5220</v>
      </c>
      <c r="C2589" t="s">
        <v>5208</v>
      </c>
      <c r="D2589" s="26">
        <v>0</v>
      </c>
      <c r="E2589" s="26">
        <v>0</v>
      </c>
      <c r="F2589" s="26">
        <v>0</v>
      </c>
      <c r="G2589" s="26">
        <v>0</v>
      </c>
      <c r="H2589" s="27">
        <v>0</v>
      </c>
      <c r="I2589">
        <v>0</v>
      </c>
      <c r="J2589" s="28">
        <v>0</v>
      </c>
      <c r="K2589" s="28">
        <v>0</v>
      </c>
      <c r="L2589" s="28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17" t="s">
        <v>54</v>
      </c>
      <c r="Y2589" s="17" t="s">
        <v>54</v>
      </c>
      <c r="Z2589" s="17" t="s">
        <v>54</v>
      </c>
      <c r="AA2589" s="17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17" t="s">
        <v>54</v>
      </c>
      <c r="AG2589" s="17" t="s">
        <v>54</v>
      </c>
      <c r="AH2589" s="17" t="s">
        <v>54</v>
      </c>
      <c r="AI2589" s="17" t="s">
        <v>54</v>
      </c>
      <c r="AJ2589">
        <v>0</v>
      </c>
      <c r="AK2589">
        <v>72</v>
      </c>
      <c r="AL2589">
        <v>2</v>
      </c>
      <c r="AM2589">
        <v>2</v>
      </c>
      <c r="AN2589" s="17" t="s">
        <v>54</v>
      </c>
      <c r="AO2589" s="17">
        <v>0</v>
      </c>
      <c r="AP2589" s="17">
        <v>0</v>
      </c>
      <c r="AQ2589" s="17">
        <v>0</v>
      </c>
      <c r="AR2589" s="31">
        <v>0</v>
      </c>
      <c r="AS2589" s="31">
        <v>0</v>
      </c>
      <c r="AT2589" s="31">
        <v>0</v>
      </c>
      <c r="AU2589" s="26" t="str">
        <f t="shared" si="43"/>
        <v>库存为0</v>
      </c>
      <c r="AV2589" s="32" t="str">
        <f>IFERROR(时间!$B$4+AU2589,"上周无销量")</f>
        <v>上周无销量</v>
      </c>
    </row>
    <row r="2590" spans="1:48">
      <c r="A2590" s="15" t="s">
        <v>5221</v>
      </c>
      <c r="B2590" t="s">
        <v>5222</v>
      </c>
      <c r="C2590" t="s">
        <v>5208</v>
      </c>
      <c r="D2590" s="26">
        <v>0</v>
      </c>
      <c r="E2590" s="26">
        <v>0</v>
      </c>
      <c r="F2590" s="26">
        <v>0</v>
      </c>
      <c r="G2590" s="26">
        <v>0</v>
      </c>
      <c r="H2590" s="27">
        <v>0</v>
      </c>
      <c r="I2590">
        <v>0</v>
      </c>
      <c r="J2590" s="28">
        <v>0</v>
      </c>
      <c r="K2590" s="28">
        <v>0</v>
      </c>
      <c r="L2590" s="28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17" t="s">
        <v>54</v>
      </c>
      <c r="Y2590" s="17" t="s">
        <v>54</v>
      </c>
      <c r="Z2590" s="17" t="s">
        <v>54</v>
      </c>
      <c r="AA2590" s="17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17" t="s">
        <v>54</v>
      </c>
      <c r="AG2590" s="17" t="s">
        <v>54</v>
      </c>
      <c r="AH2590" s="17" t="s">
        <v>54</v>
      </c>
      <c r="AI2590" s="17" t="s">
        <v>54</v>
      </c>
      <c r="AJ2590">
        <v>0</v>
      </c>
      <c r="AK2590">
        <v>31</v>
      </c>
      <c r="AL2590">
        <v>0</v>
      </c>
      <c r="AM2590">
        <v>0</v>
      </c>
      <c r="AN2590" s="17" t="s">
        <v>54</v>
      </c>
      <c r="AO2590" s="17">
        <v>0</v>
      </c>
      <c r="AP2590" s="17" t="s">
        <v>54</v>
      </c>
      <c r="AQ2590" s="17" t="s">
        <v>54</v>
      </c>
      <c r="AR2590" s="31">
        <v>0</v>
      </c>
      <c r="AS2590" s="31">
        <v>0</v>
      </c>
      <c r="AT2590" s="31">
        <v>0</v>
      </c>
      <c r="AU2590" s="26" t="str">
        <f t="shared" si="43"/>
        <v>库存为0</v>
      </c>
      <c r="AV2590" s="32" t="str">
        <f>IFERROR(时间!$B$4+AU2590,"上周无销量")</f>
        <v>上周无销量</v>
      </c>
    </row>
    <row r="2591" spans="1:48">
      <c r="A2591" s="15" t="s">
        <v>5223</v>
      </c>
      <c r="B2591" t="s">
        <v>5224</v>
      </c>
      <c r="C2591" t="s">
        <v>5208</v>
      </c>
      <c r="D2591" s="26">
        <v>0</v>
      </c>
      <c r="E2591" s="26">
        <v>0</v>
      </c>
      <c r="F2591" s="26">
        <v>0</v>
      </c>
      <c r="G2591" s="26">
        <v>0</v>
      </c>
      <c r="H2591" s="27">
        <v>0</v>
      </c>
      <c r="I2591">
        <v>0</v>
      </c>
      <c r="J2591" s="28">
        <v>0</v>
      </c>
      <c r="K2591" s="28">
        <v>0</v>
      </c>
      <c r="L2591" s="28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17" t="s">
        <v>54</v>
      </c>
      <c r="Y2591" s="17" t="s">
        <v>54</v>
      </c>
      <c r="Z2591" s="17" t="s">
        <v>54</v>
      </c>
      <c r="AA2591" s="17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0</v>
      </c>
      <c r="AK2591">
        <v>60</v>
      </c>
      <c r="AL2591">
        <v>59</v>
      </c>
      <c r="AM2591">
        <v>59</v>
      </c>
      <c r="AN2591" s="17" t="s">
        <v>54</v>
      </c>
      <c r="AO2591" s="17">
        <v>0</v>
      </c>
      <c r="AP2591" s="17">
        <v>0</v>
      </c>
      <c r="AQ2591" s="17">
        <v>0</v>
      </c>
      <c r="AR2591" s="31">
        <v>0</v>
      </c>
      <c r="AS2591" s="31">
        <v>0</v>
      </c>
      <c r="AT2591" s="31">
        <v>0</v>
      </c>
      <c r="AU2591" s="26" t="str">
        <f t="shared" si="43"/>
        <v>库存为0</v>
      </c>
      <c r="AV2591" s="32" t="str">
        <f>IFERROR(时间!$B$4+AU2591,"上周无销量")</f>
        <v>上周无销量</v>
      </c>
    </row>
    <row r="2592" spans="1:48">
      <c r="A2592" s="15" t="s">
        <v>5225</v>
      </c>
      <c r="B2592" t="s">
        <v>5226</v>
      </c>
      <c r="C2592" t="s">
        <v>5208</v>
      </c>
      <c r="D2592" s="26">
        <v>0</v>
      </c>
      <c r="E2592" s="26">
        <v>0</v>
      </c>
      <c r="F2592" s="26">
        <v>0</v>
      </c>
      <c r="G2592" s="26">
        <v>0</v>
      </c>
      <c r="H2592" s="27">
        <v>0</v>
      </c>
      <c r="I2592">
        <v>0</v>
      </c>
      <c r="J2592" s="28">
        <v>0</v>
      </c>
      <c r="K2592" s="28">
        <v>0</v>
      </c>
      <c r="L2592" s="28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17" t="s">
        <v>54</v>
      </c>
      <c r="Y2592" s="17" t="s">
        <v>54</v>
      </c>
      <c r="Z2592" s="17" t="s">
        <v>54</v>
      </c>
      <c r="AA2592" s="17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17" t="s">
        <v>54</v>
      </c>
      <c r="AG2592" s="17" t="s">
        <v>54</v>
      </c>
      <c r="AH2592" s="17" t="s">
        <v>54</v>
      </c>
      <c r="AI2592" s="17" t="s">
        <v>54</v>
      </c>
      <c r="AJ2592">
        <v>0</v>
      </c>
      <c r="AK2592">
        <v>20</v>
      </c>
      <c r="AL2592">
        <v>6</v>
      </c>
      <c r="AM2592">
        <v>6</v>
      </c>
      <c r="AN2592" s="17" t="s">
        <v>54</v>
      </c>
      <c r="AO2592" s="17">
        <v>0</v>
      </c>
      <c r="AP2592" s="17">
        <v>0</v>
      </c>
      <c r="AQ2592" s="17">
        <v>0</v>
      </c>
      <c r="AR2592" s="31">
        <v>0</v>
      </c>
      <c r="AS2592" s="31">
        <v>0</v>
      </c>
      <c r="AT2592" s="31">
        <v>0</v>
      </c>
      <c r="AU2592" s="26" t="str">
        <f t="shared" si="43"/>
        <v>库存为0</v>
      </c>
      <c r="AV2592" s="32" t="str">
        <f>IFERROR(时间!$B$4+AU2592,"上周无销量")</f>
        <v>上周无销量</v>
      </c>
    </row>
    <row r="2593" spans="1:48">
      <c r="A2593" s="15" t="s">
        <v>5227</v>
      </c>
      <c r="B2593" t="s">
        <v>5228</v>
      </c>
      <c r="C2593" t="s">
        <v>5208</v>
      </c>
      <c r="D2593" s="26">
        <v>0</v>
      </c>
      <c r="E2593" s="26">
        <v>0</v>
      </c>
      <c r="F2593" s="26">
        <v>0</v>
      </c>
      <c r="G2593" s="26">
        <v>0</v>
      </c>
      <c r="H2593" s="27">
        <v>0</v>
      </c>
      <c r="I2593">
        <v>0</v>
      </c>
      <c r="J2593" s="28">
        <v>0</v>
      </c>
      <c r="K2593" s="28">
        <v>0</v>
      </c>
      <c r="L2593" s="28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17" t="s">
        <v>54</v>
      </c>
      <c r="Y2593" s="17" t="s">
        <v>54</v>
      </c>
      <c r="Z2593" s="17" t="s">
        <v>54</v>
      </c>
      <c r="AA2593" s="17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17" t="s">
        <v>54</v>
      </c>
      <c r="AG2593" s="17" t="s">
        <v>54</v>
      </c>
      <c r="AH2593" s="17" t="s">
        <v>54</v>
      </c>
      <c r="AI2593" s="17" t="s">
        <v>54</v>
      </c>
      <c r="AJ2593">
        <v>0</v>
      </c>
      <c r="AK2593">
        <v>26</v>
      </c>
      <c r="AL2593">
        <v>30</v>
      </c>
      <c r="AM2593">
        <v>30</v>
      </c>
      <c r="AN2593" s="17" t="s">
        <v>54</v>
      </c>
      <c r="AO2593" s="17">
        <v>0</v>
      </c>
      <c r="AP2593" s="17">
        <v>0</v>
      </c>
      <c r="AQ2593" s="17">
        <v>0</v>
      </c>
      <c r="AR2593" s="31">
        <v>0</v>
      </c>
      <c r="AS2593" s="31">
        <v>0</v>
      </c>
      <c r="AT2593" s="31">
        <v>0</v>
      </c>
      <c r="AU2593" s="26" t="str">
        <f t="shared" si="43"/>
        <v>库存为0</v>
      </c>
      <c r="AV2593" s="32" t="str">
        <f>IFERROR(时间!$B$4+AU2593,"上周无销量")</f>
        <v>上周无销量</v>
      </c>
    </row>
    <row r="2594" spans="1:48">
      <c r="A2594" s="15" t="s">
        <v>5229</v>
      </c>
      <c r="B2594" t="s">
        <v>5230</v>
      </c>
      <c r="C2594" t="s">
        <v>5208</v>
      </c>
      <c r="D2594" s="26">
        <v>0</v>
      </c>
      <c r="E2594" s="26">
        <v>0</v>
      </c>
      <c r="F2594" s="26">
        <v>0</v>
      </c>
      <c r="G2594" s="26">
        <v>0</v>
      </c>
      <c r="H2594" s="27">
        <v>0</v>
      </c>
      <c r="I2594">
        <v>0</v>
      </c>
      <c r="J2594" s="28">
        <v>0</v>
      </c>
      <c r="K2594" s="28">
        <v>0</v>
      </c>
      <c r="L2594" s="28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17" t="s">
        <v>54</v>
      </c>
      <c r="Y2594" s="17" t="s">
        <v>54</v>
      </c>
      <c r="Z2594" s="17" t="s">
        <v>54</v>
      </c>
      <c r="AA2594" s="17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17" t="s">
        <v>54</v>
      </c>
      <c r="AG2594" s="17" t="s">
        <v>54</v>
      </c>
      <c r="AH2594" s="17" t="s">
        <v>54</v>
      </c>
      <c r="AI2594" s="17" t="s">
        <v>54</v>
      </c>
      <c r="AJ2594">
        <v>0</v>
      </c>
      <c r="AK2594">
        <v>261</v>
      </c>
      <c r="AL2594">
        <v>6</v>
      </c>
      <c r="AM2594">
        <v>6</v>
      </c>
      <c r="AN2594" s="17" t="s">
        <v>54</v>
      </c>
      <c r="AO2594" s="17">
        <v>0</v>
      </c>
      <c r="AP2594" s="17">
        <v>0</v>
      </c>
      <c r="AQ2594" s="17">
        <v>0</v>
      </c>
      <c r="AR2594" s="31">
        <v>0</v>
      </c>
      <c r="AS2594" s="31">
        <v>0</v>
      </c>
      <c r="AT2594" s="31">
        <v>0</v>
      </c>
      <c r="AU2594" s="26" t="str">
        <f t="shared" si="43"/>
        <v>库存为0</v>
      </c>
      <c r="AV2594" s="32" t="str">
        <f>IFERROR(时间!$B$4+AU2594,"上周无销量")</f>
        <v>上周无销量</v>
      </c>
    </row>
    <row r="2595" spans="1:48">
      <c r="A2595" s="15" t="s">
        <v>5231</v>
      </c>
      <c r="B2595" t="s">
        <v>5232</v>
      </c>
      <c r="C2595" t="s">
        <v>5208</v>
      </c>
      <c r="D2595" s="26">
        <v>0</v>
      </c>
      <c r="E2595" s="26">
        <v>0</v>
      </c>
      <c r="F2595" s="26">
        <v>0</v>
      </c>
      <c r="G2595" s="26">
        <v>0</v>
      </c>
      <c r="H2595" s="27">
        <v>0</v>
      </c>
      <c r="I2595">
        <v>0</v>
      </c>
      <c r="J2595" s="28">
        <v>0</v>
      </c>
      <c r="K2595" s="28">
        <v>0</v>
      </c>
      <c r="L2595" s="28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17" t="s">
        <v>54</v>
      </c>
      <c r="Y2595" s="17" t="s">
        <v>54</v>
      </c>
      <c r="Z2595" s="17" t="s">
        <v>54</v>
      </c>
      <c r="AA2595" s="17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17" t="s">
        <v>54</v>
      </c>
      <c r="AG2595" s="17" t="s">
        <v>54</v>
      </c>
      <c r="AH2595" s="17" t="s">
        <v>54</v>
      </c>
      <c r="AI2595" s="17" t="s">
        <v>54</v>
      </c>
      <c r="AJ2595">
        <v>0</v>
      </c>
      <c r="AK2595">
        <v>54</v>
      </c>
      <c r="AL2595">
        <v>22</v>
      </c>
      <c r="AM2595">
        <v>22</v>
      </c>
      <c r="AN2595" s="17" t="s">
        <v>54</v>
      </c>
      <c r="AO2595" s="17">
        <v>0</v>
      </c>
      <c r="AP2595" s="17">
        <v>0</v>
      </c>
      <c r="AQ2595" s="17">
        <v>0</v>
      </c>
      <c r="AR2595" s="31">
        <v>0</v>
      </c>
      <c r="AS2595" s="31">
        <v>0</v>
      </c>
      <c r="AT2595" s="31">
        <v>0</v>
      </c>
      <c r="AU2595" s="26" t="str">
        <f t="shared" si="43"/>
        <v>库存为0</v>
      </c>
      <c r="AV2595" s="32" t="str">
        <f>IFERROR(时间!$B$4+AU2595,"上周无销量")</f>
        <v>上周无销量</v>
      </c>
    </row>
    <row r="2596" spans="1:48">
      <c r="A2596" s="15" t="s">
        <v>5233</v>
      </c>
      <c r="B2596" t="s">
        <v>5234</v>
      </c>
      <c r="C2596" t="s">
        <v>5208</v>
      </c>
      <c r="D2596" s="26">
        <v>0</v>
      </c>
      <c r="E2596" s="26">
        <v>0</v>
      </c>
      <c r="F2596" s="26">
        <v>0</v>
      </c>
      <c r="G2596" s="26">
        <v>0</v>
      </c>
      <c r="H2596" s="27">
        <v>0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17" t="s">
        <v>54</v>
      </c>
      <c r="Y2596" s="17" t="s">
        <v>54</v>
      </c>
      <c r="Z2596" s="17" t="s">
        <v>54</v>
      </c>
      <c r="AA2596" s="17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0</v>
      </c>
      <c r="AK2596">
        <v>64</v>
      </c>
      <c r="AL2596">
        <v>56</v>
      </c>
      <c r="AM2596">
        <v>56</v>
      </c>
      <c r="AN2596" s="17" t="s">
        <v>54</v>
      </c>
      <c r="AO2596" s="17">
        <v>0</v>
      </c>
      <c r="AP2596" s="17">
        <v>0</v>
      </c>
      <c r="AQ2596" s="17">
        <v>0</v>
      </c>
      <c r="AR2596" s="31">
        <v>0</v>
      </c>
      <c r="AS2596" s="31">
        <v>0</v>
      </c>
      <c r="AT2596" s="31">
        <v>0</v>
      </c>
      <c r="AU2596" s="26" t="str">
        <f t="shared" si="43"/>
        <v>库存为0</v>
      </c>
      <c r="AV2596" s="32" t="str">
        <f>IFERROR(时间!$B$4+AU2596,"上周无销量")</f>
        <v>上周无销量</v>
      </c>
    </row>
    <row r="2597" spans="1:48">
      <c r="A2597" s="15" t="s">
        <v>5235</v>
      </c>
      <c r="B2597" t="s">
        <v>5236</v>
      </c>
      <c r="C2597" t="s">
        <v>5208</v>
      </c>
      <c r="D2597" s="26">
        <v>0</v>
      </c>
      <c r="E2597" s="26">
        <v>0</v>
      </c>
      <c r="F2597" s="26">
        <v>0</v>
      </c>
      <c r="G2597" s="26">
        <v>0</v>
      </c>
      <c r="H2597" s="27">
        <v>0</v>
      </c>
      <c r="I2597">
        <v>0</v>
      </c>
      <c r="J2597" s="28">
        <v>0</v>
      </c>
      <c r="K2597" s="28">
        <v>0</v>
      </c>
      <c r="L2597" s="28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17" t="s">
        <v>54</v>
      </c>
      <c r="Y2597" s="17" t="s">
        <v>54</v>
      </c>
      <c r="Z2597" s="17" t="s">
        <v>54</v>
      </c>
      <c r="AA2597" s="17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17" t="s">
        <v>54</v>
      </c>
      <c r="AG2597" s="17" t="s">
        <v>54</v>
      </c>
      <c r="AH2597" s="17" t="s">
        <v>54</v>
      </c>
      <c r="AI2597" s="17" t="s">
        <v>54</v>
      </c>
      <c r="AJ2597">
        <v>0</v>
      </c>
      <c r="AK2597">
        <v>52</v>
      </c>
      <c r="AL2597">
        <v>94</v>
      </c>
      <c r="AM2597">
        <v>94</v>
      </c>
      <c r="AN2597" s="17" t="s">
        <v>54</v>
      </c>
      <c r="AO2597" s="17">
        <v>0</v>
      </c>
      <c r="AP2597" s="17">
        <v>0</v>
      </c>
      <c r="AQ2597" s="17">
        <v>0</v>
      </c>
      <c r="AR2597" s="31">
        <v>0</v>
      </c>
      <c r="AS2597" s="31">
        <v>0</v>
      </c>
      <c r="AT2597" s="31">
        <v>0</v>
      </c>
      <c r="AU2597" s="26" t="str">
        <f t="shared" si="43"/>
        <v>库存为0</v>
      </c>
      <c r="AV2597" s="32" t="str">
        <f>IFERROR(时间!$B$4+AU2597,"上周无销量")</f>
        <v>上周无销量</v>
      </c>
    </row>
    <row r="2598" spans="1:48">
      <c r="A2598" s="15" t="s">
        <v>5237</v>
      </c>
      <c r="B2598" t="s">
        <v>5238</v>
      </c>
      <c r="C2598" t="s">
        <v>5239</v>
      </c>
      <c r="D2598" s="26">
        <v>0</v>
      </c>
      <c r="E2598" s="26">
        <v>0</v>
      </c>
      <c r="F2598" s="26">
        <v>0</v>
      </c>
      <c r="G2598" s="26">
        <v>0</v>
      </c>
      <c r="H2598" s="27">
        <v>0</v>
      </c>
      <c r="I2598">
        <v>0</v>
      </c>
      <c r="J2598" s="28">
        <v>0</v>
      </c>
      <c r="K2598" s="28">
        <v>0</v>
      </c>
      <c r="L2598" s="28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17" t="s">
        <v>54</v>
      </c>
      <c r="Y2598" s="17" t="s">
        <v>54</v>
      </c>
      <c r="Z2598" s="17" t="s">
        <v>54</v>
      </c>
      <c r="AA2598" s="17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17" t="s">
        <v>54</v>
      </c>
      <c r="AG2598" s="17" t="s">
        <v>54</v>
      </c>
      <c r="AH2598" s="17" t="s">
        <v>54</v>
      </c>
      <c r="AI2598" s="17" t="s">
        <v>54</v>
      </c>
      <c r="AJ2598">
        <v>0</v>
      </c>
      <c r="AK2598">
        <v>104</v>
      </c>
      <c r="AL2598">
        <v>102</v>
      </c>
      <c r="AM2598">
        <v>102</v>
      </c>
      <c r="AN2598" s="17" t="s">
        <v>54</v>
      </c>
      <c r="AO2598" s="17">
        <v>0</v>
      </c>
      <c r="AP2598" s="17">
        <v>0</v>
      </c>
      <c r="AQ2598" s="17">
        <v>0</v>
      </c>
      <c r="AR2598" s="31">
        <v>0</v>
      </c>
      <c r="AS2598" s="31">
        <v>0</v>
      </c>
      <c r="AT2598" s="31">
        <v>0</v>
      </c>
      <c r="AU2598" s="26" t="str">
        <f t="shared" si="43"/>
        <v>库存为0</v>
      </c>
      <c r="AV2598" s="32" t="str">
        <f>IFERROR(时间!$B$4+AU2598,"上周无销量")</f>
        <v>上周无销量</v>
      </c>
    </row>
    <row r="2599" spans="1:48">
      <c r="A2599" s="15" t="s">
        <v>5240</v>
      </c>
      <c r="B2599" t="s">
        <v>5241</v>
      </c>
      <c r="C2599" t="s">
        <v>5239</v>
      </c>
      <c r="D2599" s="26">
        <v>0</v>
      </c>
      <c r="E2599" s="26">
        <v>0</v>
      </c>
      <c r="F2599" s="26">
        <v>0</v>
      </c>
      <c r="G2599" s="26">
        <v>0</v>
      </c>
      <c r="H2599" s="27">
        <v>0</v>
      </c>
      <c r="I2599">
        <v>0</v>
      </c>
      <c r="J2599" s="28">
        <v>0</v>
      </c>
      <c r="K2599" s="28">
        <v>0</v>
      </c>
      <c r="L2599" s="28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17" t="s">
        <v>54</v>
      </c>
      <c r="Y2599" s="17" t="s">
        <v>54</v>
      </c>
      <c r="Z2599" s="17" t="s">
        <v>54</v>
      </c>
      <c r="AA2599" s="17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17" t="s">
        <v>54</v>
      </c>
      <c r="AG2599" s="17" t="s">
        <v>54</v>
      </c>
      <c r="AH2599" s="17" t="s">
        <v>54</v>
      </c>
      <c r="AI2599" s="17" t="s">
        <v>54</v>
      </c>
      <c r="AJ2599">
        <v>0</v>
      </c>
      <c r="AK2599">
        <v>146</v>
      </c>
      <c r="AL2599">
        <v>151</v>
      </c>
      <c r="AM2599">
        <v>151</v>
      </c>
      <c r="AN2599" s="17" t="s">
        <v>54</v>
      </c>
      <c r="AO2599" s="17">
        <v>0</v>
      </c>
      <c r="AP2599" s="17">
        <v>0</v>
      </c>
      <c r="AQ2599" s="17">
        <v>0</v>
      </c>
      <c r="AR2599" s="31">
        <v>0</v>
      </c>
      <c r="AS2599" s="31">
        <v>0</v>
      </c>
      <c r="AT2599" s="31">
        <v>0</v>
      </c>
      <c r="AU2599" s="26" t="str">
        <f t="shared" si="43"/>
        <v>库存为0</v>
      </c>
      <c r="AV2599" s="32" t="str">
        <f>IFERROR(时间!$B$4+AU2599,"上周无销量")</f>
        <v>上周无销量</v>
      </c>
    </row>
    <row r="2600" spans="1:48">
      <c r="A2600" s="15" t="s">
        <v>5242</v>
      </c>
      <c r="B2600" t="s">
        <v>5243</v>
      </c>
      <c r="C2600" t="s">
        <v>5239</v>
      </c>
      <c r="D2600" s="26">
        <v>0</v>
      </c>
      <c r="E2600" s="26">
        <v>0</v>
      </c>
      <c r="F2600" s="26">
        <v>0</v>
      </c>
      <c r="G2600" s="26">
        <v>0</v>
      </c>
      <c r="H2600" s="27">
        <v>0</v>
      </c>
      <c r="I2600">
        <v>0</v>
      </c>
      <c r="J2600" s="28">
        <v>0</v>
      </c>
      <c r="K2600" s="28">
        <v>0</v>
      </c>
      <c r="L2600" s="28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17" t="s">
        <v>54</v>
      </c>
      <c r="Y2600" s="17" t="s">
        <v>54</v>
      </c>
      <c r="Z2600" s="17" t="s">
        <v>54</v>
      </c>
      <c r="AA2600" s="17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17" t="s">
        <v>54</v>
      </c>
      <c r="AG2600" s="17" t="s">
        <v>54</v>
      </c>
      <c r="AH2600" s="17" t="s">
        <v>54</v>
      </c>
      <c r="AI2600" s="17" t="s">
        <v>54</v>
      </c>
      <c r="AJ2600">
        <v>0</v>
      </c>
      <c r="AK2600">
        <v>128</v>
      </c>
      <c r="AL2600">
        <v>164</v>
      </c>
      <c r="AM2600">
        <v>164</v>
      </c>
      <c r="AN2600" s="17" t="s">
        <v>54</v>
      </c>
      <c r="AO2600" s="17">
        <v>0</v>
      </c>
      <c r="AP2600" s="17">
        <v>0</v>
      </c>
      <c r="AQ2600" s="17">
        <v>0</v>
      </c>
      <c r="AR2600" s="31">
        <v>0</v>
      </c>
      <c r="AS2600" s="31">
        <v>0</v>
      </c>
      <c r="AT2600" s="31">
        <v>0</v>
      </c>
      <c r="AU2600" s="26" t="str">
        <f t="shared" si="43"/>
        <v>库存为0</v>
      </c>
      <c r="AV2600" s="32" t="str">
        <f>IFERROR(时间!$B$4+AU2600,"上周无销量")</f>
        <v>上周无销量</v>
      </c>
    </row>
    <row r="2601" spans="1:48">
      <c r="A2601" s="15" t="s">
        <v>5244</v>
      </c>
      <c r="B2601" t="s">
        <v>5245</v>
      </c>
      <c r="C2601" t="s">
        <v>5239</v>
      </c>
      <c r="D2601" s="26">
        <v>0</v>
      </c>
      <c r="E2601" s="26">
        <v>0</v>
      </c>
      <c r="F2601" s="26">
        <v>0</v>
      </c>
      <c r="G2601" s="26">
        <v>0</v>
      </c>
      <c r="H2601" s="27">
        <v>0</v>
      </c>
      <c r="I2601">
        <v>0</v>
      </c>
      <c r="J2601" s="28">
        <v>0</v>
      </c>
      <c r="K2601" s="28">
        <v>0</v>
      </c>
      <c r="L2601" s="28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17" t="s">
        <v>54</v>
      </c>
      <c r="Y2601" s="17" t="s">
        <v>54</v>
      </c>
      <c r="Z2601" s="17" t="s">
        <v>54</v>
      </c>
      <c r="AA2601" s="17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17" t="s">
        <v>54</v>
      </c>
      <c r="AG2601" s="17" t="s">
        <v>54</v>
      </c>
      <c r="AH2601" s="17" t="s">
        <v>54</v>
      </c>
      <c r="AI2601" s="17" t="s">
        <v>54</v>
      </c>
      <c r="AJ2601">
        <v>0</v>
      </c>
      <c r="AK2601">
        <v>106</v>
      </c>
      <c r="AL2601">
        <v>113</v>
      </c>
      <c r="AM2601">
        <v>113</v>
      </c>
      <c r="AN2601" s="17" t="s">
        <v>54</v>
      </c>
      <c r="AO2601" s="17">
        <v>0</v>
      </c>
      <c r="AP2601" s="17">
        <v>0</v>
      </c>
      <c r="AQ2601" s="17">
        <v>0</v>
      </c>
      <c r="AR2601" s="31">
        <v>0</v>
      </c>
      <c r="AS2601" s="31">
        <v>0</v>
      </c>
      <c r="AT2601" s="31">
        <v>0</v>
      </c>
      <c r="AU2601" s="26" t="str">
        <f t="shared" si="43"/>
        <v>库存为0</v>
      </c>
      <c r="AV2601" s="32" t="str">
        <f>IFERROR(时间!$B$4+AU2601,"上周无销量")</f>
        <v>上周无销量</v>
      </c>
    </row>
    <row r="2602" spans="1:48">
      <c r="A2602" s="15" t="s">
        <v>5246</v>
      </c>
      <c r="B2602" t="s">
        <v>5247</v>
      </c>
      <c r="C2602" t="s">
        <v>5239</v>
      </c>
      <c r="D2602" s="26">
        <v>0</v>
      </c>
      <c r="E2602" s="26">
        <v>0</v>
      </c>
      <c r="F2602" s="26">
        <v>0</v>
      </c>
      <c r="G2602" s="26">
        <v>0</v>
      </c>
      <c r="H2602" s="27">
        <v>0</v>
      </c>
      <c r="I2602">
        <v>0</v>
      </c>
      <c r="J2602" s="28">
        <v>0</v>
      </c>
      <c r="K2602" s="28">
        <v>0</v>
      </c>
      <c r="L2602" s="28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17" t="s">
        <v>54</v>
      </c>
      <c r="Y2602" s="17" t="s">
        <v>54</v>
      </c>
      <c r="Z2602" s="17" t="s">
        <v>54</v>
      </c>
      <c r="AA2602" s="17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17" t="s">
        <v>54</v>
      </c>
      <c r="AG2602" s="17" t="s">
        <v>54</v>
      </c>
      <c r="AH2602" s="17" t="s">
        <v>54</v>
      </c>
      <c r="AI2602" s="17" t="s">
        <v>54</v>
      </c>
      <c r="AJ2602">
        <v>0</v>
      </c>
      <c r="AK2602">
        <v>65</v>
      </c>
      <c r="AL2602">
        <v>163</v>
      </c>
      <c r="AM2602">
        <v>163</v>
      </c>
      <c r="AN2602" s="17" t="s">
        <v>54</v>
      </c>
      <c r="AO2602" s="17">
        <v>0</v>
      </c>
      <c r="AP2602" s="17">
        <v>0</v>
      </c>
      <c r="AQ2602" s="17">
        <v>0</v>
      </c>
      <c r="AR2602" s="31">
        <v>0</v>
      </c>
      <c r="AS2602" s="31">
        <v>0</v>
      </c>
      <c r="AT2602" s="31">
        <v>0</v>
      </c>
      <c r="AU2602" s="26" t="str">
        <f t="shared" si="43"/>
        <v>库存为0</v>
      </c>
      <c r="AV2602" s="32" t="str">
        <f>IFERROR(时间!$B$4+AU2602,"上周无销量")</f>
        <v>上周无销量</v>
      </c>
    </row>
    <row r="2603" spans="1:48">
      <c r="A2603" s="15" t="s">
        <v>5248</v>
      </c>
      <c r="B2603" t="s">
        <v>5249</v>
      </c>
      <c r="C2603" t="s">
        <v>5250</v>
      </c>
      <c r="D2603" s="26">
        <v>0</v>
      </c>
      <c r="E2603" s="26">
        <v>0</v>
      </c>
      <c r="F2603" s="26">
        <v>0</v>
      </c>
      <c r="G2603" s="26">
        <v>0</v>
      </c>
      <c r="H2603" s="27">
        <v>0</v>
      </c>
      <c r="I2603">
        <v>0</v>
      </c>
      <c r="J2603" s="28">
        <v>0</v>
      </c>
      <c r="K2603" s="28">
        <v>0</v>
      </c>
      <c r="L2603" s="28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17" t="s">
        <v>54</v>
      </c>
      <c r="Y2603" s="17" t="s">
        <v>54</v>
      </c>
      <c r="Z2603" s="17" t="s">
        <v>54</v>
      </c>
      <c r="AA2603" s="17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17" t="s">
        <v>54</v>
      </c>
      <c r="AG2603" s="17" t="s">
        <v>54</v>
      </c>
      <c r="AH2603" s="17" t="s">
        <v>54</v>
      </c>
      <c r="AI2603" s="17" t="s">
        <v>54</v>
      </c>
      <c r="AJ2603">
        <v>0</v>
      </c>
      <c r="AK2603">
        <v>0</v>
      </c>
      <c r="AL2603">
        <v>0</v>
      </c>
      <c r="AM2603">
        <v>0</v>
      </c>
      <c r="AN2603" s="17" t="s">
        <v>54</v>
      </c>
      <c r="AO2603" s="17" t="s">
        <v>54</v>
      </c>
      <c r="AP2603" s="17" t="s">
        <v>54</v>
      </c>
      <c r="AQ2603" s="17" t="s">
        <v>54</v>
      </c>
      <c r="AR2603" s="31">
        <v>0</v>
      </c>
      <c r="AS2603" s="31">
        <v>0</v>
      </c>
      <c r="AT2603" s="31">
        <v>0</v>
      </c>
      <c r="AU2603" s="26" t="str">
        <f t="shared" si="43"/>
        <v>库存为0</v>
      </c>
      <c r="AV2603" s="32" t="str">
        <f>IFERROR(时间!$B$4+AU2603,"上周无销量")</f>
        <v>上周无销量</v>
      </c>
    </row>
    <row r="2604" spans="1:48">
      <c r="A2604" s="15" t="s">
        <v>5251</v>
      </c>
      <c r="B2604" t="s">
        <v>5252</v>
      </c>
      <c r="C2604" t="s">
        <v>5253</v>
      </c>
      <c r="D2604" s="26">
        <v>0</v>
      </c>
      <c r="E2604" s="26">
        <v>0</v>
      </c>
      <c r="F2604" s="26">
        <v>0</v>
      </c>
      <c r="G2604" s="26">
        <v>0</v>
      </c>
      <c r="H2604" s="27">
        <v>0</v>
      </c>
      <c r="I2604">
        <v>0</v>
      </c>
      <c r="J2604" s="28">
        <v>0</v>
      </c>
      <c r="K2604" s="28">
        <v>0</v>
      </c>
      <c r="L2604" s="28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17" t="s">
        <v>54</v>
      </c>
      <c r="Y2604" s="17" t="s">
        <v>54</v>
      </c>
      <c r="Z2604" s="17" t="s">
        <v>54</v>
      </c>
      <c r="AA2604" s="17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17" t="s">
        <v>54</v>
      </c>
      <c r="AG2604" s="17" t="s">
        <v>54</v>
      </c>
      <c r="AH2604" s="17" t="s">
        <v>54</v>
      </c>
      <c r="AI2604" s="17" t="s">
        <v>54</v>
      </c>
      <c r="AJ2604">
        <v>0</v>
      </c>
      <c r="AK2604">
        <v>0</v>
      </c>
      <c r="AL2604">
        <v>0</v>
      </c>
      <c r="AM2604">
        <v>0</v>
      </c>
      <c r="AN2604" s="17" t="s">
        <v>54</v>
      </c>
      <c r="AO2604" s="17" t="s">
        <v>54</v>
      </c>
      <c r="AP2604" s="17" t="s">
        <v>54</v>
      </c>
      <c r="AQ2604" s="17" t="s">
        <v>54</v>
      </c>
      <c r="AR2604" s="31">
        <v>0</v>
      </c>
      <c r="AS2604" s="31">
        <v>0</v>
      </c>
      <c r="AT2604" s="31">
        <v>0</v>
      </c>
      <c r="AU2604" s="26" t="str">
        <f t="shared" si="43"/>
        <v>库存为0</v>
      </c>
      <c r="AV2604" s="32" t="str">
        <f>IFERROR(时间!$B$4+AU2604,"上周无销量")</f>
        <v>上周无销量</v>
      </c>
    </row>
    <row r="2605" spans="1:48">
      <c r="A2605" s="15" t="s">
        <v>5254</v>
      </c>
      <c r="B2605" t="s">
        <v>5255</v>
      </c>
      <c r="C2605" t="s">
        <v>5253</v>
      </c>
      <c r="D2605" s="26">
        <v>0</v>
      </c>
      <c r="E2605" s="26">
        <v>0</v>
      </c>
      <c r="F2605" s="26">
        <v>0</v>
      </c>
      <c r="G2605" s="26">
        <v>0</v>
      </c>
      <c r="H2605" s="27">
        <v>0</v>
      </c>
      <c r="I2605">
        <v>0</v>
      </c>
      <c r="J2605" s="28">
        <v>0</v>
      </c>
      <c r="K2605" s="28">
        <v>0</v>
      </c>
      <c r="L2605" s="28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17" t="s">
        <v>54</v>
      </c>
      <c r="Y2605" s="17" t="s">
        <v>54</v>
      </c>
      <c r="Z2605" s="17" t="s">
        <v>54</v>
      </c>
      <c r="AA2605" s="17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17" t="s">
        <v>54</v>
      </c>
      <c r="AG2605" s="17" t="s">
        <v>54</v>
      </c>
      <c r="AH2605" s="17" t="s">
        <v>54</v>
      </c>
      <c r="AI2605" s="17" t="s">
        <v>54</v>
      </c>
      <c r="AJ2605">
        <v>0</v>
      </c>
      <c r="AK2605">
        <v>0</v>
      </c>
      <c r="AL2605">
        <v>0</v>
      </c>
      <c r="AM2605">
        <v>0</v>
      </c>
      <c r="AN2605" s="17" t="s">
        <v>54</v>
      </c>
      <c r="AO2605" s="17" t="s">
        <v>54</v>
      </c>
      <c r="AP2605" s="17" t="s">
        <v>54</v>
      </c>
      <c r="AQ2605" s="17" t="s">
        <v>54</v>
      </c>
      <c r="AR2605" s="31">
        <v>0</v>
      </c>
      <c r="AS2605" s="31">
        <v>0</v>
      </c>
      <c r="AT2605" s="31">
        <v>0</v>
      </c>
      <c r="AU2605" s="26" t="str">
        <f t="shared" si="43"/>
        <v>库存为0</v>
      </c>
      <c r="AV2605" s="32" t="str">
        <f>IFERROR(时间!$B$4+AU2605,"上周无销量")</f>
        <v>上周无销量</v>
      </c>
    </row>
    <row r="2606" spans="1:48">
      <c r="A2606" s="15" t="s">
        <v>5256</v>
      </c>
      <c r="B2606" t="s">
        <v>5257</v>
      </c>
      <c r="C2606" t="s">
        <v>5258</v>
      </c>
      <c r="D2606" s="26">
        <v>0</v>
      </c>
      <c r="E2606" s="26">
        <v>0</v>
      </c>
      <c r="F2606" s="26">
        <v>0</v>
      </c>
      <c r="G2606" s="26">
        <v>0</v>
      </c>
      <c r="H2606" s="27">
        <v>0</v>
      </c>
      <c r="I2606">
        <v>0</v>
      </c>
      <c r="J2606" s="28">
        <v>0</v>
      </c>
      <c r="K2606" s="28">
        <v>0</v>
      </c>
      <c r="L2606" s="28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17" t="s">
        <v>54</v>
      </c>
      <c r="Y2606" s="17" t="s">
        <v>54</v>
      </c>
      <c r="Z2606" s="17" t="s">
        <v>54</v>
      </c>
      <c r="AA2606" s="17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17" t="s">
        <v>54</v>
      </c>
      <c r="AG2606" s="17" t="s">
        <v>54</v>
      </c>
      <c r="AH2606" s="17" t="s">
        <v>54</v>
      </c>
      <c r="AI2606" s="17" t="s">
        <v>54</v>
      </c>
      <c r="AJ2606">
        <v>0</v>
      </c>
      <c r="AK2606">
        <v>0</v>
      </c>
      <c r="AL2606">
        <v>0</v>
      </c>
      <c r="AM2606">
        <v>0</v>
      </c>
      <c r="AN2606" s="17" t="s">
        <v>54</v>
      </c>
      <c r="AO2606" s="17" t="s">
        <v>54</v>
      </c>
      <c r="AP2606" s="17" t="s">
        <v>54</v>
      </c>
      <c r="AQ2606" s="17" t="s">
        <v>54</v>
      </c>
      <c r="AR2606" s="31">
        <v>0</v>
      </c>
      <c r="AS2606" s="31">
        <v>0</v>
      </c>
      <c r="AT2606" s="31">
        <v>0</v>
      </c>
      <c r="AU2606" s="26" t="str">
        <f t="shared" si="43"/>
        <v>库存为0</v>
      </c>
      <c r="AV2606" s="32" t="str">
        <f>IFERROR(时间!$B$4+AU2606,"上周无销量")</f>
        <v>上周无销量</v>
      </c>
    </row>
    <row r="2607" spans="1:48">
      <c r="A2607" s="15" t="s">
        <v>5259</v>
      </c>
      <c r="B2607" t="s">
        <v>5260</v>
      </c>
      <c r="C2607" t="s">
        <v>5258</v>
      </c>
      <c r="D2607" s="26">
        <v>0</v>
      </c>
      <c r="E2607" s="26">
        <v>0</v>
      </c>
      <c r="F2607" s="26">
        <v>0</v>
      </c>
      <c r="G2607" s="26">
        <v>0</v>
      </c>
      <c r="H2607" s="27">
        <v>0</v>
      </c>
      <c r="I2607">
        <v>0</v>
      </c>
      <c r="J2607" s="28">
        <v>0</v>
      </c>
      <c r="K2607" s="28">
        <v>0</v>
      </c>
      <c r="L2607" s="28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17" t="s">
        <v>54</v>
      </c>
      <c r="Y2607" s="17" t="s">
        <v>54</v>
      </c>
      <c r="Z2607" s="17" t="s">
        <v>54</v>
      </c>
      <c r="AA2607" s="17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17" t="s">
        <v>54</v>
      </c>
      <c r="AG2607" s="17" t="s">
        <v>54</v>
      </c>
      <c r="AH2607" s="17" t="s">
        <v>54</v>
      </c>
      <c r="AI2607" s="17" t="s">
        <v>54</v>
      </c>
      <c r="AJ2607">
        <v>0</v>
      </c>
      <c r="AK2607">
        <v>0</v>
      </c>
      <c r="AL2607">
        <v>0</v>
      </c>
      <c r="AM2607">
        <v>0</v>
      </c>
      <c r="AN2607" s="17" t="s">
        <v>54</v>
      </c>
      <c r="AO2607" s="17" t="s">
        <v>54</v>
      </c>
      <c r="AP2607" s="17" t="s">
        <v>54</v>
      </c>
      <c r="AQ2607" s="17" t="s">
        <v>54</v>
      </c>
      <c r="AR2607" s="31">
        <v>0</v>
      </c>
      <c r="AS2607" s="31">
        <v>0</v>
      </c>
      <c r="AT2607" s="31">
        <v>0</v>
      </c>
      <c r="AU2607" s="26" t="str">
        <f t="shared" si="43"/>
        <v>库存为0</v>
      </c>
      <c r="AV2607" s="32" t="str">
        <f>IFERROR(时间!$B$4+AU2607,"上周无销量")</f>
        <v>上周无销量</v>
      </c>
    </row>
    <row r="2608" spans="1:48">
      <c r="A2608" s="15" t="s">
        <v>5261</v>
      </c>
      <c r="B2608" t="s">
        <v>5262</v>
      </c>
      <c r="C2608" t="s">
        <v>5258</v>
      </c>
      <c r="D2608" s="26">
        <v>0</v>
      </c>
      <c r="E2608" s="26">
        <v>0</v>
      </c>
      <c r="F2608" s="26">
        <v>0</v>
      </c>
      <c r="G2608" s="26">
        <v>0</v>
      </c>
      <c r="H2608" s="27">
        <v>0</v>
      </c>
      <c r="I2608">
        <v>0</v>
      </c>
      <c r="J2608" s="28">
        <v>0</v>
      </c>
      <c r="K2608" s="28">
        <v>0</v>
      </c>
      <c r="L2608" s="28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17" t="s">
        <v>54</v>
      </c>
      <c r="Y2608" s="17" t="s">
        <v>54</v>
      </c>
      <c r="Z2608" s="17" t="s">
        <v>54</v>
      </c>
      <c r="AA2608" s="17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17" t="s">
        <v>54</v>
      </c>
      <c r="AG2608" s="17" t="s">
        <v>54</v>
      </c>
      <c r="AH2608" s="17" t="s">
        <v>54</v>
      </c>
      <c r="AI2608" s="17" t="s">
        <v>54</v>
      </c>
      <c r="AJ2608">
        <v>0</v>
      </c>
      <c r="AK2608">
        <v>0</v>
      </c>
      <c r="AL2608">
        <v>0</v>
      </c>
      <c r="AM2608">
        <v>0</v>
      </c>
      <c r="AN2608" s="17" t="s">
        <v>54</v>
      </c>
      <c r="AO2608" s="17" t="s">
        <v>54</v>
      </c>
      <c r="AP2608" s="17" t="s">
        <v>54</v>
      </c>
      <c r="AQ2608" s="17" t="s">
        <v>54</v>
      </c>
      <c r="AR2608" s="31">
        <v>0</v>
      </c>
      <c r="AS2608" s="31">
        <v>0</v>
      </c>
      <c r="AT2608" s="31">
        <v>0</v>
      </c>
      <c r="AU2608" s="26" t="str">
        <f t="shared" si="43"/>
        <v>库存为0</v>
      </c>
      <c r="AV2608" s="32" t="str">
        <f>IFERROR(时间!$B$4+AU2608,"上周无销量")</f>
        <v>上周无销量</v>
      </c>
    </row>
    <row r="2609" spans="1:48">
      <c r="A2609" s="15" t="s">
        <v>5263</v>
      </c>
      <c r="B2609" t="s">
        <v>5264</v>
      </c>
      <c r="C2609" t="s">
        <v>5258</v>
      </c>
      <c r="D2609" s="26">
        <v>0</v>
      </c>
      <c r="E2609" s="26">
        <v>0</v>
      </c>
      <c r="F2609" s="26">
        <v>0</v>
      </c>
      <c r="G2609" s="26">
        <v>0</v>
      </c>
      <c r="H2609" s="27">
        <v>0</v>
      </c>
      <c r="I2609">
        <v>0</v>
      </c>
      <c r="J2609" s="28">
        <v>0</v>
      </c>
      <c r="K2609" s="28">
        <v>0</v>
      </c>
      <c r="L2609" s="28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17" t="s">
        <v>54</v>
      </c>
      <c r="Y2609" s="17" t="s">
        <v>54</v>
      </c>
      <c r="Z2609" s="17" t="s">
        <v>54</v>
      </c>
      <c r="AA2609" s="17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17" t="s">
        <v>54</v>
      </c>
      <c r="AG2609" s="17" t="s">
        <v>54</v>
      </c>
      <c r="AH2609" s="17" t="s">
        <v>54</v>
      </c>
      <c r="AI2609" s="17" t="s">
        <v>54</v>
      </c>
      <c r="AJ2609">
        <v>0</v>
      </c>
      <c r="AK2609">
        <v>0</v>
      </c>
      <c r="AL2609">
        <v>0</v>
      </c>
      <c r="AM2609">
        <v>0</v>
      </c>
      <c r="AN2609" s="17" t="s">
        <v>54</v>
      </c>
      <c r="AO2609" s="17" t="s">
        <v>54</v>
      </c>
      <c r="AP2609" s="17" t="s">
        <v>54</v>
      </c>
      <c r="AQ2609" s="17" t="s">
        <v>54</v>
      </c>
      <c r="AR2609" s="31">
        <v>0</v>
      </c>
      <c r="AS2609" s="31">
        <v>0</v>
      </c>
      <c r="AT2609" s="31">
        <v>0</v>
      </c>
      <c r="AU2609" s="26" t="str">
        <f t="shared" si="43"/>
        <v>库存为0</v>
      </c>
      <c r="AV2609" s="32" t="str">
        <f>IFERROR(时间!$B$4+AU2609,"上周无销量")</f>
        <v>上周无销量</v>
      </c>
    </row>
    <row r="2610" spans="1:48">
      <c r="A2610" s="15" t="s">
        <v>5265</v>
      </c>
      <c r="B2610" t="s">
        <v>5266</v>
      </c>
      <c r="C2610" t="s">
        <v>5258</v>
      </c>
      <c r="D2610" s="26">
        <v>0</v>
      </c>
      <c r="E2610" s="26">
        <v>0</v>
      </c>
      <c r="F2610" s="26">
        <v>0</v>
      </c>
      <c r="G2610" s="26">
        <v>0</v>
      </c>
      <c r="H2610" s="27">
        <v>0</v>
      </c>
      <c r="I2610">
        <v>0</v>
      </c>
      <c r="J2610" s="28">
        <v>0</v>
      </c>
      <c r="K2610" s="28">
        <v>0</v>
      </c>
      <c r="L2610" s="28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17" t="s">
        <v>54</v>
      </c>
      <c r="Y2610" s="17" t="s">
        <v>54</v>
      </c>
      <c r="Z2610" s="17" t="s">
        <v>54</v>
      </c>
      <c r="AA2610" s="17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17" t="s">
        <v>54</v>
      </c>
      <c r="AG2610" s="17" t="s">
        <v>54</v>
      </c>
      <c r="AH2610" s="17" t="s">
        <v>54</v>
      </c>
      <c r="AI2610" s="17" t="s">
        <v>54</v>
      </c>
      <c r="AJ2610">
        <v>0</v>
      </c>
      <c r="AK2610">
        <v>0</v>
      </c>
      <c r="AL2610">
        <v>0</v>
      </c>
      <c r="AM2610">
        <v>0</v>
      </c>
      <c r="AN2610" s="17" t="s">
        <v>54</v>
      </c>
      <c r="AO2610" s="17" t="s">
        <v>54</v>
      </c>
      <c r="AP2610" s="17" t="s">
        <v>54</v>
      </c>
      <c r="AQ2610" s="17" t="s">
        <v>54</v>
      </c>
      <c r="AR2610" s="31">
        <v>0</v>
      </c>
      <c r="AS2610" s="31">
        <v>0</v>
      </c>
      <c r="AT2610" s="31">
        <v>0</v>
      </c>
      <c r="AU2610" s="26" t="str">
        <f t="shared" si="43"/>
        <v>库存为0</v>
      </c>
      <c r="AV2610" s="32" t="str">
        <f>IFERROR(时间!$B$4+AU2610,"上周无销量")</f>
        <v>上周无销量</v>
      </c>
    </row>
    <row r="2611" spans="1:48">
      <c r="A2611" s="15" t="s">
        <v>5267</v>
      </c>
      <c r="B2611" t="s">
        <v>5268</v>
      </c>
      <c r="C2611" t="s">
        <v>5258</v>
      </c>
      <c r="D2611" s="26">
        <v>0</v>
      </c>
      <c r="E2611" s="26">
        <v>0</v>
      </c>
      <c r="F2611" s="26">
        <v>0</v>
      </c>
      <c r="G2611" s="26">
        <v>0</v>
      </c>
      <c r="H2611" s="27">
        <v>0</v>
      </c>
      <c r="I2611">
        <v>0</v>
      </c>
      <c r="J2611" s="28">
        <v>0</v>
      </c>
      <c r="K2611" s="28">
        <v>0</v>
      </c>
      <c r="L2611" s="28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17" t="s">
        <v>54</v>
      </c>
      <c r="Y2611" s="17" t="s">
        <v>54</v>
      </c>
      <c r="Z2611" s="17" t="s">
        <v>54</v>
      </c>
      <c r="AA2611" s="17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17" t="s">
        <v>54</v>
      </c>
      <c r="AG2611" s="17" t="s">
        <v>54</v>
      </c>
      <c r="AH2611" s="17" t="s">
        <v>54</v>
      </c>
      <c r="AI2611" s="17" t="s">
        <v>54</v>
      </c>
      <c r="AJ2611">
        <v>0</v>
      </c>
      <c r="AK2611">
        <v>0</v>
      </c>
      <c r="AL2611">
        <v>0</v>
      </c>
      <c r="AM2611">
        <v>0</v>
      </c>
      <c r="AN2611" s="17" t="s">
        <v>54</v>
      </c>
      <c r="AO2611" s="17" t="s">
        <v>54</v>
      </c>
      <c r="AP2611" s="17" t="s">
        <v>54</v>
      </c>
      <c r="AQ2611" s="17" t="s">
        <v>54</v>
      </c>
      <c r="AR2611" s="31">
        <v>0</v>
      </c>
      <c r="AS2611" s="31">
        <v>0</v>
      </c>
      <c r="AT2611" s="31">
        <v>0</v>
      </c>
      <c r="AU2611" s="26" t="str">
        <f t="shared" si="43"/>
        <v>库存为0</v>
      </c>
      <c r="AV2611" s="32" t="str">
        <f>IFERROR(时间!$B$4+AU2611,"上周无销量")</f>
        <v>上周无销量</v>
      </c>
    </row>
    <row r="2612" spans="1:48">
      <c r="A2612" s="15" t="s">
        <v>5269</v>
      </c>
      <c r="B2612" t="s">
        <v>5270</v>
      </c>
      <c r="C2612" t="s">
        <v>5258</v>
      </c>
      <c r="D2612" s="26">
        <v>0</v>
      </c>
      <c r="E2612" s="26">
        <v>0</v>
      </c>
      <c r="F2612" s="26">
        <v>0</v>
      </c>
      <c r="G2612" s="26">
        <v>0</v>
      </c>
      <c r="H2612" s="27">
        <v>0</v>
      </c>
      <c r="I2612">
        <v>0</v>
      </c>
      <c r="J2612" s="28">
        <v>0</v>
      </c>
      <c r="K2612" s="28">
        <v>0</v>
      </c>
      <c r="L2612" s="28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17" t="s">
        <v>54</v>
      </c>
      <c r="Y2612" s="17" t="s">
        <v>54</v>
      </c>
      <c r="Z2612" s="17" t="s">
        <v>54</v>
      </c>
      <c r="AA2612" s="17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17" t="s">
        <v>54</v>
      </c>
      <c r="AG2612" s="17" t="s">
        <v>54</v>
      </c>
      <c r="AH2612" s="17" t="s">
        <v>54</v>
      </c>
      <c r="AI2612" s="17" t="s">
        <v>54</v>
      </c>
      <c r="AJ2612">
        <v>0</v>
      </c>
      <c r="AK2612">
        <v>0</v>
      </c>
      <c r="AL2612">
        <v>0</v>
      </c>
      <c r="AM2612">
        <v>0</v>
      </c>
      <c r="AN2612" s="17" t="s">
        <v>54</v>
      </c>
      <c r="AO2612" s="17" t="s">
        <v>54</v>
      </c>
      <c r="AP2612" s="17" t="s">
        <v>54</v>
      </c>
      <c r="AQ2612" s="17" t="s">
        <v>54</v>
      </c>
      <c r="AR2612" s="31">
        <v>0</v>
      </c>
      <c r="AS2612" s="31">
        <v>0</v>
      </c>
      <c r="AT2612" s="31">
        <v>0</v>
      </c>
      <c r="AU2612" s="26" t="str">
        <f t="shared" si="43"/>
        <v>库存为0</v>
      </c>
      <c r="AV2612" s="32" t="str">
        <f>IFERROR(时间!$B$4+AU2612,"上周无销量")</f>
        <v>上周无销量</v>
      </c>
    </row>
    <row r="2613" spans="1:48">
      <c r="A2613" s="15" t="s">
        <v>5271</v>
      </c>
      <c r="B2613" t="s">
        <v>5272</v>
      </c>
      <c r="C2613" t="s">
        <v>5258</v>
      </c>
      <c r="D2613" s="26">
        <v>0</v>
      </c>
      <c r="E2613" s="26">
        <v>0</v>
      </c>
      <c r="F2613" s="26">
        <v>0</v>
      </c>
      <c r="G2613" s="26">
        <v>0</v>
      </c>
      <c r="H2613" s="27">
        <v>0</v>
      </c>
      <c r="I2613">
        <v>0</v>
      </c>
      <c r="J2613" s="28">
        <v>0</v>
      </c>
      <c r="K2613" s="28">
        <v>0</v>
      </c>
      <c r="L2613" s="28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17" t="s">
        <v>54</v>
      </c>
      <c r="Y2613" s="17" t="s">
        <v>54</v>
      </c>
      <c r="Z2613" s="17" t="s">
        <v>54</v>
      </c>
      <c r="AA2613" s="17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17" t="s">
        <v>54</v>
      </c>
      <c r="AG2613" s="17" t="s">
        <v>54</v>
      </c>
      <c r="AH2613" s="17" t="s">
        <v>54</v>
      </c>
      <c r="AI2613" s="17" t="s">
        <v>54</v>
      </c>
      <c r="AJ2613">
        <v>0</v>
      </c>
      <c r="AK2613">
        <v>0</v>
      </c>
      <c r="AL2613">
        <v>0</v>
      </c>
      <c r="AM2613">
        <v>0</v>
      </c>
      <c r="AN2613" s="17" t="s">
        <v>54</v>
      </c>
      <c r="AO2613" s="17" t="s">
        <v>54</v>
      </c>
      <c r="AP2613" s="17" t="s">
        <v>54</v>
      </c>
      <c r="AQ2613" s="17" t="s">
        <v>54</v>
      </c>
      <c r="AR2613" s="31">
        <v>0</v>
      </c>
      <c r="AS2613" s="31">
        <v>0</v>
      </c>
      <c r="AT2613" s="31">
        <v>0</v>
      </c>
      <c r="AU2613" s="26" t="str">
        <f t="shared" si="43"/>
        <v>库存为0</v>
      </c>
      <c r="AV2613" s="32" t="str">
        <f>IFERROR(时间!$B$4+AU2613,"上周无销量")</f>
        <v>上周无销量</v>
      </c>
    </row>
    <row r="2614" spans="1:48">
      <c r="A2614" s="15" t="s">
        <v>5273</v>
      </c>
      <c r="B2614" t="s">
        <v>5274</v>
      </c>
      <c r="C2614" t="s">
        <v>5258</v>
      </c>
      <c r="D2614" s="26">
        <v>0</v>
      </c>
      <c r="E2614" s="26">
        <v>0</v>
      </c>
      <c r="F2614" s="26">
        <v>0</v>
      </c>
      <c r="G2614" s="26">
        <v>0</v>
      </c>
      <c r="H2614" s="27">
        <v>0</v>
      </c>
      <c r="I2614">
        <v>0</v>
      </c>
      <c r="J2614" s="28">
        <v>0</v>
      </c>
      <c r="K2614" s="28">
        <v>0</v>
      </c>
      <c r="L2614" s="28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17" t="s">
        <v>54</v>
      </c>
      <c r="Y2614" s="17" t="s">
        <v>54</v>
      </c>
      <c r="Z2614" s="17" t="s">
        <v>54</v>
      </c>
      <c r="AA2614" s="17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17" t="s">
        <v>54</v>
      </c>
      <c r="AG2614" s="17" t="s">
        <v>54</v>
      </c>
      <c r="AH2614" s="17" t="s">
        <v>54</v>
      </c>
      <c r="AI2614" s="17" t="s">
        <v>54</v>
      </c>
      <c r="AJ2614">
        <v>0</v>
      </c>
      <c r="AK2614">
        <v>0</v>
      </c>
      <c r="AL2614">
        <v>0</v>
      </c>
      <c r="AM2614">
        <v>0</v>
      </c>
      <c r="AN2614" s="17" t="s">
        <v>54</v>
      </c>
      <c r="AO2614" s="17" t="s">
        <v>54</v>
      </c>
      <c r="AP2614" s="17" t="s">
        <v>54</v>
      </c>
      <c r="AQ2614" s="17" t="s">
        <v>54</v>
      </c>
      <c r="AR2614" s="31">
        <v>0</v>
      </c>
      <c r="AS2614" s="31">
        <v>0</v>
      </c>
      <c r="AT2614" s="31">
        <v>0</v>
      </c>
      <c r="AU2614" s="26" t="str">
        <f t="shared" si="43"/>
        <v>库存为0</v>
      </c>
      <c r="AV2614" s="32" t="str">
        <f>IFERROR(时间!$B$4+AU2614,"上周无销量")</f>
        <v>上周无销量</v>
      </c>
    </row>
    <row r="2615" spans="1:48">
      <c r="A2615" s="15" t="s">
        <v>5275</v>
      </c>
      <c r="B2615" t="s">
        <v>5276</v>
      </c>
      <c r="C2615" t="s">
        <v>5258</v>
      </c>
      <c r="D2615" s="26">
        <v>0</v>
      </c>
      <c r="E2615" s="26">
        <v>0</v>
      </c>
      <c r="F2615" s="26">
        <v>0</v>
      </c>
      <c r="G2615" s="26">
        <v>0</v>
      </c>
      <c r="H2615" s="27">
        <v>0</v>
      </c>
      <c r="I2615">
        <v>0</v>
      </c>
      <c r="J2615" s="28">
        <v>0</v>
      </c>
      <c r="K2615" s="28">
        <v>0</v>
      </c>
      <c r="L2615" s="28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17" t="s">
        <v>54</v>
      </c>
      <c r="Y2615" s="17" t="s">
        <v>54</v>
      </c>
      <c r="Z2615" s="17" t="s">
        <v>54</v>
      </c>
      <c r="AA2615" s="17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17" t="s">
        <v>54</v>
      </c>
      <c r="AG2615" s="17" t="s">
        <v>54</v>
      </c>
      <c r="AH2615" s="17" t="s">
        <v>54</v>
      </c>
      <c r="AI2615" s="17" t="s">
        <v>54</v>
      </c>
      <c r="AJ2615">
        <v>0</v>
      </c>
      <c r="AK2615">
        <v>0</v>
      </c>
      <c r="AL2615">
        <v>0</v>
      </c>
      <c r="AM2615">
        <v>0</v>
      </c>
      <c r="AN2615" s="17" t="s">
        <v>54</v>
      </c>
      <c r="AO2615" s="17" t="s">
        <v>54</v>
      </c>
      <c r="AP2615" s="17" t="s">
        <v>54</v>
      </c>
      <c r="AQ2615" s="17" t="s">
        <v>54</v>
      </c>
      <c r="AR2615" s="31">
        <v>0</v>
      </c>
      <c r="AS2615" s="31">
        <v>0</v>
      </c>
      <c r="AT2615" s="31">
        <v>0</v>
      </c>
      <c r="AU2615" s="26" t="str">
        <f t="shared" si="43"/>
        <v>库存为0</v>
      </c>
      <c r="AV2615" s="32" t="str">
        <f>IFERROR(时间!$B$4+AU2615,"上周无销量")</f>
        <v>上周无销量</v>
      </c>
    </row>
    <row r="2616" spans="1:48">
      <c r="A2616" s="15" t="s">
        <v>5277</v>
      </c>
      <c r="B2616" t="s">
        <v>5278</v>
      </c>
      <c r="C2616" t="s">
        <v>5279</v>
      </c>
      <c r="D2616" s="26">
        <v>0</v>
      </c>
      <c r="E2616" s="26">
        <v>0</v>
      </c>
      <c r="F2616" s="26">
        <v>0</v>
      </c>
      <c r="G2616" s="26">
        <v>0</v>
      </c>
      <c r="H2616" s="27">
        <v>0</v>
      </c>
      <c r="I2616">
        <v>0</v>
      </c>
      <c r="J2616" s="28">
        <v>0</v>
      </c>
      <c r="K2616" s="28">
        <v>0</v>
      </c>
      <c r="L2616" s="28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17" t="s">
        <v>54</v>
      </c>
      <c r="Y2616" s="17" t="s">
        <v>54</v>
      </c>
      <c r="Z2616" s="17" t="s">
        <v>54</v>
      </c>
      <c r="AA2616" s="17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17" t="s">
        <v>54</v>
      </c>
      <c r="AG2616" s="17" t="s">
        <v>54</v>
      </c>
      <c r="AH2616" s="17" t="s">
        <v>54</v>
      </c>
      <c r="AI2616" s="17" t="s">
        <v>54</v>
      </c>
      <c r="AJ2616">
        <v>0</v>
      </c>
      <c r="AK2616">
        <v>0</v>
      </c>
      <c r="AL2616">
        <v>0</v>
      </c>
      <c r="AM2616">
        <v>0</v>
      </c>
      <c r="AN2616" s="17" t="s">
        <v>54</v>
      </c>
      <c r="AO2616" s="17" t="s">
        <v>54</v>
      </c>
      <c r="AP2616" s="17" t="s">
        <v>54</v>
      </c>
      <c r="AQ2616" s="17" t="s">
        <v>54</v>
      </c>
      <c r="AR2616" s="31">
        <v>0</v>
      </c>
      <c r="AS2616" s="31">
        <v>0</v>
      </c>
      <c r="AT2616" s="31">
        <v>0</v>
      </c>
      <c r="AU2616" s="26" t="str">
        <f t="shared" si="43"/>
        <v>库存为0</v>
      </c>
      <c r="AV2616" s="32" t="str">
        <f>IFERROR(时间!$B$4+AU2616,"上周无销量")</f>
        <v>上周无销量</v>
      </c>
    </row>
    <row r="2617" spans="1:48">
      <c r="A2617" s="15" t="s">
        <v>5280</v>
      </c>
      <c r="B2617" t="s">
        <v>5281</v>
      </c>
      <c r="C2617" t="s">
        <v>5279</v>
      </c>
      <c r="D2617" s="26">
        <v>0</v>
      </c>
      <c r="E2617" s="26">
        <v>0</v>
      </c>
      <c r="F2617" s="26">
        <v>0</v>
      </c>
      <c r="G2617" s="26">
        <v>0</v>
      </c>
      <c r="H2617" s="27">
        <v>0</v>
      </c>
      <c r="I2617">
        <v>0</v>
      </c>
      <c r="J2617" s="28">
        <v>0</v>
      </c>
      <c r="K2617" s="28">
        <v>0</v>
      </c>
      <c r="L2617" s="28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17" t="s">
        <v>54</v>
      </c>
      <c r="Y2617" s="17" t="s">
        <v>54</v>
      </c>
      <c r="Z2617" s="17" t="s">
        <v>54</v>
      </c>
      <c r="AA2617" s="17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17" t="s">
        <v>54</v>
      </c>
      <c r="AG2617" s="17" t="s">
        <v>54</v>
      </c>
      <c r="AH2617" s="17" t="s">
        <v>54</v>
      </c>
      <c r="AI2617" s="17" t="s">
        <v>54</v>
      </c>
      <c r="AJ2617">
        <v>0</v>
      </c>
      <c r="AK2617">
        <v>0</v>
      </c>
      <c r="AL2617">
        <v>0</v>
      </c>
      <c r="AM2617">
        <v>0</v>
      </c>
      <c r="AN2617" s="17" t="s">
        <v>54</v>
      </c>
      <c r="AO2617" s="17" t="s">
        <v>54</v>
      </c>
      <c r="AP2617" s="17" t="s">
        <v>54</v>
      </c>
      <c r="AQ2617" s="17" t="s">
        <v>54</v>
      </c>
      <c r="AR2617" s="31">
        <v>0</v>
      </c>
      <c r="AS2617" s="31">
        <v>0</v>
      </c>
      <c r="AT2617" s="31">
        <v>0</v>
      </c>
      <c r="AU2617" s="26" t="str">
        <f t="shared" si="43"/>
        <v>库存为0</v>
      </c>
      <c r="AV2617" s="32" t="str">
        <f>IFERROR(时间!$B$4+AU2617,"上周无销量")</f>
        <v>上周无销量</v>
      </c>
    </row>
    <row r="2618" spans="1:48">
      <c r="A2618" s="15" t="s">
        <v>5282</v>
      </c>
      <c r="B2618" t="s">
        <v>5283</v>
      </c>
      <c r="C2618" t="s">
        <v>5279</v>
      </c>
      <c r="D2618" s="26">
        <v>0</v>
      </c>
      <c r="E2618" s="26">
        <v>0</v>
      </c>
      <c r="F2618" s="26">
        <v>0</v>
      </c>
      <c r="G2618" s="26">
        <v>0</v>
      </c>
      <c r="H2618" s="27">
        <v>0</v>
      </c>
      <c r="I2618">
        <v>0</v>
      </c>
      <c r="J2618" s="28">
        <v>0</v>
      </c>
      <c r="K2618" s="28">
        <v>0</v>
      </c>
      <c r="L2618" s="28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17" t="s">
        <v>54</v>
      </c>
      <c r="Y2618" s="17" t="s">
        <v>54</v>
      </c>
      <c r="Z2618" s="17" t="s">
        <v>54</v>
      </c>
      <c r="AA2618" s="17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17" t="s">
        <v>54</v>
      </c>
      <c r="AG2618" s="17" t="s">
        <v>54</v>
      </c>
      <c r="AH2618" s="17" t="s">
        <v>54</v>
      </c>
      <c r="AI2618" s="17" t="s">
        <v>54</v>
      </c>
      <c r="AJ2618">
        <v>0</v>
      </c>
      <c r="AK2618">
        <v>0</v>
      </c>
      <c r="AL2618">
        <v>0</v>
      </c>
      <c r="AM2618">
        <v>0</v>
      </c>
      <c r="AN2618" s="17" t="s">
        <v>54</v>
      </c>
      <c r="AO2618" s="17" t="s">
        <v>54</v>
      </c>
      <c r="AP2618" s="17" t="s">
        <v>54</v>
      </c>
      <c r="AQ2618" s="17" t="s">
        <v>54</v>
      </c>
      <c r="AR2618" s="31">
        <v>0</v>
      </c>
      <c r="AS2618" s="31">
        <v>0</v>
      </c>
      <c r="AT2618" s="31">
        <v>0</v>
      </c>
      <c r="AU2618" s="26" t="str">
        <f t="shared" si="43"/>
        <v>库存为0</v>
      </c>
      <c r="AV2618" s="32" t="str">
        <f>IFERROR(时间!$B$4+AU2618,"上周无销量")</f>
        <v>上周无销量</v>
      </c>
    </row>
    <row r="2619" spans="1:48">
      <c r="A2619" s="15" t="s">
        <v>5284</v>
      </c>
      <c r="B2619" t="s">
        <v>5285</v>
      </c>
      <c r="C2619" t="s">
        <v>5279</v>
      </c>
      <c r="D2619" s="26">
        <v>0</v>
      </c>
      <c r="E2619" s="26">
        <v>0</v>
      </c>
      <c r="F2619" s="26">
        <v>0</v>
      </c>
      <c r="G2619" s="26">
        <v>0</v>
      </c>
      <c r="H2619" s="27">
        <v>0</v>
      </c>
      <c r="I2619">
        <v>0</v>
      </c>
      <c r="J2619" s="28">
        <v>0</v>
      </c>
      <c r="K2619" s="28">
        <v>0</v>
      </c>
      <c r="L2619" s="28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17" t="s">
        <v>54</v>
      </c>
      <c r="Y2619" s="17" t="s">
        <v>54</v>
      </c>
      <c r="Z2619" s="17" t="s">
        <v>54</v>
      </c>
      <c r="AA2619" s="17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17" t="s">
        <v>54</v>
      </c>
      <c r="AG2619" s="17" t="s">
        <v>54</v>
      </c>
      <c r="AH2619" s="17" t="s">
        <v>54</v>
      </c>
      <c r="AI2619" s="17" t="s">
        <v>54</v>
      </c>
      <c r="AJ2619">
        <v>0</v>
      </c>
      <c r="AK2619">
        <v>0</v>
      </c>
      <c r="AL2619">
        <v>0</v>
      </c>
      <c r="AM2619">
        <v>0</v>
      </c>
      <c r="AN2619" s="17" t="s">
        <v>54</v>
      </c>
      <c r="AO2619" s="17" t="s">
        <v>54</v>
      </c>
      <c r="AP2619" s="17" t="s">
        <v>54</v>
      </c>
      <c r="AQ2619" s="17" t="s">
        <v>54</v>
      </c>
      <c r="AR2619" s="31">
        <v>0</v>
      </c>
      <c r="AS2619" s="31">
        <v>0</v>
      </c>
      <c r="AT2619" s="31">
        <v>0</v>
      </c>
      <c r="AU2619" s="26" t="str">
        <f t="shared" si="43"/>
        <v>库存为0</v>
      </c>
      <c r="AV2619" s="32" t="str">
        <f>IFERROR(时间!$B$4+AU2619,"上周无销量")</f>
        <v>上周无销量</v>
      </c>
    </row>
    <row r="2620" spans="1:48">
      <c r="A2620" s="15" t="s">
        <v>5286</v>
      </c>
      <c r="B2620" t="s">
        <v>5287</v>
      </c>
      <c r="C2620" t="s">
        <v>5279</v>
      </c>
      <c r="D2620" s="26">
        <v>0</v>
      </c>
      <c r="E2620" s="26">
        <v>0</v>
      </c>
      <c r="F2620" s="26">
        <v>0</v>
      </c>
      <c r="G2620" s="26">
        <v>0</v>
      </c>
      <c r="H2620" s="27">
        <v>0</v>
      </c>
      <c r="I2620">
        <v>0</v>
      </c>
      <c r="J2620" s="28">
        <v>0</v>
      </c>
      <c r="K2620" s="28">
        <v>0</v>
      </c>
      <c r="L2620" s="28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17" t="s">
        <v>54</v>
      </c>
      <c r="Y2620" s="17" t="s">
        <v>54</v>
      </c>
      <c r="Z2620" s="17" t="s">
        <v>54</v>
      </c>
      <c r="AA2620" s="17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17" t="s">
        <v>54</v>
      </c>
      <c r="AG2620" s="17" t="s">
        <v>54</v>
      </c>
      <c r="AH2620" s="17" t="s">
        <v>54</v>
      </c>
      <c r="AI2620" s="17" t="s">
        <v>54</v>
      </c>
      <c r="AJ2620">
        <v>0</v>
      </c>
      <c r="AK2620">
        <v>0</v>
      </c>
      <c r="AL2620">
        <v>0</v>
      </c>
      <c r="AM2620">
        <v>0</v>
      </c>
      <c r="AN2620" s="17" t="s">
        <v>54</v>
      </c>
      <c r="AO2620" s="17" t="s">
        <v>54</v>
      </c>
      <c r="AP2620" s="17" t="s">
        <v>54</v>
      </c>
      <c r="AQ2620" s="17" t="s">
        <v>54</v>
      </c>
      <c r="AR2620" s="31">
        <v>0</v>
      </c>
      <c r="AS2620" s="31">
        <v>0</v>
      </c>
      <c r="AT2620" s="31">
        <v>0</v>
      </c>
      <c r="AU2620" s="26" t="str">
        <f t="shared" si="43"/>
        <v>库存为0</v>
      </c>
      <c r="AV2620" s="32" t="str">
        <f>IFERROR(时间!$B$4+AU2620,"上周无销量")</f>
        <v>上周无销量</v>
      </c>
    </row>
    <row r="2621" spans="1:48">
      <c r="A2621" s="15" t="s">
        <v>5288</v>
      </c>
      <c r="B2621" t="s">
        <v>5289</v>
      </c>
      <c r="C2621" t="s">
        <v>5290</v>
      </c>
      <c r="D2621" s="26">
        <v>0</v>
      </c>
      <c r="E2621" s="26">
        <v>0</v>
      </c>
      <c r="F2621" s="26">
        <v>0</v>
      </c>
      <c r="G2621" s="26">
        <v>0</v>
      </c>
      <c r="H2621" s="27">
        <v>0</v>
      </c>
      <c r="I2621">
        <v>0</v>
      </c>
      <c r="J2621" s="28">
        <v>0</v>
      </c>
      <c r="K2621" s="28">
        <v>0</v>
      </c>
      <c r="L2621" s="28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17" t="s">
        <v>54</v>
      </c>
      <c r="Y2621" s="17" t="s">
        <v>54</v>
      </c>
      <c r="Z2621" s="17" t="s">
        <v>54</v>
      </c>
      <c r="AA2621" s="17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17" t="s">
        <v>54</v>
      </c>
      <c r="AG2621" s="17" t="s">
        <v>54</v>
      </c>
      <c r="AH2621" s="17" t="s">
        <v>54</v>
      </c>
      <c r="AI2621" s="17" t="s">
        <v>54</v>
      </c>
      <c r="AJ2621">
        <v>0</v>
      </c>
      <c r="AK2621">
        <v>0</v>
      </c>
      <c r="AL2621">
        <v>0</v>
      </c>
      <c r="AM2621">
        <v>0</v>
      </c>
      <c r="AN2621" s="17" t="s">
        <v>54</v>
      </c>
      <c r="AO2621" s="17" t="s">
        <v>54</v>
      </c>
      <c r="AP2621" s="17" t="s">
        <v>54</v>
      </c>
      <c r="AQ2621" s="17" t="s">
        <v>54</v>
      </c>
      <c r="AR2621" s="31">
        <v>0</v>
      </c>
      <c r="AS2621" s="31">
        <v>0</v>
      </c>
      <c r="AT2621" s="31">
        <v>0</v>
      </c>
      <c r="AU2621" s="26" t="str">
        <f t="shared" si="43"/>
        <v>库存为0</v>
      </c>
      <c r="AV2621" s="32" t="str">
        <f>IFERROR(时间!$B$4+AU2621,"上周无销量")</f>
        <v>上周无销量</v>
      </c>
    </row>
    <row r="2622" spans="1:48">
      <c r="A2622" s="15" t="s">
        <v>5291</v>
      </c>
      <c r="B2622" t="s">
        <v>5292</v>
      </c>
      <c r="C2622" t="s">
        <v>5290</v>
      </c>
      <c r="D2622" s="26">
        <v>0</v>
      </c>
      <c r="E2622" s="26">
        <v>0</v>
      </c>
      <c r="F2622" s="26">
        <v>0</v>
      </c>
      <c r="G2622" s="26">
        <v>0</v>
      </c>
      <c r="H2622" s="27">
        <v>0</v>
      </c>
      <c r="I2622">
        <v>0</v>
      </c>
      <c r="J2622" s="28">
        <v>0</v>
      </c>
      <c r="K2622" s="28">
        <v>0</v>
      </c>
      <c r="L2622" s="28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17" t="s">
        <v>54</v>
      </c>
      <c r="Y2622" s="17" t="s">
        <v>54</v>
      </c>
      <c r="Z2622" s="17" t="s">
        <v>54</v>
      </c>
      <c r="AA2622" s="17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17" t="s">
        <v>54</v>
      </c>
      <c r="AG2622" s="17" t="s">
        <v>54</v>
      </c>
      <c r="AH2622" s="17" t="s">
        <v>54</v>
      </c>
      <c r="AI2622" s="17" t="s">
        <v>54</v>
      </c>
      <c r="AJ2622">
        <v>0</v>
      </c>
      <c r="AK2622">
        <v>0</v>
      </c>
      <c r="AL2622">
        <v>0</v>
      </c>
      <c r="AM2622">
        <v>0</v>
      </c>
      <c r="AN2622" s="17" t="s">
        <v>54</v>
      </c>
      <c r="AO2622" s="17" t="s">
        <v>54</v>
      </c>
      <c r="AP2622" s="17" t="s">
        <v>54</v>
      </c>
      <c r="AQ2622" s="17" t="s">
        <v>54</v>
      </c>
      <c r="AR2622" s="31">
        <v>0</v>
      </c>
      <c r="AS2622" s="31">
        <v>0</v>
      </c>
      <c r="AT2622" s="31">
        <v>0</v>
      </c>
      <c r="AU2622" s="26" t="str">
        <f t="shared" si="43"/>
        <v>库存为0</v>
      </c>
      <c r="AV2622" s="32" t="str">
        <f>IFERROR(时间!$B$4+AU2622,"上周无销量")</f>
        <v>上周无销量</v>
      </c>
    </row>
    <row r="2623" spans="1:48">
      <c r="A2623" s="15" t="s">
        <v>5293</v>
      </c>
      <c r="B2623" t="s">
        <v>5294</v>
      </c>
      <c r="C2623" t="s">
        <v>5290</v>
      </c>
      <c r="D2623" s="26">
        <v>0</v>
      </c>
      <c r="E2623" s="26">
        <v>0</v>
      </c>
      <c r="F2623" s="26">
        <v>0</v>
      </c>
      <c r="G2623" s="26">
        <v>0</v>
      </c>
      <c r="H2623" s="27">
        <v>0</v>
      </c>
      <c r="I2623">
        <v>0</v>
      </c>
      <c r="J2623" s="28">
        <v>0</v>
      </c>
      <c r="K2623" s="28">
        <v>0</v>
      </c>
      <c r="L2623" s="28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17" t="s">
        <v>54</v>
      </c>
      <c r="Y2623" s="17" t="s">
        <v>54</v>
      </c>
      <c r="Z2623" s="17" t="s">
        <v>54</v>
      </c>
      <c r="AA2623" s="17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17" t="s">
        <v>54</v>
      </c>
      <c r="AG2623" s="17" t="s">
        <v>54</v>
      </c>
      <c r="AH2623" s="17" t="s">
        <v>54</v>
      </c>
      <c r="AI2623" s="17" t="s">
        <v>54</v>
      </c>
      <c r="AJ2623">
        <v>0</v>
      </c>
      <c r="AK2623">
        <v>0</v>
      </c>
      <c r="AL2623">
        <v>0</v>
      </c>
      <c r="AM2623">
        <v>0</v>
      </c>
      <c r="AN2623" s="17" t="s">
        <v>54</v>
      </c>
      <c r="AO2623" s="17" t="s">
        <v>54</v>
      </c>
      <c r="AP2623" s="17" t="s">
        <v>54</v>
      </c>
      <c r="AQ2623" s="17" t="s">
        <v>54</v>
      </c>
      <c r="AR2623" s="31">
        <v>0</v>
      </c>
      <c r="AS2623" s="31">
        <v>0</v>
      </c>
      <c r="AT2623" s="31">
        <v>0</v>
      </c>
      <c r="AU2623" s="26" t="str">
        <f t="shared" si="43"/>
        <v>库存为0</v>
      </c>
      <c r="AV2623" s="32" t="str">
        <f>IFERROR(时间!$B$4+AU2623,"上周无销量")</f>
        <v>上周无销量</v>
      </c>
    </row>
    <row r="2624" spans="1:48">
      <c r="A2624" s="15" t="s">
        <v>5295</v>
      </c>
      <c r="B2624" t="s">
        <v>5296</v>
      </c>
      <c r="C2624" t="s">
        <v>5290</v>
      </c>
      <c r="D2624" s="26">
        <v>0</v>
      </c>
      <c r="E2624" s="26">
        <v>0</v>
      </c>
      <c r="F2624" s="26">
        <v>0</v>
      </c>
      <c r="G2624" s="26">
        <v>0</v>
      </c>
      <c r="H2624" s="27">
        <v>0</v>
      </c>
      <c r="I2624">
        <v>0</v>
      </c>
      <c r="J2624" s="28">
        <v>0</v>
      </c>
      <c r="K2624" s="28">
        <v>0</v>
      </c>
      <c r="L2624" s="28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17" t="s">
        <v>54</v>
      </c>
      <c r="Y2624" s="17" t="s">
        <v>54</v>
      </c>
      <c r="Z2624" s="17" t="s">
        <v>54</v>
      </c>
      <c r="AA2624" s="17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17" t="s">
        <v>54</v>
      </c>
      <c r="AG2624" s="17" t="s">
        <v>54</v>
      </c>
      <c r="AH2624" s="17" t="s">
        <v>54</v>
      </c>
      <c r="AI2624" s="17" t="s">
        <v>54</v>
      </c>
      <c r="AJ2624">
        <v>0</v>
      </c>
      <c r="AK2624">
        <v>0</v>
      </c>
      <c r="AL2624">
        <v>0</v>
      </c>
      <c r="AM2624">
        <v>0</v>
      </c>
      <c r="AN2624" s="17" t="s">
        <v>54</v>
      </c>
      <c r="AO2624" s="17" t="s">
        <v>54</v>
      </c>
      <c r="AP2624" s="17" t="s">
        <v>54</v>
      </c>
      <c r="AQ2624" s="17" t="s">
        <v>54</v>
      </c>
      <c r="AR2624" s="31">
        <v>0</v>
      </c>
      <c r="AS2624" s="31">
        <v>0</v>
      </c>
      <c r="AT2624" s="31">
        <v>0</v>
      </c>
      <c r="AU2624" s="26" t="str">
        <f t="shared" si="43"/>
        <v>库存为0</v>
      </c>
      <c r="AV2624" s="32" t="str">
        <f>IFERROR(时间!$B$4+AU2624,"上周无销量")</f>
        <v>上周无销量</v>
      </c>
    </row>
    <row r="2625" spans="1:48">
      <c r="A2625" s="15" t="s">
        <v>5297</v>
      </c>
      <c r="B2625" t="s">
        <v>5298</v>
      </c>
      <c r="C2625" t="s">
        <v>5290</v>
      </c>
      <c r="D2625" s="26">
        <v>0</v>
      </c>
      <c r="E2625" s="26">
        <v>0</v>
      </c>
      <c r="F2625" s="26">
        <v>0</v>
      </c>
      <c r="G2625" s="26">
        <v>0</v>
      </c>
      <c r="H2625" s="27">
        <v>0</v>
      </c>
      <c r="I2625">
        <v>0</v>
      </c>
      <c r="J2625" s="28">
        <v>0</v>
      </c>
      <c r="K2625" s="28">
        <v>0</v>
      </c>
      <c r="L2625" s="28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17" t="s">
        <v>54</v>
      </c>
      <c r="Y2625" s="17" t="s">
        <v>54</v>
      </c>
      <c r="Z2625" s="17" t="s">
        <v>54</v>
      </c>
      <c r="AA2625" s="17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17" t="s">
        <v>54</v>
      </c>
      <c r="AG2625" s="17" t="s">
        <v>54</v>
      </c>
      <c r="AH2625" s="17" t="s">
        <v>54</v>
      </c>
      <c r="AI2625" s="17" t="s">
        <v>54</v>
      </c>
      <c r="AJ2625">
        <v>0</v>
      </c>
      <c r="AK2625">
        <v>0</v>
      </c>
      <c r="AL2625">
        <v>0</v>
      </c>
      <c r="AM2625">
        <v>0</v>
      </c>
      <c r="AN2625" s="17" t="s">
        <v>54</v>
      </c>
      <c r="AO2625" s="17" t="s">
        <v>54</v>
      </c>
      <c r="AP2625" s="17" t="s">
        <v>54</v>
      </c>
      <c r="AQ2625" s="17" t="s">
        <v>54</v>
      </c>
      <c r="AR2625" s="31">
        <v>0</v>
      </c>
      <c r="AS2625" s="31">
        <v>0</v>
      </c>
      <c r="AT2625" s="31">
        <v>0</v>
      </c>
      <c r="AU2625" s="26" t="str">
        <f t="shared" si="43"/>
        <v>库存为0</v>
      </c>
      <c r="AV2625" s="32" t="str">
        <f>IFERROR(时间!$B$4+AU2625,"上周无销量")</f>
        <v>上周无销量</v>
      </c>
    </row>
    <row r="2626" spans="1:48">
      <c r="A2626" s="15" t="s">
        <v>5299</v>
      </c>
      <c r="B2626" t="s">
        <v>5300</v>
      </c>
      <c r="C2626" t="s">
        <v>5301</v>
      </c>
      <c r="D2626" s="26">
        <v>0</v>
      </c>
      <c r="E2626" s="26">
        <v>0</v>
      </c>
      <c r="F2626" s="26">
        <v>0</v>
      </c>
      <c r="G2626" s="26">
        <v>0</v>
      </c>
      <c r="H2626" s="27">
        <v>0</v>
      </c>
      <c r="I2626">
        <v>0</v>
      </c>
      <c r="J2626" s="28">
        <v>0</v>
      </c>
      <c r="K2626" s="28">
        <v>0</v>
      </c>
      <c r="L2626" s="28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17" t="s">
        <v>54</v>
      </c>
      <c r="Y2626" s="17" t="s">
        <v>54</v>
      </c>
      <c r="Z2626" s="17" t="s">
        <v>54</v>
      </c>
      <c r="AA2626" s="17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17" t="s">
        <v>54</v>
      </c>
      <c r="AG2626" s="17" t="s">
        <v>54</v>
      </c>
      <c r="AH2626" s="17" t="s">
        <v>54</v>
      </c>
      <c r="AI2626" s="17" t="s">
        <v>54</v>
      </c>
      <c r="AJ2626">
        <v>0</v>
      </c>
      <c r="AK2626">
        <v>0</v>
      </c>
      <c r="AL2626">
        <v>0</v>
      </c>
      <c r="AM2626">
        <v>0</v>
      </c>
      <c r="AN2626" s="17" t="s">
        <v>54</v>
      </c>
      <c r="AO2626" s="17" t="s">
        <v>54</v>
      </c>
      <c r="AP2626" s="17" t="s">
        <v>54</v>
      </c>
      <c r="AQ2626" s="17" t="s">
        <v>54</v>
      </c>
      <c r="AR2626" s="31">
        <v>0</v>
      </c>
      <c r="AS2626" s="31">
        <v>0</v>
      </c>
      <c r="AT2626" s="31">
        <v>0</v>
      </c>
      <c r="AU2626" s="26" t="str">
        <f t="shared" si="43"/>
        <v>库存为0</v>
      </c>
      <c r="AV2626" s="32" t="str">
        <f>IFERROR(时间!$B$4+AU2626,"上周无销量")</f>
        <v>上周无销量</v>
      </c>
    </row>
    <row r="2627" spans="1:48">
      <c r="A2627" s="15" t="s">
        <v>5302</v>
      </c>
      <c r="B2627" t="s">
        <v>5303</v>
      </c>
      <c r="C2627" t="s">
        <v>5301</v>
      </c>
      <c r="D2627" s="26">
        <v>0</v>
      </c>
      <c r="E2627" s="26">
        <v>0</v>
      </c>
      <c r="F2627" s="26">
        <v>0</v>
      </c>
      <c r="G2627" s="26">
        <v>0</v>
      </c>
      <c r="H2627" s="27">
        <v>0</v>
      </c>
      <c r="I2627">
        <v>0</v>
      </c>
      <c r="J2627" s="28">
        <v>0</v>
      </c>
      <c r="K2627" s="28">
        <v>0</v>
      </c>
      <c r="L2627" s="28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17" t="s">
        <v>54</v>
      </c>
      <c r="Y2627" s="17" t="s">
        <v>54</v>
      </c>
      <c r="Z2627" s="17" t="s">
        <v>54</v>
      </c>
      <c r="AA2627" s="17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17" t="s">
        <v>54</v>
      </c>
      <c r="AG2627" s="17" t="s">
        <v>54</v>
      </c>
      <c r="AH2627" s="17" t="s">
        <v>54</v>
      </c>
      <c r="AI2627" s="17" t="s">
        <v>54</v>
      </c>
      <c r="AJ2627">
        <v>0</v>
      </c>
      <c r="AK2627">
        <v>0</v>
      </c>
      <c r="AL2627">
        <v>0</v>
      </c>
      <c r="AM2627">
        <v>0</v>
      </c>
      <c r="AN2627" s="17" t="s">
        <v>54</v>
      </c>
      <c r="AO2627" s="17" t="s">
        <v>54</v>
      </c>
      <c r="AP2627" s="17" t="s">
        <v>54</v>
      </c>
      <c r="AQ2627" s="17" t="s">
        <v>54</v>
      </c>
      <c r="AR2627" s="31">
        <v>0</v>
      </c>
      <c r="AS2627" s="31">
        <v>0</v>
      </c>
      <c r="AT2627" s="31">
        <v>0</v>
      </c>
      <c r="AU2627" s="26" t="str">
        <f t="shared" si="43"/>
        <v>库存为0</v>
      </c>
      <c r="AV2627" s="32" t="str">
        <f>IFERROR(时间!$B$4+AU2627,"上周无销量")</f>
        <v>上周无销量</v>
      </c>
    </row>
    <row r="2628" spans="1:48">
      <c r="A2628" s="15" t="s">
        <v>5304</v>
      </c>
      <c r="B2628" t="s">
        <v>5305</v>
      </c>
      <c r="C2628" t="s">
        <v>5306</v>
      </c>
      <c r="D2628" s="26">
        <v>0</v>
      </c>
      <c r="E2628" s="26">
        <v>0</v>
      </c>
      <c r="F2628" s="26">
        <v>0</v>
      </c>
      <c r="G2628" s="26">
        <v>0</v>
      </c>
      <c r="H2628" s="27">
        <v>0</v>
      </c>
      <c r="I2628">
        <v>0</v>
      </c>
      <c r="J2628" s="28">
        <v>0</v>
      </c>
      <c r="K2628" s="28">
        <v>0</v>
      </c>
      <c r="L2628" s="28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17" t="s">
        <v>54</v>
      </c>
      <c r="Y2628" s="17" t="s">
        <v>54</v>
      </c>
      <c r="Z2628" s="17" t="s">
        <v>54</v>
      </c>
      <c r="AA2628" s="17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17" t="s">
        <v>54</v>
      </c>
      <c r="AG2628" s="17" t="s">
        <v>54</v>
      </c>
      <c r="AH2628" s="17" t="s">
        <v>54</v>
      </c>
      <c r="AI2628" s="17" t="s">
        <v>54</v>
      </c>
      <c r="AJ2628">
        <v>0</v>
      </c>
      <c r="AK2628">
        <v>0</v>
      </c>
      <c r="AL2628">
        <v>0</v>
      </c>
      <c r="AM2628">
        <v>0</v>
      </c>
      <c r="AN2628" s="17" t="s">
        <v>54</v>
      </c>
      <c r="AO2628" s="17" t="s">
        <v>54</v>
      </c>
      <c r="AP2628" s="17" t="s">
        <v>54</v>
      </c>
      <c r="AQ2628" s="17" t="s">
        <v>54</v>
      </c>
      <c r="AR2628" s="31">
        <v>0</v>
      </c>
      <c r="AS2628" s="31">
        <v>0</v>
      </c>
      <c r="AT2628" s="31">
        <v>0</v>
      </c>
      <c r="AU2628" s="26" t="str">
        <f t="shared" si="43"/>
        <v>库存为0</v>
      </c>
      <c r="AV2628" s="32" t="str">
        <f>IFERROR(时间!$B$4+AU2628,"上周无销量")</f>
        <v>上周无销量</v>
      </c>
    </row>
    <row r="2629" spans="1:48">
      <c r="A2629" s="15" t="s">
        <v>5307</v>
      </c>
      <c r="B2629" t="s">
        <v>5308</v>
      </c>
      <c r="C2629" t="s">
        <v>5306</v>
      </c>
      <c r="D2629" s="26">
        <v>0</v>
      </c>
      <c r="E2629" s="26">
        <v>0</v>
      </c>
      <c r="F2629" s="26">
        <v>0</v>
      </c>
      <c r="G2629" s="26">
        <v>0</v>
      </c>
      <c r="H2629" s="27">
        <v>0</v>
      </c>
      <c r="I2629">
        <v>0</v>
      </c>
      <c r="J2629" s="28">
        <v>0</v>
      </c>
      <c r="K2629" s="28">
        <v>0</v>
      </c>
      <c r="L2629" s="28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17" t="s">
        <v>54</v>
      </c>
      <c r="Y2629" s="17" t="s">
        <v>54</v>
      </c>
      <c r="Z2629" s="17" t="s">
        <v>54</v>
      </c>
      <c r="AA2629" s="17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0</v>
      </c>
      <c r="AK2629">
        <v>0</v>
      </c>
      <c r="AL2629">
        <v>0</v>
      </c>
      <c r="AM2629">
        <v>0</v>
      </c>
      <c r="AN2629" s="17" t="s">
        <v>54</v>
      </c>
      <c r="AO2629" s="17" t="s">
        <v>54</v>
      </c>
      <c r="AP2629" s="17" t="s">
        <v>54</v>
      </c>
      <c r="AQ2629" s="17" t="s">
        <v>54</v>
      </c>
      <c r="AR2629" s="31">
        <v>0</v>
      </c>
      <c r="AS2629" s="31">
        <v>0</v>
      </c>
      <c r="AT2629" s="31">
        <v>0</v>
      </c>
      <c r="AU2629" s="26" t="str">
        <f t="shared" ref="AU2629:AU2692" si="44">IF(AR2629="","库存为"&amp;M2629,IF(AS2629=0,"库存为"&amp;M2629,INT(M2629/AR2629)))</f>
        <v>库存为0</v>
      </c>
      <c r="AV2629" s="32" t="str">
        <f>IFERROR(时间!$B$4+AU2629,"上周无销量")</f>
        <v>上周无销量</v>
      </c>
    </row>
    <row r="2630" spans="1:48">
      <c r="A2630" s="15" t="s">
        <v>5309</v>
      </c>
      <c r="B2630" t="s">
        <v>5310</v>
      </c>
      <c r="C2630" t="s">
        <v>5306</v>
      </c>
      <c r="D2630" s="26">
        <v>0</v>
      </c>
      <c r="E2630" s="26">
        <v>0</v>
      </c>
      <c r="F2630" s="26">
        <v>0</v>
      </c>
      <c r="G2630" s="26">
        <v>0</v>
      </c>
      <c r="H2630" s="27">
        <v>0</v>
      </c>
      <c r="I2630">
        <v>0</v>
      </c>
      <c r="J2630" s="28">
        <v>0</v>
      </c>
      <c r="K2630" s="28">
        <v>0</v>
      </c>
      <c r="L2630" s="28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17" t="s">
        <v>54</v>
      </c>
      <c r="Y2630" s="17" t="s">
        <v>54</v>
      </c>
      <c r="Z2630" s="17" t="s">
        <v>54</v>
      </c>
      <c r="AA2630" s="17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17" t="s">
        <v>54</v>
      </c>
      <c r="AG2630" s="17" t="s">
        <v>54</v>
      </c>
      <c r="AH2630" s="17" t="s">
        <v>54</v>
      </c>
      <c r="AI2630" s="17" t="s">
        <v>54</v>
      </c>
      <c r="AJ2630">
        <v>0</v>
      </c>
      <c r="AK2630">
        <v>0</v>
      </c>
      <c r="AL2630">
        <v>0</v>
      </c>
      <c r="AM2630">
        <v>0</v>
      </c>
      <c r="AN2630" s="17" t="s">
        <v>54</v>
      </c>
      <c r="AO2630" s="17" t="s">
        <v>54</v>
      </c>
      <c r="AP2630" s="17" t="s">
        <v>54</v>
      </c>
      <c r="AQ2630" s="17" t="s">
        <v>54</v>
      </c>
      <c r="AR2630" s="31">
        <v>0</v>
      </c>
      <c r="AS2630" s="31">
        <v>0</v>
      </c>
      <c r="AT2630" s="31">
        <v>0</v>
      </c>
      <c r="AU2630" s="26" t="str">
        <f t="shared" si="44"/>
        <v>库存为0</v>
      </c>
      <c r="AV2630" s="32" t="str">
        <f>IFERROR(时间!$B$4+AU2630,"上周无销量")</f>
        <v>上周无销量</v>
      </c>
    </row>
    <row r="2631" spans="1:48">
      <c r="A2631" s="15" t="s">
        <v>5311</v>
      </c>
      <c r="B2631" t="s">
        <v>5312</v>
      </c>
      <c r="C2631" t="s">
        <v>5313</v>
      </c>
      <c r="D2631" s="26">
        <v>0</v>
      </c>
      <c r="E2631" s="26">
        <v>0</v>
      </c>
      <c r="F2631" s="26">
        <v>0</v>
      </c>
      <c r="G2631" s="26">
        <v>0</v>
      </c>
      <c r="H2631" s="27">
        <v>0</v>
      </c>
      <c r="I2631">
        <v>0</v>
      </c>
      <c r="J2631" s="28">
        <v>0</v>
      </c>
      <c r="K2631" s="28">
        <v>0</v>
      </c>
      <c r="L2631" s="28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17" t="s">
        <v>54</v>
      </c>
      <c r="Y2631" s="17" t="s">
        <v>54</v>
      </c>
      <c r="Z2631" s="17" t="s">
        <v>54</v>
      </c>
      <c r="AA2631" s="17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0</v>
      </c>
      <c r="AK2631">
        <v>0</v>
      </c>
      <c r="AL2631">
        <v>0</v>
      </c>
      <c r="AM2631">
        <v>0</v>
      </c>
      <c r="AN2631" s="17" t="s">
        <v>54</v>
      </c>
      <c r="AO2631" s="17" t="s">
        <v>54</v>
      </c>
      <c r="AP2631" s="17" t="s">
        <v>54</v>
      </c>
      <c r="AQ2631" s="17" t="s">
        <v>54</v>
      </c>
      <c r="AR2631" s="31">
        <v>0</v>
      </c>
      <c r="AS2631" s="31">
        <v>0</v>
      </c>
      <c r="AT2631" s="31">
        <v>0</v>
      </c>
      <c r="AU2631" s="26" t="str">
        <f t="shared" si="44"/>
        <v>库存为0</v>
      </c>
      <c r="AV2631" s="32" t="str">
        <f>IFERROR(时间!$B$4+AU2631,"上周无销量")</f>
        <v>上周无销量</v>
      </c>
    </row>
    <row r="2632" spans="1:48">
      <c r="A2632" s="15" t="s">
        <v>5314</v>
      </c>
      <c r="B2632" t="s">
        <v>5315</v>
      </c>
      <c r="C2632" t="s">
        <v>5313</v>
      </c>
      <c r="D2632" s="26">
        <v>0</v>
      </c>
      <c r="E2632" s="26">
        <v>0</v>
      </c>
      <c r="F2632" s="26">
        <v>0</v>
      </c>
      <c r="G2632" s="26">
        <v>0</v>
      </c>
      <c r="H2632" s="27">
        <v>0</v>
      </c>
      <c r="I2632">
        <v>0</v>
      </c>
      <c r="J2632" s="28">
        <v>0</v>
      </c>
      <c r="K2632" s="28">
        <v>0</v>
      </c>
      <c r="L2632" s="28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17" t="s">
        <v>54</v>
      </c>
      <c r="Y2632" s="17" t="s">
        <v>54</v>
      </c>
      <c r="Z2632" s="17" t="s">
        <v>54</v>
      </c>
      <c r="AA2632" s="17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17" t="s">
        <v>54</v>
      </c>
      <c r="AG2632" s="17" t="s">
        <v>54</v>
      </c>
      <c r="AH2632" s="17" t="s">
        <v>54</v>
      </c>
      <c r="AI2632" s="17" t="s">
        <v>54</v>
      </c>
      <c r="AJ2632">
        <v>0</v>
      </c>
      <c r="AK2632">
        <v>0</v>
      </c>
      <c r="AL2632">
        <v>0</v>
      </c>
      <c r="AM2632">
        <v>0</v>
      </c>
      <c r="AN2632" s="17" t="s">
        <v>54</v>
      </c>
      <c r="AO2632" s="17" t="s">
        <v>54</v>
      </c>
      <c r="AP2632" s="17" t="s">
        <v>54</v>
      </c>
      <c r="AQ2632" s="17" t="s">
        <v>54</v>
      </c>
      <c r="AR2632" s="31">
        <v>0</v>
      </c>
      <c r="AS2632" s="31">
        <v>0</v>
      </c>
      <c r="AT2632" s="31">
        <v>0</v>
      </c>
      <c r="AU2632" s="26" t="str">
        <f t="shared" si="44"/>
        <v>库存为0</v>
      </c>
      <c r="AV2632" s="32" t="str">
        <f>IFERROR(时间!$B$4+AU2632,"上周无销量")</f>
        <v>上周无销量</v>
      </c>
    </row>
    <row r="2633" spans="1:48">
      <c r="A2633" s="15" t="s">
        <v>5316</v>
      </c>
      <c r="B2633" t="s">
        <v>5317</v>
      </c>
      <c r="C2633" t="s">
        <v>5318</v>
      </c>
      <c r="D2633" s="26">
        <v>0</v>
      </c>
      <c r="E2633" s="26">
        <v>0</v>
      </c>
      <c r="F2633" s="26">
        <v>0</v>
      </c>
      <c r="G2633" s="26">
        <v>0</v>
      </c>
      <c r="H2633" s="27">
        <v>0</v>
      </c>
      <c r="I2633">
        <v>0</v>
      </c>
      <c r="J2633" s="28">
        <v>0</v>
      </c>
      <c r="K2633" s="28">
        <v>0</v>
      </c>
      <c r="L2633" s="28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17" t="s">
        <v>54</v>
      </c>
      <c r="Y2633" s="17" t="s">
        <v>54</v>
      </c>
      <c r="Z2633" s="17" t="s">
        <v>54</v>
      </c>
      <c r="AA2633" s="17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17" t="s">
        <v>54</v>
      </c>
      <c r="AG2633" s="17" t="s">
        <v>54</v>
      </c>
      <c r="AH2633" s="17" t="s">
        <v>54</v>
      </c>
      <c r="AI2633" s="17" t="s">
        <v>54</v>
      </c>
      <c r="AJ2633">
        <v>0</v>
      </c>
      <c r="AK2633">
        <v>0</v>
      </c>
      <c r="AL2633">
        <v>0</v>
      </c>
      <c r="AM2633">
        <v>0</v>
      </c>
      <c r="AN2633" s="17" t="s">
        <v>54</v>
      </c>
      <c r="AO2633" s="17" t="s">
        <v>54</v>
      </c>
      <c r="AP2633" s="17" t="s">
        <v>54</v>
      </c>
      <c r="AQ2633" s="17" t="s">
        <v>54</v>
      </c>
      <c r="AR2633" s="31">
        <v>0</v>
      </c>
      <c r="AS2633" s="31">
        <v>0</v>
      </c>
      <c r="AT2633" s="31">
        <v>0</v>
      </c>
      <c r="AU2633" s="26" t="str">
        <f t="shared" si="44"/>
        <v>库存为0</v>
      </c>
      <c r="AV2633" s="32" t="str">
        <f>IFERROR(时间!$B$4+AU2633,"上周无销量")</f>
        <v>上周无销量</v>
      </c>
    </row>
    <row r="2634" spans="1:48">
      <c r="A2634" s="15" t="s">
        <v>5319</v>
      </c>
      <c r="B2634" t="s">
        <v>5320</v>
      </c>
      <c r="C2634" t="s">
        <v>5318</v>
      </c>
      <c r="D2634" s="26">
        <v>0</v>
      </c>
      <c r="E2634" s="26">
        <v>0</v>
      </c>
      <c r="F2634" s="26">
        <v>0</v>
      </c>
      <c r="G2634" s="26">
        <v>0</v>
      </c>
      <c r="H2634" s="27">
        <v>0</v>
      </c>
      <c r="I2634">
        <v>0</v>
      </c>
      <c r="J2634" s="28">
        <v>0</v>
      </c>
      <c r="K2634" s="28">
        <v>0</v>
      </c>
      <c r="L2634" s="28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0</v>
      </c>
      <c r="AK2634">
        <v>0</v>
      </c>
      <c r="AL2634">
        <v>0</v>
      </c>
      <c r="AM2634">
        <v>0</v>
      </c>
      <c r="AN2634" s="17" t="s">
        <v>54</v>
      </c>
      <c r="AO2634" s="17" t="s">
        <v>54</v>
      </c>
      <c r="AP2634" s="17" t="s">
        <v>54</v>
      </c>
      <c r="AQ2634" s="17" t="s">
        <v>54</v>
      </c>
      <c r="AR2634" s="31">
        <v>0</v>
      </c>
      <c r="AS2634" s="31">
        <v>0</v>
      </c>
      <c r="AT2634" s="31">
        <v>0</v>
      </c>
      <c r="AU2634" s="26" t="str">
        <f t="shared" si="44"/>
        <v>库存为0</v>
      </c>
      <c r="AV2634" s="32" t="str">
        <f>IFERROR(时间!$B$4+AU2634,"上周无销量")</f>
        <v>上周无销量</v>
      </c>
    </row>
    <row r="2635" spans="1:48">
      <c r="A2635" s="15" t="s">
        <v>5321</v>
      </c>
      <c r="B2635" t="s">
        <v>5322</v>
      </c>
      <c r="C2635" t="s">
        <v>5318</v>
      </c>
      <c r="D2635" s="26">
        <v>0</v>
      </c>
      <c r="E2635" s="26">
        <v>0</v>
      </c>
      <c r="F2635" s="26">
        <v>0</v>
      </c>
      <c r="G2635" s="26">
        <v>0</v>
      </c>
      <c r="H2635" s="27">
        <v>0</v>
      </c>
      <c r="I2635">
        <v>0</v>
      </c>
      <c r="J2635" s="28">
        <v>0</v>
      </c>
      <c r="K2635" s="28">
        <v>0</v>
      </c>
      <c r="L2635" s="28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0</v>
      </c>
      <c r="AK2635">
        <v>0</v>
      </c>
      <c r="AL2635">
        <v>0</v>
      </c>
      <c r="AM2635">
        <v>0</v>
      </c>
      <c r="AN2635" s="17" t="s">
        <v>54</v>
      </c>
      <c r="AO2635" s="17" t="s">
        <v>54</v>
      </c>
      <c r="AP2635" s="17" t="s">
        <v>54</v>
      </c>
      <c r="AQ2635" s="17" t="s">
        <v>54</v>
      </c>
      <c r="AR2635" s="31">
        <v>0</v>
      </c>
      <c r="AS2635" s="31">
        <v>0</v>
      </c>
      <c r="AT2635" s="31">
        <v>0</v>
      </c>
      <c r="AU2635" s="26" t="str">
        <f t="shared" si="44"/>
        <v>库存为0</v>
      </c>
      <c r="AV2635" s="32" t="str">
        <f>IFERROR(时间!$B$4+AU2635,"上周无销量")</f>
        <v>上周无销量</v>
      </c>
    </row>
    <row r="2636" spans="1:48">
      <c r="A2636" s="15" t="s">
        <v>5323</v>
      </c>
      <c r="B2636" t="s">
        <v>5324</v>
      </c>
      <c r="C2636" t="s">
        <v>5318</v>
      </c>
      <c r="D2636" s="26">
        <v>0</v>
      </c>
      <c r="E2636" s="26">
        <v>0</v>
      </c>
      <c r="F2636" s="26">
        <v>0</v>
      </c>
      <c r="G2636" s="26">
        <v>0</v>
      </c>
      <c r="H2636" s="27">
        <v>0</v>
      </c>
      <c r="I2636">
        <v>0</v>
      </c>
      <c r="J2636" s="28">
        <v>0</v>
      </c>
      <c r="K2636" s="28">
        <v>0</v>
      </c>
      <c r="L2636" s="28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17" t="s">
        <v>54</v>
      </c>
      <c r="Y2636" s="17" t="s">
        <v>54</v>
      </c>
      <c r="Z2636" s="17" t="s">
        <v>54</v>
      </c>
      <c r="AA2636" s="17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17" t="s">
        <v>54</v>
      </c>
      <c r="AG2636" s="17" t="s">
        <v>54</v>
      </c>
      <c r="AH2636" s="17" t="s">
        <v>54</v>
      </c>
      <c r="AI2636" s="17" t="s">
        <v>54</v>
      </c>
      <c r="AJ2636">
        <v>0</v>
      </c>
      <c r="AK2636">
        <v>0</v>
      </c>
      <c r="AL2636">
        <v>0</v>
      </c>
      <c r="AM2636">
        <v>0</v>
      </c>
      <c r="AN2636" s="17" t="s">
        <v>54</v>
      </c>
      <c r="AO2636" s="17" t="s">
        <v>54</v>
      </c>
      <c r="AP2636" s="17" t="s">
        <v>54</v>
      </c>
      <c r="AQ2636" s="17" t="s">
        <v>54</v>
      </c>
      <c r="AR2636" s="31">
        <v>0</v>
      </c>
      <c r="AS2636" s="31">
        <v>0</v>
      </c>
      <c r="AT2636" s="31">
        <v>0</v>
      </c>
      <c r="AU2636" s="26" t="str">
        <f t="shared" si="44"/>
        <v>库存为0</v>
      </c>
      <c r="AV2636" s="32" t="str">
        <f>IFERROR(时间!$B$4+AU2636,"上周无销量")</f>
        <v>上周无销量</v>
      </c>
    </row>
    <row r="2637" spans="1:48">
      <c r="A2637" s="15" t="s">
        <v>5325</v>
      </c>
      <c r="B2637" t="s">
        <v>5326</v>
      </c>
      <c r="C2637" t="s">
        <v>5327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0</v>
      </c>
      <c r="J2637" s="28">
        <v>0</v>
      </c>
      <c r="K2637" s="28">
        <v>0</v>
      </c>
      <c r="L2637" s="28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0</v>
      </c>
      <c r="AK2637">
        <v>0</v>
      </c>
      <c r="AL2637">
        <v>0</v>
      </c>
      <c r="AM2637">
        <v>0</v>
      </c>
      <c r="AN2637" s="17" t="s">
        <v>54</v>
      </c>
      <c r="AO2637" s="17" t="s">
        <v>54</v>
      </c>
      <c r="AP2637" s="17" t="s">
        <v>54</v>
      </c>
      <c r="AQ2637" s="17" t="s">
        <v>54</v>
      </c>
      <c r="AR2637" s="31">
        <v>0</v>
      </c>
      <c r="AS2637" s="31">
        <v>0</v>
      </c>
      <c r="AT2637" s="31">
        <v>0</v>
      </c>
      <c r="AU2637" s="26" t="str">
        <f t="shared" si="44"/>
        <v>库存为0</v>
      </c>
      <c r="AV2637" s="32" t="str">
        <f>IFERROR(时间!$B$4+AU2637,"上周无销量")</f>
        <v>上周无销量</v>
      </c>
    </row>
    <row r="2638" spans="1:48">
      <c r="A2638" s="15" t="s">
        <v>5328</v>
      </c>
      <c r="B2638" t="s">
        <v>5329</v>
      </c>
      <c r="C2638" t="s">
        <v>5327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0</v>
      </c>
      <c r="J2638" s="28">
        <v>0</v>
      </c>
      <c r="K2638" s="28">
        <v>0</v>
      </c>
      <c r="L2638" s="28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0</v>
      </c>
      <c r="AK2638">
        <v>0</v>
      </c>
      <c r="AL2638">
        <v>0</v>
      </c>
      <c r="AM2638">
        <v>0</v>
      </c>
      <c r="AN2638" s="17" t="s">
        <v>54</v>
      </c>
      <c r="AO2638" s="17" t="s">
        <v>54</v>
      </c>
      <c r="AP2638" s="17" t="s">
        <v>54</v>
      </c>
      <c r="AQ2638" s="17" t="s">
        <v>54</v>
      </c>
      <c r="AR2638" s="31">
        <v>0</v>
      </c>
      <c r="AS2638" s="31">
        <v>0</v>
      </c>
      <c r="AT2638" s="31">
        <v>0</v>
      </c>
      <c r="AU2638" s="26" t="str">
        <f t="shared" si="44"/>
        <v>库存为0</v>
      </c>
      <c r="AV2638" s="32" t="str">
        <f>IFERROR(时间!$B$4+AU2638,"上周无销量")</f>
        <v>上周无销量</v>
      </c>
    </row>
    <row r="2639" spans="1:48">
      <c r="A2639" s="15" t="s">
        <v>5330</v>
      </c>
      <c r="B2639" t="s">
        <v>5331</v>
      </c>
      <c r="C2639" t="s">
        <v>5327</v>
      </c>
      <c r="D2639" s="26">
        <v>0</v>
      </c>
      <c r="E2639" s="26">
        <v>0</v>
      </c>
      <c r="F2639" s="26">
        <v>0</v>
      </c>
      <c r="G2639" s="26">
        <v>0</v>
      </c>
      <c r="H2639" s="27">
        <v>0</v>
      </c>
      <c r="I2639">
        <v>0</v>
      </c>
      <c r="J2639" s="28">
        <v>0</v>
      </c>
      <c r="K2639" s="28">
        <v>0</v>
      </c>
      <c r="L2639" s="28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0</v>
      </c>
      <c r="AK2639">
        <v>0</v>
      </c>
      <c r="AL2639">
        <v>0</v>
      </c>
      <c r="AM2639">
        <v>0</v>
      </c>
      <c r="AN2639" s="17" t="s">
        <v>54</v>
      </c>
      <c r="AO2639" s="17" t="s">
        <v>54</v>
      </c>
      <c r="AP2639" s="17" t="s">
        <v>54</v>
      </c>
      <c r="AQ2639" s="17" t="s">
        <v>54</v>
      </c>
      <c r="AR2639" s="31">
        <v>0</v>
      </c>
      <c r="AS2639" s="31">
        <v>0</v>
      </c>
      <c r="AT2639" s="31">
        <v>0</v>
      </c>
      <c r="AU2639" s="26" t="str">
        <f t="shared" si="44"/>
        <v>库存为0</v>
      </c>
      <c r="AV2639" s="32" t="str">
        <f>IFERROR(时间!$B$4+AU2639,"上周无销量")</f>
        <v>上周无销量</v>
      </c>
    </row>
    <row r="2640" spans="1:48">
      <c r="A2640" s="15" t="s">
        <v>5332</v>
      </c>
      <c r="B2640" t="s">
        <v>5333</v>
      </c>
      <c r="C2640" t="s">
        <v>5327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0</v>
      </c>
      <c r="J2640" s="28">
        <v>0</v>
      </c>
      <c r="K2640" s="28">
        <v>0</v>
      </c>
      <c r="L2640" s="28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17" t="s">
        <v>54</v>
      </c>
      <c r="Y2640" s="17" t="s">
        <v>54</v>
      </c>
      <c r="Z2640" s="17" t="s">
        <v>54</v>
      </c>
      <c r="AA2640" s="17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17" t="s">
        <v>54</v>
      </c>
      <c r="AG2640" s="17" t="s">
        <v>54</v>
      </c>
      <c r="AH2640" s="17" t="s">
        <v>54</v>
      </c>
      <c r="AI2640" s="17" t="s">
        <v>54</v>
      </c>
      <c r="AJ2640">
        <v>0</v>
      </c>
      <c r="AK2640">
        <v>0</v>
      </c>
      <c r="AL2640">
        <v>0</v>
      </c>
      <c r="AM2640">
        <v>0</v>
      </c>
      <c r="AN2640" s="17" t="s">
        <v>54</v>
      </c>
      <c r="AO2640" s="17" t="s">
        <v>54</v>
      </c>
      <c r="AP2640" s="17" t="s">
        <v>54</v>
      </c>
      <c r="AQ2640" s="17" t="s">
        <v>54</v>
      </c>
      <c r="AR2640" s="31">
        <v>0</v>
      </c>
      <c r="AS2640" s="31">
        <v>0</v>
      </c>
      <c r="AT2640" s="31">
        <v>0</v>
      </c>
      <c r="AU2640" s="26" t="str">
        <f t="shared" si="44"/>
        <v>库存为0</v>
      </c>
      <c r="AV2640" s="32" t="str">
        <f>IFERROR(时间!$B$4+AU2640,"上周无销量")</f>
        <v>上周无销量</v>
      </c>
    </row>
    <row r="2641" spans="1:48">
      <c r="A2641" s="15" t="s">
        <v>5334</v>
      </c>
      <c r="B2641" t="s">
        <v>5335</v>
      </c>
      <c r="C2641" t="s">
        <v>5327</v>
      </c>
      <c r="D2641" s="26">
        <v>0</v>
      </c>
      <c r="E2641" s="26">
        <v>0</v>
      </c>
      <c r="F2641" s="26">
        <v>0</v>
      </c>
      <c r="G2641" s="26">
        <v>0</v>
      </c>
      <c r="H2641" s="27">
        <v>0</v>
      </c>
      <c r="I2641">
        <v>0</v>
      </c>
      <c r="J2641" s="28">
        <v>0</v>
      </c>
      <c r="K2641" s="28">
        <v>0</v>
      </c>
      <c r="L2641" s="28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0</v>
      </c>
      <c r="AK2641">
        <v>0</v>
      </c>
      <c r="AL2641">
        <v>0</v>
      </c>
      <c r="AM2641">
        <v>0</v>
      </c>
      <c r="AN2641" s="17" t="s">
        <v>54</v>
      </c>
      <c r="AO2641" s="17" t="s">
        <v>54</v>
      </c>
      <c r="AP2641" s="17" t="s">
        <v>54</v>
      </c>
      <c r="AQ2641" s="17" t="s">
        <v>54</v>
      </c>
      <c r="AR2641" s="31">
        <v>0</v>
      </c>
      <c r="AS2641" s="31">
        <v>0</v>
      </c>
      <c r="AT2641" s="31">
        <v>0</v>
      </c>
      <c r="AU2641" s="26" t="str">
        <f t="shared" si="44"/>
        <v>库存为0</v>
      </c>
      <c r="AV2641" s="32" t="str">
        <f>IFERROR(时间!$B$4+AU2641,"上周无销量")</f>
        <v>上周无销量</v>
      </c>
    </row>
    <row r="2642" spans="1:48">
      <c r="A2642" s="15" t="s">
        <v>5336</v>
      </c>
      <c r="B2642" t="s">
        <v>5337</v>
      </c>
      <c r="C2642" t="s">
        <v>5327</v>
      </c>
      <c r="D2642" s="26">
        <v>0</v>
      </c>
      <c r="E2642" s="26">
        <v>0</v>
      </c>
      <c r="F2642" s="26">
        <v>0</v>
      </c>
      <c r="G2642" s="26">
        <v>0</v>
      </c>
      <c r="H2642" s="27">
        <v>0</v>
      </c>
      <c r="I2642">
        <v>0</v>
      </c>
      <c r="J2642" s="28">
        <v>0</v>
      </c>
      <c r="K2642" s="28">
        <v>0</v>
      </c>
      <c r="L2642" s="28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0</v>
      </c>
      <c r="AK2642">
        <v>0</v>
      </c>
      <c r="AL2642">
        <v>0</v>
      </c>
      <c r="AM2642">
        <v>0</v>
      </c>
      <c r="AN2642" s="17" t="s">
        <v>54</v>
      </c>
      <c r="AO2642" s="17" t="s">
        <v>54</v>
      </c>
      <c r="AP2642" s="17" t="s">
        <v>54</v>
      </c>
      <c r="AQ2642" s="17" t="s">
        <v>54</v>
      </c>
      <c r="AR2642" s="31">
        <v>0</v>
      </c>
      <c r="AS2642" s="31">
        <v>0</v>
      </c>
      <c r="AT2642" s="31">
        <v>0</v>
      </c>
      <c r="AU2642" s="26" t="str">
        <f t="shared" si="44"/>
        <v>库存为0</v>
      </c>
      <c r="AV2642" s="32" t="str">
        <f>IFERROR(时间!$B$4+AU2642,"上周无销量")</f>
        <v>上周无销量</v>
      </c>
    </row>
    <row r="2643" spans="1:48">
      <c r="A2643" s="15" t="s">
        <v>5338</v>
      </c>
      <c r="B2643" t="s">
        <v>5339</v>
      </c>
      <c r="C2643" t="s">
        <v>5327</v>
      </c>
      <c r="D2643" s="26">
        <v>0</v>
      </c>
      <c r="E2643" s="26">
        <v>0</v>
      </c>
      <c r="F2643" s="26">
        <v>0</v>
      </c>
      <c r="G2643" s="26">
        <v>0</v>
      </c>
      <c r="H2643" s="27">
        <v>0</v>
      </c>
      <c r="I2643">
        <v>0</v>
      </c>
      <c r="J2643" s="28">
        <v>0</v>
      </c>
      <c r="K2643" s="28">
        <v>0</v>
      </c>
      <c r="L2643" s="28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0</v>
      </c>
      <c r="AK2643">
        <v>0</v>
      </c>
      <c r="AL2643">
        <v>0</v>
      </c>
      <c r="AM2643">
        <v>0</v>
      </c>
      <c r="AN2643" s="17" t="s">
        <v>54</v>
      </c>
      <c r="AO2643" s="17" t="s">
        <v>54</v>
      </c>
      <c r="AP2643" s="17" t="s">
        <v>54</v>
      </c>
      <c r="AQ2643" s="17" t="s">
        <v>54</v>
      </c>
      <c r="AR2643" s="31">
        <v>0</v>
      </c>
      <c r="AS2643" s="31">
        <v>0</v>
      </c>
      <c r="AT2643" s="31">
        <v>0</v>
      </c>
      <c r="AU2643" s="26" t="str">
        <f t="shared" si="44"/>
        <v>库存为0</v>
      </c>
      <c r="AV2643" s="32" t="str">
        <f>IFERROR(时间!$B$4+AU2643,"上周无销量")</f>
        <v>上周无销量</v>
      </c>
    </row>
    <row r="2644" spans="1:48">
      <c r="A2644" s="15" t="s">
        <v>5340</v>
      </c>
      <c r="B2644" t="s">
        <v>5341</v>
      </c>
      <c r="C2644" t="s">
        <v>5327</v>
      </c>
      <c r="D2644" s="26">
        <v>0</v>
      </c>
      <c r="E2644" s="26">
        <v>0</v>
      </c>
      <c r="F2644" s="26">
        <v>0</v>
      </c>
      <c r="G2644" s="26">
        <v>0</v>
      </c>
      <c r="H2644" s="27">
        <v>0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17" t="s">
        <v>54</v>
      </c>
      <c r="Y2644" s="17" t="s">
        <v>54</v>
      </c>
      <c r="Z2644" s="17" t="s">
        <v>54</v>
      </c>
      <c r="AA2644" s="17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17" t="s">
        <v>54</v>
      </c>
      <c r="AG2644" s="17" t="s">
        <v>54</v>
      </c>
      <c r="AH2644" s="17" t="s">
        <v>54</v>
      </c>
      <c r="AI2644" s="17" t="s">
        <v>54</v>
      </c>
      <c r="AJ2644">
        <v>0</v>
      </c>
      <c r="AK2644">
        <v>0</v>
      </c>
      <c r="AL2644">
        <v>0</v>
      </c>
      <c r="AM2644">
        <v>0</v>
      </c>
      <c r="AN2644" s="17" t="s">
        <v>54</v>
      </c>
      <c r="AO2644" s="17" t="s">
        <v>54</v>
      </c>
      <c r="AP2644" s="17" t="s">
        <v>54</v>
      </c>
      <c r="AQ2644" s="17" t="s">
        <v>54</v>
      </c>
      <c r="AR2644" s="31">
        <v>0</v>
      </c>
      <c r="AS2644" s="31">
        <v>0</v>
      </c>
      <c r="AT2644" s="31">
        <v>0</v>
      </c>
      <c r="AU2644" s="26" t="str">
        <f t="shared" si="44"/>
        <v>库存为0</v>
      </c>
      <c r="AV2644" s="32" t="str">
        <f>IFERROR(时间!$B$4+AU2644,"上周无销量")</f>
        <v>上周无销量</v>
      </c>
    </row>
    <row r="2645" spans="1:48">
      <c r="A2645" s="15" t="s">
        <v>5342</v>
      </c>
      <c r="B2645" t="s">
        <v>5343</v>
      </c>
      <c r="C2645" t="s">
        <v>5327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0</v>
      </c>
      <c r="J2645" s="28">
        <v>0</v>
      </c>
      <c r="K2645" s="28">
        <v>0</v>
      </c>
      <c r="L2645" s="28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0</v>
      </c>
      <c r="AK2645">
        <v>0</v>
      </c>
      <c r="AL2645">
        <v>0</v>
      </c>
      <c r="AM2645">
        <v>0</v>
      </c>
      <c r="AN2645" s="17" t="s">
        <v>54</v>
      </c>
      <c r="AO2645" s="17" t="s">
        <v>54</v>
      </c>
      <c r="AP2645" s="17" t="s">
        <v>54</v>
      </c>
      <c r="AQ2645" s="17" t="s">
        <v>54</v>
      </c>
      <c r="AR2645" s="31">
        <v>0</v>
      </c>
      <c r="AS2645" s="31">
        <v>0</v>
      </c>
      <c r="AT2645" s="31">
        <v>0</v>
      </c>
      <c r="AU2645" s="26" t="str">
        <f t="shared" si="44"/>
        <v>库存为0</v>
      </c>
      <c r="AV2645" s="32" t="str">
        <f>IFERROR(时间!$B$4+AU2645,"上周无销量")</f>
        <v>上周无销量</v>
      </c>
    </row>
    <row r="2646" spans="1:48">
      <c r="A2646" s="15" t="s">
        <v>5344</v>
      </c>
      <c r="B2646" t="s">
        <v>5345</v>
      </c>
      <c r="C2646" t="s">
        <v>5327</v>
      </c>
      <c r="D2646" s="26">
        <v>0</v>
      </c>
      <c r="E2646" s="26">
        <v>0</v>
      </c>
      <c r="F2646" s="26">
        <v>0</v>
      </c>
      <c r="G2646" s="26">
        <v>0</v>
      </c>
      <c r="H2646" s="27">
        <v>0</v>
      </c>
      <c r="I2646">
        <v>0</v>
      </c>
      <c r="J2646" s="28">
        <v>0</v>
      </c>
      <c r="K2646" s="28">
        <v>0</v>
      </c>
      <c r="L2646" s="28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0</v>
      </c>
      <c r="AK2646">
        <v>0</v>
      </c>
      <c r="AL2646">
        <v>0</v>
      </c>
      <c r="AM2646">
        <v>0</v>
      </c>
      <c r="AN2646" s="17" t="s">
        <v>54</v>
      </c>
      <c r="AO2646" s="17" t="s">
        <v>54</v>
      </c>
      <c r="AP2646" s="17" t="s">
        <v>54</v>
      </c>
      <c r="AQ2646" s="17" t="s">
        <v>54</v>
      </c>
      <c r="AR2646" s="31">
        <v>0</v>
      </c>
      <c r="AS2646" s="31">
        <v>0</v>
      </c>
      <c r="AT2646" s="31">
        <v>0</v>
      </c>
      <c r="AU2646" s="26" t="str">
        <f t="shared" si="44"/>
        <v>库存为0</v>
      </c>
      <c r="AV2646" s="32" t="str">
        <f>IFERROR(时间!$B$4+AU2646,"上周无销量")</f>
        <v>上周无销量</v>
      </c>
    </row>
    <row r="2647" spans="1:48">
      <c r="A2647" s="15" t="s">
        <v>5346</v>
      </c>
      <c r="B2647" t="s">
        <v>5347</v>
      </c>
      <c r="C2647" t="s">
        <v>5327</v>
      </c>
      <c r="D2647" s="26">
        <v>0</v>
      </c>
      <c r="E2647" s="26">
        <v>0</v>
      </c>
      <c r="F2647" s="26">
        <v>0</v>
      </c>
      <c r="G2647" s="26">
        <v>0</v>
      </c>
      <c r="H2647" s="27">
        <v>0</v>
      </c>
      <c r="I2647">
        <v>0</v>
      </c>
      <c r="J2647" s="28">
        <v>0</v>
      </c>
      <c r="K2647" s="28">
        <v>0</v>
      </c>
      <c r="L2647" s="28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0</v>
      </c>
      <c r="AK2647">
        <v>0</v>
      </c>
      <c r="AL2647">
        <v>0</v>
      </c>
      <c r="AM2647">
        <v>0</v>
      </c>
      <c r="AN2647" s="17" t="s">
        <v>54</v>
      </c>
      <c r="AO2647" s="17" t="s">
        <v>54</v>
      </c>
      <c r="AP2647" s="17" t="s">
        <v>54</v>
      </c>
      <c r="AQ2647" s="17" t="s">
        <v>54</v>
      </c>
      <c r="AR2647" s="31">
        <v>0</v>
      </c>
      <c r="AS2647" s="31">
        <v>0</v>
      </c>
      <c r="AT2647" s="31">
        <v>0</v>
      </c>
      <c r="AU2647" s="26" t="str">
        <f t="shared" si="44"/>
        <v>库存为0</v>
      </c>
      <c r="AV2647" s="32" t="str">
        <f>IFERROR(时间!$B$4+AU2647,"上周无销量")</f>
        <v>上周无销量</v>
      </c>
    </row>
    <row r="2648" spans="1:48">
      <c r="A2648" s="15" t="s">
        <v>5348</v>
      </c>
      <c r="B2648" t="s">
        <v>5349</v>
      </c>
      <c r="C2648" t="s">
        <v>5327</v>
      </c>
      <c r="D2648" s="26">
        <v>0</v>
      </c>
      <c r="E2648" s="26">
        <v>0</v>
      </c>
      <c r="F2648" s="26">
        <v>0</v>
      </c>
      <c r="G2648" s="26">
        <v>0</v>
      </c>
      <c r="H2648" s="27">
        <v>0</v>
      </c>
      <c r="I2648">
        <v>0</v>
      </c>
      <c r="J2648" s="28">
        <v>0</v>
      </c>
      <c r="K2648" s="28">
        <v>0</v>
      </c>
      <c r="L2648" s="28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0</v>
      </c>
      <c r="AK2648">
        <v>0</v>
      </c>
      <c r="AL2648">
        <v>0</v>
      </c>
      <c r="AM2648">
        <v>0</v>
      </c>
      <c r="AN2648" s="17" t="s">
        <v>54</v>
      </c>
      <c r="AO2648" s="17" t="s">
        <v>54</v>
      </c>
      <c r="AP2648" s="17" t="s">
        <v>54</v>
      </c>
      <c r="AQ2648" s="17" t="s">
        <v>54</v>
      </c>
      <c r="AR2648" s="31">
        <v>0</v>
      </c>
      <c r="AS2648" s="31">
        <v>0</v>
      </c>
      <c r="AT2648" s="31">
        <v>0</v>
      </c>
      <c r="AU2648" s="26" t="str">
        <f t="shared" si="44"/>
        <v>库存为0</v>
      </c>
      <c r="AV2648" s="32" t="str">
        <f>IFERROR(时间!$B$4+AU2648,"上周无销量")</f>
        <v>上周无销量</v>
      </c>
    </row>
    <row r="2649" spans="1:48">
      <c r="A2649" s="15" t="s">
        <v>5350</v>
      </c>
      <c r="B2649" t="s">
        <v>5351</v>
      </c>
      <c r="C2649" t="s">
        <v>5327</v>
      </c>
      <c r="D2649" s="26">
        <v>0</v>
      </c>
      <c r="E2649" s="26">
        <v>0</v>
      </c>
      <c r="F2649" s="26">
        <v>0</v>
      </c>
      <c r="G2649" s="26">
        <v>0</v>
      </c>
      <c r="H2649" s="27">
        <v>0</v>
      </c>
      <c r="I2649">
        <v>0</v>
      </c>
      <c r="J2649" s="28">
        <v>0</v>
      </c>
      <c r="K2649" s="28">
        <v>0</v>
      </c>
      <c r="L2649" s="28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17" t="s">
        <v>54</v>
      </c>
      <c r="Y2649" s="17" t="s">
        <v>54</v>
      </c>
      <c r="Z2649" s="17" t="s">
        <v>54</v>
      </c>
      <c r="AA2649" s="17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0</v>
      </c>
      <c r="AK2649">
        <v>0</v>
      </c>
      <c r="AL2649">
        <v>0</v>
      </c>
      <c r="AM2649">
        <v>0</v>
      </c>
      <c r="AN2649" s="17" t="s">
        <v>54</v>
      </c>
      <c r="AO2649" s="17" t="s">
        <v>54</v>
      </c>
      <c r="AP2649" s="17" t="s">
        <v>54</v>
      </c>
      <c r="AQ2649" s="17" t="s">
        <v>54</v>
      </c>
      <c r="AR2649" s="31">
        <v>0</v>
      </c>
      <c r="AS2649" s="31">
        <v>0</v>
      </c>
      <c r="AT2649" s="31">
        <v>0</v>
      </c>
      <c r="AU2649" s="26" t="str">
        <f t="shared" si="44"/>
        <v>库存为0</v>
      </c>
      <c r="AV2649" s="32" t="str">
        <f>IFERROR(时间!$B$4+AU2649,"上周无销量")</f>
        <v>上周无销量</v>
      </c>
    </row>
    <row r="2650" spans="1:48">
      <c r="A2650" s="15" t="s">
        <v>5352</v>
      </c>
      <c r="B2650" t="s">
        <v>5353</v>
      </c>
      <c r="C2650" t="s">
        <v>5327</v>
      </c>
      <c r="D2650" s="26">
        <v>0</v>
      </c>
      <c r="E2650" s="26">
        <v>0</v>
      </c>
      <c r="F2650" s="26">
        <v>0</v>
      </c>
      <c r="G2650" s="26">
        <v>0</v>
      </c>
      <c r="H2650" s="27">
        <v>0</v>
      </c>
      <c r="I2650">
        <v>0</v>
      </c>
      <c r="J2650" s="28">
        <v>0</v>
      </c>
      <c r="K2650" s="28">
        <v>0</v>
      </c>
      <c r="L2650" s="28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17" t="s">
        <v>54</v>
      </c>
      <c r="Y2650" s="17" t="s">
        <v>54</v>
      </c>
      <c r="Z2650" s="17" t="s">
        <v>54</v>
      </c>
      <c r="AA2650" s="17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0</v>
      </c>
      <c r="AK2650">
        <v>0</v>
      </c>
      <c r="AL2650">
        <v>0</v>
      </c>
      <c r="AM2650">
        <v>0</v>
      </c>
      <c r="AN2650" s="17" t="s">
        <v>54</v>
      </c>
      <c r="AO2650" s="17" t="s">
        <v>54</v>
      </c>
      <c r="AP2650" s="17" t="s">
        <v>54</v>
      </c>
      <c r="AQ2650" s="17" t="s">
        <v>54</v>
      </c>
      <c r="AR2650" s="31">
        <v>0</v>
      </c>
      <c r="AS2650" s="31">
        <v>0</v>
      </c>
      <c r="AT2650" s="31">
        <v>0</v>
      </c>
      <c r="AU2650" s="26" t="str">
        <f t="shared" si="44"/>
        <v>库存为0</v>
      </c>
      <c r="AV2650" s="32" t="str">
        <f>IFERROR(时间!$B$4+AU2650,"上周无销量")</f>
        <v>上周无销量</v>
      </c>
    </row>
    <row r="2651" spans="1:48">
      <c r="A2651" s="15" t="s">
        <v>5354</v>
      </c>
      <c r="B2651" t="s">
        <v>5355</v>
      </c>
      <c r="C2651" t="s">
        <v>5327</v>
      </c>
      <c r="D2651" s="26">
        <v>0</v>
      </c>
      <c r="E2651" s="26">
        <v>0</v>
      </c>
      <c r="F2651" s="26">
        <v>0</v>
      </c>
      <c r="G2651" s="26">
        <v>0</v>
      </c>
      <c r="H2651" s="27">
        <v>0</v>
      </c>
      <c r="I2651">
        <v>0</v>
      </c>
      <c r="J2651" s="28">
        <v>0</v>
      </c>
      <c r="K2651" s="28">
        <v>0</v>
      </c>
      <c r="L2651" s="28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0</v>
      </c>
      <c r="AK2651">
        <v>0</v>
      </c>
      <c r="AL2651">
        <v>0</v>
      </c>
      <c r="AM2651">
        <v>0</v>
      </c>
      <c r="AN2651" s="17" t="s">
        <v>54</v>
      </c>
      <c r="AO2651" s="17" t="s">
        <v>54</v>
      </c>
      <c r="AP2651" s="17" t="s">
        <v>54</v>
      </c>
      <c r="AQ2651" s="17" t="s">
        <v>54</v>
      </c>
      <c r="AR2651" s="31">
        <v>0</v>
      </c>
      <c r="AS2651" s="31">
        <v>0</v>
      </c>
      <c r="AT2651" s="31">
        <v>0</v>
      </c>
      <c r="AU2651" s="26" t="str">
        <f t="shared" si="44"/>
        <v>库存为0</v>
      </c>
      <c r="AV2651" s="32" t="str">
        <f>IFERROR(时间!$B$4+AU2651,"上周无销量")</f>
        <v>上周无销量</v>
      </c>
    </row>
    <row r="2652" spans="1:48">
      <c r="A2652" s="15" t="s">
        <v>5356</v>
      </c>
      <c r="B2652" t="s">
        <v>5357</v>
      </c>
      <c r="C2652" t="s">
        <v>5327</v>
      </c>
      <c r="D2652" s="26">
        <v>0</v>
      </c>
      <c r="E2652" s="26">
        <v>0</v>
      </c>
      <c r="F2652" s="26">
        <v>0</v>
      </c>
      <c r="G2652" s="26">
        <v>0</v>
      </c>
      <c r="H2652" s="27">
        <v>0</v>
      </c>
      <c r="I2652">
        <v>0</v>
      </c>
      <c r="J2652" s="28">
        <v>0</v>
      </c>
      <c r="K2652" s="28">
        <v>0</v>
      </c>
      <c r="L2652" s="28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0</v>
      </c>
      <c r="AK2652">
        <v>0</v>
      </c>
      <c r="AL2652">
        <v>0</v>
      </c>
      <c r="AM2652">
        <v>0</v>
      </c>
      <c r="AN2652" s="17" t="s">
        <v>54</v>
      </c>
      <c r="AO2652" s="17" t="s">
        <v>54</v>
      </c>
      <c r="AP2652" s="17" t="s">
        <v>54</v>
      </c>
      <c r="AQ2652" s="17" t="s">
        <v>54</v>
      </c>
      <c r="AR2652" s="31">
        <v>0</v>
      </c>
      <c r="AS2652" s="31">
        <v>0</v>
      </c>
      <c r="AT2652" s="31">
        <v>0</v>
      </c>
      <c r="AU2652" s="26" t="str">
        <f t="shared" si="44"/>
        <v>库存为0</v>
      </c>
      <c r="AV2652" s="32" t="str">
        <f>IFERROR(时间!$B$4+AU2652,"上周无销量")</f>
        <v>上周无销量</v>
      </c>
    </row>
    <row r="2653" spans="1:48">
      <c r="A2653" s="15" t="s">
        <v>5358</v>
      </c>
      <c r="B2653" t="s">
        <v>5359</v>
      </c>
      <c r="C2653" t="s">
        <v>5327</v>
      </c>
      <c r="D2653" s="26">
        <v>0</v>
      </c>
      <c r="E2653" s="26">
        <v>0</v>
      </c>
      <c r="F2653" s="26">
        <v>0</v>
      </c>
      <c r="G2653" s="26">
        <v>0</v>
      </c>
      <c r="H2653" s="27">
        <v>0</v>
      </c>
      <c r="I2653">
        <v>0</v>
      </c>
      <c r="J2653" s="28">
        <v>0</v>
      </c>
      <c r="K2653" s="28">
        <v>0</v>
      </c>
      <c r="L2653" s="28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17" t="s">
        <v>54</v>
      </c>
      <c r="Y2653" s="17" t="s">
        <v>54</v>
      </c>
      <c r="Z2653" s="17" t="s">
        <v>54</v>
      </c>
      <c r="AA2653" s="17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0</v>
      </c>
      <c r="AK2653">
        <v>0</v>
      </c>
      <c r="AL2653">
        <v>0</v>
      </c>
      <c r="AM2653">
        <v>0</v>
      </c>
      <c r="AN2653" s="17" t="s">
        <v>54</v>
      </c>
      <c r="AO2653" s="17" t="s">
        <v>54</v>
      </c>
      <c r="AP2653" s="17" t="s">
        <v>54</v>
      </c>
      <c r="AQ2653" s="17" t="s">
        <v>54</v>
      </c>
      <c r="AR2653" s="31">
        <v>0</v>
      </c>
      <c r="AS2653" s="31">
        <v>0</v>
      </c>
      <c r="AT2653" s="31">
        <v>0</v>
      </c>
      <c r="AU2653" s="26" t="str">
        <f t="shared" si="44"/>
        <v>库存为0</v>
      </c>
      <c r="AV2653" s="32" t="str">
        <f>IFERROR(时间!$B$4+AU2653,"上周无销量")</f>
        <v>上周无销量</v>
      </c>
    </row>
    <row r="2654" spans="1:48">
      <c r="A2654" s="15" t="s">
        <v>5360</v>
      </c>
      <c r="B2654" t="s">
        <v>5361</v>
      </c>
      <c r="C2654" t="s">
        <v>5327</v>
      </c>
      <c r="D2654" s="26">
        <v>0</v>
      </c>
      <c r="E2654" s="26">
        <v>0</v>
      </c>
      <c r="F2654" s="26">
        <v>0</v>
      </c>
      <c r="G2654" s="26">
        <v>0</v>
      </c>
      <c r="H2654" s="27">
        <v>0</v>
      </c>
      <c r="I2654">
        <v>0</v>
      </c>
      <c r="J2654" s="28">
        <v>0</v>
      </c>
      <c r="K2654" s="28">
        <v>0</v>
      </c>
      <c r="L2654" s="28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17" t="s">
        <v>54</v>
      </c>
      <c r="Y2654" s="17" t="s">
        <v>54</v>
      </c>
      <c r="Z2654" s="17" t="s">
        <v>54</v>
      </c>
      <c r="AA2654" s="17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0</v>
      </c>
      <c r="AK2654">
        <v>0</v>
      </c>
      <c r="AL2654">
        <v>0</v>
      </c>
      <c r="AM2654">
        <v>0</v>
      </c>
      <c r="AN2654" s="17" t="s">
        <v>54</v>
      </c>
      <c r="AO2654" s="17" t="s">
        <v>54</v>
      </c>
      <c r="AP2654" s="17" t="s">
        <v>54</v>
      </c>
      <c r="AQ2654" s="17" t="s">
        <v>54</v>
      </c>
      <c r="AR2654" s="31">
        <v>0</v>
      </c>
      <c r="AS2654" s="31">
        <v>0</v>
      </c>
      <c r="AT2654" s="31">
        <v>0</v>
      </c>
      <c r="AU2654" s="26" t="str">
        <f t="shared" si="44"/>
        <v>库存为0</v>
      </c>
      <c r="AV2654" s="32" t="str">
        <f>IFERROR(时间!$B$4+AU2654,"上周无销量")</f>
        <v>上周无销量</v>
      </c>
    </row>
    <row r="2655" spans="1:48">
      <c r="A2655" s="15" t="s">
        <v>5362</v>
      </c>
      <c r="B2655" t="s">
        <v>5363</v>
      </c>
      <c r="C2655" t="s">
        <v>5364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0</v>
      </c>
      <c r="J2655" s="28">
        <v>0</v>
      </c>
      <c r="K2655" s="28">
        <v>0</v>
      </c>
      <c r="L2655" s="28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0</v>
      </c>
      <c r="AK2655">
        <v>0</v>
      </c>
      <c r="AL2655">
        <v>0</v>
      </c>
      <c r="AM2655">
        <v>0</v>
      </c>
      <c r="AN2655" s="17" t="s">
        <v>54</v>
      </c>
      <c r="AO2655" s="17" t="s">
        <v>54</v>
      </c>
      <c r="AP2655" s="17" t="s">
        <v>54</v>
      </c>
      <c r="AQ2655" s="17" t="s">
        <v>54</v>
      </c>
      <c r="AR2655" s="31">
        <v>0</v>
      </c>
      <c r="AS2655" s="31">
        <v>0</v>
      </c>
      <c r="AT2655" s="31">
        <v>0</v>
      </c>
      <c r="AU2655" s="26" t="str">
        <f t="shared" si="44"/>
        <v>库存为0</v>
      </c>
      <c r="AV2655" s="32" t="str">
        <f>IFERROR(时间!$B$4+AU2655,"上周无销量")</f>
        <v>上周无销量</v>
      </c>
    </row>
    <row r="2656" spans="1:48">
      <c r="A2656" s="15" t="s">
        <v>5365</v>
      </c>
      <c r="B2656" t="s">
        <v>5366</v>
      </c>
      <c r="C2656" t="s">
        <v>5364</v>
      </c>
      <c r="D2656" s="26">
        <v>0</v>
      </c>
      <c r="E2656" s="26">
        <v>0</v>
      </c>
      <c r="F2656" s="26">
        <v>0</v>
      </c>
      <c r="G2656" s="26">
        <v>0</v>
      </c>
      <c r="H2656" s="27">
        <v>0</v>
      </c>
      <c r="I2656">
        <v>0</v>
      </c>
      <c r="J2656" s="28">
        <v>0</v>
      </c>
      <c r="K2656" s="28">
        <v>0</v>
      </c>
      <c r="L2656" s="28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17" t="s">
        <v>54</v>
      </c>
      <c r="Y2656" s="17" t="s">
        <v>54</v>
      </c>
      <c r="Z2656" s="17" t="s">
        <v>54</v>
      </c>
      <c r="AA2656" s="17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0</v>
      </c>
      <c r="AK2656">
        <v>0</v>
      </c>
      <c r="AL2656">
        <v>0</v>
      </c>
      <c r="AM2656">
        <v>0</v>
      </c>
      <c r="AN2656" s="17" t="s">
        <v>54</v>
      </c>
      <c r="AO2656" s="17" t="s">
        <v>54</v>
      </c>
      <c r="AP2656" s="17" t="s">
        <v>54</v>
      </c>
      <c r="AQ2656" s="17" t="s">
        <v>54</v>
      </c>
      <c r="AR2656" s="31">
        <v>0</v>
      </c>
      <c r="AS2656" s="31">
        <v>0</v>
      </c>
      <c r="AT2656" s="31">
        <v>0</v>
      </c>
      <c r="AU2656" s="26" t="str">
        <f t="shared" si="44"/>
        <v>库存为0</v>
      </c>
      <c r="AV2656" s="32" t="str">
        <f>IFERROR(时间!$B$4+AU2656,"上周无销量")</f>
        <v>上周无销量</v>
      </c>
    </row>
    <row r="2657" spans="1:48">
      <c r="A2657" s="15" t="s">
        <v>5367</v>
      </c>
      <c r="B2657" t="s">
        <v>5368</v>
      </c>
      <c r="C2657" t="s">
        <v>5364</v>
      </c>
      <c r="D2657" s="26">
        <v>0</v>
      </c>
      <c r="E2657" s="26">
        <v>0</v>
      </c>
      <c r="F2657" s="26">
        <v>0</v>
      </c>
      <c r="G2657" s="26">
        <v>0</v>
      </c>
      <c r="H2657" s="27">
        <v>0</v>
      </c>
      <c r="I2657">
        <v>0</v>
      </c>
      <c r="J2657" s="28">
        <v>0</v>
      </c>
      <c r="K2657" s="28">
        <v>0</v>
      </c>
      <c r="L2657" s="28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17" t="s">
        <v>54</v>
      </c>
      <c r="Y2657" s="17" t="s">
        <v>54</v>
      </c>
      <c r="Z2657" s="17" t="s">
        <v>54</v>
      </c>
      <c r="AA2657" s="17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17" t="s">
        <v>54</v>
      </c>
      <c r="AG2657" s="17" t="s">
        <v>54</v>
      </c>
      <c r="AH2657" s="17" t="s">
        <v>54</v>
      </c>
      <c r="AI2657" s="17" t="s">
        <v>54</v>
      </c>
      <c r="AJ2657">
        <v>0</v>
      </c>
      <c r="AK2657">
        <v>0</v>
      </c>
      <c r="AL2657">
        <v>0</v>
      </c>
      <c r="AM2657">
        <v>0</v>
      </c>
      <c r="AN2657" s="17" t="s">
        <v>54</v>
      </c>
      <c r="AO2657" s="17" t="s">
        <v>54</v>
      </c>
      <c r="AP2657" s="17" t="s">
        <v>54</v>
      </c>
      <c r="AQ2657" s="17" t="s">
        <v>54</v>
      </c>
      <c r="AR2657" s="31">
        <v>0</v>
      </c>
      <c r="AS2657" s="31">
        <v>0</v>
      </c>
      <c r="AT2657" s="31">
        <v>0</v>
      </c>
      <c r="AU2657" s="26" t="str">
        <f t="shared" si="44"/>
        <v>库存为0</v>
      </c>
      <c r="AV2657" s="32" t="str">
        <f>IFERROR(时间!$B$4+AU2657,"上周无销量")</f>
        <v>上周无销量</v>
      </c>
    </row>
    <row r="2658" spans="1:48">
      <c r="A2658" s="15" t="s">
        <v>5369</v>
      </c>
      <c r="B2658" t="s">
        <v>5370</v>
      </c>
      <c r="C2658" t="s">
        <v>5364</v>
      </c>
      <c r="D2658" s="26">
        <v>0</v>
      </c>
      <c r="E2658" s="26">
        <v>0</v>
      </c>
      <c r="F2658" s="26">
        <v>0</v>
      </c>
      <c r="G2658" s="26">
        <v>0</v>
      </c>
      <c r="H2658" s="27">
        <v>0</v>
      </c>
      <c r="I2658">
        <v>0</v>
      </c>
      <c r="J2658" s="28">
        <v>0</v>
      </c>
      <c r="K2658" s="28">
        <v>0</v>
      </c>
      <c r="L2658" s="28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17" t="s">
        <v>54</v>
      </c>
      <c r="Y2658" s="17" t="s">
        <v>54</v>
      </c>
      <c r="Z2658" s="17" t="s">
        <v>54</v>
      </c>
      <c r="AA2658" s="17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17" t="s">
        <v>54</v>
      </c>
      <c r="AG2658" s="17" t="s">
        <v>54</v>
      </c>
      <c r="AH2658" s="17" t="s">
        <v>54</v>
      </c>
      <c r="AI2658" s="17" t="s">
        <v>54</v>
      </c>
      <c r="AJ2658">
        <v>0</v>
      </c>
      <c r="AK2658">
        <v>0</v>
      </c>
      <c r="AL2658">
        <v>0</v>
      </c>
      <c r="AM2658">
        <v>0</v>
      </c>
      <c r="AN2658" s="17" t="s">
        <v>54</v>
      </c>
      <c r="AO2658" s="17" t="s">
        <v>54</v>
      </c>
      <c r="AP2658" s="17" t="s">
        <v>54</v>
      </c>
      <c r="AQ2658" s="17" t="s">
        <v>54</v>
      </c>
      <c r="AR2658" s="31">
        <v>0</v>
      </c>
      <c r="AS2658" s="31">
        <v>0</v>
      </c>
      <c r="AT2658" s="31">
        <v>0</v>
      </c>
      <c r="AU2658" s="26" t="str">
        <f t="shared" si="44"/>
        <v>库存为0</v>
      </c>
      <c r="AV2658" s="32" t="str">
        <f>IFERROR(时间!$B$4+AU2658,"上周无销量")</f>
        <v>上周无销量</v>
      </c>
    </row>
    <row r="2659" spans="1:48">
      <c r="A2659" s="15" t="s">
        <v>5371</v>
      </c>
      <c r="B2659" t="s">
        <v>5372</v>
      </c>
      <c r="C2659" t="s">
        <v>5364</v>
      </c>
      <c r="D2659" s="26">
        <v>0</v>
      </c>
      <c r="E2659" s="26">
        <v>0</v>
      </c>
      <c r="F2659" s="26">
        <v>0</v>
      </c>
      <c r="G2659" s="26">
        <v>0</v>
      </c>
      <c r="H2659" s="27">
        <v>0</v>
      </c>
      <c r="I2659">
        <v>0</v>
      </c>
      <c r="J2659" s="28">
        <v>0</v>
      </c>
      <c r="K2659" s="28">
        <v>0</v>
      </c>
      <c r="L2659" s="28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0</v>
      </c>
      <c r="AK2659">
        <v>0</v>
      </c>
      <c r="AL2659">
        <v>0</v>
      </c>
      <c r="AM2659">
        <v>0</v>
      </c>
      <c r="AN2659" s="17" t="s">
        <v>54</v>
      </c>
      <c r="AO2659" s="17" t="s">
        <v>54</v>
      </c>
      <c r="AP2659" s="17" t="s">
        <v>54</v>
      </c>
      <c r="AQ2659" s="17" t="s">
        <v>54</v>
      </c>
      <c r="AR2659" s="31">
        <v>0</v>
      </c>
      <c r="AS2659" s="31">
        <v>0</v>
      </c>
      <c r="AT2659" s="31">
        <v>0</v>
      </c>
      <c r="AU2659" s="26" t="str">
        <f t="shared" si="44"/>
        <v>库存为0</v>
      </c>
      <c r="AV2659" s="32" t="str">
        <f>IFERROR(时间!$B$4+AU2659,"上周无销量")</f>
        <v>上周无销量</v>
      </c>
    </row>
    <row r="2660" spans="1:48">
      <c r="A2660" s="15" t="s">
        <v>5373</v>
      </c>
      <c r="B2660" t="s">
        <v>5374</v>
      </c>
      <c r="C2660" t="s">
        <v>5364</v>
      </c>
      <c r="D2660" s="26">
        <v>0</v>
      </c>
      <c r="E2660" s="26">
        <v>0</v>
      </c>
      <c r="F2660" s="26">
        <v>0</v>
      </c>
      <c r="G2660" s="26">
        <v>0</v>
      </c>
      <c r="H2660" s="27">
        <v>0</v>
      </c>
      <c r="I2660">
        <v>0</v>
      </c>
      <c r="J2660" s="28">
        <v>0</v>
      </c>
      <c r="K2660" s="28">
        <v>0</v>
      </c>
      <c r="L2660" s="28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17" t="s">
        <v>54</v>
      </c>
      <c r="Y2660" s="17" t="s">
        <v>54</v>
      </c>
      <c r="Z2660" s="17" t="s">
        <v>54</v>
      </c>
      <c r="AA2660" s="17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17" t="s">
        <v>54</v>
      </c>
      <c r="AG2660" s="17" t="s">
        <v>54</v>
      </c>
      <c r="AH2660" s="17" t="s">
        <v>54</v>
      </c>
      <c r="AI2660" s="17" t="s">
        <v>54</v>
      </c>
      <c r="AJ2660">
        <v>0</v>
      </c>
      <c r="AK2660">
        <v>0</v>
      </c>
      <c r="AL2660">
        <v>0</v>
      </c>
      <c r="AM2660">
        <v>0</v>
      </c>
      <c r="AN2660" s="17" t="s">
        <v>54</v>
      </c>
      <c r="AO2660" s="17" t="s">
        <v>54</v>
      </c>
      <c r="AP2660" s="17" t="s">
        <v>54</v>
      </c>
      <c r="AQ2660" s="17" t="s">
        <v>54</v>
      </c>
      <c r="AR2660" s="31">
        <v>0</v>
      </c>
      <c r="AS2660" s="31">
        <v>0</v>
      </c>
      <c r="AT2660" s="31">
        <v>0</v>
      </c>
      <c r="AU2660" s="26" t="str">
        <f t="shared" si="44"/>
        <v>库存为0</v>
      </c>
      <c r="AV2660" s="32" t="str">
        <f>IFERROR(时间!$B$4+AU2660,"上周无销量")</f>
        <v>上周无销量</v>
      </c>
    </row>
    <row r="2661" spans="1:48">
      <c r="A2661" s="15" t="s">
        <v>5375</v>
      </c>
      <c r="B2661" t="s">
        <v>5376</v>
      </c>
      <c r="C2661" t="s">
        <v>5364</v>
      </c>
      <c r="D2661" s="26">
        <v>0</v>
      </c>
      <c r="E2661" s="26">
        <v>0</v>
      </c>
      <c r="F2661" s="26">
        <v>0</v>
      </c>
      <c r="G2661" s="26">
        <v>0</v>
      </c>
      <c r="H2661" s="27">
        <v>0</v>
      </c>
      <c r="I2661">
        <v>0</v>
      </c>
      <c r="J2661" s="28">
        <v>0</v>
      </c>
      <c r="K2661" s="28">
        <v>0</v>
      </c>
      <c r="L2661" s="28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17" t="s">
        <v>54</v>
      </c>
      <c r="Y2661" s="17" t="s">
        <v>54</v>
      </c>
      <c r="Z2661" s="17" t="s">
        <v>54</v>
      </c>
      <c r="AA2661" s="17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17" t="s">
        <v>54</v>
      </c>
      <c r="AG2661" s="17" t="s">
        <v>54</v>
      </c>
      <c r="AH2661" s="17" t="s">
        <v>54</v>
      </c>
      <c r="AI2661" s="17" t="s">
        <v>54</v>
      </c>
      <c r="AJ2661">
        <v>0</v>
      </c>
      <c r="AK2661">
        <v>0</v>
      </c>
      <c r="AL2661">
        <v>0</v>
      </c>
      <c r="AM2661">
        <v>0</v>
      </c>
      <c r="AN2661" s="17" t="s">
        <v>54</v>
      </c>
      <c r="AO2661" s="17" t="s">
        <v>54</v>
      </c>
      <c r="AP2661" s="17" t="s">
        <v>54</v>
      </c>
      <c r="AQ2661" s="17" t="s">
        <v>54</v>
      </c>
      <c r="AR2661" s="31">
        <v>0</v>
      </c>
      <c r="AS2661" s="31">
        <v>0</v>
      </c>
      <c r="AT2661" s="31">
        <v>0</v>
      </c>
      <c r="AU2661" s="26" t="str">
        <f t="shared" si="44"/>
        <v>库存为0</v>
      </c>
      <c r="AV2661" s="32" t="str">
        <f>IFERROR(时间!$B$4+AU2661,"上周无销量")</f>
        <v>上周无销量</v>
      </c>
    </row>
    <row r="2662" spans="1:48">
      <c r="A2662" s="15" t="s">
        <v>5377</v>
      </c>
      <c r="B2662" t="s">
        <v>5378</v>
      </c>
      <c r="C2662" t="s">
        <v>5379</v>
      </c>
      <c r="D2662" s="26">
        <v>1</v>
      </c>
      <c r="E2662" s="26">
        <v>3</v>
      </c>
      <c r="F2662" s="26">
        <v>1</v>
      </c>
      <c r="G2662" s="26">
        <v>0</v>
      </c>
      <c r="H2662" s="27">
        <v>17.19</v>
      </c>
      <c r="I2662">
        <v>10</v>
      </c>
      <c r="J2662" s="28">
        <v>0</v>
      </c>
      <c r="K2662" s="28">
        <v>0</v>
      </c>
      <c r="L2662" s="28">
        <v>0</v>
      </c>
      <c r="M2662">
        <v>10</v>
      </c>
      <c r="N2662">
        <v>1</v>
      </c>
      <c r="O2662">
        <v>10</v>
      </c>
      <c r="P2662">
        <v>54</v>
      </c>
      <c r="Q2662">
        <v>0</v>
      </c>
      <c r="R2662">
        <v>96</v>
      </c>
      <c r="S2662">
        <v>126</v>
      </c>
      <c r="T2662">
        <v>0</v>
      </c>
      <c r="U2662">
        <v>0</v>
      </c>
      <c r="V2662">
        <v>2</v>
      </c>
      <c r="W2662">
        <v>0</v>
      </c>
      <c r="X2662" s="17">
        <v>0</v>
      </c>
      <c r="Y2662" s="17" t="s">
        <v>54</v>
      </c>
      <c r="Z2662" s="17">
        <v>0.0208333333333333</v>
      </c>
      <c r="AA2662" s="17">
        <v>0</v>
      </c>
      <c r="AB2662">
        <v>0</v>
      </c>
      <c r="AC2662">
        <v>0</v>
      </c>
      <c r="AD2662">
        <v>0.62</v>
      </c>
      <c r="AE2662">
        <v>0</v>
      </c>
      <c r="AF2662" s="17" t="s">
        <v>54</v>
      </c>
      <c r="AG2662" s="17" t="s">
        <v>54</v>
      </c>
      <c r="AH2662" s="17">
        <v>0.0360674810936591</v>
      </c>
      <c r="AI2662" s="17" t="s">
        <v>54</v>
      </c>
      <c r="AJ2662">
        <v>0</v>
      </c>
      <c r="AK2662">
        <v>17</v>
      </c>
      <c r="AL2662">
        <v>30</v>
      </c>
      <c r="AM2662">
        <v>30</v>
      </c>
      <c r="AN2662" s="17" t="s">
        <v>54</v>
      </c>
      <c r="AO2662" s="17">
        <v>0.176470588235294</v>
      </c>
      <c r="AP2662" s="17">
        <v>0.0333333333333333</v>
      </c>
      <c r="AQ2662" s="17">
        <v>0</v>
      </c>
      <c r="AR2662" s="31">
        <v>0.142857142857143</v>
      </c>
      <c r="AS2662" s="31">
        <v>8.57142857142857</v>
      </c>
      <c r="AT2662" s="31">
        <v>1.42857142857143</v>
      </c>
      <c r="AU2662" s="26">
        <f t="shared" si="44"/>
        <v>70</v>
      </c>
      <c r="AV2662" s="32">
        <f>IFERROR(时间!$B$4+AU2662,"上周无销量")</f>
        <v>43395</v>
      </c>
    </row>
    <row r="2663" spans="1:48">
      <c r="A2663" s="15" t="s">
        <v>5380</v>
      </c>
      <c r="B2663" t="s">
        <v>5381</v>
      </c>
      <c r="C2663" t="s">
        <v>5379</v>
      </c>
      <c r="D2663" s="26">
        <v>2</v>
      </c>
      <c r="E2663" s="26">
        <v>1</v>
      </c>
      <c r="F2663" s="26">
        <v>3</v>
      </c>
      <c r="G2663" s="26">
        <v>8</v>
      </c>
      <c r="H2663" s="27">
        <v>7.28142857142857</v>
      </c>
      <c r="I2663">
        <v>6</v>
      </c>
      <c r="J2663" s="28">
        <v>0</v>
      </c>
      <c r="K2663" s="28">
        <v>0</v>
      </c>
      <c r="L2663" s="28">
        <v>0</v>
      </c>
      <c r="M2663">
        <v>6</v>
      </c>
      <c r="N2663">
        <v>1</v>
      </c>
      <c r="O2663">
        <v>0</v>
      </c>
      <c r="P2663">
        <v>5373</v>
      </c>
      <c r="Q2663">
        <v>0</v>
      </c>
      <c r="R2663">
        <v>6038</v>
      </c>
      <c r="S2663">
        <v>10766</v>
      </c>
      <c r="T2663">
        <v>77</v>
      </c>
      <c r="U2663">
        <v>0</v>
      </c>
      <c r="V2663">
        <v>123</v>
      </c>
      <c r="W2663">
        <v>123</v>
      </c>
      <c r="X2663" s="17">
        <v>0.0143309138284013</v>
      </c>
      <c r="Y2663" s="17" t="s">
        <v>54</v>
      </c>
      <c r="Z2663" s="17">
        <v>0.0203709837694601</v>
      </c>
      <c r="AA2663" s="17">
        <v>0.011424856028237</v>
      </c>
      <c r="AB2663">
        <v>29.48</v>
      </c>
      <c r="AC2663">
        <v>0</v>
      </c>
      <c r="AD2663">
        <v>50.72</v>
      </c>
      <c r="AE2663">
        <v>46.69</v>
      </c>
      <c r="AF2663" s="17">
        <v>2.02432803609967</v>
      </c>
      <c r="AG2663" s="17" t="s">
        <v>54</v>
      </c>
      <c r="AH2663" s="17">
        <v>2.32188869269505</v>
      </c>
      <c r="AI2663" s="17">
        <v>0.801525407102217</v>
      </c>
      <c r="AJ2663">
        <v>0</v>
      </c>
      <c r="AK2663">
        <v>61</v>
      </c>
      <c r="AL2663">
        <v>76</v>
      </c>
      <c r="AM2663">
        <v>76</v>
      </c>
      <c r="AN2663" s="17" t="s">
        <v>54</v>
      </c>
      <c r="AO2663" s="17">
        <v>0.0163934426229508</v>
      </c>
      <c r="AP2663" s="17">
        <v>0.0394736842105263</v>
      </c>
      <c r="AQ2663" s="17">
        <v>0.105263157894737</v>
      </c>
      <c r="AR2663" s="31">
        <v>0.285714285714286</v>
      </c>
      <c r="AS2663" s="31">
        <v>17.1428571428571</v>
      </c>
      <c r="AT2663" s="31">
        <v>-11.1428571428571</v>
      </c>
      <c r="AU2663" s="26">
        <f t="shared" si="44"/>
        <v>21</v>
      </c>
      <c r="AV2663" s="32">
        <f>IFERROR(时间!$B$4+AU2663,"上周无销量")</f>
        <v>43346</v>
      </c>
    </row>
    <row r="2664" spans="1:48">
      <c r="A2664" s="15" t="s">
        <v>5382</v>
      </c>
      <c r="B2664" t="s">
        <v>5383</v>
      </c>
      <c r="C2664" t="s">
        <v>5379</v>
      </c>
      <c r="D2664" s="26">
        <v>7</v>
      </c>
      <c r="E2664" s="26">
        <v>7</v>
      </c>
      <c r="F2664" s="26">
        <v>10</v>
      </c>
      <c r="G2664" s="26">
        <v>5</v>
      </c>
      <c r="H2664" s="27">
        <v>14.3365517241379</v>
      </c>
      <c r="I2664">
        <v>3</v>
      </c>
      <c r="J2664" s="28">
        <v>0</v>
      </c>
      <c r="K2664" s="28">
        <v>0</v>
      </c>
      <c r="L2664" s="28">
        <v>0</v>
      </c>
      <c r="M2664">
        <v>3</v>
      </c>
      <c r="N2664">
        <v>3</v>
      </c>
      <c r="O2664">
        <v>0</v>
      </c>
      <c r="P2664">
        <v>32</v>
      </c>
      <c r="Q2664">
        <v>0</v>
      </c>
      <c r="R2664">
        <v>66</v>
      </c>
      <c r="S2664">
        <v>65</v>
      </c>
      <c r="T2664">
        <v>1</v>
      </c>
      <c r="U2664">
        <v>0</v>
      </c>
      <c r="V2664">
        <v>0</v>
      </c>
      <c r="W2664">
        <v>0</v>
      </c>
      <c r="X2664" s="17">
        <v>0.03125</v>
      </c>
      <c r="Y2664" s="17" t="s">
        <v>54</v>
      </c>
      <c r="Z2664" s="17">
        <v>0</v>
      </c>
      <c r="AA2664" s="17">
        <v>0</v>
      </c>
      <c r="AB2664">
        <v>0.51</v>
      </c>
      <c r="AC2664">
        <v>0</v>
      </c>
      <c r="AD2664">
        <v>0</v>
      </c>
      <c r="AE2664">
        <v>0</v>
      </c>
      <c r="AF2664" s="17">
        <v>0.00508191539074742</v>
      </c>
      <c r="AG2664" s="17" t="s">
        <v>54</v>
      </c>
      <c r="AH2664" s="17" t="s">
        <v>54</v>
      </c>
      <c r="AI2664" s="17" t="s">
        <v>54</v>
      </c>
      <c r="AJ2664">
        <v>0</v>
      </c>
      <c r="AK2664">
        <v>33</v>
      </c>
      <c r="AL2664">
        <v>17</v>
      </c>
      <c r="AM2664">
        <v>17</v>
      </c>
      <c r="AN2664" s="17" t="s">
        <v>54</v>
      </c>
      <c r="AO2664" s="17">
        <v>0.212121212121212</v>
      </c>
      <c r="AP2664" s="17">
        <v>0.588235294117647</v>
      </c>
      <c r="AQ2664" s="17">
        <v>0.294117647058824</v>
      </c>
      <c r="AR2664" s="31">
        <v>1</v>
      </c>
      <c r="AS2664" s="31">
        <v>60</v>
      </c>
      <c r="AT2664" s="31">
        <v>-57</v>
      </c>
      <c r="AU2664" s="26">
        <f t="shared" si="44"/>
        <v>3</v>
      </c>
      <c r="AV2664" s="32">
        <f>IFERROR(时间!$B$4+AU2664,"上周无销量")</f>
        <v>43328</v>
      </c>
    </row>
    <row r="2665" spans="1:48">
      <c r="A2665" s="15" t="s">
        <v>5384</v>
      </c>
      <c r="B2665" t="s">
        <v>5385</v>
      </c>
      <c r="C2665" t="s">
        <v>5379</v>
      </c>
      <c r="D2665" s="26">
        <v>5</v>
      </c>
      <c r="E2665" s="26">
        <v>7</v>
      </c>
      <c r="F2665" s="26">
        <v>5</v>
      </c>
      <c r="G2665" s="26">
        <v>12</v>
      </c>
      <c r="H2665" s="27">
        <v>10.1320689655172</v>
      </c>
      <c r="I2665">
        <v>20</v>
      </c>
      <c r="J2665" s="28">
        <v>0</v>
      </c>
      <c r="K2665" s="28">
        <v>0</v>
      </c>
      <c r="L2665" s="28">
        <v>0</v>
      </c>
      <c r="M2665">
        <v>20</v>
      </c>
      <c r="N2665">
        <v>7</v>
      </c>
      <c r="O2665">
        <v>0</v>
      </c>
      <c r="P2665">
        <v>163</v>
      </c>
      <c r="Q2665">
        <v>0</v>
      </c>
      <c r="R2665">
        <v>262</v>
      </c>
      <c r="S2665">
        <v>245</v>
      </c>
      <c r="T2665">
        <v>1</v>
      </c>
      <c r="U2665">
        <v>0</v>
      </c>
      <c r="V2665">
        <v>0</v>
      </c>
      <c r="W2665">
        <v>8</v>
      </c>
      <c r="X2665" s="17">
        <v>0.00613496932515337</v>
      </c>
      <c r="Y2665" s="17" t="s">
        <v>54</v>
      </c>
      <c r="Z2665" s="17">
        <v>0</v>
      </c>
      <c r="AA2665" s="17">
        <v>0.0326530612244898</v>
      </c>
      <c r="AB2665">
        <v>0.43</v>
      </c>
      <c r="AC2665">
        <v>0</v>
      </c>
      <c r="AD2665">
        <v>0</v>
      </c>
      <c r="AE2665">
        <v>1.9</v>
      </c>
      <c r="AF2665" s="17">
        <v>0.0084879011673417</v>
      </c>
      <c r="AG2665" s="17" t="s">
        <v>54</v>
      </c>
      <c r="AH2665" s="17" t="s">
        <v>54</v>
      </c>
      <c r="AI2665" s="17">
        <v>0.0156269498235942</v>
      </c>
      <c r="AJ2665">
        <v>0</v>
      </c>
      <c r="AK2665">
        <v>37</v>
      </c>
      <c r="AL2665">
        <v>64</v>
      </c>
      <c r="AM2665">
        <v>64</v>
      </c>
      <c r="AN2665" s="17" t="s">
        <v>54</v>
      </c>
      <c r="AO2665" s="17">
        <v>0.189189189189189</v>
      </c>
      <c r="AP2665" s="17">
        <v>0.078125</v>
      </c>
      <c r="AQ2665" s="17">
        <v>0.1875</v>
      </c>
      <c r="AR2665" s="31">
        <v>0.714285714285714</v>
      </c>
      <c r="AS2665" s="31">
        <v>42.8571428571429</v>
      </c>
      <c r="AT2665" s="31">
        <v>-22.8571428571429</v>
      </c>
      <c r="AU2665" s="26">
        <f t="shared" si="44"/>
        <v>28</v>
      </c>
      <c r="AV2665" s="32">
        <f>IFERROR(时间!$B$4+AU2665,"上周无销量")</f>
        <v>43353</v>
      </c>
    </row>
    <row r="2666" spans="1:48">
      <c r="A2666" s="15" t="s">
        <v>5386</v>
      </c>
      <c r="B2666" t="s">
        <v>5387</v>
      </c>
      <c r="C2666" t="s">
        <v>5379</v>
      </c>
      <c r="D2666" s="26">
        <v>1</v>
      </c>
      <c r="E2666" s="26">
        <v>1</v>
      </c>
      <c r="F2666" s="26">
        <v>2</v>
      </c>
      <c r="G2666" s="26">
        <v>3</v>
      </c>
      <c r="H2666" s="27">
        <v>9.99428571428571</v>
      </c>
      <c r="I2666">
        <v>7</v>
      </c>
      <c r="J2666" s="28">
        <v>0</v>
      </c>
      <c r="K2666" s="28">
        <v>0</v>
      </c>
      <c r="L2666" s="28">
        <v>0</v>
      </c>
      <c r="M2666">
        <v>7</v>
      </c>
      <c r="N2666">
        <v>1</v>
      </c>
      <c r="O2666">
        <v>5</v>
      </c>
      <c r="P2666">
        <v>370</v>
      </c>
      <c r="Q2666">
        <v>0</v>
      </c>
      <c r="R2666">
        <v>767</v>
      </c>
      <c r="S2666">
        <v>2043</v>
      </c>
      <c r="T2666">
        <v>0</v>
      </c>
      <c r="U2666">
        <v>0</v>
      </c>
      <c r="V2666">
        <v>4</v>
      </c>
      <c r="W2666">
        <v>8</v>
      </c>
      <c r="X2666" s="17">
        <v>0</v>
      </c>
      <c r="Y2666" s="17" t="s">
        <v>54</v>
      </c>
      <c r="Z2666" s="17">
        <v>0.00521512385919166</v>
      </c>
      <c r="AA2666" s="17">
        <v>0.00391581008321096</v>
      </c>
      <c r="AB2666">
        <v>0</v>
      </c>
      <c r="AC2666">
        <v>0</v>
      </c>
      <c r="AD2666">
        <v>1.93</v>
      </c>
      <c r="AE2666">
        <v>2.36</v>
      </c>
      <c r="AF2666" s="17" t="s">
        <v>54</v>
      </c>
      <c r="AG2666" s="17" t="s">
        <v>54</v>
      </c>
      <c r="AH2666" s="17">
        <v>0.0965551743853631</v>
      </c>
      <c r="AI2666" s="17">
        <v>0.0787116447493806</v>
      </c>
      <c r="AJ2666">
        <v>0</v>
      </c>
      <c r="AK2666">
        <v>13</v>
      </c>
      <c r="AL2666">
        <v>16</v>
      </c>
      <c r="AM2666">
        <v>16</v>
      </c>
      <c r="AN2666" s="17" t="s">
        <v>54</v>
      </c>
      <c r="AO2666" s="17">
        <v>0.0769230769230769</v>
      </c>
      <c r="AP2666" s="17">
        <v>0.125</v>
      </c>
      <c r="AQ2666" s="17">
        <v>0.1875</v>
      </c>
      <c r="AR2666" s="31">
        <v>0.142857142857143</v>
      </c>
      <c r="AS2666" s="31">
        <v>8.57142857142857</v>
      </c>
      <c r="AT2666" s="31">
        <v>-1.57142857142857</v>
      </c>
      <c r="AU2666" s="26">
        <f t="shared" si="44"/>
        <v>49</v>
      </c>
      <c r="AV2666" s="32">
        <f>IFERROR(时间!$B$4+AU2666,"上周无销量")</f>
        <v>43374</v>
      </c>
    </row>
    <row r="2667" spans="1:48">
      <c r="A2667" s="15" t="s">
        <v>5388</v>
      </c>
      <c r="B2667" t="s">
        <v>5389</v>
      </c>
      <c r="C2667" t="s">
        <v>5379</v>
      </c>
      <c r="D2667" s="26">
        <v>0</v>
      </c>
      <c r="E2667" s="26">
        <v>0</v>
      </c>
      <c r="F2667" s="26">
        <v>0</v>
      </c>
      <c r="G2667" s="26">
        <v>0</v>
      </c>
      <c r="H2667" s="27">
        <v>0</v>
      </c>
      <c r="I2667">
        <v>23</v>
      </c>
      <c r="J2667" s="28">
        <v>0</v>
      </c>
      <c r="K2667" s="28">
        <v>0</v>
      </c>
      <c r="L2667" s="28">
        <v>0</v>
      </c>
      <c r="M2667">
        <v>23</v>
      </c>
      <c r="N2667">
        <v>0</v>
      </c>
      <c r="O2667">
        <v>23</v>
      </c>
      <c r="P2667">
        <v>71</v>
      </c>
      <c r="Q2667">
        <v>0</v>
      </c>
      <c r="R2667">
        <v>158</v>
      </c>
      <c r="S2667">
        <v>163</v>
      </c>
      <c r="T2667">
        <v>1</v>
      </c>
      <c r="U2667">
        <v>0</v>
      </c>
      <c r="V2667">
        <v>0</v>
      </c>
      <c r="W2667">
        <v>1</v>
      </c>
      <c r="X2667" s="17">
        <v>0.0140845070422535</v>
      </c>
      <c r="Y2667" s="17" t="s">
        <v>54</v>
      </c>
      <c r="Z2667" s="17">
        <v>0</v>
      </c>
      <c r="AA2667" s="17">
        <v>0.00613496932515337</v>
      </c>
      <c r="AB2667">
        <v>0.23</v>
      </c>
      <c r="AC2667">
        <v>0</v>
      </c>
      <c r="AD2667">
        <v>0</v>
      </c>
      <c r="AE2667">
        <v>0.3</v>
      </c>
      <c r="AF2667" s="17">
        <v>0</v>
      </c>
      <c r="AG2667" s="17" t="s">
        <v>54</v>
      </c>
      <c r="AH2667" s="17" t="s">
        <v>54</v>
      </c>
      <c r="AI2667" s="17">
        <v>0</v>
      </c>
      <c r="AJ2667">
        <v>0</v>
      </c>
      <c r="AK2667">
        <v>3</v>
      </c>
      <c r="AL2667">
        <v>5</v>
      </c>
      <c r="AM2667">
        <v>5</v>
      </c>
      <c r="AN2667" s="17" t="s">
        <v>54</v>
      </c>
      <c r="AO2667" s="17">
        <v>0</v>
      </c>
      <c r="AP2667" s="17">
        <v>0</v>
      </c>
      <c r="AQ2667" s="17">
        <v>0</v>
      </c>
      <c r="AR2667" s="31">
        <v>0</v>
      </c>
      <c r="AS2667" s="31">
        <v>0</v>
      </c>
      <c r="AT2667" s="31">
        <v>23</v>
      </c>
      <c r="AU2667" s="26" t="str">
        <f t="shared" si="44"/>
        <v>库存为23</v>
      </c>
      <c r="AV2667" s="32" t="str">
        <f>IFERROR(时间!$B$4+AU2667,"上周无销量")</f>
        <v>上周无销量</v>
      </c>
    </row>
    <row r="2668" spans="1:48">
      <c r="A2668" s="15" t="s">
        <v>5390</v>
      </c>
      <c r="B2668" t="s">
        <v>5391</v>
      </c>
      <c r="C2668" t="s">
        <v>5379</v>
      </c>
      <c r="D2668" s="26">
        <v>0</v>
      </c>
      <c r="E2668" s="26">
        <v>0</v>
      </c>
      <c r="F2668" s="26">
        <v>1</v>
      </c>
      <c r="G2668" s="26">
        <v>1</v>
      </c>
      <c r="H2668" s="27">
        <v>8.495</v>
      </c>
      <c r="I2668">
        <v>11</v>
      </c>
      <c r="J2668" s="28">
        <v>0</v>
      </c>
      <c r="K2668" s="28">
        <v>0</v>
      </c>
      <c r="L2668" s="28">
        <v>0</v>
      </c>
      <c r="M2668">
        <v>11</v>
      </c>
      <c r="N2668">
        <v>0</v>
      </c>
      <c r="O2668">
        <v>11</v>
      </c>
      <c r="P2668">
        <v>77</v>
      </c>
      <c r="Q2668">
        <v>0</v>
      </c>
      <c r="R2668">
        <v>235</v>
      </c>
      <c r="S2668">
        <v>286</v>
      </c>
      <c r="T2668">
        <v>0</v>
      </c>
      <c r="U2668">
        <v>0</v>
      </c>
      <c r="V2668">
        <v>1</v>
      </c>
      <c r="W2668">
        <v>0</v>
      </c>
      <c r="X2668" s="17">
        <v>0</v>
      </c>
      <c r="Y2668" s="17" t="s">
        <v>54</v>
      </c>
      <c r="Z2668" s="17">
        <v>0.00425531914893617</v>
      </c>
      <c r="AA2668" s="17">
        <v>0</v>
      </c>
      <c r="AB2668">
        <v>0</v>
      </c>
      <c r="AC2668">
        <v>0</v>
      </c>
      <c r="AD2668">
        <v>0.28</v>
      </c>
      <c r="AE2668">
        <v>0</v>
      </c>
      <c r="AF2668" s="17" t="s">
        <v>54</v>
      </c>
      <c r="AG2668" s="17" t="s">
        <v>54</v>
      </c>
      <c r="AH2668" s="17">
        <v>0.0329605650382578</v>
      </c>
      <c r="AI2668" s="17" t="s">
        <v>54</v>
      </c>
      <c r="AJ2668">
        <v>0</v>
      </c>
      <c r="AK2668">
        <v>10</v>
      </c>
      <c r="AL2668">
        <v>13</v>
      </c>
      <c r="AM2668">
        <v>13</v>
      </c>
      <c r="AN2668" s="17" t="s">
        <v>54</v>
      </c>
      <c r="AO2668" s="17">
        <v>0</v>
      </c>
      <c r="AP2668" s="17">
        <v>0.0769230769230769</v>
      </c>
      <c r="AQ2668" s="17">
        <v>0.0769230769230769</v>
      </c>
      <c r="AR2668" s="31">
        <v>0</v>
      </c>
      <c r="AS2668" s="31">
        <v>0</v>
      </c>
      <c r="AT2668" s="31">
        <v>11</v>
      </c>
      <c r="AU2668" s="26" t="str">
        <f t="shared" si="44"/>
        <v>库存为11</v>
      </c>
      <c r="AV2668" s="32" t="str">
        <f>IFERROR(时间!$B$4+AU2668,"上周无销量")</f>
        <v>上周无销量</v>
      </c>
    </row>
    <row r="2669" spans="1:48">
      <c r="A2669" s="15" t="s">
        <v>5392</v>
      </c>
      <c r="B2669" t="s">
        <v>5393</v>
      </c>
      <c r="C2669" t="s">
        <v>5379</v>
      </c>
      <c r="D2669" s="26">
        <v>3</v>
      </c>
      <c r="E2669" s="26">
        <v>0</v>
      </c>
      <c r="F2669" s="26">
        <v>5</v>
      </c>
      <c r="G2669" s="26">
        <v>2</v>
      </c>
      <c r="H2669" s="27">
        <v>13.792</v>
      </c>
      <c r="I2669">
        <v>2</v>
      </c>
      <c r="J2669" s="28">
        <v>0</v>
      </c>
      <c r="K2669" s="28">
        <v>0</v>
      </c>
      <c r="L2669" s="28">
        <v>0</v>
      </c>
      <c r="M2669">
        <v>2</v>
      </c>
      <c r="N2669">
        <v>5</v>
      </c>
      <c r="O2669">
        <v>0</v>
      </c>
      <c r="P2669">
        <v>48</v>
      </c>
      <c r="Q2669">
        <v>0</v>
      </c>
      <c r="R2669">
        <v>198</v>
      </c>
      <c r="S2669">
        <v>130</v>
      </c>
      <c r="T2669">
        <v>0</v>
      </c>
      <c r="U2669">
        <v>0</v>
      </c>
      <c r="V2669">
        <v>1</v>
      </c>
      <c r="W2669">
        <v>0</v>
      </c>
      <c r="X2669" s="17">
        <v>0</v>
      </c>
      <c r="Y2669" s="17" t="s">
        <v>54</v>
      </c>
      <c r="Z2669" s="17">
        <v>0.00505050505050505</v>
      </c>
      <c r="AA2669" s="17">
        <v>0</v>
      </c>
      <c r="AB2669">
        <v>0</v>
      </c>
      <c r="AC2669">
        <v>0</v>
      </c>
      <c r="AD2669">
        <v>0.12</v>
      </c>
      <c r="AE2669">
        <v>0</v>
      </c>
      <c r="AF2669" s="17" t="s">
        <v>54</v>
      </c>
      <c r="AG2669" s="17" t="s">
        <v>54</v>
      </c>
      <c r="AH2669" s="17">
        <v>0.00174013921113689</v>
      </c>
      <c r="AI2669" s="17" t="s">
        <v>54</v>
      </c>
      <c r="AJ2669">
        <v>0</v>
      </c>
      <c r="AK2669">
        <v>20</v>
      </c>
      <c r="AL2669">
        <v>13</v>
      </c>
      <c r="AM2669">
        <v>13</v>
      </c>
      <c r="AN2669" s="17" t="s">
        <v>54</v>
      </c>
      <c r="AO2669" s="17">
        <v>0</v>
      </c>
      <c r="AP2669" s="17">
        <v>0.384615384615385</v>
      </c>
      <c r="AQ2669" s="17">
        <v>0.153846153846154</v>
      </c>
      <c r="AR2669" s="31">
        <v>0.428571428571429</v>
      </c>
      <c r="AS2669" s="31">
        <v>25.7142857142857</v>
      </c>
      <c r="AT2669" s="31">
        <v>-23.7142857142857</v>
      </c>
      <c r="AU2669" s="26">
        <f t="shared" si="44"/>
        <v>4</v>
      </c>
      <c r="AV2669" s="32">
        <f>IFERROR(时间!$B$4+AU2669,"上周无销量")</f>
        <v>43329</v>
      </c>
    </row>
    <row r="2670" spans="1:48">
      <c r="A2670" s="15" t="s">
        <v>5394</v>
      </c>
      <c r="B2670" t="s">
        <v>5395</v>
      </c>
      <c r="C2670" t="s">
        <v>5379</v>
      </c>
      <c r="D2670" s="26">
        <v>1</v>
      </c>
      <c r="E2670" s="26">
        <v>3</v>
      </c>
      <c r="F2670" s="26">
        <v>1</v>
      </c>
      <c r="G2670" s="26">
        <v>2</v>
      </c>
      <c r="H2670" s="27">
        <v>12.5642857142857</v>
      </c>
      <c r="I2670">
        <v>17</v>
      </c>
      <c r="J2670" s="28">
        <v>0</v>
      </c>
      <c r="K2670" s="28">
        <v>0</v>
      </c>
      <c r="L2670" s="28">
        <v>0</v>
      </c>
      <c r="M2670">
        <v>17</v>
      </c>
      <c r="N2670">
        <v>3</v>
      </c>
      <c r="O2670">
        <v>0</v>
      </c>
      <c r="P2670">
        <v>54</v>
      </c>
      <c r="Q2670">
        <v>0</v>
      </c>
      <c r="R2670">
        <v>0</v>
      </c>
      <c r="S2670">
        <v>43</v>
      </c>
      <c r="T2670">
        <v>1</v>
      </c>
      <c r="U2670">
        <v>0</v>
      </c>
      <c r="V2670">
        <v>0</v>
      </c>
      <c r="W2670">
        <v>0</v>
      </c>
      <c r="X2670" s="17">
        <v>0.0185185185185185</v>
      </c>
      <c r="Y2670" s="17" t="s">
        <v>54</v>
      </c>
      <c r="Z2670" s="17" t="s">
        <v>54</v>
      </c>
      <c r="AA2670" s="17">
        <v>0</v>
      </c>
      <c r="AB2670">
        <v>0.12</v>
      </c>
      <c r="AC2670">
        <v>0</v>
      </c>
      <c r="AD2670">
        <v>0</v>
      </c>
      <c r="AE2670">
        <v>0</v>
      </c>
      <c r="AF2670" s="17">
        <v>0.00955088118249006</v>
      </c>
      <c r="AG2670" s="17" t="s">
        <v>54</v>
      </c>
      <c r="AH2670" s="17" t="s">
        <v>54</v>
      </c>
      <c r="AI2670" s="17" t="s">
        <v>54</v>
      </c>
      <c r="AJ2670">
        <v>0</v>
      </c>
      <c r="AK2670">
        <v>0</v>
      </c>
      <c r="AL2670">
        <v>12</v>
      </c>
      <c r="AM2670">
        <v>12</v>
      </c>
      <c r="AN2670" s="17" t="s">
        <v>54</v>
      </c>
      <c r="AO2670" s="17" t="s">
        <v>54</v>
      </c>
      <c r="AP2670" s="17">
        <v>0.0833333333333333</v>
      </c>
      <c r="AQ2670" s="17">
        <v>0.166666666666667</v>
      </c>
      <c r="AR2670" s="31">
        <v>0.142857142857143</v>
      </c>
      <c r="AS2670" s="31">
        <v>8.57142857142857</v>
      </c>
      <c r="AT2670" s="31">
        <v>8.42857142857143</v>
      </c>
      <c r="AU2670" s="26">
        <f t="shared" si="44"/>
        <v>119</v>
      </c>
      <c r="AV2670" s="32">
        <f>IFERROR(时间!$B$4+AU2670,"上周无销量")</f>
        <v>43444</v>
      </c>
    </row>
    <row r="2671" spans="1:48">
      <c r="A2671" s="15" t="s">
        <v>5396</v>
      </c>
      <c r="B2671" t="s">
        <v>5397</v>
      </c>
      <c r="C2671" t="s">
        <v>5379</v>
      </c>
      <c r="D2671" s="26">
        <v>0</v>
      </c>
      <c r="E2671" s="26">
        <v>0</v>
      </c>
      <c r="F2671" s="26">
        <v>0</v>
      </c>
      <c r="G2671" s="26">
        <v>0</v>
      </c>
      <c r="H2671" s="27">
        <v>0</v>
      </c>
      <c r="I2671">
        <v>20</v>
      </c>
      <c r="J2671" s="28">
        <v>0</v>
      </c>
      <c r="K2671" s="28">
        <v>0</v>
      </c>
      <c r="L2671" s="28">
        <v>0</v>
      </c>
      <c r="M2671">
        <v>20</v>
      </c>
      <c r="N2671">
        <v>1</v>
      </c>
      <c r="O2671">
        <v>20</v>
      </c>
      <c r="P2671">
        <v>932</v>
      </c>
      <c r="Q2671">
        <v>0</v>
      </c>
      <c r="R2671">
        <v>2326</v>
      </c>
      <c r="S2671">
        <v>1393</v>
      </c>
      <c r="T2671">
        <v>1</v>
      </c>
      <c r="U2671">
        <v>0</v>
      </c>
      <c r="V2671">
        <v>9</v>
      </c>
      <c r="W2671">
        <v>4</v>
      </c>
      <c r="X2671" s="17">
        <v>0.00107296137339056</v>
      </c>
      <c r="Y2671" s="17" t="s">
        <v>54</v>
      </c>
      <c r="Z2671" s="17">
        <v>0.00386930352536543</v>
      </c>
      <c r="AA2671" s="17">
        <v>0.00287150035893754</v>
      </c>
      <c r="AB2671">
        <v>0.05</v>
      </c>
      <c r="AC2671">
        <v>0</v>
      </c>
      <c r="AD2671">
        <v>2.24</v>
      </c>
      <c r="AE2671">
        <v>1.03</v>
      </c>
      <c r="AF2671" s="17">
        <v>0</v>
      </c>
      <c r="AG2671" s="17" t="s">
        <v>54</v>
      </c>
      <c r="AH2671" s="17">
        <v>0</v>
      </c>
      <c r="AI2671" s="17">
        <v>0</v>
      </c>
      <c r="AJ2671">
        <v>0</v>
      </c>
      <c r="AK2671">
        <v>25</v>
      </c>
      <c r="AL2671">
        <v>31</v>
      </c>
      <c r="AM2671">
        <v>31</v>
      </c>
      <c r="AN2671" s="17" t="s">
        <v>54</v>
      </c>
      <c r="AO2671" s="17">
        <v>0</v>
      </c>
      <c r="AP2671" s="17">
        <v>0</v>
      </c>
      <c r="AQ2671" s="17">
        <v>0</v>
      </c>
      <c r="AR2671" s="31">
        <v>0</v>
      </c>
      <c r="AS2671" s="31">
        <v>0</v>
      </c>
      <c r="AT2671" s="31">
        <v>20</v>
      </c>
      <c r="AU2671" s="26" t="str">
        <f t="shared" si="44"/>
        <v>库存为20</v>
      </c>
      <c r="AV2671" s="32" t="str">
        <f>IFERROR(时间!$B$4+AU2671,"上周无销量")</f>
        <v>上周无销量</v>
      </c>
    </row>
    <row r="2672" spans="1:48">
      <c r="A2672" s="15" t="s">
        <v>5398</v>
      </c>
      <c r="B2672" t="s">
        <v>5399</v>
      </c>
      <c r="C2672" t="s">
        <v>5379</v>
      </c>
      <c r="D2672" s="26">
        <v>1</v>
      </c>
      <c r="E2672" s="26">
        <v>3</v>
      </c>
      <c r="F2672" s="26">
        <v>5</v>
      </c>
      <c r="G2672" s="26">
        <v>2</v>
      </c>
      <c r="H2672" s="27">
        <v>13.9918181818182</v>
      </c>
      <c r="I2672">
        <v>6</v>
      </c>
      <c r="J2672" s="28">
        <v>5</v>
      </c>
      <c r="K2672" s="28">
        <v>0</v>
      </c>
      <c r="L2672" s="28">
        <v>0</v>
      </c>
      <c r="M2672">
        <v>11</v>
      </c>
      <c r="N2672">
        <v>5</v>
      </c>
      <c r="O2672">
        <v>5</v>
      </c>
      <c r="P2672">
        <v>252</v>
      </c>
      <c r="Q2672">
        <v>0</v>
      </c>
      <c r="R2672">
        <v>409</v>
      </c>
      <c r="S2672">
        <v>563</v>
      </c>
      <c r="T2672">
        <v>1</v>
      </c>
      <c r="U2672">
        <v>0</v>
      </c>
      <c r="V2672">
        <v>10</v>
      </c>
      <c r="W2672">
        <v>6</v>
      </c>
      <c r="X2672" s="17">
        <v>0.00396825396825397</v>
      </c>
      <c r="Y2672" s="17" t="s">
        <v>54</v>
      </c>
      <c r="Z2672" s="17">
        <v>0.0244498777506112</v>
      </c>
      <c r="AA2672" s="17">
        <v>0.0106571936056838</v>
      </c>
      <c r="AB2672">
        <v>0.02</v>
      </c>
      <c r="AC2672">
        <v>0</v>
      </c>
      <c r="AD2672">
        <v>2.46</v>
      </c>
      <c r="AE2672">
        <v>3.25</v>
      </c>
      <c r="AF2672" s="17">
        <v>0.00142940679617958</v>
      </c>
      <c r="AG2672" s="17" t="s">
        <v>54</v>
      </c>
      <c r="AH2672" s="17">
        <v>0.0351634071860178</v>
      </c>
      <c r="AI2672" s="17">
        <v>0.116139302189591</v>
      </c>
      <c r="AJ2672">
        <v>0</v>
      </c>
      <c r="AK2672">
        <v>17</v>
      </c>
      <c r="AL2672">
        <v>21</v>
      </c>
      <c r="AM2672">
        <v>21</v>
      </c>
      <c r="AN2672" s="17" t="s">
        <v>54</v>
      </c>
      <c r="AO2672" s="17">
        <v>0.176470588235294</v>
      </c>
      <c r="AP2672" s="17">
        <v>0.238095238095238</v>
      </c>
      <c r="AQ2672" s="17">
        <v>0.0952380952380952</v>
      </c>
      <c r="AR2672" s="31">
        <v>0.142857142857143</v>
      </c>
      <c r="AS2672" s="31">
        <v>8.57142857142857</v>
      </c>
      <c r="AT2672" s="31">
        <v>2.42857142857143</v>
      </c>
      <c r="AU2672" s="26">
        <f t="shared" si="44"/>
        <v>77</v>
      </c>
      <c r="AV2672" s="32">
        <f>IFERROR(时间!$B$4+AU2672,"上周无销量")</f>
        <v>43402</v>
      </c>
    </row>
    <row r="2673" spans="1:48">
      <c r="A2673" s="15" t="s">
        <v>5400</v>
      </c>
      <c r="B2673" t="s">
        <v>5401</v>
      </c>
      <c r="C2673" t="s">
        <v>5379</v>
      </c>
      <c r="D2673" s="26">
        <v>3</v>
      </c>
      <c r="E2673" s="26">
        <v>4</v>
      </c>
      <c r="F2673" s="26">
        <v>3</v>
      </c>
      <c r="G2673" s="26">
        <v>5</v>
      </c>
      <c r="H2673" s="27">
        <v>11.5933333333333</v>
      </c>
      <c r="I2673">
        <v>3</v>
      </c>
      <c r="J2673" s="28">
        <v>5</v>
      </c>
      <c r="K2673" s="28">
        <v>0</v>
      </c>
      <c r="L2673" s="28">
        <v>0</v>
      </c>
      <c r="M2673">
        <v>8</v>
      </c>
      <c r="N2673">
        <v>1</v>
      </c>
      <c r="O2673">
        <v>0</v>
      </c>
      <c r="P2673">
        <v>17</v>
      </c>
      <c r="Q2673">
        <v>0</v>
      </c>
      <c r="R2673">
        <v>17</v>
      </c>
      <c r="S2673">
        <v>29</v>
      </c>
      <c r="T2673">
        <v>0</v>
      </c>
      <c r="U2673">
        <v>0</v>
      </c>
      <c r="V2673">
        <v>0</v>
      </c>
      <c r="W2673">
        <v>1</v>
      </c>
      <c r="X2673" s="17">
        <v>0</v>
      </c>
      <c r="Y2673" s="17" t="s">
        <v>54</v>
      </c>
      <c r="Z2673" s="17">
        <v>0</v>
      </c>
      <c r="AA2673" s="17">
        <v>0.0344827586206897</v>
      </c>
      <c r="AB2673">
        <v>0</v>
      </c>
      <c r="AC2673">
        <v>0</v>
      </c>
      <c r="AD2673">
        <v>0</v>
      </c>
      <c r="AE2673">
        <v>0.15</v>
      </c>
      <c r="AF2673" s="17" t="s">
        <v>54</v>
      </c>
      <c r="AG2673" s="17" t="s">
        <v>54</v>
      </c>
      <c r="AH2673" s="17" t="s">
        <v>54</v>
      </c>
      <c r="AI2673" s="17">
        <v>0.00258769407705579</v>
      </c>
      <c r="AJ2673">
        <v>0</v>
      </c>
      <c r="AK2673">
        <v>15</v>
      </c>
      <c r="AL2673">
        <v>17</v>
      </c>
      <c r="AM2673">
        <v>17</v>
      </c>
      <c r="AN2673" s="17" t="s">
        <v>54</v>
      </c>
      <c r="AO2673" s="17">
        <v>0.266666666666667</v>
      </c>
      <c r="AP2673" s="17">
        <v>0.176470588235294</v>
      </c>
      <c r="AQ2673" s="17">
        <v>0.294117647058824</v>
      </c>
      <c r="AR2673" s="31">
        <v>0.428571428571429</v>
      </c>
      <c r="AS2673" s="31">
        <v>25.7142857142857</v>
      </c>
      <c r="AT2673" s="31">
        <v>-17.7142857142857</v>
      </c>
      <c r="AU2673" s="26">
        <f t="shared" si="44"/>
        <v>18</v>
      </c>
      <c r="AV2673" s="32">
        <f>IFERROR(时间!$B$4+AU2673,"上周无销量")</f>
        <v>43343</v>
      </c>
    </row>
    <row r="2674" spans="1:48">
      <c r="A2674" s="15" t="s">
        <v>5402</v>
      </c>
      <c r="B2674" t="s">
        <v>5403</v>
      </c>
      <c r="C2674" t="s">
        <v>5379</v>
      </c>
      <c r="D2674" s="26">
        <v>8</v>
      </c>
      <c r="E2674" s="26">
        <v>4</v>
      </c>
      <c r="F2674" s="26">
        <v>5</v>
      </c>
      <c r="G2674" s="26">
        <v>9</v>
      </c>
      <c r="H2674" s="27">
        <v>11.4934615384615</v>
      </c>
      <c r="I2674">
        <v>21</v>
      </c>
      <c r="J2674" s="28">
        <v>0</v>
      </c>
      <c r="K2674" s="28">
        <v>0</v>
      </c>
      <c r="L2674" s="28">
        <v>0</v>
      </c>
      <c r="M2674">
        <v>21</v>
      </c>
      <c r="N2674">
        <v>6</v>
      </c>
      <c r="O2674">
        <v>0</v>
      </c>
      <c r="P2674">
        <v>23</v>
      </c>
      <c r="Q2674">
        <v>0</v>
      </c>
      <c r="R2674">
        <v>29</v>
      </c>
      <c r="S2674">
        <v>27</v>
      </c>
      <c r="T2674">
        <v>0</v>
      </c>
      <c r="U2674">
        <v>0</v>
      </c>
      <c r="V2674">
        <v>0</v>
      </c>
      <c r="W2674">
        <v>0</v>
      </c>
      <c r="X2674" s="17">
        <v>0</v>
      </c>
      <c r="Y2674" s="17" t="s">
        <v>54</v>
      </c>
      <c r="Z2674" s="17">
        <v>0</v>
      </c>
      <c r="AA2674" s="17">
        <v>0</v>
      </c>
      <c r="AB2674">
        <v>0</v>
      </c>
      <c r="AC2674">
        <v>0</v>
      </c>
      <c r="AD2674">
        <v>0</v>
      </c>
      <c r="AE2674">
        <v>0</v>
      </c>
      <c r="AF2674" s="17" t="s">
        <v>54</v>
      </c>
      <c r="AG2674" s="17" t="s">
        <v>54</v>
      </c>
      <c r="AH2674" s="17" t="s">
        <v>54</v>
      </c>
      <c r="AI2674" s="17" t="s">
        <v>54</v>
      </c>
      <c r="AJ2674">
        <v>0</v>
      </c>
      <c r="AK2674">
        <v>32</v>
      </c>
      <c r="AL2674">
        <v>41</v>
      </c>
      <c r="AM2674">
        <v>41</v>
      </c>
      <c r="AN2674" s="17" t="s">
        <v>54</v>
      </c>
      <c r="AO2674" s="17">
        <v>0.125</v>
      </c>
      <c r="AP2674" s="17">
        <v>0.121951219512195</v>
      </c>
      <c r="AQ2674" s="17">
        <v>0.219512195121951</v>
      </c>
      <c r="AR2674" s="31">
        <v>1.14285714285714</v>
      </c>
      <c r="AS2674" s="31">
        <v>68.5714285714286</v>
      </c>
      <c r="AT2674" s="31">
        <v>-47.5714285714286</v>
      </c>
      <c r="AU2674" s="26">
        <f t="shared" si="44"/>
        <v>18</v>
      </c>
      <c r="AV2674" s="32">
        <f>IFERROR(时间!$B$4+AU2674,"上周无销量")</f>
        <v>43343</v>
      </c>
    </row>
    <row r="2675" spans="1:48">
      <c r="A2675" s="15" t="s">
        <v>5404</v>
      </c>
      <c r="B2675" t="s">
        <v>5405</v>
      </c>
      <c r="C2675" t="s">
        <v>5379</v>
      </c>
      <c r="D2675" s="26">
        <v>8</v>
      </c>
      <c r="E2675" s="26">
        <v>5</v>
      </c>
      <c r="F2675" s="26">
        <v>5</v>
      </c>
      <c r="G2675" s="26">
        <v>15</v>
      </c>
      <c r="H2675" s="27">
        <v>9.57030303030303</v>
      </c>
      <c r="I2675">
        <v>4</v>
      </c>
      <c r="J2675" s="28">
        <v>0</v>
      </c>
      <c r="K2675" s="28">
        <v>0</v>
      </c>
      <c r="L2675" s="28">
        <v>0</v>
      </c>
      <c r="M2675">
        <v>4</v>
      </c>
      <c r="N2675">
        <v>8</v>
      </c>
      <c r="O2675">
        <v>0</v>
      </c>
      <c r="P2675">
        <v>176</v>
      </c>
      <c r="Q2675">
        <v>0</v>
      </c>
      <c r="R2675">
        <v>479</v>
      </c>
      <c r="S2675">
        <v>567</v>
      </c>
      <c r="T2675">
        <v>0</v>
      </c>
      <c r="U2675">
        <v>0</v>
      </c>
      <c r="V2675">
        <v>5</v>
      </c>
      <c r="W2675">
        <v>5</v>
      </c>
      <c r="X2675" s="17">
        <v>0</v>
      </c>
      <c r="Y2675" s="17" t="s">
        <v>54</v>
      </c>
      <c r="Z2675" s="17">
        <v>0.0104384133611691</v>
      </c>
      <c r="AA2675" s="17">
        <v>0.00881834215167548</v>
      </c>
      <c r="AB2675">
        <v>0</v>
      </c>
      <c r="AC2675">
        <v>0</v>
      </c>
      <c r="AD2675">
        <v>1.26</v>
      </c>
      <c r="AE2675">
        <v>1.22</v>
      </c>
      <c r="AF2675" s="17" t="s">
        <v>54</v>
      </c>
      <c r="AG2675" s="17" t="s">
        <v>54</v>
      </c>
      <c r="AH2675" s="17">
        <v>0.0263314546260528</v>
      </c>
      <c r="AI2675" s="17">
        <v>0.00849851181052498</v>
      </c>
      <c r="AJ2675">
        <v>0</v>
      </c>
      <c r="AK2675">
        <v>64</v>
      </c>
      <c r="AL2675">
        <v>86</v>
      </c>
      <c r="AM2675">
        <v>86</v>
      </c>
      <c r="AN2675" s="17" t="s">
        <v>54</v>
      </c>
      <c r="AO2675" s="17">
        <v>0.078125</v>
      </c>
      <c r="AP2675" s="17">
        <v>0.0581395348837209</v>
      </c>
      <c r="AQ2675" s="17">
        <v>0.174418604651163</v>
      </c>
      <c r="AR2675" s="31">
        <v>1.14285714285714</v>
      </c>
      <c r="AS2675" s="31">
        <v>68.5714285714286</v>
      </c>
      <c r="AT2675" s="31">
        <v>-64.5714285714286</v>
      </c>
      <c r="AU2675" s="26">
        <f t="shared" si="44"/>
        <v>3</v>
      </c>
      <c r="AV2675" s="32">
        <f>IFERROR(时间!$B$4+AU2675,"上周无销量")</f>
        <v>43328</v>
      </c>
    </row>
    <row r="2676" spans="1:48">
      <c r="A2676" s="15" t="s">
        <v>5406</v>
      </c>
      <c r="B2676" t="s">
        <v>5407</v>
      </c>
      <c r="C2676" t="s">
        <v>5379</v>
      </c>
      <c r="D2676" s="26">
        <v>3</v>
      </c>
      <c r="E2676" s="26">
        <v>2</v>
      </c>
      <c r="F2676" s="26">
        <v>1</v>
      </c>
      <c r="G2676" s="26">
        <v>2</v>
      </c>
      <c r="H2676" s="27">
        <v>13.2425</v>
      </c>
      <c r="I2676">
        <v>6</v>
      </c>
      <c r="J2676" s="28">
        <v>0</v>
      </c>
      <c r="K2676" s="28">
        <v>0</v>
      </c>
      <c r="L2676" s="28">
        <v>0</v>
      </c>
      <c r="M2676">
        <v>6</v>
      </c>
      <c r="N2676">
        <v>1</v>
      </c>
      <c r="O2676">
        <v>3</v>
      </c>
      <c r="P2676">
        <v>72</v>
      </c>
      <c r="Q2676">
        <v>0</v>
      </c>
      <c r="R2676">
        <v>133</v>
      </c>
      <c r="S2676">
        <v>153</v>
      </c>
      <c r="T2676">
        <v>0</v>
      </c>
      <c r="U2676">
        <v>0</v>
      </c>
      <c r="V2676">
        <v>1</v>
      </c>
      <c r="W2676">
        <v>1</v>
      </c>
      <c r="X2676" s="17">
        <v>0</v>
      </c>
      <c r="Y2676" s="17" t="s">
        <v>54</v>
      </c>
      <c r="Z2676" s="17">
        <v>0.0075187969924812</v>
      </c>
      <c r="AA2676" s="17">
        <v>0.0065359477124183</v>
      </c>
      <c r="AB2676">
        <v>0</v>
      </c>
      <c r="AC2676">
        <v>0</v>
      </c>
      <c r="AD2676">
        <v>0.16</v>
      </c>
      <c r="AE2676">
        <v>0.11</v>
      </c>
      <c r="AF2676" s="17" t="s">
        <v>54</v>
      </c>
      <c r="AG2676" s="17" t="s">
        <v>54</v>
      </c>
      <c r="AH2676" s="17">
        <v>0.0120823107419294</v>
      </c>
      <c r="AI2676" s="17">
        <v>0.00415329431753823</v>
      </c>
      <c r="AJ2676">
        <v>0</v>
      </c>
      <c r="AK2676">
        <v>19</v>
      </c>
      <c r="AL2676">
        <v>34</v>
      </c>
      <c r="AM2676">
        <v>34</v>
      </c>
      <c r="AN2676" s="17" t="s">
        <v>54</v>
      </c>
      <c r="AO2676" s="17">
        <v>0.105263157894737</v>
      </c>
      <c r="AP2676" s="17">
        <v>0.0294117647058824</v>
      </c>
      <c r="AQ2676" s="17">
        <v>0.0588235294117647</v>
      </c>
      <c r="AR2676" s="31">
        <v>0.428571428571429</v>
      </c>
      <c r="AS2676" s="31">
        <v>25.7142857142857</v>
      </c>
      <c r="AT2676" s="31">
        <v>-19.7142857142857</v>
      </c>
      <c r="AU2676" s="26">
        <f t="shared" si="44"/>
        <v>14</v>
      </c>
      <c r="AV2676" s="32">
        <f>IFERROR(时间!$B$4+AU2676,"上周无销量")</f>
        <v>43339</v>
      </c>
    </row>
    <row r="2677" spans="1:48">
      <c r="A2677" s="15" t="s">
        <v>5408</v>
      </c>
      <c r="B2677" t="s">
        <v>5409</v>
      </c>
      <c r="C2677" t="s">
        <v>5379</v>
      </c>
      <c r="D2677" s="26">
        <v>0</v>
      </c>
      <c r="E2677" s="26">
        <v>1</v>
      </c>
      <c r="F2677" s="26">
        <v>0</v>
      </c>
      <c r="G2677" s="26">
        <v>0</v>
      </c>
      <c r="H2677" s="27">
        <v>17.99</v>
      </c>
      <c r="I2677">
        <v>17</v>
      </c>
      <c r="J2677" s="28">
        <v>0</v>
      </c>
      <c r="K2677" s="28">
        <v>0</v>
      </c>
      <c r="L2677" s="28">
        <v>0</v>
      </c>
      <c r="M2677">
        <v>17</v>
      </c>
      <c r="N2677">
        <v>1</v>
      </c>
      <c r="O2677">
        <v>10</v>
      </c>
      <c r="P2677">
        <v>5246</v>
      </c>
      <c r="Q2677">
        <v>0</v>
      </c>
      <c r="R2677">
        <v>663</v>
      </c>
      <c r="S2677">
        <v>578</v>
      </c>
      <c r="T2677">
        <v>29</v>
      </c>
      <c r="U2677">
        <v>0</v>
      </c>
      <c r="V2677">
        <v>11</v>
      </c>
      <c r="W2677">
        <v>18</v>
      </c>
      <c r="X2677" s="17">
        <v>0.00552802134959969</v>
      </c>
      <c r="Y2677" s="17" t="s">
        <v>54</v>
      </c>
      <c r="Z2677" s="17">
        <v>0.0165912518853695</v>
      </c>
      <c r="AA2677" s="17">
        <v>0.0311418685121107</v>
      </c>
      <c r="AB2677">
        <v>9.06</v>
      </c>
      <c r="AC2677">
        <v>0</v>
      </c>
      <c r="AD2677">
        <v>4.15</v>
      </c>
      <c r="AE2677">
        <v>8.78</v>
      </c>
      <c r="AF2677" s="17">
        <v>0</v>
      </c>
      <c r="AG2677" s="17" t="s">
        <v>54</v>
      </c>
      <c r="AH2677" s="17">
        <v>0</v>
      </c>
      <c r="AI2677" s="17">
        <v>0</v>
      </c>
      <c r="AJ2677">
        <v>0</v>
      </c>
      <c r="AK2677">
        <v>10</v>
      </c>
      <c r="AL2677">
        <v>12</v>
      </c>
      <c r="AM2677">
        <v>12</v>
      </c>
      <c r="AN2677" s="17" t="s">
        <v>54</v>
      </c>
      <c r="AO2677" s="17">
        <v>0.1</v>
      </c>
      <c r="AP2677" s="17">
        <v>0</v>
      </c>
      <c r="AQ2677" s="17">
        <v>0</v>
      </c>
      <c r="AR2677" s="31">
        <v>0</v>
      </c>
      <c r="AS2677" s="31">
        <v>0</v>
      </c>
      <c r="AT2677" s="31">
        <v>17</v>
      </c>
      <c r="AU2677" s="26" t="str">
        <f t="shared" si="44"/>
        <v>库存为17</v>
      </c>
      <c r="AV2677" s="32" t="str">
        <f>IFERROR(时间!$B$4+AU2677,"上周无销量")</f>
        <v>上周无销量</v>
      </c>
    </row>
    <row r="2678" spans="1:48">
      <c r="A2678" s="15" t="s">
        <v>5410</v>
      </c>
      <c r="B2678" t="s">
        <v>5411</v>
      </c>
      <c r="C2678" t="s">
        <v>5379</v>
      </c>
      <c r="D2678" s="26">
        <v>1</v>
      </c>
      <c r="E2678" s="26">
        <v>2</v>
      </c>
      <c r="F2678" s="26">
        <v>3</v>
      </c>
      <c r="G2678" s="26">
        <v>2</v>
      </c>
      <c r="H2678" s="27">
        <v>12.9925</v>
      </c>
      <c r="I2678">
        <v>9</v>
      </c>
      <c r="J2678" s="28">
        <v>8</v>
      </c>
      <c r="K2678" s="28">
        <v>0</v>
      </c>
      <c r="L2678" s="28">
        <v>0</v>
      </c>
      <c r="M2678">
        <v>17</v>
      </c>
      <c r="N2678">
        <v>4</v>
      </c>
      <c r="O2678">
        <v>0</v>
      </c>
      <c r="P2678">
        <v>17105</v>
      </c>
      <c r="Q2678">
        <v>0</v>
      </c>
      <c r="R2678">
        <v>35594</v>
      </c>
      <c r="S2678">
        <v>42679</v>
      </c>
      <c r="T2678">
        <v>56</v>
      </c>
      <c r="U2678">
        <v>0</v>
      </c>
      <c r="V2678">
        <v>158</v>
      </c>
      <c r="W2678">
        <v>194</v>
      </c>
      <c r="X2678" s="17">
        <v>0.00327389652148495</v>
      </c>
      <c r="Y2678" s="17" t="s">
        <v>54</v>
      </c>
      <c r="Z2678" s="17">
        <v>0.00443895038489633</v>
      </c>
      <c r="AA2678" s="17">
        <v>0.00454556104875934</v>
      </c>
      <c r="AB2678">
        <v>15.4</v>
      </c>
      <c r="AC2678">
        <v>0</v>
      </c>
      <c r="AD2678">
        <v>47.57</v>
      </c>
      <c r="AE2678">
        <v>53.47</v>
      </c>
      <c r="AF2678" s="17">
        <v>1.18529921108332</v>
      </c>
      <c r="AG2678" s="17" t="s">
        <v>54</v>
      </c>
      <c r="AH2678" s="17">
        <v>1.22044769418254</v>
      </c>
      <c r="AI2678" s="17">
        <v>2.05772561092938</v>
      </c>
      <c r="AJ2678">
        <v>0</v>
      </c>
      <c r="AK2678">
        <v>80</v>
      </c>
      <c r="AL2678">
        <v>105</v>
      </c>
      <c r="AM2678">
        <v>105</v>
      </c>
      <c r="AN2678" s="17" t="s">
        <v>54</v>
      </c>
      <c r="AO2678" s="17">
        <v>0.025</v>
      </c>
      <c r="AP2678" s="17">
        <v>0.0285714285714286</v>
      </c>
      <c r="AQ2678" s="17">
        <v>0.019047619047619</v>
      </c>
      <c r="AR2678" s="31">
        <v>0.142857142857143</v>
      </c>
      <c r="AS2678" s="31">
        <v>8.57142857142857</v>
      </c>
      <c r="AT2678" s="31">
        <v>8.42857142857143</v>
      </c>
      <c r="AU2678" s="26">
        <f t="shared" si="44"/>
        <v>119</v>
      </c>
      <c r="AV2678" s="32">
        <f>IFERROR(时间!$B$4+AU2678,"上周无销量")</f>
        <v>43444</v>
      </c>
    </row>
    <row r="2679" spans="1:48">
      <c r="A2679" s="15" t="s">
        <v>5412</v>
      </c>
      <c r="B2679" t="s">
        <v>5413</v>
      </c>
      <c r="C2679" t="s">
        <v>5379</v>
      </c>
      <c r="D2679" s="26">
        <v>2</v>
      </c>
      <c r="E2679" s="26">
        <v>2</v>
      </c>
      <c r="F2679" s="26">
        <v>0</v>
      </c>
      <c r="G2679" s="26">
        <v>1</v>
      </c>
      <c r="H2679" s="27">
        <v>14.392</v>
      </c>
      <c r="I2679">
        <v>0</v>
      </c>
      <c r="J2679" s="28">
        <v>0</v>
      </c>
      <c r="K2679" s="28">
        <v>0</v>
      </c>
      <c r="L2679" s="28">
        <v>0</v>
      </c>
      <c r="M2679">
        <v>0</v>
      </c>
      <c r="N2679">
        <v>1</v>
      </c>
      <c r="O2679">
        <v>0</v>
      </c>
      <c r="P2679">
        <v>71</v>
      </c>
      <c r="Q2679">
        <v>0</v>
      </c>
      <c r="R2679">
        <v>0</v>
      </c>
      <c r="S2679">
        <v>0</v>
      </c>
      <c r="T2679">
        <v>1</v>
      </c>
      <c r="U2679">
        <v>0</v>
      </c>
      <c r="V2679">
        <v>0</v>
      </c>
      <c r="W2679">
        <v>0</v>
      </c>
      <c r="X2679" s="17">
        <v>0.0140845070422535</v>
      </c>
      <c r="Y2679" s="17" t="s">
        <v>54</v>
      </c>
      <c r="Z2679" s="17" t="s">
        <v>54</v>
      </c>
      <c r="AA2679" s="17" t="s">
        <v>54</v>
      </c>
      <c r="AB2679">
        <v>0.27</v>
      </c>
      <c r="AC2679">
        <v>0</v>
      </c>
      <c r="AD2679">
        <v>0</v>
      </c>
      <c r="AE2679">
        <v>0</v>
      </c>
      <c r="AF2679" s="17">
        <v>0.00938021122846026</v>
      </c>
      <c r="AG2679" s="17" t="s">
        <v>54</v>
      </c>
      <c r="AH2679" s="17" t="s">
        <v>54</v>
      </c>
      <c r="AI2679" s="17" t="s">
        <v>54</v>
      </c>
      <c r="AJ2679">
        <v>0</v>
      </c>
      <c r="AK2679">
        <v>0</v>
      </c>
      <c r="AL2679">
        <v>0</v>
      </c>
      <c r="AM2679">
        <v>0</v>
      </c>
      <c r="AN2679" s="17" t="s">
        <v>54</v>
      </c>
      <c r="AO2679" s="17" t="s">
        <v>54</v>
      </c>
      <c r="AP2679" s="17" t="s">
        <v>54</v>
      </c>
      <c r="AQ2679" s="17" t="s">
        <v>54</v>
      </c>
      <c r="AR2679" s="31">
        <v>0.285714285714286</v>
      </c>
      <c r="AS2679" s="31">
        <v>17.1428571428571</v>
      </c>
      <c r="AT2679" s="31">
        <v>-17.1428571428571</v>
      </c>
      <c r="AU2679" s="26">
        <f t="shared" si="44"/>
        <v>0</v>
      </c>
      <c r="AV2679" s="32">
        <f>IFERROR(时间!$B$4+AU2679,"上周无销量")</f>
        <v>43325</v>
      </c>
    </row>
    <row r="2680" spans="1:48">
      <c r="A2680" s="15" t="s">
        <v>5414</v>
      </c>
      <c r="B2680" t="s">
        <v>5415</v>
      </c>
      <c r="C2680" t="s">
        <v>5379</v>
      </c>
      <c r="D2680" s="26">
        <v>1</v>
      </c>
      <c r="E2680" s="26">
        <v>0</v>
      </c>
      <c r="F2680" s="26">
        <v>1</v>
      </c>
      <c r="G2680" s="26">
        <v>0</v>
      </c>
      <c r="H2680" s="27">
        <v>17.49</v>
      </c>
      <c r="I2680">
        <v>0</v>
      </c>
      <c r="J2680" s="28">
        <v>0</v>
      </c>
      <c r="K2680" s="28">
        <v>0</v>
      </c>
      <c r="L2680" s="28">
        <v>0</v>
      </c>
      <c r="M2680">
        <v>0</v>
      </c>
      <c r="N2680">
        <v>2</v>
      </c>
      <c r="O2680">
        <v>0</v>
      </c>
      <c r="P2680">
        <v>95</v>
      </c>
      <c r="Q2680">
        <v>0</v>
      </c>
      <c r="R2680">
        <v>37</v>
      </c>
      <c r="S2680">
        <v>0</v>
      </c>
      <c r="T2680">
        <v>0</v>
      </c>
      <c r="U2680">
        <v>0</v>
      </c>
      <c r="V2680">
        <v>0</v>
      </c>
      <c r="W2680">
        <v>0</v>
      </c>
      <c r="X2680" s="17">
        <v>0</v>
      </c>
      <c r="Y2680" s="17" t="s">
        <v>54</v>
      </c>
      <c r="Z2680" s="17">
        <v>0</v>
      </c>
      <c r="AA2680" s="17" t="s">
        <v>54</v>
      </c>
      <c r="AB2680">
        <v>0</v>
      </c>
      <c r="AC2680">
        <v>0</v>
      </c>
      <c r="AD2680">
        <v>0</v>
      </c>
      <c r="AE2680">
        <v>0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0</v>
      </c>
      <c r="AK2680">
        <v>4</v>
      </c>
      <c r="AL2680">
        <v>0</v>
      </c>
      <c r="AM2680">
        <v>0</v>
      </c>
      <c r="AN2680" s="17" t="s">
        <v>54</v>
      </c>
      <c r="AO2680" s="17">
        <v>0</v>
      </c>
      <c r="AP2680" s="17" t="s">
        <v>54</v>
      </c>
      <c r="AQ2680" s="17" t="s">
        <v>54</v>
      </c>
      <c r="AR2680" s="31">
        <v>0.142857142857143</v>
      </c>
      <c r="AS2680" s="31">
        <v>8.57142857142857</v>
      </c>
      <c r="AT2680" s="31">
        <v>-8.57142857142857</v>
      </c>
      <c r="AU2680" s="26">
        <f t="shared" si="44"/>
        <v>0</v>
      </c>
      <c r="AV2680" s="32">
        <f>IFERROR(时间!$B$4+AU2680,"上周无销量")</f>
        <v>43325</v>
      </c>
    </row>
    <row r="2681" spans="1:48">
      <c r="A2681" s="15" t="s">
        <v>5416</v>
      </c>
      <c r="B2681" t="s">
        <v>5417</v>
      </c>
      <c r="C2681" t="s">
        <v>5379</v>
      </c>
      <c r="D2681" s="26">
        <v>1</v>
      </c>
      <c r="E2681" s="26">
        <v>0</v>
      </c>
      <c r="F2681" s="26">
        <v>0</v>
      </c>
      <c r="G2681" s="26">
        <v>2</v>
      </c>
      <c r="H2681" s="27">
        <v>5.99666666666667</v>
      </c>
      <c r="I2681">
        <v>15</v>
      </c>
      <c r="J2681" s="28">
        <v>0</v>
      </c>
      <c r="K2681" s="28">
        <v>0</v>
      </c>
      <c r="L2681" s="28">
        <v>0</v>
      </c>
      <c r="M2681">
        <v>15</v>
      </c>
      <c r="N2681">
        <v>0</v>
      </c>
      <c r="O2681">
        <v>6</v>
      </c>
      <c r="P2681">
        <v>13221</v>
      </c>
      <c r="Q2681">
        <v>0</v>
      </c>
      <c r="R2681">
        <v>13360</v>
      </c>
      <c r="S2681">
        <v>13407</v>
      </c>
      <c r="T2681">
        <v>54</v>
      </c>
      <c r="U2681">
        <v>0</v>
      </c>
      <c r="V2681">
        <v>91</v>
      </c>
      <c r="W2681">
        <v>77</v>
      </c>
      <c r="X2681" s="17">
        <v>0.00408441116405718</v>
      </c>
      <c r="Y2681" s="17" t="s">
        <v>54</v>
      </c>
      <c r="Z2681" s="17">
        <v>0.00681137724550898</v>
      </c>
      <c r="AA2681" s="17">
        <v>0.00574326844185873</v>
      </c>
      <c r="AB2681">
        <v>14.62</v>
      </c>
      <c r="AC2681">
        <v>0</v>
      </c>
      <c r="AD2681">
        <v>25.93</v>
      </c>
      <c r="AE2681">
        <v>20.23</v>
      </c>
      <c r="AF2681" s="17">
        <v>2.43802112284602</v>
      </c>
      <c r="AG2681" s="17" t="s">
        <v>54</v>
      </c>
      <c r="AH2681" s="17">
        <v>0</v>
      </c>
      <c r="AI2681" s="17">
        <v>1.68677042801556</v>
      </c>
      <c r="AJ2681">
        <v>0</v>
      </c>
      <c r="AK2681">
        <v>69</v>
      </c>
      <c r="AL2681">
        <v>48</v>
      </c>
      <c r="AM2681">
        <v>48</v>
      </c>
      <c r="AN2681" s="17" t="s">
        <v>54</v>
      </c>
      <c r="AO2681" s="17">
        <v>0</v>
      </c>
      <c r="AP2681" s="17">
        <v>0</v>
      </c>
      <c r="AQ2681" s="17">
        <v>0.0416666666666667</v>
      </c>
      <c r="AR2681" s="31">
        <v>0.142857142857143</v>
      </c>
      <c r="AS2681" s="31">
        <v>8.57142857142857</v>
      </c>
      <c r="AT2681" s="31">
        <v>6.42857142857143</v>
      </c>
      <c r="AU2681" s="26">
        <f t="shared" si="44"/>
        <v>105</v>
      </c>
      <c r="AV2681" s="32">
        <f>IFERROR(时间!$B$4+AU2681,"上周无销量")</f>
        <v>43430</v>
      </c>
    </row>
    <row r="2682" spans="1:48">
      <c r="A2682" s="15" t="s">
        <v>5418</v>
      </c>
      <c r="B2682" t="s">
        <v>5419</v>
      </c>
      <c r="C2682" t="s">
        <v>5379</v>
      </c>
      <c r="D2682" s="26">
        <v>1</v>
      </c>
      <c r="E2682" s="26">
        <v>0</v>
      </c>
      <c r="F2682" s="26">
        <v>1</v>
      </c>
      <c r="G2682" s="26">
        <v>0</v>
      </c>
      <c r="H2682" s="27">
        <v>17.49</v>
      </c>
      <c r="I2682">
        <v>17</v>
      </c>
      <c r="J2682" s="28">
        <v>0</v>
      </c>
      <c r="K2682" s="28">
        <v>0</v>
      </c>
      <c r="L2682" s="28">
        <v>0</v>
      </c>
      <c r="M2682">
        <v>17</v>
      </c>
      <c r="N2682">
        <v>0</v>
      </c>
      <c r="O2682">
        <v>16</v>
      </c>
      <c r="P2682">
        <v>70</v>
      </c>
      <c r="Q2682">
        <v>0</v>
      </c>
      <c r="R2682">
        <v>178</v>
      </c>
      <c r="S2682">
        <v>665</v>
      </c>
      <c r="T2682">
        <v>0</v>
      </c>
      <c r="U2682">
        <v>0</v>
      </c>
      <c r="V2682">
        <v>0</v>
      </c>
      <c r="W2682">
        <v>3</v>
      </c>
      <c r="X2682" s="17">
        <v>0</v>
      </c>
      <c r="Y2682" s="17" t="s">
        <v>54</v>
      </c>
      <c r="Z2682" s="17">
        <v>0</v>
      </c>
      <c r="AA2682" s="17">
        <v>0.00451127819548872</v>
      </c>
      <c r="AB2682">
        <v>0</v>
      </c>
      <c r="AC2682">
        <v>0</v>
      </c>
      <c r="AD2682">
        <v>0</v>
      </c>
      <c r="AE2682">
        <v>0.88</v>
      </c>
      <c r="AF2682" s="17" t="s">
        <v>54</v>
      </c>
      <c r="AG2682" s="17" t="s">
        <v>54</v>
      </c>
      <c r="AH2682" s="17" t="s">
        <v>54</v>
      </c>
      <c r="AI2682" s="17">
        <v>0</v>
      </c>
      <c r="AJ2682">
        <v>0</v>
      </c>
      <c r="AK2682">
        <v>12</v>
      </c>
      <c r="AL2682">
        <v>13</v>
      </c>
      <c r="AM2682">
        <v>13</v>
      </c>
      <c r="AN2682" s="17" t="s">
        <v>54</v>
      </c>
      <c r="AO2682" s="17">
        <v>0</v>
      </c>
      <c r="AP2682" s="17">
        <v>0.0769230769230769</v>
      </c>
      <c r="AQ2682" s="17">
        <v>0</v>
      </c>
      <c r="AR2682" s="31">
        <v>0.142857142857143</v>
      </c>
      <c r="AS2682" s="31">
        <v>8.57142857142857</v>
      </c>
      <c r="AT2682" s="31">
        <v>8.42857142857143</v>
      </c>
      <c r="AU2682" s="26">
        <f t="shared" si="44"/>
        <v>119</v>
      </c>
      <c r="AV2682" s="32">
        <f>IFERROR(时间!$B$4+AU2682,"上周无销量")</f>
        <v>43444</v>
      </c>
    </row>
    <row r="2683" spans="1:48">
      <c r="A2683" s="15" t="s">
        <v>5420</v>
      </c>
      <c r="B2683" t="s">
        <v>5421</v>
      </c>
      <c r="C2683" t="s">
        <v>5379</v>
      </c>
      <c r="D2683" s="26">
        <v>2</v>
      </c>
      <c r="E2683" s="26">
        <v>4</v>
      </c>
      <c r="F2683" s="26">
        <v>2</v>
      </c>
      <c r="G2683" s="26">
        <v>3</v>
      </c>
      <c r="H2683" s="27">
        <v>12.6290909090909</v>
      </c>
      <c r="I2683">
        <v>7</v>
      </c>
      <c r="J2683" s="28">
        <v>0</v>
      </c>
      <c r="K2683" s="28">
        <v>0</v>
      </c>
      <c r="L2683" s="28">
        <v>0</v>
      </c>
      <c r="M2683">
        <v>7</v>
      </c>
      <c r="N2683">
        <v>2</v>
      </c>
      <c r="O2683">
        <v>0</v>
      </c>
      <c r="P2683">
        <v>48</v>
      </c>
      <c r="Q2683">
        <v>0</v>
      </c>
      <c r="R2683">
        <v>49</v>
      </c>
      <c r="S2683">
        <v>46</v>
      </c>
      <c r="T2683">
        <v>0</v>
      </c>
      <c r="U2683">
        <v>0</v>
      </c>
      <c r="V2683">
        <v>0</v>
      </c>
      <c r="W2683">
        <v>0</v>
      </c>
      <c r="X2683" s="17">
        <v>0</v>
      </c>
      <c r="Y2683" s="17" t="s">
        <v>54</v>
      </c>
      <c r="Z2683" s="17">
        <v>0</v>
      </c>
      <c r="AA2683" s="17">
        <v>0</v>
      </c>
      <c r="AB2683">
        <v>0</v>
      </c>
      <c r="AC2683">
        <v>0</v>
      </c>
      <c r="AD2683">
        <v>0</v>
      </c>
      <c r="AE2683">
        <v>0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0</v>
      </c>
      <c r="AK2683">
        <v>12</v>
      </c>
      <c r="AL2683">
        <v>19</v>
      </c>
      <c r="AM2683">
        <v>19</v>
      </c>
      <c r="AN2683" s="17" t="s">
        <v>54</v>
      </c>
      <c r="AO2683" s="17">
        <v>0.333333333333333</v>
      </c>
      <c r="AP2683" s="17">
        <v>0.105263157894737</v>
      </c>
      <c r="AQ2683" s="17">
        <v>0.157894736842105</v>
      </c>
      <c r="AR2683" s="31">
        <v>0.285714285714286</v>
      </c>
      <c r="AS2683" s="31">
        <v>17.1428571428571</v>
      </c>
      <c r="AT2683" s="31">
        <v>-10.1428571428571</v>
      </c>
      <c r="AU2683" s="26">
        <f t="shared" si="44"/>
        <v>24</v>
      </c>
      <c r="AV2683" s="32">
        <f>IFERROR(时间!$B$4+AU2683,"上周无销量")</f>
        <v>43349</v>
      </c>
    </row>
    <row r="2684" spans="1:48">
      <c r="A2684" s="15" t="s">
        <v>5422</v>
      </c>
      <c r="B2684" t="s">
        <v>5423</v>
      </c>
      <c r="C2684" t="s">
        <v>5379</v>
      </c>
      <c r="D2684" s="26">
        <v>5</v>
      </c>
      <c r="E2684" s="26">
        <v>8</v>
      </c>
      <c r="F2684" s="26">
        <v>6</v>
      </c>
      <c r="G2684" s="26">
        <v>4</v>
      </c>
      <c r="H2684" s="27">
        <v>14.3395652173913</v>
      </c>
      <c r="I2684">
        <v>15</v>
      </c>
      <c r="J2684" s="28">
        <v>0</v>
      </c>
      <c r="K2684" s="28">
        <v>0</v>
      </c>
      <c r="L2684" s="28">
        <v>0</v>
      </c>
      <c r="M2684">
        <v>15</v>
      </c>
      <c r="N2684">
        <v>2</v>
      </c>
      <c r="O2684">
        <v>0</v>
      </c>
      <c r="P2684">
        <v>19</v>
      </c>
      <c r="Q2684">
        <v>0</v>
      </c>
      <c r="R2684">
        <v>24</v>
      </c>
      <c r="S2684">
        <v>48</v>
      </c>
      <c r="T2684">
        <v>0</v>
      </c>
      <c r="U2684">
        <v>0</v>
      </c>
      <c r="V2684">
        <v>0</v>
      </c>
      <c r="W2684">
        <v>0</v>
      </c>
      <c r="X2684" s="17">
        <v>0</v>
      </c>
      <c r="Y2684" s="17" t="s">
        <v>54</v>
      </c>
      <c r="Z2684" s="17">
        <v>0</v>
      </c>
      <c r="AA2684" s="17">
        <v>0</v>
      </c>
      <c r="AB2684">
        <v>0</v>
      </c>
      <c r="AC2684">
        <v>0</v>
      </c>
      <c r="AD2684">
        <v>0</v>
      </c>
      <c r="AE2684">
        <v>0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0</v>
      </c>
      <c r="AK2684">
        <v>20</v>
      </c>
      <c r="AL2684">
        <v>30</v>
      </c>
      <c r="AM2684">
        <v>30</v>
      </c>
      <c r="AN2684" s="17" t="s">
        <v>54</v>
      </c>
      <c r="AO2684" s="17">
        <v>0.4</v>
      </c>
      <c r="AP2684" s="17">
        <v>0.2</v>
      </c>
      <c r="AQ2684" s="17">
        <v>0.133333333333333</v>
      </c>
      <c r="AR2684" s="31">
        <v>0.714285714285714</v>
      </c>
      <c r="AS2684" s="31">
        <v>42.8571428571429</v>
      </c>
      <c r="AT2684" s="31">
        <v>-27.8571428571429</v>
      </c>
      <c r="AU2684" s="26">
        <f t="shared" si="44"/>
        <v>21</v>
      </c>
      <c r="AV2684" s="32">
        <f>IFERROR(时间!$B$4+AU2684,"上周无销量")</f>
        <v>43346</v>
      </c>
    </row>
    <row r="2685" spans="1:48">
      <c r="A2685" s="15" t="s">
        <v>5424</v>
      </c>
      <c r="B2685" t="s">
        <v>5425</v>
      </c>
      <c r="C2685" t="s">
        <v>5379</v>
      </c>
      <c r="D2685" s="26">
        <v>7</v>
      </c>
      <c r="E2685" s="26">
        <v>4</v>
      </c>
      <c r="F2685" s="26">
        <v>5</v>
      </c>
      <c r="G2685" s="26">
        <v>9</v>
      </c>
      <c r="H2685" s="27">
        <v>11.0736</v>
      </c>
      <c r="I2685">
        <v>10</v>
      </c>
      <c r="J2685" s="28">
        <v>0</v>
      </c>
      <c r="K2685" s="28">
        <v>0</v>
      </c>
      <c r="L2685" s="28">
        <v>1</v>
      </c>
      <c r="M2685">
        <v>11</v>
      </c>
      <c r="N2685">
        <v>5</v>
      </c>
      <c r="O2685">
        <v>0</v>
      </c>
      <c r="P2685">
        <v>65</v>
      </c>
      <c r="Q2685">
        <v>0</v>
      </c>
      <c r="R2685">
        <v>59</v>
      </c>
      <c r="S2685">
        <v>96</v>
      </c>
      <c r="T2685">
        <v>0</v>
      </c>
      <c r="U2685">
        <v>0</v>
      </c>
      <c r="V2685">
        <v>0</v>
      </c>
      <c r="W2685">
        <v>1</v>
      </c>
      <c r="X2685" s="17">
        <v>0</v>
      </c>
      <c r="Y2685" s="17" t="s">
        <v>54</v>
      </c>
      <c r="Z2685" s="17">
        <v>0</v>
      </c>
      <c r="AA2685" s="17">
        <v>0.0104166666666667</v>
      </c>
      <c r="AB2685">
        <v>0</v>
      </c>
      <c r="AC2685">
        <v>0</v>
      </c>
      <c r="AD2685">
        <v>0</v>
      </c>
      <c r="AE2685">
        <v>0.52</v>
      </c>
      <c r="AF2685" s="17" t="s">
        <v>54</v>
      </c>
      <c r="AG2685" s="17" t="s">
        <v>54</v>
      </c>
      <c r="AH2685" s="17" t="s">
        <v>54</v>
      </c>
      <c r="AI2685" s="17">
        <v>0.00521761466711618</v>
      </c>
      <c r="AJ2685">
        <v>0</v>
      </c>
      <c r="AK2685">
        <v>39</v>
      </c>
      <c r="AL2685">
        <v>49</v>
      </c>
      <c r="AM2685">
        <v>49</v>
      </c>
      <c r="AN2685" s="17" t="s">
        <v>54</v>
      </c>
      <c r="AO2685" s="17">
        <v>0.102564102564103</v>
      </c>
      <c r="AP2685" s="17">
        <v>0.102040816326531</v>
      </c>
      <c r="AQ2685" s="17">
        <v>0.183673469387755</v>
      </c>
      <c r="AR2685" s="31">
        <v>1</v>
      </c>
      <c r="AS2685" s="31">
        <v>60</v>
      </c>
      <c r="AT2685" s="31">
        <v>-49</v>
      </c>
      <c r="AU2685" s="26">
        <f t="shared" si="44"/>
        <v>11</v>
      </c>
      <c r="AV2685" s="32">
        <f>IFERROR(时间!$B$4+AU2685,"上周无销量")</f>
        <v>43336</v>
      </c>
    </row>
    <row r="2686" spans="1:48">
      <c r="A2686" s="15" t="s">
        <v>5426</v>
      </c>
      <c r="B2686" t="s">
        <v>5427</v>
      </c>
      <c r="C2686" t="s">
        <v>5379</v>
      </c>
      <c r="D2686" s="26">
        <v>3</v>
      </c>
      <c r="E2686" s="26">
        <v>1</v>
      </c>
      <c r="F2686" s="26">
        <v>2</v>
      </c>
      <c r="G2686" s="26">
        <v>1</v>
      </c>
      <c r="H2686" s="27">
        <v>14.8485714285714</v>
      </c>
      <c r="I2686">
        <v>9</v>
      </c>
      <c r="J2686" s="28">
        <v>0</v>
      </c>
      <c r="K2686" s="28">
        <v>0</v>
      </c>
      <c r="L2686" s="28">
        <v>0</v>
      </c>
      <c r="M2686">
        <v>9</v>
      </c>
      <c r="N2686">
        <v>1</v>
      </c>
      <c r="O2686">
        <v>8</v>
      </c>
      <c r="P2686">
        <v>119</v>
      </c>
      <c r="Q2686">
        <v>0</v>
      </c>
      <c r="R2686">
        <v>1496</v>
      </c>
      <c r="S2686">
        <v>260</v>
      </c>
      <c r="T2686">
        <v>0</v>
      </c>
      <c r="U2686">
        <v>0</v>
      </c>
      <c r="V2686">
        <v>7</v>
      </c>
      <c r="W2686">
        <v>2</v>
      </c>
      <c r="X2686" s="17">
        <v>0</v>
      </c>
      <c r="Y2686" s="17" t="s">
        <v>54</v>
      </c>
      <c r="Z2686" s="17">
        <v>0.00467914438502674</v>
      </c>
      <c r="AA2686" s="17">
        <v>0.00769230769230769</v>
      </c>
      <c r="AB2686">
        <v>0</v>
      </c>
      <c r="AC2686">
        <v>0</v>
      </c>
      <c r="AD2686">
        <v>2.13</v>
      </c>
      <c r="AE2686">
        <v>0.89</v>
      </c>
      <c r="AF2686" s="17" t="s">
        <v>54</v>
      </c>
      <c r="AG2686" s="17" t="s">
        <v>54</v>
      </c>
      <c r="AH2686" s="17">
        <v>0.0717240715797577</v>
      </c>
      <c r="AI2686" s="17">
        <v>0.0599384260150088</v>
      </c>
      <c r="AJ2686">
        <v>0</v>
      </c>
      <c r="AK2686">
        <v>20</v>
      </c>
      <c r="AL2686">
        <v>26</v>
      </c>
      <c r="AM2686">
        <v>26</v>
      </c>
      <c r="AN2686" s="17" t="s">
        <v>54</v>
      </c>
      <c r="AO2686" s="17">
        <v>0.05</v>
      </c>
      <c r="AP2686" s="17">
        <v>0.0769230769230769</v>
      </c>
      <c r="AQ2686" s="17">
        <v>0.0384615384615385</v>
      </c>
      <c r="AR2686" s="31">
        <v>0.428571428571429</v>
      </c>
      <c r="AS2686" s="31">
        <v>25.7142857142857</v>
      </c>
      <c r="AT2686" s="31">
        <v>-16.7142857142857</v>
      </c>
      <c r="AU2686" s="26">
        <f t="shared" si="44"/>
        <v>21</v>
      </c>
      <c r="AV2686" s="32">
        <f>IFERROR(时间!$B$4+AU2686,"上周无销量")</f>
        <v>43346</v>
      </c>
    </row>
    <row r="2687" spans="1:48">
      <c r="A2687" s="15" t="s">
        <v>5428</v>
      </c>
      <c r="B2687" t="s">
        <v>5429</v>
      </c>
      <c r="C2687" t="s">
        <v>5430</v>
      </c>
      <c r="D2687" s="26">
        <v>1</v>
      </c>
      <c r="E2687" s="26">
        <v>2</v>
      </c>
      <c r="F2687" s="26">
        <v>1</v>
      </c>
      <c r="G2687" s="26">
        <v>2</v>
      </c>
      <c r="H2687" s="27">
        <v>11.3266666666667</v>
      </c>
      <c r="I2687">
        <v>8</v>
      </c>
      <c r="J2687" s="28">
        <v>0</v>
      </c>
      <c r="K2687" s="28">
        <v>0</v>
      </c>
      <c r="L2687" s="28">
        <v>0</v>
      </c>
      <c r="M2687">
        <v>8</v>
      </c>
      <c r="N2687">
        <v>2</v>
      </c>
      <c r="O2687">
        <v>0</v>
      </c>
      <c r="P2687">
        <v>58</v>
      </c>
      <c r="Q2687">
        <v>0</v>
      </c>
      <c r="R2687">
        <v>54</v>
      </c>
      <c r="S2687">
        <v>68</v>
      </c>
      <c r="T2687">
        <v>2</v>
      </c>
      <c r="U2687">
        <v>0</v>
      </c>
      <c r="V2687">
        <v>0</v>
      </c>
      <c r="W2687">
        <v>0</v>
      </c>
      <c r="X2687" s="17">
        <v>0.0344827586206897</v>
      </c>
      <c r="Y2687" s="17" t="s">
        <v>54</v>
      </c>
      <c r="Z2687" s="17">
        <v>0</v>
      </c>
      <c r="AA2687" s="17">
        <v>0</v>
      </c>
      <c r="AB2687">
        <v>0.79</v>
      </c>
      <c r="AC2687">
        <v>0</v>
      </c>
      <c r="AD2687">
        <v>0</v>
      </c>
      <c r="AE2687">
        <v>0</v>
      </c>
      <c r="AF2687" s="17">
        <v>0.0697469099470275</v>
      </c>
      <c r="AG2687" s="17" t="s">
        <v>54</v>
      </c>
      <c r="AH2687" s="17" t="s">
        <v>54</v>
      </c>
      <c r="AI2687" s="17" t="s">
        <v>54</v>
      </c>
      <c r="AJ2687">
        <v>0</v>
      </c>
      <c r="AK2687">
        <v>5</v>
      </c>
      <c r="AL2687">
        <v>7</v>
      </c>
      <c r="AM2687">
        <v>7</v>
      </c>
      <c r="AN2687" s="17" t="s">
        <v>54</v>
      </c>
      <c r="AO2687" s="17">
        <v>0.4</v>
      </c>
      <c r="AP2687" s="17">
        <v>0.142857142857143</v>
      </c>
      <c r="AQ2687" s="17">
        <v>0.285714285714286</v>
      </c>
      <c r="AR2687" s="31">
        <v>0.142857142857143</v>
      </c>
      <c r="AS2687" s="31">
        <v>8.57142857142857</v>
      </c>
      <c r="AT2687" s="31">
        <v>-0.571428571428571</v>
      </c>
      <c r="AU2687" s="26">
        <f t="shared" si="44"/>
        <v>56</v>
      </c>
      <c r="AV2687" s="32">
        <f>IFERROR(时间!$B$4+AU2687,"上周无销量")</f>
        <v>43381</v>
      </c>
    </row>
    <row r="2688" spans="1:48">
      <c r="A2688" s="15" t="s">
        <v>5431</v>
      </c>
      <c r="B2688" t="s">
        <v>5432</v>
      </c>
      <c r="C2688" t="s">
        <v>5430</v>
      </c>
      <c r="D2688" s="26">
        <v>2</v>
      </c>
      <c r="E2688" s="26">
        <v>1</v>
      </c>
      <c r="F2688" s="26">
        <v>5</v>
      </c>
      <c r="G2688" s="26">
        <v>4</v>
      </c>
      <c r="H2688" s="27">
        <v>11.3266666666667</v>
      </c>
      <c r="I2688">
        <v>10</v>
      </c>
      <c r="J2688" s="28">
        <v>0</v>
      </c>
      <c r="K2688" s="28">
        <v>0</v>
      </c>
      <c r="L2688" s="28">
        <v>0</v>
      </c>
      <c r="M2688">
        <v>10</v>
      </c>
      <c r="N2688">
        <v>1</v>
      </c>
      <c r="O2688">
        <v>0</v>
      </c>
      <c r="P2688">
        <v>65</v>
      </c>
      <c r="Q2688">
        <v>0</v>
      </c>
      <c r="R2688">
        <v>54</v>
      </c>
      <c r="S2688">
        <v>105</v>
      </c>
      <c r="T2688">
        <v>0</v>
      </c>
      <c r="U2688">
        <v>0</v>
      </c>
      <c r="V2688">
        <v>0</v>
      </c>
      <c r="W2688">
        <v>0</v>
      </c>
      <c r="X2688" s="17">
        <v>0</v>
      </c>
      <c r="Y2688" s="17" t="s">
        <v>54</v>
      </c>
      <c r="Z2688" s="17">
        <v>0</v>
      </c>
      <c r="AA2688" s="17">
        <v>0</v>
      </c>
      <c r="AB2688">
        <v>0</v>
      </c>
      <c r="AC2688">
        <v>0</v>
      </c>
      <c r="AD2688">
        <v>0</v>
      </c>
      <c r="AE2688">
        <v>0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0</v>
      </c>
      <c r="AK2688">
        <v>16</v>
      </c>
      <c r="AL2688">
        <v>8</v>
      </c>
      <c r="AM2688">
        <v>8</v>
      </c>
      <c r="AN2688" s="17" t="s">
        <v>54</v>
      </c>
      <c r="AO2688" s="17">
        <v>0.0625</v>
      </c>
      <c r="AP2688" s="17">
        <v>0.625</v>
      </c>
      <c r="AQ2688" s="17">
        <v>0.5</v>
      </c>
      <c r="AR2688" s="31">
        <v>0.285714285714286</v>
      </c>
      <c r="AS2688" s="31">
        <v>17.1428571428571</v>
      </c>
      <c r="AT2688" s="31">
        <v>-7.14285714285714</v>
      </c>
      <c r="AU2688" s="26">
        <f t="shared" si="44"/>
        <v>35</v>
      </c>
      <c r="AV2688" s="32">
        <f>IFERROR(时间!$B$4+AU2688,"上周无销量")</f>
        <v>43360</v>
      </c>
    </row>
    <row r="2689" spans="1:48">
      <c r="A2689" s="15" t="s">
        <v>5433</v>
      </c>
      <c r="B2689" t="s">
        <v>5434</v>
      </c>
      <c r="C2689" t="s">
        <v>5430</v>
      </c>
      <c r="D2689" s="26">
        <v>0</v>
      </c>
      <c r="E2689" s="26">
        <v>3</v>
      </c>
      <c r="F2689" s="26">
        <v>14</v>
      </c>
      <c r="G2689" s="26">
        <v>4</v>
      </c>
      <c r="H2689" s="27">
        <v>13.7538095238095</v>
      </c>
      <c r="I2689">
        <v>0</v>
      </c>
      <c r="J2689" s="28">
        <v>0</v>
      </c>
      <c r="K2689" s="28">
        <v>0</v>
      </c>
      <c r="L2689" s="28">
        <v>0</v>
      </c>
      <c r="M2689">
        <v>0</v>
      </c>
      <c r="N2689">
        <v>4</v>
      </c>
      <c r="O2689">
        <v>0</v>
      </c>
      <c r="P2689">
        <v>0</v>
      </c>
      <c r="Q2689">
        <v>0</v>
      </c>
      <c r="R2689">
        <v>25</v>
      </c>
      <c r="S2689">
        <v>13</v>
      </c>
      <c r="T2689">
        <v>0</v>
      </c>
      <c r="U2689">
        <v>0</v>
      </c>
      <c r="V2689">
        <v>0</v>
      </c>
      <c r="W2689">
        <v>0</v>
      </c>
      <c r="X2689" s="17" t="s">
        <v>54</v>
      </c>
      <c r="Y2689" s="17" t="s">
        <v>54</v>
      </c>
      <c r="Z2689" s="17">
        <v>0</v>
      </c>
      <c r="AA2689" s="17">
        <v>0</v>
      </c>
      <c r="AB2689">
        <v>0</v>
      </c>
      <c r="AC2689">
        <v>0</v>
      </c>
      <c r="AD2689">
        <v>0</v>
      </c>
      <c r="AE2689">
        <v>0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0</v>
      </c>
      <c r="AK2689">
        <v>18</v>
      </c>
      <c r="AL2689">
        <v>17</v>
      </c>
      <c r="AM2689">
        <v>17</v>
      </c>
      <c r="AN2689" s="17" t="s">
        <v>54</v>
      </c>
      <c r="AO2689" s="17">
        <v>0.166666666666667</v>
      </c>
      <c r="AP2689" s="17">
        <v>0.823529411764706</v>
      </c>
      <c r="AQ2689" s="17">
        <v>0.235294117647059</v>
      </c>
      <c r="AR2689" s="31">
        <v>0</v>
      </c>
      <c r="AS2689" s="31">
        <v>0</v>
      </c>
      <c r="AT2689" s="31">
        <v>0</v>
      </c>
      <c r="AU2689" s="26" t="str">
        <f t="shared" si="44"/>
        <v>库存为0</v>
      </c>
      <c r="AV2689" s="32" t="str">
        <f>IFERROR(时间!$B$4+AU2689,"上周无销量")</f>
        <v>上周无销量</v>
      </c>
    </row>
    <row r="2690" spans="1:48">
      <c r="A2690" s="15" t="s">
        <v>5435</v>
      </c>
      <c r="B2690" t="s">
        <v>5436</v>
      </c>
      <c r="C2690" t="s">
        <v>5430</v>
      </c>
      <c r="D2690" s="26">
        <v>3</v>
      </c>
      <c r="E2690" s="26">
        <v>3</v>
      </c>
      <c r="F2690" s="26">
        <v>3</v>
      </c>
      <c r="G2690" s="26">
        <v>1</v>
      </c>
      <c r="H2690" s="27">
        <v>15.291</v>
      </c>
      <c r="I2690">
        <v>0</v>
      </c>
      <c r="J2690" s="28">
        <v>0</v>
      </c>
      <c r="K2690" s="28">
        <v>0</v>
      </c>
      <c r="L2690" s="28">
        <v>0</v>
      </c>
      <c r="M2690">
        <v>0</v>
      </c>
      <c r="N2690">
        <v>3</v>
      </c>
      <c r="O2690">
        <v>0</v>
      </c>
      <c r="P2690">
        <v>198</v>
      </c>
      <c r="Q2690">
        <v>0</v>
      </c>
      <c r="R2690">
        <v>151</v>
      </c>
      <c r="S2690">
        <v>156</v>
      </c>
      <c r="T2690">
        <v>0</v>
      </c>
      <c r="U2690">
        <v>0</v>
      </c>
      <c r="V2690">
        <v>1</v>
      </c>
      <c r="W2690">
        <v>2</v>
      </c>
      <c r="X2690" s="17">
        <v>0</v>
      </c>
      <c r="Y2690" s="17" t="s">
        <v>54</v>
      </c>
      <c r="Z2690" s="17">
        <v>0.00662251655629139</v>
      </c>
      <c r="AA2690" s="17">
        <v>0.0128205128205128</v>
      </c>
      <c r="AB2690">
        <v>0</v>
      </c>
      <c r="AC2690">
        <v>0</v>
      </c>
      <c r="AD2690">
        <v>0.3</v>
      </c>
      <c r="AE2690">
        <v>1.03</v>
      </c>
      <c r="AF2690" s="17" t="s">
        <v>54</v>
      </c>
      <c r="AG2690" s="17" t="s">
        <v>54</v>
      </c>
      <c r="AH2690" s="17">
        <v>0.00653979465044797</v>
      </c>
      <c r="AI2690" s="17">
        <v>0.0673598848996142</v>
      </c>
      <c r="AJ2690">
        <v>0</v>
      </c>
      <c r="AK2690">
        <v>33</v>
      </c>
      <c r="AL2690">
        <v>20</v>
      </c>
      <c r="AM2690">
        <v>20</v>
      </c>
      <c r="AN2690" s="17" t="s">
        <v>54</v>
      </c>
      <c r="AO2690" s="17">
        <v>0.0909090909090909</v>
      </c>
      <c r="AP2690" s="17">
        <v>0.15</v>
      </c>
      <c r="AQ2690" s="17">
        <v>0.05</v>
      </c>
      <c r="AR2690" s="31">
        <v>0.428571428571429</v>
      </c>
      <c r="AS2690" s="31">
        <v>25.7142857142857</v>
      </c>
      <c r="AT2690" s="31">
        <v>-25.7142857142857</v>
      </c>
      <c r="AU2690" s="26">
        <f t="shared" si="44"/>
        <v>0</v>
      </c>
      <c r="AV2690" s="32">
        <f>IFERROR(时间!$B$4+AU2690,"上周无销量")</f>
        <v>43325</v>
      </c>
    </row>
    <row r="2691" spans="1:48">
      <c r="A2691" s="15" t="s">
        <v>5437</v>
      </c>
      <c r="B2691" t="s">
        <v>5438</v>
      </c>
      <c r="C2691" t="s">
        <v>5430</v>
      </c>
      <c r="D2691" s="26">
        <v>0</v>
      </c>
      <c r="E2691" s="26">
        <v>2</v>
      </c>
      <c r="F2691" s="26">
        <v>2</v>
      </c>
      <c r="G2691" s="26">
        <v>1</v>
      </c>
      <c r="H2691" s="27">
        <v>13.592</v>
      </c>
      <c r="I2691">
        <v>2</v>
      </c>
      <c r="J2691" s="28">
        <v>0</v>
      </c>
      <c r="K2691" s="28">
        <v>0</v>
      </c>
      <c r="L2691" s="28">
        <v>0</v>
      </c>
      <c r="M2691">
        <v>2</v>
      </c>
      <c r="N2691">
        <v>0</v>
      </c>
      <c r="O2691">
        <v>0</v>
      </c>
      <c r="P2691">
        <v>385</v>
      </c>
      <c r="Q2691">
        <v>0</v>
      </c>
      <c r="R2691">
        <v>262</v>
      </c>
      <c r="S2691">
        <v>396</v>
      </c>
      <c r="T2691">
        <v>7</v>
      </c>
      <c r="U2691">
        <v>0</v>
      </c>
      <c r="V2691">
        <v>2</v>
      </c>
      <c r="W2691">
        <v>5</v>
      </c>
      <c r="X2691" s="17">
        <v>0.0181818181818182</v>
      </c>
      <c r="Y2691" s="17" t="s">
        <v>54</v>
      </c>
      <c r="Z2691" s="17">
        <v>0.00763358778625954</v>
      </c>
      <c r="AA2691" s="17">
        <v>0.0126262626262626</v>
      </c>
      <c r="AB2691">
        <v>2.79</v>
      </c>
      <c r="AC2691">
        <v>0</v>
      </c>
      <c r="AD2691">
        <v>0.98</v>
      </c>
      <c r="AE2691">
        <v>1.62</v>
      </c>
      <c r="AF2691" s="17">
        <v>0</v>
      </c>
      <c r="AG2691" s="17" t="s">
        <v>54</v>
      </c>
      <c r="AH2691" s="17">
        <v>0.0360506180105945</v>
      </c>
      <c r="AI2691" s="17">
        <v>0.119187757504414</v>
      </c>
      <c r="AJ2691">
        <v>0</v>
      </c>
      <c r="AK2691">
        <v>10</v>
      </c>
      <c r="AL2691">
        <v>9</v>
      </c>
      <c r="AM2691">
        <v>9</v>
      </c>
      <c r="AN2691" s="17" t="s">
        <v>54</v>
      </c>
      <c r="AO2691" s="17">
        <v>0.2</v>
      </c>
      <c r="AP2691" s="17">
        <v>0.222222222222222</v>
      </c>
      <c r="AQ2691" s="17">
        <v>0.111111111111111</v>
      </c>
      <c r="AR2691" s="31">
        <v>0</v>
      </c>
      <c r="AS2691" s="31">
        <v>0</v>
      </c>
      <c r="AT2691" s="31">
        <v>2</v>
      </c>
      <c r="AU2691" s="26" t="str">
        <f t="shared" si="44"/>
        <v>库存为2</v>
      </c>
      <c r="AV2691" s="32" t="str">
        <f>IFERROR(时间!$B$4+AU2691,"上周无销量")</f>
        <v>上周无销量</v>
      </c>
    </row>
    <row r="2692" spans="1:48">
      <c r="A2692" s="15" t="s">
        <v>5439</v>
      </c>
      <c r="B2692" t="s">
        <v>5440</v>
      </c>
      <c r="C2692" t="s">
        <v>5430</v>
      </c>
      <c r="D2692" s="26">
        <v>0</v>
      </c>
      <c r="E2692" s="26">
        <v>0</v>
      </c>
      <c r="F2692" s="26">
        <v>1</v>
      </c>
      <c r="G2692" s="26">
        <v>0</v>
      </c>
      <c r="H2692" s="27">
        <v>16.99</v>
      </c>
      <c r="I2692">
        <v>16</v>
      </c>
      <c r="J2692" s="28">
        <v>0</v>
      </c>
      <c r="K2692" s="28">
        <v>0</v>
      </c>
      <c r="L2692" s="28">
        <v>1</v>
      </c>
      <c r="M2692">
        <v>17</v>
      </c>
      <c r="N2692">
        <v>0</v>
      </c>
      <c r="O2692">
        <v>0</v>
      </c>
      <c r="P2692">
        <v>730</v>
      </c>
      <c r="Q2692">
        <v>0</v>
      </c>
      <c r="R2692">
        <v>426</v>
      </c>
      <c r="S2692">
        <v>976</v>
      </c>
      <c r="T2692">
        <v>9</v>
      </c>
      <c r="U2692">
        <v>0</v>
      </c>
      <c r="V2692">
        <v>8</v>
      </c>
      <c r="W2692">
        <v>11</v>
      </c>
      <c r="X2692" s="17">
        <v>0.0123287671232877</v>
      </c>
      <c r="Y2692" s="17" t="s">
        <v>54</v>
      </c>
      <c r="Z2692" s="17">
        <v>0.0187793427230047</v>
      </c>
      <c r="AA2692" s="17">
        <v>0.0112704918032787</v>
      </c>
      <c r="AB2692">
        <v>2</v>
      </c>
      <c r="AC2692">
        <v>0</v>
      </c>
      <c r="AD2692">
        <v>2.64</v>
      </c>
      <c r="AE2692">
        <v>2.81</v>
      </c>
      <c r="AF2692" s="17">
        <v>0</v>
      </c>
      <c r="AG2692" s="17" t="s">
        <v>54</v>
      </c>
      <c r="AH2692" s="17">
        <v>0.155385520894644</v>
      </c>
      <c r="AI2692" s="17">
        <v>0</v>
      </c>
      <c r="AJ2692">
        <v>0</v>
      </c>
      <c r="AK2692">
        <v>14</v>
      </c>
      <c r="AL2692">
        <v>11</v>
      </c>
      <c r="AM2692">
        <v>11</v>
      </c>
      <c r="AN2692" s="17" t="s">
        <v>54</v>
      </c>
      <c r="AO2692" s="17">
        <v>0</v>
      </c>
      <c r="AP2692" s="17">
        <v>0.0909090909090909</v>
      </c>
      <c r="AQ2692" s="17">
        <v>0</v>
      </c>
      <c r="AR2692" s="31">
        <v>0</v>
      </c>
      <c r="AS2692" s="31">
        <v>0</v>
      </c>
      <c r="AT2692" s="31">
        <v>17</v>
      </c>
      <c r="AU2692" s="26" t="str">
        <f t="shared" si="44"/>
        <v>库存为17</v>
      </c>
      <c r="AV2692" s="32" t="str">
        <f>IFERROR(时间!$B$4+AU2692,"上周无销量")</f>
        <v>上周无销量</v>
      </c>
    </row>
    <row r="2693" spans="1:48">
      <c r="A2693" s="15" t="s">
        <v>5441</v>
      </c>
      <c r="B2693" t="s">
        <v>5442</v>
      </c>
      <c r="C2693" t="s">
        <v>5430</v>
      </c>
      <c r="D2693" s="26">
        <v>0</v>
      </c>
      <c r="E2693" s="26">
        <v>1</v>
      </c>
      <c r="F2693" s="26">
        <v>3</v>
      </c>
      <c r="G2693" s="26">
        <v>2</v>
      </c>
      <c r="H2693" s="27">
        <v>11.3266666666667</v>
      </c>
      <c r="I2693">
        <v>6</v>
      </c>
      <c r="J2693" s="28">
        <v>0</v>
      </c>
      <c r="K2693" s="28">
        <v>0</v>
      </c>
      <c r="L2693" s="28">
        <v>0</v>
      </c>
      <c r="M2693">
        <v>6</v>
      </c>
      <c r="N2693">
        <v>5</v>
      </c>
      <c r="O2693">
        <v>0</v>
      </c>
      <c r="P2693">
        <v>74</v>
      </c>
      <c r="Q2693">
        <v>0</v>
      </c>
      <c r="R2693">
        <v>62</v>
      </c>
      <c r="S2693">
        <v>137</v>
      </c>
      <c r="T2693">
        <v>0</v>
      </c>
      <c r="U2693">
        <v>0</v>
      </c>
      <c r="V2693">
        <v>0</v>
      </c>
      <c r="W2693">
        <v>1</v>
      </c>
      <c r="X2693" s="17">
        <v>0</v>
      </c>
      <c r="Y2693" s="17" t="s">
        <v>54</v>
      </c>
      <c r="Z2693" s="17">
        <v>0</v>
      </c>
      <c r="AA2693" s="17">
        <v>0.0072992700729927</v>
      </c>
      <c r="AB2693">
        <v>0</v>
      </c>
      <c r="AC2693">
        <v>0</v>
      </c>
      <c r="AD2693">
        <v>0</v>
      </c>
      <c r="AE2693">
        <v>0.09</v>
      </c>
      <c r="AF2693" s="17" t="s">
        <v>54</v>
      </c>
      <c r="AG2693" s="17" t="s">
        <v>54</v>
      </c>
      <c r="AH2693" s="17" t="s">
        <v>54</v>
      </c>
      <c r="AI2693" s="17">
        <v>0.00397292525014713</v>
      </c>
      <c r="AJ2693">
        <v>0</v>
      </c>
      <c r="AK2693">
        <v>9</v>
      </c>
      <c r="AL2693">
        <v>9</v>
      </c>
      <c r="AM2693">
        <v>9</v>
      </c>
      <c r="AN2693" s="17" t="s">
        <v>54</v>
      </c>
      <c r="AO2693" s="17">
        <v>0.111111111111111</v>
      </c>
      <c r="AP2693" s="17">
        <v>0.333333333333333</v>
      </c>
      <c r="AQ2693" s="17">
        <v>0.222222222222222</v>
      </c>
      <c r="AR2693" s="31">
        <v>0</v>
      </c>
      <c r="AS2693" s="31">
        <v>0</v>
      </c>
      <c r="AT2693" s="31">
        <v>6</v>
      </c>
      <c r="AU2693" s="26" t="str">
        <f t="shared" ref="AU2693:AU2756" si="45">IF(AR2693="","库存为"&amp;M2693,IF(AS2693=0,"库存为"&amp;M2693,INT(M2693/AR2693)))</f>
        <v>库存为6</v>
      </c>
      <c r="AV2693" s="32" t="str">
        <f>IFERROR(时间!$B$4+AU2693,"上周无销量")</f>
        <v>上周无销量</v>
      </c>
    </row>
    <row r="2694" spans="1:48">
      <c r="A2694" s="15" t="s">
        <v>5443</v>
      </c>
      <c r="B2694" t="s">
        <v>5444</v>
      </c>
      <c r="C2694" t="s">
        <v>5430</v>
      </c>
      <c r="D2694" s="26">
        <v>5</v>
      </c>
      <c r="E2694" s="26">
        <v>5</v>
      </c>
      <c r="F2694" s="26">
        <v>5</v>
      </c>
      <c r="G2694" s="26">
        <v>8</v>
      </c>
      <c r="H2694" s="27">
        <v>11.0804347826087</v>
      </c>
      <c r="I2694">
        <v>17</v>
      </c>
      <c r="J2694" s="28">
        <v>15</v>
      </c>
      <c r="K2694" s="28">
        <v>0</v>
      </c>
      <c r="L2694" s="28">
        <v>1</v>
      </c>
      <c r="M2694">
        <v>33</v>
      </c>
      <c r="N2694">
        <v>5</v>
      </c>
      <c r="O2694">
        <v>0</v>
      </c>
      <c r="P2694">
        <v>7301</v>
      </c>
      <c r="Q2694">
        <v>0</v>
      </c>
      <c r="R2694">
        <v>4641</v>
      </c>
      <c r="S2694">
        <v>5905</v>
      </c>
      <c r="T2694">
        <v>43</v>
      </c>
      <c r="U2694">
        <v>0</v>
      </c>
      <c r="V2694">
        <v>24</v>
      </c>
      <c r="W2694">
        <v>33</v>
      </c>
      <c r="X2694" s="17">
        <v>0.00588960416381318</v>
      </c>
      <c r="Y2694" s="17" t="s">
        <v>54</v>
      </c>
      <c r="Z2694" s="17">
        <v>0.00517129928894635</v>
      </c>
      <c r="AA2694" s="17">
        <v>0.00558848433530906</v>
      </c>
      <c r="AB2694">
        <v>12.73</v>
      </c>
      <c r="AC2694">
        <v>0</v>
      </c>
      <c r="AD2694">
        <v>7.63</v>
      </c>
      <c r="AE2694">
        <v>8.38</v>
      </c>
      <c r="AF2694" s="17">
        <v>0.229774377084559</v>
      </c>
      <c r="AG2694" s="17" t="s">
        <v>54</v>
      </c>
      <c r="AH2694" s="17">
        <v>0.137720227584854</v>
      </c>
      <c r="AI2694" s="17">
        <v>0.0945360015695507</v>
      </c>
      <c r="AJ2694">
        <v>0</v>
      </c>
      <c r="AK2694">
        <v>32</v>
      </c>
      <c r="AL2694">
        <v>47</v>
      </c>
      <c r="AM2694">
        <v>47</v>
      </c>
      <c r="AN2694" s="17" t="s">
        <v>54</v>
      </c>
      <c r="AO2694" s="17">
        <v>0.15625</v>
      </c>
      <c r="AP2694" s="17">
        <v>0.106382978723404</v>
      </c>
      <c r="AQ2694" s="17">
        <v>0.170212765957447</v>
      </c>
      <c r="AR2694" s="31">
        <v>0.714285714285714</v>
      </c>
      <c r="AS2694" s="31">
        <v>42.8571428571429</v>
      </c>
      <c r="AT2694" s="31">
        <v>-9.85714285714286</v>
      </c>
      <c r="AU2694" s="26">
        <f t="shared" si="45"/>
        <v>46</v>
      </c>
      <c r="AV2694" s="32">
        <f>IFERROR(时间!$B$4+AU2694,"上周无销量")</f>
        <v>43371</v>
      </c>
    </row>
    <row r="2695" spans="1:48">
      <c r="A2695" s="15" t="s">
        <v>5445</v>
      </c>
      <c r="B2695" t="s">
        <v>5446</v>
      </c>
      <c r="C2695" t="s">
        <v>5430</v>
      </c>
      <c r="D2695" s="26">
        <v>1</v>
      </c>
      <c r="E2695" s="26">
        <v>0</v>
      </c>
      <c r="F2695" s="26">
        <v>4</v>
      </c>
      <c r="G2695" s="26">
        <v>1</v>
      </c>
      <c r="H2695" s="27">
        <v>14.1583333333333</v>
      </c>
      <c r="I2695">
        <v>0</v>
      </c>
      <c r="J2695" s="28">
        <v>0</v>
      </c>
      <c r="K2695" s="28">
        <v>0</v>
      </c>
      <c r="L2695" s="28">
        <v>0</v>
      </c>
      <c r="M2695">
        <v>0</v>
      </c>
      <c r="N2695">
        <v>7</v>
      </c>
      <c r="O2695">
        <v>0</v>
      </c>
      <c r="P2695">
        <v>49</v>
      </c>
      <c r="Q2695">
        <v>0</v>
      </c>
      <c r="R2695">
        <v>176</v>
      </c>
      <c r="S2695">
        <v>226</v>
      </c>
      <c r="T2695">
        <v>0</v>
      </c>
      <c r="U2695">
        <v>0</v>
      </c>
      <c r="V2695">
        <v>6</v>
      </c>
      <c r="W2695">
        <v>4</v>
      </c>
      <c r="X2695" s="17">
        <v>0</v>
      </c>
      <c r="Y2695" s="17" t="s">
        <v>54</v>
      </c>
      <c r="Z2695" s="17">
        <v>0.0340909090909091</v>
      </c>
      <c r="AA2695" s="17">
        <v>0.0176991150442478</v>
      </c>
      <c r="AB2695">
        <v>0</v>
      </c>
      <c r="AC2695">
        <v>0</v>
      </c>
      <c r="AD2695">
        <v>2.63</v>
      </c>
      <c r="AE2695">
        <v>1.8</v>
      </c>
      <c r="AF2695" s="17" t="s">
        <v>54</v>
      </c>
      <c r="AG2695" s="17" t="s">
        <v>54</v>
      </c>
      <c r="AH2695" s="17">
        <v>0.0464390818128312</v>
      </c>
      <c r="AI2695" s="17">
        <v>0.127133608004709</v>
      </c>
      <c r="AJ2695">
        <v>0</v>
      </c>
      <c r="AK2695">
        <v>23</v>
      </c>
      <c r="AL2695">
        <v>15</v>
      </c>
      <c r="AM2695">
        <v>15</v>
      </c>
      <c r="AN2695" s="17" t="s">
        <v>54</v>
      </c>
      <c r="AO2695" s="17">
        <v>0</v>
      </c>
      <c r="AP2695" s="17">
        <v>0.266666666666667</v>
      </c>
      <c r="AQ2695" s="17">
        <v>0.0666666666666667</v>
      </c>
      <c r="AR2695" s="31">
        <v>0.142857142857143</v>
      </c>
      <c r="AS2695" s="31">
        <v>8.57142857142857</v>
      </c>
      <c r="AT2695" s="31">
        <v>-8.57142857142857</v>
      </c>
      <c r="AU2695" s="26">
        <f t="shared" si="45"/>
        <v>0</v>
      </c>
      <c r="AV2695" s="32">
        <f>IFERROR(时间!$B$4+AU2695,"上周无销量")</f>
        <v>43325</v>
      </c>
    </row>
    <row r="2696" spans="1:48">
      <c r="A2696" s="15" t="s">
        <v>5447</v>
      </c>
      <c r="B2696" t="s">
        <v>5448</v>
      </c>
      <c r="C2696" t="s">
        <v>5430</v>
      </c>
      <c r="D2696" s="26">
        <v>1</v>
      </c>
      <c r="E2696" s="26">
        <v>1</v>
      </c>
      <c r="F2696" s="26">
        <v>1</v>
      </c>
      <c r="G2696" s="26">
        <v>1</v>
      </c>
      <c r="H2696" s="27">
        <v>12.7425</v>
      </c>
      <c r="I2696">
        <v>12</v>
      </c>
      <c r="J2696" s="28">
        <v>0</v>
      </c>
      <c r="K2696" s="28">
        <v>0</v>
      </c>
      <c r="L2696" s="28">
        <v>0</v>
      </c>
      <c r="M2696">
        <v>12</v>
      </c>
      <c r="N2696">
        <v>0</v>
      </c>
      <c r="O2696">
        <v>0</v>
      </c>
      <c r="P2696">
        <v>170</v>
      </c>
      <c r="Q2696">
        <v>0</v>
      </c>
      <c r="R2696">
        <v>140</v>
      </c>
      <c r="S2696">
        <v>313</v>
      </c>
      <c r="T2696">
        <v>1</v>
      </c>
      <c r="U2696">
        <v>0</v>
      </c>
      <c r="V2696">
        <v>2</v>
      </c>
      <c r="W2696">
        <v>2</v>
      </c>
      <c r="X2696" s="17">
        <v>0.00588235294117647</v>
      </c>
      <c r="Y2696" s="17" t="s">
        <v>54</v>
      </c>
      <c r="Z2696" s="17">
        <v>0.0142857142857143</v>
      </c>
      <c r="AA2696" s="17">
        <v>0.00638977635782748</v>
      </c>
      <c r="AB2696">
        <v>0.16</v>
      </c>
      <c r="AC2696">
        <v>0</v>
      </c>
      <c r="AD2696">
        <v>0.47</v>
      </c>
      <c r="AE2696">
        <v>0.63</v>
      </c>
      <c r="AF2696" s="17">
        <v>0.0125564057288601</v>
      </c>
      <c r="AG2696" s="17" t="s">
        <v>54</v>
      </c>
      <c r="AH2696" s="17">
        <v>0.0368844418285266</v>
      </c>
      <c r="AI2696" s="17">
        <v>0.0494408475573867</v>
      </c>
      <c r="AJ2696">
        <v>0</v>
      </c>
      <c r="AK2696">
        <v>8</v>
      </c>
      <c r="AL2696">
        <v>3</v>
      </c>
      <c r="AM2696">
        <v>3</v>
      </c>
      <c r="AN2696" s="17" t="s">
        <v>54</v>
      </c>
      <c r="AO2696" s="17">
        <v>0.125</v>
      </c>
      <c r="AP2696" s="17">
        <v>0.333333333333333</v>
      </c>
      <c r="AQ2696" s="17">
        <v>0.333333333333333</v>
      </c>
      <c r="AR2696" s="31">
        <v>0.142857142857143</v>
      </c>
      <c r="AS2696" s="31">
        <v>8.57142857142857</v>
      </c>
      <c r="AT2696" s="31">
        <v>3.42857142857143</v>
      </c>
      <c r="AU2696" s="26">
        <f t="shared" si="45"/>
        <v>84</v>
      </c>
      <c r="AV2696" s="32">
        <f>IFERROR(时间!$B$4+AU2696,"上周无销量")</f>
        <v>43409</v>
      </c>
    </row>
    <row r="2697" spans="1:48">
      <c r="A2697" s="15" t="s">
        <v>5449</v>
      </c>
      <c r="B2697" t="s">
        <v>4309</v>
      </c>
      <c r="C2697" t="s">
        <v>5430</v>
      </c>
      <c r="D2697" s="26">
        <v>2</v>
      </c>
      <c r="E2697" s="26">
        <v>1</v>
      </c>
      <c r="F2697" s="26">
        <v>1</v>
      </c>
      <c r="G2697" s="26">
        <v>0</v>
      </c>
      <c r="H2697" s="27">
        <v>16.99</v>
      </c>
      <c r="I2697">
        <v>8</v>
      </c>
      <c r="J2697" s="28">
        <v>2</v>
      </c>
      <c r="K2697" s="28">
        <v>0</v>
      </c>
      <c r="L2697" s="28">
        <v>0</v>
      </c>
      <c r="M2697">
        <v>10</v>
      </c>
      <c r="N2697">
        <v>1</v>
      </c>
      <c r="O2697">
        <v>8</v>
      </c>
      <c r="P2697">
        <v>1450</v>
      </c>
      <c r="Q2697">
        <v>0</v>
      </c>
      <c r="R2697">
        <v>603</v>
      </c>
      <c r="S2697">
        <v>818</v>
      </c>
      <c r="T2697">
        <v>6</v>
      </c>
      <c r="U2697">
        <v>0</v>
      </c>
      <c r="V2697">
        <v>1</v>
      </c>
      <c r="W2697">
        <v>3</v>
      </c>
      <c r="X2697" s="17">
        <v>0.00413793103448276</v>
      </c>
      <c r="Y2697" s="17" t="s">
        <v>54</v>
      </c>
      <c r="Z2697" s="17">
        <v>0.00165837479270315</v>
      </c>
      <c r="AA2697" s="17">
        <v>0.00366748166259169</v>
      </c>
      <c r="AB2697">
        <v>1.89</v>
      </c>
      <c r="AC2697">
        <v>0</v>
      </c>
      <c r="AD2697">
        <v>0.36</v>
      </c>
      <c r="AE2697">
        <v>0.79</v>
      </c>
      <c r="AF2697" s="17">
        <v>0.05562095350206</v>
      </c>
      <c r="AG2697" s="17" t="s">
        <v>54</v>
      </c>
      <c r="AH2697" s="17">
        <v>0.0211889346674514</v>
      </c>
      <c r="AI2697" s="17">
        <v>0</v>
      </c>
      <c r="AJ2697">
        <v>0</v>
      </c>
      <c r="AK2697">
        <v>6</v>
      </c>
      <c r="AL2697">
        <v>7</v>
      </c>
      <c r="AM2697">
        <v>7</v>
      </c>
      <c r="AN2697" s="17" t="s">
        <v>54</v>
      </c>
      <c r="AO2697" s="17">
        <v>0.166666666666667</v>
      </c>
      <c r="AP2697" s="17">
        <v>0.142857142857143</v>
      </c>
      <c r="AQ2697" s="17">
        <v>0</v>
      </c>
      <c r="AR2697" s="31">
        <v>0.285714285714286</v>
      </c>
      <c r="AS2697" s="31">
        <v>17.1428571428571</v>
      </c>
      <c r="AT2697" s="31">
        <v>-7.14285714285714</v>
      </c>
      <c r="AU2697" s="26">
        <f t="shared" si="45"/>
        <v>35</v>
      </c>
      <c r="AV2697" s="32">
        <f>IFERROR(时间!$B$4+AU2697,"上周无销量")</f>
        <v>43360</v>
      </c>
    </row>
    <row r="2698" spans="1:48">
      <c r="A2698" s="15" t="s">
        <v>5450</v>
      </c>
      <c r="B2698" t="s">
        <v>4312</v>
      </c>
      <c r="C2698" t="s">
        <v>5430</v>
      </c>
      <c r="D2698" s="26">
        <v>0</v>
      </c>
      <c r="E2698" s="26">
        <v>0</v>
      </c>
      <c r="F2698" s="26">
        <v>1</v>
      </c>
      <c r="G2698" s="26">
        <v>3</v>
      </c>
      <c r="H2698" s="27">
        <v>4.2475</v>
      </c>
      <c r="I2698">
        <v>17</v>
      </c>
      <c r="J2698" s="28">
        <v>0</v>
      </c>
      <c r="K2698" s="28">
        <v>0</v>
      </c>
      <c r="L2698" s="28">
        <v>0</v>
      </c>
      <c r="M2698">
        <v>17</v>
      </c>
      <c r="N2698">
        <v>2</v>
      </c>
      <c r="O2698">
        <v>0</v>
      </c>
      <c r="P2698">
        <v>167</v>
      </c>
      <c r="Q2698">
        <v>0</v>
      </c>
      <c r="R2698">
        <v>250</v>
      </c>
      <c r="S2698">
        <v>255</v>
      </c>
      <c r="T2698">
        <v>1</v>
      </c>
      <c r="U2698">
        <v>0</v>
      </c>
      <c r="V2698">
        <v>1</v>
      </c>
      <c r="W2698">
        <v>2</v>
      </c>
      <c r="X2698" s="17">
        <v>0.00598802395209581</v>
      </c>
      <c r="Y2698" s="17" t="s">
        <v>54</v>
      </c>
      <c r="Z2698" s="17">
        <v>0.004</v>
      </c>
      <c r="AA2698" s="17">
        <v>0.00784313725490196</v>
      </c>
      <c r="AB2698">
        <v>0.38</v>
      </c>
      <c r="AC2698">
        <v>0</v>
      </c>
      <c r="AD2698">
        <v>0.37</v>
      </c>
      <c r="AE2698">
        <v>0.55</v>
      </c>
      <c r="AF2698" s="17">
        <v>0</v>
      </c>
      <c r="AG2698" s="17" t="s">
        <v>54</v>
      </c>
      <c r="AH2698" s="17">
        <v>0.087110064743967</v>
      </c>
      <c r="AI2698" s="17">
        <v>0.0431626446929566</v>
      </c>
      <c r="AJ2698">
        <v>0</v>
      </c>
      <c r="AK2698">
        <v>24</v>
      </c>
      <c r="AL2698">
        <v>23</v>
      </c>
      <c r="AM2698">
        <v>23</v>
      </c>
      <c r="AN2698" s="17" t="s">
        <v>54</v>
      </c>
      <c r="AO2698" s="17">
        <v>0</v>
      </c>
      <c r="AP2698" s="17">
        <v>0.0434782608695652</v>
      </c>
      <c r="AQ2698" s="17">
        <v>0.130434782608696</v>
      </c>
      <c r="AR2698" s="31">
        <v>0</v>
      </c>
      <c r="AS2698" s="31">
        <v>0</v>
      </c>
      <c r="AT2698" s="31">
        <v>17</v>
      </c>
      <c r="AU2698" s="26" t="str">
        <f t="shared" si="45"/>
        <v>库存为17</v>
      </c>
      <c r="AV2698" s="32" t="str">
        <f>IFERROR(时间!$B$4+AU2698,"上周无销量")</f>
        <v>上周无销量</v>
      </c>
    </row>
    <row r="2699" spans="1:48">
      <c r="A2699" s="15" t="s">
        <v>5451</v>
      </c>
      <c r="B2699" t="s">
        <v>4314</v>
      </c>
      <c r="C2699" t="s">
        <v>5430</v>
      </c>
      <c r="D2699" s="26">
        <v>3</v>
      </c>
      <c r="E2699" s="26">
        <v>0</v>
      </c>
      <c r="F2699" s="26">
        <v>1</v>
      </c>
      <c r="G2699" s="26">
        <v>10</v>
      </c>
      <c r="H2699" s="27">
        <v>4.85428571428571</v>
      </c>
      <c r="I2699">
        <v>43</v>
      </c>
      <c r="J2699" s="28">
        <v>0</v>
      </c>
      <c r="K2699" s="28">
        <v>0</v>
      </c>
      <c r="L2699" s="28">
        <v>0</v>
      </c>
      <c r="M2699">
        <v>43</v>
      </c>
      <c r="N2699">
        <v>4</v>
      </c>
      <c r="O2699">
        <v>0</v>
      </c>
      <c r="P2699">
        <v>241</v>
      </c>
      <c r="Q2699">
        <v>0</v>
      </c>
      <c r="R2699">
        <v>188</v>
      </c>
      <c r="S2699">
        <v>378</v>
      </c>
      <c r="T2699">
        <v>1</v>
      </c>
      <c r="U2699">
        <v>0</v>
      </c>
      <c r="V2699">
        <v>0</v>
      </c>
      <c r="W2699">
        <v>3</v>
      </c>
      <c r="X2699" s="17">
        <v>0.004149377593361</v>
      </c>
      <c r="Y2699" s="17" t="s">
        <v>54</v>
      </c>
      <c r="Z2699" s="17">
        <v>0</v>
      </c>
      <c r="AA2699" s="17">
        <v>0.00793650793650794</v>
      </c>
      <c r="AB2699">
        <v>0.23</v>
      </c>
      <c r="AC2699">
        <v>0</v>
      </c>
      <c r="AD2699">
        <v>0</v>
      </c>
      <c r="AE2699">
        <v>1.3</v>
      </c>
      <c r="AF2699" s="17">
        <v>0.0157936040808319</v>
      </c>
      <c r="AG2699" s="17" t="s">
        <v>54</v>
      </c>
      <c r="AH2699" s="17" t="s">
        <v>54</v>
      </c>
      <c r="AI2699" s="17">
        <v>0.0267804590935845</v>
      </c>
      <c r="AJ2699">
        <v>0</v>
      </c>
      <c r="AK2699">
        <v>19</v>
      </c>
      <c r="AL2699">
        <v>29</v>
      </c>
      <c r="AM2699">
        <v>29</v>
      </c>
      <c r="AN2699" s="17" t="s">
        <v>54</v>
      </c>
      <c r="AO2699" s="17">
        <v>0</v>
      </c>
      <c r="AP2699" s="17">
        <v>0.0344827586206897</v>
      </c>
      <c r="AQ2699" s="17">
        <v>0.344827586206897</v>
      </c>
      <c r="AR2699" s="31">
        <v>0.428571428571429</v>
      </c>
      <c r="AS2699" s="31">
        <v>25.7142857142857</v>
      </c>
      <c r="AT2699" s="31">
        <v>17.2857142857143</v>
      </c>
      <c r="AU2699" s="26">
        <f t="shared" si="45"/>
        <v>100</v>
      </c>
      <c r="AV2699" s="32">
        <f>IFERROR(时间!$B$4+AU2699,"上周无销量")</f>
        <v>43425</v>
      </c>
    </row>
    <row r="2700" spans="1:48">
      <c r="A2700" s="15" t="s">
        <v>5452</v>
      </c>
      <c r="B2700" t="s">
        <v>4316</v>
      </c>
      <c r="C2700" t="s">
        <v>5430</v>
      </c>
      <c r="D2700" s="26">
        <v>3</v>
      </c>
      <c r="E2700" s="26">
        <v>1</v>
      </c>
      <c r="F2700" s="26">
        <v>1</v>
      </c>
      <c r="G2700" s="26">
        <v>2</v>
      </c>
      <c r="H2700" s="27">
        <v>12.1357142857143</v>
      </c>
      <c r="I2700">
        <v>44</v>
      </c>
      <c r="J2700" s="28">
        <v>0</v>
      </c>
      <c r="K2700" s="28">
        <v>0</v>
      </c>
      <c r="L2700" s="28">
        <v>0</v>
      </c>
      <c r="M2700">
        <v>44</v>
      </c>
      <c r="N2700">
        <v>3</v>
      </c>
      <c r="O2700">
        <v>0</v>
      </c>
      <c r="P2700">
        <v>264</v>
      </c>
      <c r="Q2700">
        <v>0</v>
      </c>
      <c r="R2700">
        <v>41</v>
      </c>
      <c r="S2700">
        <v>219</v>
      </c>
      <c r="T2700">
        <v>0</v>
      </c>
      <c r="U2700">
        <v>0</v>
      </c>
      <c r="V2700">
        <v>1</v>
      </c>
      <c r="W2700">
        <v>1</v>
      </c>
      <c r="X2700" s="17">
        <v>0</v>
      </c>
      <c r="Y2700" s="17" t="s">
        <v>54</v>
      </c>
      <c r="Z2700" s="17">
        <v>0.024390243902439</v>
      </c>
      <c r="AA2700" s="17">
        <v>0.0045662100456621</v>
      </c>
      <c r="AB2700">
        <v>0</v>
      </c>
      <c r="AC2700">
        <v>0</v>
      </c>
      <c r="AD2700">
        <v>0.16</v>
      </c>
      <c r="AE2700">
        <v>0.15</v>
      </c>
      <c r="AF2700" s="17" t="s">
        <v>54</v>
      </c>
      <c r="AG2700" s="17" t="s">
        <v>54</v>
      </c>
      <c r="AH2700" s="17">
        <v>0.0131842260153031</v>
      </c>
      <c r="AI2700" s="17">
        <v>0.00618010594467333</v>
      </c>
      <c r="AJ2700">
        <v>0</v>
      </c>
      <c r="AK2700">
        <v>23</v>
      </c>
      <c r="AL2700">
        <v>34</v>
      </c>
      <c r="AM2700">
        <v>34</v>
      </c>
      <c r="AN2700" s="17" t="s">
        <v>54</v>
      </c>
      <c r="AO2700" s="17">
        <v>0.0434782608695652</v>
      </c>
      <c r="AP2700" s="17">
        <v>0.0294117647058824</v>
      </c>
      <c r="AQ2700" s="17">
        <v>0.0588235294117647</v>
      </c>
      <c r="AR2700" s="31">
        <v>0.428571428571429</v>
      </c>
      <c r="AS2700" s="31">
        <v>25.7142857142857</v>
      </c>
      <c r="AT2700" s="31">
        <v>18.2857142857143</v>
      </c>
      <c r="AU2700" s="26">
        <f t="shared" si="45"/>
        <v>102</v>
      </c>
      <c r="AV2700" s="32">
        <f>IFERROR(时间!$B$4+AU2700,"上周无销量")</f>
        <v>43427</v>
      </c>
    </row>
    <row r="2701" spans="1:48">
      <c r="A2701" s="15" t="s">
        <v>5453</v>
      </c>
      <c r="B2701" t="s">
        <v>4318</v>
      </c>
      <c r="C2701" t="s">
        <v>5430</v>
      </c>
      <c r="D2701" s="26">
        <v>0</v>
      </c>
      <c r="E2701" s="26">
        <v>0</v>
      </c>
      <c r="F2701" s="26">
        <v>1</v>
      </c>
      <c r="G2701" s="26">
        <v>0</v>
      </c>
      <c r="H2701" s="27">
        <v>16.99</v>
      </c>
      <c r="I2701">
        <v>18</v>
      </c>
      <c r="J2701" s="28">
        <v>0</v>
      </c>
      <c r="K2701" s="28">
        <v>0</v>
      </c>
      <c r="L2701" s="28">
        <v>0</v>
      </c>
      <c r="M2701">
        <v>18</v>
      </c>
      <c r="N2701">
        <v>0</v>
      </c>
      <c r="O2701">
        <v>9</v>
      </c>
      <c r="P2701">
        <v>18</v>
      </c>
      <c r="Q2701">
        <v>0</v>
      </c>
      <c r="R2701">
        <v>15</v>
      </c>
      <c r="S2701">
        <v>22</v>
      </c>
      <c r="T2701">
        <v>0</v>
      </c>
      <c r="U2701">
        <v>0</v>
      </c>
      <c r="V2701">
        <v>1</v>
      </c>
      <c r="W2701">
        <v>0</v>
      </c>
      <c r="X2701" s="17">
        <v>0</v>
      </c>
      <c r="Y2701" s="17" t="s">
        <v>54</v>
      </c>
      <c r="Z2701" s="17">
        <v>0.0666666666666667</v>
      </c>
      <c r="AA2701" s="17">
        <v>0</v>
      </c>
      <c r="AB2701">
        <v>0</v>
      </c>
      <c r="AC2701">
        <v>0</v>
      </c>
      <c r="AD2701">
        <v>0.24</v>
      </c>
      <c r="AE2701">
        <v>0</v>
      </c>
      <c r="AF2701" s="17" t="s">
        <v>54</v>
      </c>
      <c r="AG2701" s="17" t="s">
        <v>54</v>
      </c>
      <c r="AH2701" s="17">
        <v>0.0141259564449676</v>
      </c>
      <c r="AI2701" s="17" t="s">
        <v>54</v>
      </c>
      <c r="AJ2701">
        <v>0</v>
      </c>
      <c r="AK2701">
        <v>42</v>
      </c>
      <c r="AL2701">
        <v>41</v>
      </c>
      <c r="AM2701">
        <v>41</v>
      </c>
      <c r="AN2701" s="17" t="s">
        <v>54</v>
      </c>
      <c r="AO2701" s="17">
        <v>0</v>
      </c>
      <c r="AP2701" s="17">
        <v>0.024390243902439</v>
      </c>
      <c r="AQ2701" s="17">
        <v>0</v>
      </c>
      <c r="AR2701" s="31">
        <v>0</v>
      </c>
      <c r="AS2701" s="31">
        <v>0</v>
      </c>
      <c r="AT2701" s="31">
        <v>18</v>
      </c>
      <c r="AU2701" s="26" t="str">
        <f t="shared" si="45"/>
        <v>库存为18</v>
      </c>
      <c r="AV2701" s="32" t="str">
        <f>IFERROR(时间!$B$4+AU2701,"上周无销量")</f>
        <v>上周无销量</v>
      </c>
    </row>
    <row r="2702" spans="1:48">
      <c r="A2702" s="15" t="s">
        <v>5454</v>
      </c>
      <c r="B2702" t="s">
        <v>4320</v>
      </c>
      <c r="C2702" t="s">
        <v>5430</v>
      </c>
      <c r="D2702" s="26">
        <v>2</v>
      </c>
      <c r="E2702" s="26">
        <v>4</v>
      </c>
      <c r="F2702" s="26">
        <v>3</v>
      </c>
      <c r="G2702" s="26">
        <v>6</v>
      </c>
      <c r="H2702" s="27">
        <v>10.194</v>
      </c>
      <c r="I2702">
        <v>11</v>
      </c>
      <c r="J2702" s="28">
        <v>8</v>
      </c>
      <c r="K2702" s="28">
        <v>0</v>
      </c>
      <c r="L2702" s="28">
        <v>0</v>
      </c>
      <c r="M2702">
        <v>19</v>
      </c>
      <c r="N2702">
        <v>3</v>
      </c>
      <c r="O2702">
        <v>0</v>
      </c>
      <c r="P2702">
        <v>117</v>
      </c>
      <c r="Q2702">
        <v>0</v>
      </c>
      <c r="R2702">
        <v>22</v>
      </c>
      <c r="S2702">
        <v>67</v>
      </c>
      <c r="T2702">
        <v>3</v>
      </c>
      <c r="U2702">
        <v>0</v>
      </c>
      <c r="V2702">
        <v>0</v>
      </c>
      <c r="W2702">
        <v>0</v>
      </c>
      <c r="X2702" s="17">
        <v>0.0256410256410256</v>
      </c>
      <c r="Y2702" s="17" t="s">
        <v>54</v>
      </c>
      <c r="Z2702" s="17">
        <v>0</v>
      </c>
      <c r="AA2702" s="17">
        <v>0</v>
      </c>
      <c r="AB2702">
        <v>2.02</v>
      </c>
      <c r="AC2702">
        <v>0</v>
      </c>
      <c r="AD2702">
        <v>0</v>
      </c>
      <c r="AE2702">
        <v>0</v>
      </c>
      <c r="AF2702" s="17">
        <v>0.0990778889542868</v>
      </c>
      <c r="AG2702" s="17" t="s">
        <v>54</v>
      </c>
      <c r="AH2702" s="17" t="s">
        <v>54</v>
      </c>
      <c r="AI2702" s="17" t="s">
        <v>54</v>
      </c>
      <c r="AJ2702">
        <v>0</v>
      </c>
      <c r="AK2702">
        <v>18</v>
      </c>
      <c r="AL2702">
        <v>17</v>
      </c>
      <c r="AM2702">
        <v>17</v>
      </c>
      <c r="AN2702" s="17" t="s">
        <v>54</v>
      </c>
      <c r="AO2702" s="17">
        <v>0.222222222222222</v>
      </c>
      <c r="AP2702" s="17">
        <v>0.176470588235294</v>
      </c>
      <c r="AQ2702" s="17">
        <v>0.352941176470588</v>
      </c>
      <c r="AR2702" s="31">
        <v>0.285714285714286</v>
      </c>
      <c r="AS2702" s="31">
        <v>17.1428571428571</v>
      </c>
      <c r="AT2702" s="31">
        <v>1.85714285714286</v>
      </c>
      <c r="AU2702" s="26">
        <f t="shared" si="45"/>
        <v>66</v>
      </c>
      <c r="AV2702" s="32">
        <f>IFERROR(时间!$B$4+AU2702,"上周无销量")</f>
        <v>43391</v>
      </c>
    </row>
    <row r="2703" spans="1:48">
      <c r="A2703" s="15" t="s">
        <v>5455</v>
      </c>
      <c r="B2703" t="s">
        <v>4322</v>
      </c>
      <c r="C2703" t="s">
        <v>5430</v>
      </c>
      <c r="D2703" s="26">
        <v>3</v>
      </c>
      <c r="E2703" s="26">
        <v>5</v>
      </c>
      <c r="F2703" s="26">
        <v>7</v>
      </c>
      <c r="G2703" s="26">
        <v>14</v>
      </c>
      <c r="H2703" s="27">
        <v>8.78793103448276</v>
      </c>
      <c r="I2703">
        <v>46</v>
      </c>
      <c r="J2703" s="28">
        <v>0</v>
      </c>
      <c r="K2703" s="28">
        <v>0</v>
      </c>
      <c r="L2703" s="28">
        <v>1</v>
      </c>
      <c r="M2703">
        <v>47</v>
      </c>
      <c r="N2703">
        <v>3</v>
      </c>
      <c r="O2703">
        <v>0</v>
      </c>
      <c r="P2703">
        <v>73</v>
      </c>
      <c r="Q2703">
        <v>0</v>
      </c>
      <c r="R2703">
        <v>22</v>
      </c>
      <c r="S2703">
        <v>88</v>
      </c>
      <c r="T2703">
        <v>0</v>
      </c>
      <c r="U2703">
        <v>0</v>
      </c>
      <c r="V2703">
        <v>0</v>
      </c>
      <c r="W2703">
        <v>0</v>
      </c>
      <c r="X2703" s="17">
        <v>0</v>
      </c>
      <c r="Y2703" s="17" t="s">
        <v>54</v>
      </c>
      <c r="Z2703" s="17">
        <v>0</v>
      </c>
      <c r="AA2703" s="17">
        <v>0</v>
      </c>
      <c r="AB2703">
        <v>0</v>
      </c>
      <c r="AC2703">
        <v>0</v>
      </c>
      <c r="AD2703">
        <v>0</v>
      </c>
      <c r="AE2703">
        <v>0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0</v>
      </c>
      <c r="AK2703">
        <v>29</v>
      </c>
      <c r="AL2703">
        <v>32</v>
      </c>
      <c r="AM2703">
        <v>32</v>
      </c>
      <c r="AN2703" s="17" t="s">
        <v>54</v>
      </c>
      <c r="AO2703" s="17">
        <v>0.172413793103448</v>
      </c>
      <c r="AP2703" s="17">
        <v>0.21875</v>
      </c>
      <c r="AQ2703" s="17">
        <v>0.4375</v>
      </c>
      <c r="AR2703" s="31">
        <v>0.428571428571429</v>
      </c>
      <c r="AS2703" s="31">
        <v>25.7142857142857</v>
      </c>
      <c r="AT2703" s="31">
        <v>21.2857142857143</v>
      </c>
      <c r="AU2703" s="26">
        <f t="shared" si="45"/>
        <v>109</v>
      </c>
      <c r="AV2703" s="32">
        <f>IFERROR(时间!$B$4+AU2703,"上周无销量")</f>
        <v>43434</v>
      </c>
    </row>
    <row r="2704" spans="1:48">
      <c r="A2704" s="15" t="s">
        <v>5456</v>
      </c>
      <c r="B2704" t="s">
        <v>4324</v>
      </c>
      <c r="C2704" t="s">
        <v>5430</v>
      </c>
      <c r="D2704" s="26">
        <v>5</v>
      </c>
      <c r="E2704" s="26">
        <v>10</v>
      </c>
      <c r="F2704" s="26">
        <v>4</v>
      </c>
      <c r="G2704" s="26">
        <v>22</v>
      </c>
      <c r="H2704" s="27">
        <v>7.87341463414634</v>
      </c>
      <c r="I2704">
        <v>21</v>
      </c>
      <c r="J2704" s="28">
        <v>0</v>
      </c>
      <c r="K2704" s="28">
        <v>0</v>
      </c>
      <c r="L2704" s="28">
        <v>3</v>
      </c>
      <c r="M2704">
        <v>24</v>
      </c>
      <c r="N2704">
        <v>12</v>
      </c>
      <c r="O2704">
        <v>0</v>
      </c>
      <c r="P2704">
        <v>109</v>
      </c>
      <c r="Q2704">
        <v>0</v>
      </c>
      <c r="R2704">
        <v>59</v>
      </c>
      <c r="S2704">
        <v>175</v>
      </c>
      <c r="T2704">
        <v>0</v>
      </c>
      <c r="U2704">
        <v>0</v>
      </c>
      <c r="V2704">
        <v>1</v>
      </c>
      <c r="W2704">
        <v>5</v>
      </c>
      <c r="X2704" s="17">
        <v>0</v>
      </c>
      <c r="Y2704" s="17" t="s">
        <v>54</v>
      </c>
      <c r="Z2704" s="17">
        <v>0.0169491525423729</v>
      </c>
      <c r="AA2704" s="17">
        <v>0.0285714285714286</v>
      </c>
      <c r="AB2704">
        <v>0</v>
      </c>
      <c r="AC2704">
        <v>0</v>
      </c>
      <c r="AD2704">
        <v>0.41</v>
      </c>
      <c r="AE2704">
        <v>3.11</v>
      </c>
      <c r="AF2704" s="17" t="s">
        <v>54</v>
      </c>
      <c r="AG2704" s="17" t="s">
        <v>54</v>
      </c>
      <c r="AH2704" s="17">
        <v>0.013018493850872</v>
      </c>
      <c r="AI2704" s="17">
        <v>0.0179545524949942</v>
      </c>
      <c r="AJ2704">
        <v>0</v>
      </c>
      <c r="AK2704">
        <v>23</v>
      </c>
      <c r="AL2704">
        <v>76</v>
      </c>
      <c r="AM2704">
        <v>76</v>
      </c>
      <c r="AN2704" s="17" t="s">
        <v>54</v>
      </c>
      <c r="AO2704" s="17">
        <v>0.434782608695652</v>
      </c>
      <c r="AP2704" s="17">
        <v>0.0526315789473684</v>
      </c>
      <c r="AQ2704" s="17">
        <v>0.289473684210526</v>
      </c>
      <c r="AR2704" s="31">
        <v>0.714285714285714</v>
      </c>
      <c r="AS2704" s="31">
        <v>42.8571428571429</v>
      </c>
      <c r="AT2704" s="31">
        <v>-18.8571428571429</v>
      </c>
      <c r="AU2704" s="26">
        <f t="shared" si="45"/>
        <v>33</v>
      </c>
      <c r="AV2704" s="32">
        <f>IFERROR(时间!$B$4+AU2704,"上周无销量")</f>
        <v>43358</v>
      </c>
    </row>
    <row r="2705" spans="1:48">
      <c r="A2705" s="15" t="s">
        <v>5457</v>
      </c>
      <c r="B2705" t="s">
        <v>4326</v>
      </c>
      <c r="C2705" t="s">
        <v>5430</v>
      </c>
      <c r="D2705" s="26">
        <v>0</v>
      </c>
      <c r="E2705" s="26">
        <v>4</v>
      </c>
      <c r="F2705" s="26">
        <v>19</v>
      </c>
      <c r="G2705" s="26">
        <v>24</v>
      </c>
      <c r="H2705" s="27">
        <v>8.31425531914894</v>
      </c>
      <c r="I2705">
        <v>0</v>
      </c>
      <c r="J2705" s="28">
        <v>0</v>
      </c>
      <c r="K2705" s="28">
        <v>0</v>
      </c>
      <c r="L2705" s="28">
        <v>0</v>
      </c>
      <c r="M2705">
        <v>0</v>
      </c>
      <c r="N2705">
        <v>8</v>
      </c>
      <c r="O2705">
        <v>0</v>
      </c>
      <c r="P2705">
        <v>0</v>
      </c>
      <c r="Q2705">
        <v>0</v>
      </c>
      <c r="R2705">
        <v>86</v>
      </c>
      <c r="S2705">
        <v>210</v>
      </c>
      <c r="T2705">
        <v>0</v>
      </c>
      <c r="U2705">
        <v>0</v>
      </c>
      <c r="V2705">
        <v>1</v>
      </c>
      <c r="W2705">
        <v>3</v>
      </c>
      <c r="X2705" s="17" t="s">
        <v>54</v>
      </c>
      <c r="Y2705" s="17" t="s">
        <v>54</v>
      </c>
      <c r="Z2705" s="17">
        <v>0.0116279069767442</v>
      </c>
      <c r="AA2705" s="17">
        <v>0.0142857142857143</v>
      </c>
      <c r="AB2705">
        <v>0</v>
      </c>
      <c r="AC2705">
        <v>0</v>
      </c>
      <c r="AD2705">
        <v>0.49</v>
      </c>
      <c r="AE2705">
        <v>1.69</v>
      </c>
      <c r="AF2705" s="17" t="s">
        <v>54</v>
      </c>
      <c r="AG2705" s="17" t="s">
        <v>54</v>
      </c>
      <c r="AH2705" s="17">
        <v>0.00310183807139211</v>
      </c>
      <c r="AI2705" s="17">
        <v>0.00846938949595243</v>
      </c>
      <c r="AJ2705">
        <v>0</v>
      </c>
      <c r="AK2705">
        <v>93</v>
      </c>
      <c r="AL2705">
        <v>142</v>
      </c>
      <c r="AM2705">
        <v>142</v>
      </c>
      <c r="AN2705" s="17" t="s">
        <v>54</v>
      </c>
      <c r="AO2705" s="17">
        <v>0.043010752688172</v>
      </c>
      <c r="AP2705" s="17">
        <v>0.133802816901408</v>
      </c>
      <c r="AQ2705" s="17">
        <v>0.169014084507042</v>
      </c>
      <c r="AR2705" s="31">
        <v>0</v>
      </c>
      <c r="AS2705" s="31">
        <v>0</v>
      </c>
      <c r="AT2705" s="31">
        <v>0</v>
      </c>
      <c r="AU2705" s="26" t="str">
        <f t="shared" si="45"/>
        <v>库存为0</v>
      </c>
      <c r="AV2705" s="32" t="str">
        <f>IFERROR(时间!$B$4+AU2705,"上周无销量")</f>
        <v>上周无销量</v>
      </c>
    </row>
    <row r="2706" spans="1:48">
      <c r="A2706" s="15" t="s">
        <v>5458</v>
      </c>
      <c r="B2706" t="s">
        <v>4328</v>
      </c>
      <c r="C2706" t="s">
        <v>5430</v>
      </c>
      <c r="D2706" s="26">
        <v>2</v>
      </c>
      <c r="E2706" s="26">
        <v>3</v>
      </c>
      <c r="F2706" s="26">
        <v>3</v>
      </c>
      <c r="G2706" s="26">
        <v>10</v>
      </c>
      <c r="H2706" s="27">
        <v>7.55111111111111</v>
      </c>
      <c r="I2706">
        <v>24</v>
      </c>
      <c r="J2706" s="28">
        <v>12</v>
      </c>
      <c r="K2706" s="28">
        <v>0</v>
      </c>
      <c r="L2706" s="28">
        <v>1</v>
      </c>
      <c r="M2706">
        <v>37</v>
      </c>
      <c r="N2706">
        <v>6</v>
      </c>
      <c r="O2706">
        <v>0</v>
      </c>
      <c r="P2706">
        <v>238</v>
      </c>
      <c r="Q2706">
        <v>0</v>
      </c>
      <c r="R2706">
        <v>157</v>
      </c>
      <c r="S2706">
        <v>120</v>
      </c>
      <c r="T2706">
        <v>4</v>
      </c>
      <c r="U2706">
        <v>0</v>
      </c>
      <c r="V2706">
        <v>2</v>
      </c>
      <c r="W2706">
        <v>0</v>
      </c>
      <c r="X2706" s="17">
        <v>0.0168067226890756</v>
      </c>
      <c r="Y2706" s="17" t="s">
        <v>54</v>
      </c>
      <c r="Z2706" s="17">
        <v>0.0127388535031847</v>
      </c>
      <c r="AA2706" s="17">
        <v>0</v>
      </c>
      <c r="AB2706">
        <v>1.91</v>
      </c>
      <c r="AC2706">
        <v>0</v>
      </c>
      <c r="AD2706">
        <v>0.94</v>
      </c>
      <c r="AE2706">
        <v>0</v>
      </c>
      <c r="AF2706" s="17">
        <v>0.126471453796351</v>
      </c>
      <c r="AG2706" s="17" t="s">
        <v>54</v>
      </c>
      <c r="AH2706" s="17">
        <v>0.0414949970570924</v>
      </c>
      <c r="AI2706" s="17" t="s">
        <v>54</v>
      </c>
      <c r="AJ2706">
        <v>0</v>
      </c>
      <c r="AK2706">
        <v>31</v>
      </c>
      <c r="AL2706">
        <v>43</v>
      </c>
      <c r="AM2706">
        <v>43</v>
      </c>
      <c r="AN2706" s="17" t="s">
        <v>54</v>
      </c>
      <c r="AO2706" s="17">
        <v>0.0967741935483871</v>
      </c>
      <c r="AP2706" s="17">
        <v>0.0697674418604651</v>
      </c>
      <c r="AQ2706" s="17">
        <v>0.232558139534884</v>
      </c>
      <c r="AR2706" s="31">
        <v>0.285714285714286</v>
      </c>
      <c r="AS2706" s="31">
        <v>17.1428571428571</v>
      </c>
      <c r="AT2706" s="31">
        <v>19.8571428571429</v>
      </c>
      <c r="AU2706" s="26">
        <f t="shared" si="45"/>
        <v>129</v>
      </c>
      <c r="AV2706" s="32">
        <f>IFERROR(时间!$B$4+AU2706,"上周无销量")</f>
        <v>43454</v>
      </c>
    </row>
    <row r="2707" spans="1:48">
      <c r="A2707" s="15" t="s">
        <v>5459</v>
      </c>
      <c r="B2707" t="s">
        <v>4330</v>
      </c>
      <c r="C2707" t="s">
        <v>5430</v>
      </c>
      <c r="D2707" s="26">
        <v>0</v>
      </c>
      <c r="E2707" s="26">
        <v>1</v>
      </c>
      <c r="F2707" s="26">
        <v>1</v>
      </c>
      <c r="G2707" s="26">
        <v>4</v>
      </c>
      <c r="H2707" s="27">
        <v>5.66333333333333</v>
      </c>
      <c r="I2707">
        <v>22</v>
      </c>
      <c r="J2707" s="28">
        <v>0</v>
      </c>
      <c r="K2707" s="28">
        <v>0</v>
      </c>
      <c r="L2707" s="28">
        <v>0</v>
      </c>
      <c r="M2707">
        <v>22</v>
      </c>
      <c r="N2707">
        <v>1</v>
      </c>
      <c r="O2707">
        <v>0</v>
      </c>
      <c r="P2707">
        <v>5651</v>
      </c>
      <c r="Q2707">
        <v>0</v>
      </c>
      <c r="R2707">
        <v>945</v>
      </c>
      <c r="S2707">
        <v>1179</v>
      </c>
      <c r="T2707">
        <v>29</v>
      </c>
      <c r="U2707">
        <v>0</v>
      </c>
      <c r="V2707">
        <v>13</v>
      </c>
      <c r="W2707">
        <v>15</v>
      </c>
      <c r="X2707" s="17">
        <v>0.00513183507343833</v>
      </c>
      <c r="Y2707" s="17" t="s">
        <v>54</v>
      </c>
      <c r="Z2707" s="17">
        <v>0.0137566137566138</v>
      </c>
      <c r="AA2707" s="17">
        <v>0.0127226463104326</v>
      </c>
      <c r="AB2707">
        <v>8.38</v>
      </c>
      <c r="AC2707">
        <v>0</v>
      </c>
      <c r="AD2707">
        <v>5.47</v>
      </c>
      <c r="AE2707">
        <v>4.22</v>
      </c>
      <c r="AF2707" s="17">
        <v>0</v>
      </c>
      <c r="AG2707" s="17" t="s">
        <v>54</v>
      </c>
      <c r="AH2707" s="17">
        <v>0.965862271924662</v>
      </c>
      <c r="AI2707" s="17">
        <v>0.186286050618011</v>
      </c>
      <c r="AJ2707">
        <v>0</v>
      </c>
      <c r="AK2707">
        <v>17</v>
      </c>
      <c r="AL2707">
        <v>11</v>
      </c>
      <c r="AM2707">
        <v>11</v>
      </c>
      <c r="AN2707" s="17" t="s">
        <v>54</v>
      </c>
      <c r="AO2707" s="17">
        <v>0.0588235294117647</v>
      </c>
      <c r="AP2707" s="17">
        <v>0.0909090909090909</v>
      </c>
      <c r="AQ2707" s="17">
        <v>0.363636363636364</v>
      </c>
      <c r="AR2707" s="31">
        <v>0</v>
      </c>
      <c r="AS2707" s="31">
        <v>0</v>
      </c>
      <c r="AT2707" s="31">
        <v>22</v>
      </c>
      <c r="AU2707" s="26" t="str">
        <f t="shared" si="45"/>
        <v>库存为22</v>
      </c>
      <c r="AV2707" s="32" t="str">
        <f>IFERROR(时间!$B$4+AU2707,"上周无销量")</f>
        <v>上周无销量</v>
      </c>
    </row>
    <row r="2708" spans="1:48">
      <c r="A2708" s="15" t="s">
        <v>5460</v>
      </c>
      <c r="B2708" t="s">
        <v>4332</v>
      </c>
      <c r="C2708" t="s">
        <v>5430</v>
      </c>
      <c r="D2708" s="26">
        <v>2</v>
      </c>
      <c r="E2708" s="26">
        <v>0</v>
      </c>
      <c r="F2708" s="26">
        <v>5</v>
      </c>
      <c r="G2708" s="26">
        <v>4</v>
      </c>
      <c r="H2708" s="27">
        <v>10.8118181818182</v>
      </c>
      <c r="I2708">
        <v>9</v>
      </c>
      <c r="J2708" s="28">
        <v>0</v>
      </c>
      <c r="K2708" s="28">
        <v>0</v>
      </c>
      <c r="L2708" s="28">
        <v>0</v>
      </c>
      <c r="M2708">
        <v>9</v>
      </c>
      <c r="N2708">
        <v>2</v>
      </c>
      <c r="O2708">
        <v>0</v>
      </c>
      <c r="P2708">
        <v>9671</v>
      </c>
      <c r="Q2708">
        <v>0</v>
      </c>
      <c r="R2708">
        <v>7692</v>
      </c>
      <c r="S2708">
        <v>15518</v>
      </c>
      <c r="T2708">
        <v>61</v>
      </c>
      <c r="U2708">
        <v>0</v>
      </c>
      <c r="V2708">
        <v>42</v>
      </c>
      <c r="W2708">
        <v>74</v>
      </c>
      <c r="X2708" s="17">
        <v>0.00630751731982215</v>
      </c>
      <c r="Y2708" s="17" t="s">
        <v>54</v>
      </c>
      <c r="Z2708" s="17">
        <v>0.00546021840873635</v>
      </c>
      <c r="AA2708" s="17">
        <v>0.00476865575460755</v>
      </c>
      <c r="AB2708">
        <v>20.92</v>
      </c>
      <c r="AC2708">
        <v>0</v>
      </c>
      <c r="AD2708">
        <v>12.41</v>
      </c>
      <c r="AE2708">
        <v>23.12</v>
      </c>
      <c r="AF2708" s="17">
        <v>0.967459850332127</v>
      </c>
      <c r="AG2708" s="17" t="s">
        <v>54</v>
      </c>
      <c r="AH2708" s="17">
        <v>0.229563608845539</v>
      </c>
      <c r="AI2708" s="17">
        <v>0.534600184982762</v>
      </c>
      <c r="AJ2708">
        <v>0</v>
      </c>
      <c r="AK2708">
        <v>41</v>
      </c>
      <c r="AL2708">
        <v>48</v>
      </c>
      <c r="AM2708">
        <v>48</v>
      </c>
      <c r="AN2708" s="17" t="s">
        <v>54</v>
      </c>
      <c r="AO2708" s="17">
        <v>0</v>
      </c>
      <c r="AP2708" s="17">
        <v>0.104166666666667</v>
      </c>
      <c r="AQ2708" s="17">
        <v>0.0833333333333333</v>
      </c>
      <c r="AR2708" s="31">
        <v>0.285714285714286</v>
      </c>
      <c r="AS2708" s="31">
        <v>17.1428571428571</v>
      </c>
      <c r="AT2708" s="31">
        <v>-8.14285714285714</v>
      </c>
      <c r="AU2708" s="26">
        <f t="shared" si="45"/>
        <v>31</v>
      </c>
      <c r="AV2708" s="32">
        <f>IFERROR(时间!$B$4+AU2708,"上周无销量")</f>
        <v>43356</v>
      </c>
    </row>
    <row r="2709" spans="1:48">
      <c r="A2709" s="15" t="s">
        <v>5461</v>
      </c>
      <c r="B2709" t="s">
        <v>4334</v>
      </c>
      <c r="C2709" t="s">
        <v>5430</v>
      </c>
      <c r="D2709" s="26">
        <v>2</v>
      </c>
      <c r="E2709" s="26">
        <v>12</v>
      </c>
      <c r="F2709" s="26">
        <v>8</v>
      </c>
      <c r="G2709" s="26">
        <v>4</v>
      </c>
      <c r="H2709" s="27">
        <v>14.3761538461538</v>
      </c>
      <c r="I2709">
        <v>0</v>
      </c>
      <c r="J2709" s="28">
        <v>0</v>
      </c>
      <c r="K2709" s="28">
        <v>0</v>
      </c>
      <c r="L2709" s="28">
        <v>1</v>
      </c>
      <c r="M2709">
        <v>1</v>
      </c>
      <c r="N2709">
        <v>11</v>
      </c>
      <c r="O2709">
        <v>0</v>
      </c>
      <c r="P2709">
        <v>31</v>
      </c>
      <c r="Q2709">
        <v>0</v>
      </c>
      <c r="R2709">
        <v>121</v>
      </c>
      <c r="S2709">
        <v>295</v>
      </c>
      <c r="T2709">
        <v>0</v>
      </c>
      <c r="U2709">
        <v>0</v>
      </c>
      <c r="V2709">
        <v>0</v>
      </c>
      <c r="W2709">
        <v>5</v>
      </c>
      <c r="X2709" s="17">
        <v>0</v>
      </c>
      <c r="Y2709" s="17" t="s">
        <v>54</v>
      </c>
      <c r="Z2709" s="17">
        <v>0</v>
      </c>
      <c r="AA2709" s="17">
        <v>0.0169491525423729</v>
      </c>
      <c r="AB2709">
        <v>0</v>
      </c>
      <c r="AC2709">
        <v>0</v>
      </c>
      <c r="AD2709">
        <v>0</v>
      </c>
      <c r="AE2709">
        <v>1.6</v>
      </c>
      <c r="AF2709" s="17" t="s">
        <v>54</v>
      </c>
      <c r="AG2709" s="17" t="s">
        <v>54</v>
      </c>
      <c r="AH2709" s="17" t="s">
        <v>54</v>
      </c>
      <c r="AI2709" s="17">
        <v>0.0278238536037242</v>
      </c>
      <c r="AJ2709">
        <v>0</v>
      </c>
      <c r="AK2709">
        <v>51</v>
      </c>
      <c r="AL2709">
        <v>31</v>
      </c>
      <c r="AM2709">
        <v>31</v>
      </c>
      <c r="AN2709" s="17" t="s">
        <v>54</v>
      </c>
      <c r="AO2709" s="17">
        <v>0.235294117647059</v>
      </c>
      <c r="AP2709" s="17">
        <v>0.258064516129032</v>
      </c>
      <c r="AQ2709" s="17">
        <v>0.129032258064516</v>
      </c>
      <c r="AR2709" s="31">
        <v>0.285714285714286</v>
      </c>
      <c r="AS2709" s="31">
        <v>17.1428571428571</v>
      </c>
      <c r="AT2709" s="31">
        <v>-16.1428571428571</v>
      </c>
      <c r="AU2709" s="26">
        <f t="shared" si="45"/>
        <v>3</v>
      </c>
      <c r="AV2709" s="32">
        <f>IFERROR(时间!$B$4+AU2709,"上周无销量")</f>
        <v>43328</v>
      </c>
    </row>
    <row r="2710" spans="1:48">
      <c r="A2710" s="15" t="s">
        <v>5462</v>
      </c>
      <c r="B2710" t="s">
        <v>4336</v>
      </c>
      <c r="C2710" t="s">
        <v>5430</v>
      </c>
      <c r="D2710" s="26">
        <v>3</v>
      </c>
      <c r="E2710" s="26">
        <v>8</v>
      </c>
      <c r="F2710" s="26">
        <v>13</v>
      </c>
      <c r="G2710" s="26">
        <v>13</v>
      </c>
      <c r="H2710" s="27">
        <v>11.0205405405405</v>
      </c>
      <c r="I2710">
        <v>19</v>
      </c>
      <c r="J2710" s="28">
        <v>15</v>
      </c>
      <c r="K2710" s="28">
        <v>0</v>
      </c>
      <c r="L2710" s="28">
        <v>2</v>
      </c>
      <c r="M2710">
        <v>36</v>
      </c>
      <c r="N2710">
        <v>7</v>
      </c>
      <c r="O2710">
        <v>0</v>
      </c>
      <c r="P2710">
        <v>35</v>
      </c>
      <c r="Q2710">
        <v>0</v>
      </c>
      <c r="R2710">
        <v>103</v>
      </c>
      <c r="S2710">
        <v>130</v>
      </c>
      <c r="T2710">
        <v>0</v>
      </c>
      <c r="U2710">
        <v>0</v>
      </c>
      <c r="V2710">
        <v>1</v>
      </c>
      <c r="W2710">
        <v>1</v>
      </c>
      <c r="X2710" s="17">
        <v>0</v>
      </c>
      <c r="Y2710" s="17" t="s">
        <v>54</v>
      </c>
      <c r="Z2710" s="17">
        <v>0.00970873786407767</v>
      </c>
      <c r="AA2710" s="17">
        <v>0.00769230769230769</v>
      </c>
      <c r="AB2710">
        <v>0</v>
      </c>
      <c r="AC2710">
        <v>0</v>
      </c>
      <c r="AD2710">
        <v>0.28</v>
      </c>
      <c r="AE2710">
        <v>0.45</v>
      </c>
      <c r="AF2710" s="17" t="s">
        <v>54</v>
      </c>
      <c r="AG2710" s="17" t="s">
        <v>54</v>
      </c>
      <c r="AH2710" s="17">
        <v>0.00195439247823004</v>
      </c>
      <c r="AI2710" s="17">
        <v>0.00314098791144113</v>
      </c>
      <c r="AJ2710">
        <v>0</v>
      </c>
      <c r="AK2710">
        <v>75</v>
      </c>
      <c r="AL2710">
        <v>80</v>
      </c>
      <c r="AM2710">
        <v>80</v>
      </c>
      <c r="AN2710" s="17" t="s">
        <v>54</v>
      </c>
      <c r="AO2710" s="17">
        <v>0.106666666666667</v>
      </c>
      <c r="AP2710" s="17">
        <v>0.1625</v>
      </c>
      <c r="AQ2710" s="17">
        <v>0.1625</v>
      </c>
      <c r="AR2710" s="31">
        <v>0.428571428571429</v>
      </c>
      <c r="AS2710" s="31">
        <v>25.7142857142857</v>
      </c>
      <c r="AT2710" s="31">
        <v>10.2857142857143</v>
      </c>
      <c r="AU2710" s="26">
        <f t="shared" si="45"/>
        <v>84</v>
      </c>
      <c r="AV2710" s="32">
        <f>IFERROR(时间!$B$4+AU2710,"上周无销量")</f>
        <v>43409</v>
      </c>
    </row>
    <row r="2711" spans="1:48">
      <c r="A2711" s="15" t="s">
        <v>5463</v>
      </c>
      <c r="B2711" t="s">
        <v>4338</v>
      </c>
      <c r="C2711" t="s">
        <v>5430</v>
      </c>
      <c r="D2711" s="26">
        <v>2</v>
      </c>
      <c r="E2711" s="26">
        <v>2</v>
      </c>
      <c r="F2711" s="26">
        <v>3</v>
      </c>
      <c r="G2711" s="26">
        <v>4</v>
      </c>
      <c r="H2711" s="27">
        <v>10.8118181818182</v>
      </c>
      <c r="I2711">
        <v>7</v>
      </c>
      <c r="J2711" s="28">
        <v>5</v>
      </c>
      <c r="K2711" s="28">
        <v>0</v>
      </c>
      <c r="L2711" s="28">
        <v>1</v>
      </c>
      <c r="M2711">
        <v>13</v>
      </c>
      <c r="N2711">
        <v>2</v>
      </c>
      <c r="O2711">
        <v>0</v>
      </c>
      <c r="P2711">
        <v>4158</v>
      </c>
      <c r="Q2711">
        <v>0</v>
      </c>
      <c r="R2711">
        <v>3190</v>
      </c>
      <c r="S2711">
        <v>4047</v>
      </c>
      <c r="T2711">
        <v>25</v>
      </c>
      <c r="U2711">
        <v>0</v>
      </c>
      <c r="V2711">
        <v>29</v>
      </c>
      <c r="W2711">
        <v>37</v>
      </c>
      <c r="X2711" s="17">
        <v>0.00601250601250601</v>
      </c>
      <c r="Y2711" s="17" t="s">
        <v>54</v>
      </c>
      <c r="Z2711" s="17">
        <v>0.00909090909090909</v>
      </c>
      <c r="AA2711" s="17">
        <v>0.00914257474672597</v>
      </c>
      <c r="AB2711">
        <v>8.82</v>
      </c>
      <c r="AC2711">
        <v>0</v>
      </c>
      <c r="AD2711">
        <v>10.27</v>
      </c>
      <c r="AE2711">
        <v>10.48</v>
      </c>
      <c r="AF2711" s="17">
        <v>0.40788699234844</v>
      </c>
      <c r="AG2711" s="17" t="s">
        <v>54</v>
      </c>
      <c r="AH2711" s="17">
        <v>0.316628829283331</v>
      </c>
      <c r="AI2711" s="17">
        <v>0.242327419490456</v>
      </c>
      <c r="AJ2711">
        <v>0</v>
      </c>
      <c r="AK2711">
        <v>15</v>
      </c>
      <c r="AL2711">
        <v>20</v>
      </c>
      <c r="AM2711">
        <v>20</v>
      </c>
      <c r="AN2711" s="17" t="s">
        <v>54</v>
      </c>
      <c r="AO2711" s="17">
        <v>0.133333333333333</v>
      </c>
      <c r="AP2711" s="17">
        <v>0.15</v>
      </c>
      <c r="AQ2711" s="17">
        <v>0.2</v>
      </c>
      <c r="AR2711" s="31">
        <v>0.285714285714286</v>
      </c>
      <c r="AS2711" s="31">
        <v>17.1428571428571</v>
      </c>
      <c r="AT2711" s="31">
        <v>-4.14285714285714</v>
      </c>
      <c r="AU2711" s="26">
        <f t="shared" si="45"/>
        <v>45</v>
      </c>
      <c r="AV2711" s="32">
        <f>IFERROR(时间!$B$4+AU2711,"上周无销量")</f>
        <v>43370</v>
      </c>
    </row>
    <row r="2712" spans="1:48">
      <c r="A2712" s="15" t="s">
        <v>5464</v>
      </c>
      <c r="B2712" t="s">
        <v>4340</v>
      </c>
      <c r="C2712" t="s">
        <v>5430</v>
      </c>
      <c r="D2712" s="26">
        <v>1</v>
      </c>
      <c r="E2712" s="26">
        <v>0</v>
      </c>
      <c r="F2712" s="26">
        <v>3</v>
      </c>
      <c r="G2712" s="26">
        <v>2</v>
      </c>
      <c r="H2712" s="27">
        <v>11.3266666666667</v>
      </c>
      <c r="I2712">
        <v>6</v>
      </c>
      <c r="J2712" s="28">
        <v>0</v>
      </c>
      <c r="K2712" s="28">
        <v>0</v>
      </c>
      <c r="L2712" s="28">
        <v>0</v>
      </c>
      <c r="M2712">
        <v>6</v>
      </c>
      <c r="N2712">
        <v>4</v>
      </c>
      <c r="O2712">
        <v>5</v>
      </c>
      <c r="P2712">
        <v>81</v>
      </c>
      <c r="Q2712">
        <v>0</v>
      </c>
      <c r="R2712">
        <v>84</v>
      </c>
      <c r="S2712">
        <v>120</v>
      </c>
      <c r="T2712">
        <v>0</v>
      </c>
      <c r="U2712">
        <v>0</v>
      </c>
      <c r="V2712">
        <v>0</v>
      </c>
      <c r="W2712">
        <v>0</v>
      </c>
      <c r="X2712" s="17">
        <v>0</v>
      </c>
      <c r="Y2712" s="17" t="s">
        <v>54</v>
      </c>
      <c r="Z2712" s="17">
        <v>0</v>
      </c>
      <c r="AA2712" s="17">
        <v>0</v>
      </c>
      <c r="AB2712">
        <v>0</v>
      </c>
      <c r="AC2712">
        <v>0</v>
      </c>
      <c r="AD2712">
        <v>0</v>
      </c>
      <c r="AE2712">
        <v>0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0</v>
      </c>
      <c r="AK2712">
        <v>5</v>
      </c>
      <c r="AL2712">
        <v>8</v>
      </c>
      <c r="AM2712">
        <v>8</v>
      </c>
      <c r="AN2712" s="17" t="s">
        <v>54</v>
      </c>
      <c r="AO2712" s="17">
        <v>0</v>
      </c>
      <c r="AP2712" s="17">
        <v>0.375</v>
      </c>
      <c r="AQ2712" s="17">
        <v>0.25</v>
      </c>
      <c r="AR2712" s="31">
        <v>0.142857142857143</v>
      </c>
      <c r="AS2712" s="31">
        <v>8.57142857142857</v>
      </c>
      <c r="AT2712" s="31">
        <v>-2.57142857142857</v>
      </c>
      <c r="AU2712" s="26">
        <f t="shared" si="45"/>
        <v>42</v>
      </c>
      <c r="AV2712" s="32">
        <f>IFERROR(时间!$B$4+AU2712,"上周无销量")</f>
        <v>43367</v>
      </c>
    </row>
    <row r="2713" spans="1:48">
      <c r="A2713" s="15" t="s">
        <v>5465</v>
      </c>
      <c r="B2713" t="s">
        <v>4342</v>
      </c>
      <c r="C2713" t="s">
        <v>5430</v>
      </c>
      <c r="D2713" s="26">
        <v>0</v>
      </c>
      <c r="E2713" s="26">
        <v>0</v>
      </c>
      <c r="F2713" s="26">
        <v>3</v>
      </c>
      <c r="G2713" s="26">
        <v>5</v>
      </c>
      <c r="H2713" s="27">
        <v>6.37125</v>
      </c>
      <c r="I2713">
        <v>35</v>
      </c>
      <c r="J2713" s="28">
        <v>0</v>
      </c>
      <c r="K2713" s="28">
        <v>0</v>
      </c>
      <c r="L2713" s="28">
        <v>0</v>
      </c>
      <c r="M2713">
        <v>35</v>
      </c>
      <c r="N2713">
        <v>0</v>
      </c>
      <c r="O2713">
        <v>0</v>
      </c>
      <c r="P2713">
        <v>128</v>
      </c>
      <c r="Q2713">
        <v>0</v>
      </c>
      <c r="R2713">
        <v>15</v>
      </c>
      <c r="S2713">
        <v>36</v>
      </c>
      <c r="T2713">
        <v>3</v>
      </c>
      <c r="U2713">
        <v>0</v>
      </c>
      <c r="V2713">
        <v>0</v>
      </c>
      <c r="W2713">
        <v>1</v>
      </c>
      <c r="X2713" s="17">
        <v>0.0234375</v>
      </c>
      <c r="Y2713" s="17" t="s">
        <v>54</v>
      </c>
      <c r="Z2713" s="17">
        <v>0</v>
      </c>
      <c r="AA2713" s="17">
        <v>0.0277777777777778</v>
      </c>
      <c r="AB2713">
        <v>1.38</v>
      </c>
      <c r="AC2713">
        <v>0</v>
      </c>
      <c r="AD2713">
        <v>0</v>
      </c>
      <c r="AE2713">
        <v>0.38</v>
      </c>
      <c r="AF2713" s="17">
        <v>0</v>
      </c>
      <c r="AG2713" s="17" t="s">
        <v>54</v>
      </c>
      <c r="AH2713" s="17" t="s">
        <v>54</v>
      </c>
      <c r="AI2713" s="17">
        <v>0.0119285854424171</v>
      </c>
      <c r="AJ2713">
        <v>0</v>
      </c>
      <c r="AK2713">
        <v>33</v>
      </c>
      <c r="AL2713">
        <v>28</v>
      </c>
      <c r="AM2713">
        <v>28</v>
      </c>
      <c r="AN2713" s="17" t="s">
        <v>54</v>
      </c>
      <c r="AO2713" s="17">
        <v>0</v>
      </c>
      <c r="AP2713" s="17">
        <v>0.107142857142857</v>
      </c>
      <c r="AQ2713" s="17">
        <v>0.178571428571429</v>
      </c>
      <c r="AR2713" s="31">
        <v>0</v>
      </c>
      <c r="AS2713" s="31">
        <v>0</v>
      </c>
      <c r="AT2713" s="31">
        <v>35</v>
      </c>
      <c r="AU2713" s="26" t="str">
        <f t="shared" si="45"/>
        <v>库存为35</v>
      </c>
      <c r="AV2713" s="32" t="str">
        <f>IFERROR(时间!$B$4+AU2713,"上周无销量")</f>
        <v>上周无销量</v>
      </c>
    </row>
    <row r="2714" spans="1:48">
      <c r="A2714" s="15" t="s">
        <v>5466</v>
      </c>
      <c r="B2714" t="s">
        <v>4344</v>
      </c>
      <c r="C2714" t="s">
        <v>5430</v>
      </c>
      <c r="D2714" s="26">
        <v>6</v>
      </c>
      <c r="E2714" s="26">
        <v>5</v>
      </c>
      <c r="F2714" s="26">
        <v>5</v>
      </c>
      <c r="G2714" s="26">
        <v>9</v>
      </c>
      <c r="H2714" s="27">
        <v>10.8736</v>
      </c>
      <c r="I2714">
        <v>33</v>
      </c>
      <c r="J2714" s="28">
        <v>0</v>
      </c>
      <c r="K2714" s="28">
        <v>0</v>
      </c>
      <c r="L2714" s="28">
        <v>0</v>
      </c>
      <c r="M2714">
        <v>33</v>
      </c>
      <c r="N2714">
        <v>3</v>
      </c>
      <c r="O2714">
        <v>0</v>
      </c>
      <c r="P2714">
        <v>251</v>
      </c>
      <c r="Q2714">
        <v>0</v>
      </c>
      <c r="R2714">
        <v>116</v>
      </c>
      <c r="S2714">
        <v>162</v>
      </c>
      <c r="T2714">
        <v>2</v>
      </c>
      <c r="U2714">
        <v>0</v>
      </c>
      <c r="V2714">
        <v>0</v>
      </c>
      <c r="W2714">
        <v>0</v>
      </c>
      <c r="X2714" s="17">
        <v>0.00796812749003984</v>
      </c>
      <c r="Y2714" s="17" t="s">
        <v>54</v>
      </c>
      <c r="Z2714" s="17">
        <v>0</v>
      </c>
      <c r="AA2714" s="17">
        <v>0</v>
      </c>
      <c r="AB2714">
        <v>0.49</v>
      </c>
      <c r="AC2714">
        <v>0</v>
      </c>
      <c r="AD2714">
        <v>0</v>
      </c>
      <c r="AE2714">
        <v>0</v>
      </c>
      <c r="AF2714" s="17">
        <v>0.00751054541887385</v>
      </c>
      <c r="AG2714" s="17" t="s">
        <v>54</v>
      </c>
      <c r="AH2714" s="17" t="s">
        <v>54</v>
      </c>
      <c r="AI2714" s="17" t="s">
        <v>54</v>
      </c>
      <c r="AJ2714">
        <v>0</v>
      </c>
      <c r="AK2714">
        <v>18</v>
      </c>
      <c r="AL2714">
        <v>23</v>
      </c>
      <c r="AM2714">
        <v>23</v>
      </c>
      <c r="AN2714" s="17" t="s">
        <v>54</v>
      </c>
      <c r="AO2714" s="17">
        <v>0.277777777777778</v>
      </c>
      <c r="AP2714" s="17">
        <v>0.217391304347826</v>
      </c>
      <c r="AQ2714" s="17">
        <v>0.391304347826087</v>
      </c>
      <c r="AR2714" s="31">
        <v>0.857142857142857</v>
      </c>
      <c r="AS2714" s="31">
        <v>51.4285714285714</v>
      </c>
      <c r="AT2714" s="31">
        <v>-18.4285714285714</v>
      </c>
      <c r="AU2714" s="26">
        <f t="shared" si="45"/>
        <v>38</v>
      </c>
      <c r="AV2714" s="32">
        <f>IFERROR(时间!$B$4+AU2714,"上周无销量")</f>
        <v>43363</v>
      </c>
    </row>
    <row r="2715" spans="1:48">
      <c r="A2715" s="15" t="s">
        <v>5467</v>
      </c>
      <c r="B2715" t="s">
        <v>4346</v>
      </c>
      <c r="C2715" t="s">
        <v>5430</v>
      </c>
      <c r="D2715" s="26">
        <v>3</v>
      </c>
      <c r="E2715" s="26">
        <v>5</v>
      </c>
      <c r="F2715" s="26">
        <v>12</v>
      </c>
      <c r="G2715" s="26">
        <v>9</v>
      </c>
      <c r="H2715" s="27">
        <v>11.7172413793103</v>
      </c>
      <c r="I2715">
        <v>49</v>
      </c>
      <c r="J2715" s="28">
        <v>0</v>
      </c>
      <c r="K2715" s="28">
        <v>0</v>
      </c>
      <c r="L2715" s="28">
        <v>0</v>
      </c>
      <c r="M2715">
        <v>49</v>
      </c>
      <c r="N2715">
        <v>4</v>
      </c>
      <c r="O2715">
        <v>0</v>
      </c>
      <c r="P2715">
        <v>138</v>
      </c>
      <c r="Q2715">
        <v>0</v>
      </c>
      <c r="R2715">
        <v>110</v>
      </c>
      <c r="S2715">
        <v>299</v>
      </c>
      <c r="T2715">
        <v>1</v>
      </c>
      <c r="U2715">
        <v>0</v>
      </c>
      <c r="V2715">
        <v>0</v>
      </c>
      <c r="W2715">
        <v>4</v>
      </c>
      <c r="X2715" s="17">
        <v>0.0072463768115942</v>
      </c>
      <c r="Y2715" s="17" t="s">
        <v>54</v>
      </c>
      <c r="Z2715" s="17">
        <v>0</v>
      </c>
      <c r="AA2715" s="17">
        <v>0.0133779264214047</v>
      </c>
      <c r="AB2715">
        <v>0.22</v>
      </c>
      <c r="AC2715">
        <v>0</v>
      </c>
      <c r="AD2715">
        <v>0</v>
      </c>
      <c r="AE2715">
        <v>1.59</v>
      </c>
      <c r="AF2715" s="17">
        <v>0.00625858348047874</v>
      </c>
      <c r="AG2715" s="17" t="s">
        <v>54</v>
      </c>
      <c r="AH2715" s="17" t="s">
        <v>54</v>
      </c>
      <c r="AI2715" s="17">
        <v>0.0150774965666079</v>
      </c>
      <c r="AJ2715">
        <v>0</v>
      </c>
      <c r="AK2715">
        <v>66</v>
      </c>
      <c r="AL2715">
        <v>58</v>
      </c>
      <c r="AM2715">
        <v>58</v>
      </c>
      <c r="AN2715" s="17" t="s">
        <v>54</v>
      </c>
      <c r="AO2715" s="17">
        <v>0.0757575757575758</v>
      </c>
      <c r="AP2715" s="17">
        <v>0.206896551724138</v>
      </c>
      <c r="AQ2715" s="17">
        <v>0.155172413793103</v>
      </c>
      <c r="AR2715" s="31">
        <v>0.428571428571429</v>
      </c>
      <c r="AS2715" s="31">
        <v>25.7142857142857</v>
      </c>
      <c r="AT2715" s="31">
        <v>23.2857142857143</v>
      </c>
      <c r="AU2715" s="26">
        <f t="shared" si="45"/>
        <v>114</v>
      </c>
      <c r="AV2715" s="32">
        <f>IFERROR(时间!$B$4+AU2715,"上周无销量")</f>
        <v>43439</v>
      </c>
    </row>
    <row r="2716" spans="1:48">
      <c r="A2716" s="15" t="s">
        <v>5468</v>
      </c>
      <c r="B2716" t="s">
        <v>4348</v>
      </c>
      <c r="C2716" t="s">
        <v>5430</v>
      </c>
      <c r="D2716" s="26">
        <v>2</v>
      </c>
      <c r="E2716" s="26">
        <v>2</v>
      </c>
      <c r="F2716" s="26">
        <v>1</v>
      </c>
      <c r="G2716" s="26">
        <v>2</v>
      </c>
      <c r="H2716" s="27">
        <v>12.1357142857143</v>
      </c>
      <c r="I2716">
        <v>11</v>
      </c>
      <c r="J2716" s="28">
        <v>0</v>
      </c>
      <c r="K2716" s="28">
        <v>0</v>
      </c>
      <c r="L2716" s="28">
        <v>0</v>
      </c>
      <c r="M2716">
        <v>11</v>
      </c>
      <c r="N2716">
        <v>0</v>
      </c>
      <c r="O2716">
        <v>0</v>
      </c>
      <c r="P2716">
        <v>3414</v>
      </c>
      <c r="Q2716">
        <v>0</v>
      </c>
      <c r="R2716">
        <v>633</v>
      </c>
      <c r="S2716">
        <v>2739</v>
      </c>
      <c r="T2716">
        <v>8</v>
      </c>
      <c r="U2716">
        <v>0</v>
      </c>
      <c r="V2716">
        <v>9</v>
      </c>
      <c r="W2716">
        <v>11</v>
      </c>
      <c r="X2716" s="17">
        <v>0.00234329232571763</v>
      </c>
      <c r="Y2716" s="17" t="s">
        <v>54</v>
      </c>
      <c r="Z2716" s="17">
        <v>0.014218009478673</v>
      </c>
      <c r="AA2716" s="17">
        <v>0.00401606425702811</v>
      </c>
      <c r="AB2716">
        <v>2.38</v>
      </c>
      <c r="AC2716">
        <v>0</v>
      </c>
      <c r="AD2716">
        <v>3.43</v>
      </c>
      <c r="AE2716">
        <v>4.16</v>
      </c>
      <c r="AF2716" s="17">
        <v>0.0980576809888168</v>
      </c>
      <c r="AG2716" s="17" t="s">
        <v>54</v>
      </c>
      <c r="AH2716" s="17">
        <v>0.28263684520306</v>
      </c>
      <c r="AI2716" s="17">
        <v>0.17139493819894</v>
      </c>
      <c r="AJ2716">
        <v>0</v>
      </c>
      <c r="AK2716">
        <v>46</v>
      </c>
      <c r="AL2716">
        <v>46</v>
      </c>
      <c r="AM2716">
        <v>46</v>
      </c>
      <c r="AN2716" s="17" t="s">
        <v>54</v>
      </c>
      <c r="AO2716" s="17">
        <v>0.0434782608695652</v>
      </c>
      <c r="AP2716" s="17">
        <v>0.0217391304347826</v>
      </c>
      <c r="AQ2716" s="17">
        <v>0.0434782608695652</v>
      </c>
      <c r="AR2716" s="31">
        <v>0.285714285714286</v>
      </c>
      <c r="AS2716" s="31">
        <v>17.1428571428571</v>
      </c>
      <c r="AT2716" s="31">
        <v>-6.14285714285714</v>
      </c>
      <c r="AU2716" s="26">
        <f t="shared" si="45"/>
        <v>38</v>
      </c>
      <c r="AV2716" s="32">
        <f>IFERROR(时间!$B$4+AU2716,"上周无销量")</f>
        <v>43363</v>
      </c>
    </row>
    <row r="2717" spans="1:48">
      <c r="A2717" s="15" t="s">
        <v>5469</v>
      </c>
      <c r="B2717" t="s">
        <v>4350</v>
      </c>
      <c r="C2717" t="s">
        <v>5430</v>
      </c>
      <c r="D2717" s="26">
        <v>2</v>
      </c>
      <c r="E2717" s="26">
        <v>1</v>
      </c>
      <c r="F2717" s="26">
        <v>2</v>
      </c>
      <c r="G2717" s="26">
        <v>2</v>
      </c>
      <c r="H2717" s="27">
        <v>12.1357142857143</v>
      </c>
      <c r="I2717">
        <v>7</v>
      </c>
      <c r="J2717" s="28">
        <v>0</v>
      </c>
      <c r="K2717" s="28">
        <v>0</v>
      </c>
      <c r="L2717" s="28">
        <v>0</v>
      </c>
      <c r="M2717">
        <v>7</v>
      </c>
      <c r="N2717">
        <v>2</v>
      </c>
      <c r="O2717">
        <v>0</v>
      </c>
      <c r="P2717">
        <v>21687</v>
      </c>
      <c r="Q2717">
        <v>0</v>
      </c>
      <c r="R2717">
        <v>12881</v>
      </c>
      <c r="S2717">
        <v>6368</v>
      </c>
      <c r="T2717">
        <v>73</v>
      </c>
      <c r="U2717">
        <v>0</v>
      </c>
      <c r="V2717">
        <v>46</v>
      </c>
      <c r="W2717">
        <v>25</v>
      </c>
      <c r="X2717" s="17">
        <v>0.00336607184027297</v>
      </c>
      <c r="Y2717" s="17" t="s">
        <v>54</v>
      </c>
      <c r="Z2717" s="17">
        <v>0.00357115130812825</v>
      </c>
      <c r="AA2717" s="17">
        <v>0.00392587939698492</v>
      </c>
      <c r="AB2717">
        <v>24.62</v>
      </c>
      <c r="AC2717">
        <v>0</v>
      </c>
      <c r="AD2717">
        <v>17.12</v>
      </c>
      <c r="AE2717">
        <v>8.69</v>
      </c>
      <c r="AF2717" s="17">
        <v>1.01436138905238</v>
      </c>
      <c r="AG2717" s="17" t="s">
        <v>54</v>
      </c>
      <c r="AH2717" s="17">
        <v>0.705356091818716</v>
      </c>
      <c r="AI2717" s="17">
        <v>0.358034137728075</v>
      </c>
      <c r="AJ2717">
        <v>0</v>
      </c>
      <c r="AK2717">
        <v>25</v>
      </c>
      <c r="AL2717">
        <v>12</v>
      </c>
      <c r="AM2717">
        <v>12</v>
      </c>
      <c r="AN2717" s="17" t="s">
        <v>54</v>
      </c>
      <c r="AO2717" s="17">
        <v>0.04</v>
      </c>
      <c r="AP2717" s="17">
        <v>0.166666666666667</v>
      </c>
      <c r="AQ2717" s="17">
        <v>0.166666666666667</v>
      </c>
      <c r="AR2717" s="31">
        <v>0.285714285714286</v>
      </c>
      <c r="AS2717" s="31">
        <v>17.1428571428571</v>
      </c>
      <c r="AT2717" s="31">
        <v>-10.1428571428571</v>
      </c>
      <c r="AU2717" s="26">
        <f t="shared" si="45"/>
        <v>24</v>
      </c>
      <c r="AV2717" s="32">
        <f>IFERROR(时间!$B$4+AU2717,"上周无销量")</f>
        <v>43349</v>
      </c>
    </row>
    <row r="2718" spans="1:48">
      <c r="A2718" s="15" t="s">
        <v>5470</v>
      </c>
      <c r="B2718" t="s">
        <v>4352</v>
      </c>
      <c r="C2718" t="s">
        <v>5430</v>
      </c>
      <c r="D2718" s="26">
        <v>6</v>
      </c>
      <c r="E2718" s="26">
        <v>6</v>
      </c>
      <c r="F2718" s="26">
        <v>11</v>
      </c>
      <c r="G2718" s="26">
        <v>3</v>
      </c>
      <c r="H2718" s="27">
        <v>15.0296153846154</v>
      </c>
      <c r="I2718">
        <v>17</v>
      </c>
      <c r="J2718" s="28">
        <v>0</v>
      </c>
      <c r="K2718" s="28">
        <v>0</v>
      </c>
      <c r="L2718" s="28">
        <v>0</v>
      </c>
      <c r="M2718">
        <v>17</v>
      </c>
      <c r="N2718">
        <v>3</v>
      </c>
      <c r="O2718">
        <v>0</v>
      </c>
      <c r="P2718">
        <v>70</v>
      </c>
      <c r="Q2718">
        <v>0</v>
      </c>
      <c r="R2718">
        <v>39</v>
      </c>
      <c r="S2718">
        <v>46</v>
      </c>
      <c r="T2718">
        <v>1</v>
      </c>
      <c r="U2718">
        <v>0</v>
      </c>
      <c r="V2718">
        <v>1</v>
      </c>
      <c r="W2718">
        <v>1</v>
      </c>
      <c r="X2718" s="17">
        <v>0.0142857142857143</v>
      </c>
      <c r="Y2718" s="17" t="s">
        <v>54</v>
      </c>
      <c r="Z2718" s="17">
        <v>0.0256410256410256</v>
      </c>
      <c r="AA2718" s="17">
        <v>0.0217391304347826</v>
      </c>
      <c r="AB2718">
        <v>0.38</v>
      </c>
      <c r="AC2718">
        <v>0</v>
      </c>
      <c r="AD2718">
        <v>0.4</v>
      </c>
      <c r="AE2718">
        <v>0.51</v>
      </c>
      <c r="AF2718" s="17">
        <v>0.00421390246607126</v>
      </c>
      <c r="AG2718" s="17" t="s">
        <v>54</v>
      </c>
      <c r="AH2718" s="17">
        <v>0.00241946553075862</v>
      </c>
      <c r="AI2718" s="17">
        <v>0.0113110013562965</v>
      </c>
      <c r="AJ2718">
        <v>0</v>
      </c>
      <c r="AK2718">
        <v>62</v>
      </c>
      <c r="AL2718">
        <v>32</v>
      </c>
      <c r="AM2718">
        <v>32</v>
      </c>
      <c r="AN2718" s="17" t="s">
        <v>54</v>
      </c>
      <c r="AO2718" s="17">
        <v>0.0967741935483871</v>
      </c>
      <c r="AP2718" s="17">
        <v>0.34375</v>
      </c>
      <c r="AQ2718" s="17">
        <v>0.09375</v>
      </c>
      <c r="AR2718" s="31">
        <v>0.857142857142857</v>
      </c>
      <c r="AS2718" s="31">
        <v>51.4285714285714</v>
      </c>
      <c r="AT2718" s="31">
        <v>-34.4285714285714</v>
      </c>
      <c r="AU2718" s="26">
        <f t="shared" si="45"/>
        <v>19</v>
      </c>
      <c r="AV2718" s="32">
        <f>IFERROR(时间!$B$4+AU2718,"上周无销量")</f>
        <v>43344</v>
      </c>
    </row>
    <row r="2719" spans="1:48">
      <c r="A2719" s="15" t="s">
        <v>5471</v>
      </c>
      <c r="B2719" t="s">
        <v>4354</v>
      </c>
      <c r="C2719" t="s">
        <v>5430</v>
      </c>
      <c r="D2719" s="26">
        <v>19</v>
      </c>
      <c r="E2719" s="26">
        <v>4</v>
      </c>
      <c r="F2719" s="26">
        <v>15</v>
      </c>
      <c r="G2719" s="26">
        <v>13</v>
      </c>
      <c r="H2719" s="27">
        <v>12.6592156862745</v>
      </c>
      <c r="I2719">
        <v>14</v>
      </c>
      <c r="J2719" s="28">
        <v>0</v>
      </c>
      <c r="K2719" s="28">
        <v>0</v>
      </c>
      <c r="L2719" s="28">
        <v>1</v>
      </c>
      <c r="M2719">
        <v>15</v>
      </c>
      <c r="N2719">
        <v>14</v>
      </c>
      <c r="O2719">
        <v>0</v>
      </c>
      <c r="P2719">
        <v>178</v>
      </c>
      <c r="Q2719">
        <v>0</v>
      </c>
      <c r="R2719">
        <v>56</v>
      </c>
      <c r="S2719">
        <v>317</v>
      </c>
      <c r="T2719">
        <v>1</v>
      </c>
      <c r="U2719">
        <v>0</v>
      </c>
      <c r="V2719">
        <v>2</v>
      </c>
      <c r="W2719">
        <v>1</v>
      </c>
      <c r="X2719" s="17">
        <v>0.00561797752808989</v>
      </c>
      <c r="Y2719" s="17" t="s">
        <v>54</v>
      </c>
      <c r="Z2719" s="17">
        <v>0.0357142857142857</v>
      </c>
      <c r="AA2719" s="17">
        <v>0.00315457413249211</v>
      </c>
      <c r="AB2719">
        <v>0.21</v>
      </c>
      <c r="AC2719">
        <v>0</v>
      </c>
      <c r="AD2719">
        <v>0.83</v>
      </c>
      <c r="AE2719">
        <v>0.43</v>
      </c>
      <c r="AF2719" s="17">
        <v>0.000873089759496788</v>
      </c>
      <c r="AG2719" s="17" t="s">
        <v>54</v>
      </c>
      <c r="AH2719" s="17">
        <v>0.00437099222452836</v>
      </c>
      <c r="AI2719" s="17">
        <v>0.00261287301651603</v>
      </c>
      <c r="AJ2719">
        <v>0</v>
      </c>
      <c r="AK2719">
        <v>32</v>
      </c>
      <c r="AL2719">
        <v>52</v>
      </c>
      <c r="AM2719">
        <v>52</v>
      </c>
      <c r="AN2719" s="17" t="s">
        <v>54</v>
      </c>
      <c r="AO2719" s="17">
        <v>0.125</v>
      </c>
      <c r="AP2719" s="17">
        <v>0.288461538461538</v>
      </c>
      <c r="AQ2719" s="17">
        <v>0.25</v>
      </c>
      <c r="AR2719" s="31">
        <v>2.71428571428571</v>
      </c>
      <c r="AS2719" s="31">
        <v>162.857142857143</v>
      </c>
      <c r="AT2719" s="31">
        <v>-147.857142857143</v>
      </c>
      <c r="AU2719" s="26">
        <f t="shared" si="45"/>
        <v>5</v>
      </c>
      <c r="AV2719" s="32">
        <f>IFERROR(时间!$B$4+AU2719,"上周无销量")</f>
        <v>43330</v>
      </c>
    </row>
    <row r="2720" spans="1:48">
      <c r="A2720" s="15" t="s">
        <v>5472</v>
      </c>
      <c r="B2720" t="s">
        <v>4356</v>
      </c>
      <c r="C2720" t="s">
        <v>5430</v>
      </c>
      <c r="D2720" s="26">
        <v>3</v>
      </c>
      <c r="E2720" s="26">
        <v>4</v>
      </c>
      <c r="F2720" s="26">
        <v>4</v>
      </c>
      <c r="G2720" s="26">
        <v>25</v>
      </c>
      <c r="H2720" s="27">
        <v>5.19138888888889</v>
      </c>
      <c r="I2720">
        <v>34</v>
      </c>
      <c r="J2720" s="28">
        <v>30</v>
      </c>
      <c r="K2720" s="28">
        <v>0</v>
      </c>
      <c r="L2720" s="28">
        <v>0</v>
      </c>
      <c r="M2720">
        <v>64</v>
      </c>
      <c r="N2720">
        <v>10</v>
      </c>
      <c r="O2720">
        <v>0</v>
      </c>
      <c r="P2720">
        <v>113</v>
      </c>
      <c r="Q2720">
        <v>0</v>
      </c>
      <c r="R2720">
        <v>59</v>
      </c>
      <c r="S2720">
        <v>85</v>
      </c>
      <c r="T2720">
        <v>1</v>
      </c>
      <c r="U2720">
        <v>0</v>
      </c>
      <c r="V2720">
        <v>2</v>
      </c>
      <c r="W2720">
        <v>2</v>
      </c>
      <c r="X2720" s="17">
        <v>0.00884955752212389</v>
      </c>
      <c r="Y2720" s="17" t="s">
        <v>54</v>
      </c>
      <c r="Z2720" s="17">
        <v>0.0338983050847458</v>
      </c>
      <c r="AA2720" s="17">
        <v>0.0235294117647059</v>
      </c>
      <c r="AB2720">
        <v>0.53</v>
      </c>
      <c r="AC2720">
        <v>0</v>
      </c>
      <c r="AD2720">
        <v>0.65</v>
      </c>
      <c r="AE2720">
        <v>0.54</v>
      </c>
      <c r="AF2720" s="17">
        <v>0.0340307132537856</v>
      </c>
      <c r="AG2720" s="17" t="s">
        <v>54</v>
      </c>
      <c r="AH2720" s="17">
        <v>0.0313018353041896</v>
      </c>
      <c r="AI2720" s="17">
        <v>0.00416073626197228</v>
      </c>
      <c r="AJ2720">
        <v>0</v>
      </c>
      <c r="AK2720">
        <v>21</v>
      </c>
      <c r="AL2720">
        <v>62</v>
      </c>
      <c r="AM2720">
        <v>62</v>
      </c>
      <c r="AN2720" s="17" t="s">
        <v>54</v>
      </c>
      <c r="AO2720" s="17">
        <v>0.19047619047619</v>
      </c>
      <c r="AP2720" s="17">
        <v>0.0645161290322581</v>
      </c>
      <c r="AQ2720" s="17">
        <v>0.403225806451613</v>
      </c>
      <c r="AR2720" s="31">
        <v>0.428571428571429</v>
      </c>
      <c r="AS2720" s="31">
        <v>25.7142857142857</v>
      </c>
      <c r="AT2720" s="31">
        <v>38.2857142857143</v>
      </c>
      <c r="AU2720" s="26">
        <f t="shared" si="45"/>
        <v>149</v>
      </c>
      <c r="AV2720" s="32">
        <f>IFERROR(时间!$B$4+AU2720,"上周无销量")</f>
        <v>43474</v>
      </c>
    </row>
    <row r="2721" spans="1:48">
      <c r="A2721" s="15" t="s">
        <v>5473</v>
      </c>
      <c r="B2721" t="s">
        <v>4358</v>
      </c>
      <c r="C2721" t="s">
        <v>5430</v>
      </c>
      <c r="D2721" s="26">
        <v>0</v>
      </c>
      <c r="E2721" s="26">
        <v>4</v>
      </c>
      <c r="F2721" s="26">
        <v>4</v>
      </c>
      <c r="G2721" s="26">
        <v>1</v>
      </c>
      <c r="H2721" s="27">
        <v>15.1022222222222</v>
      </c>
      <c r="I2721">
        <v>13</v>
      </c>
      <c r="J2721" s="28">
        <v>0</v>
      </c>
      <c r="K2721" s="28">
        <v>0</v>
      </c>
      <c r="L2721" s="28">
        <v>0</v>
      </c>
      <c r="M2721">
        <v>13</v>
      </c>
      <c r="N2721">
        <v>0</v>
      </c>
      <c r="O2721">
        <v>0</v>
      </c>
      <c r="P2721">
        <v>16303</v>
      </c>
      <c r="Q2721">
        <v>0</v>
      </c>
      <c r="R2721">
        <v>16871</v>
      </c>
      <c r="S2721">
        <v>18679</v>
      </c>
      <c r="T2721">
        <v>141</v>
      </c>
      <c r="U2721">
        <v>0</v>
      </c>
      <c r="V2721">
        <v>168</v>
      </c>
      <c r="W2721">
        <v>151</v>
      </c>
      <c r="X2721" s="17">
        <v>0.00864871496043673</v>
      </c>
      <c r="Y2721" s="17" t="s">
        <v>54</v>
      </c>
      <c r="Z2721" s="17">
        <v>0.00995791595044751</v>
      </c>
      <c r="AA2721" s="17">
        <v>0.00808394453664543</v>
      </c>
      <c r="AB2721">
        <v>47.77</v>
      </c>
      <c r="AC2721">
        <v>0</v>
      </c>
      <c r="AD2721">
        <v>70.11</v>
      </c>
      <c r="AE2721">
        <v>58.78</v>
      </c>
      <c r="AF2721" s="17">
        <v>0</v>
      </c>
      <c r="AG2721" s="17" t="s">
        <v>54</v>
      </c>
      <c r="AH2721" s="17">
        <v>1.16059078869924</v>
      </c>
      <c r="AI2721" s="17">
        <v>3.89214243672749</v>
      </c>
      <c r="AJ2721">
        <v>0</v>
      </c>
      <c r="AK2721">
        <v>92</v>
      </c>
      <c r="AL2721">
        <v>58</v>
      </c>
      <c r="AM2721">
        <v>58</v>
      </c>
      <c r="AN2721" s="17" t="s">
        <v>54</v>
      </c>
      <c r="AO2721" s="17">
        <v>0.0434782608695652</v>
      </c>
      <c r="AP2721" s="17">
        <v>0.0689655172413793</v>
      </c>
      <c r="AQ2721" s="17">
        <v>0.0172413793103448</v>
      </c>
      <c r="AR2721" s="31">
        <v>0</v>
      </c>
      <c r="AS2721" s="31">
        <v>0</v>
      </c>
      <c r="AT2721" s="31">
        <v>13</v>
      </c>
      <c r="AU2721" s="26" t="str">
        <f t="shared" si="45"/>
        <v>库存为13</v>
      </c>
      <c r="AV2721" s="32" t="str">
        <f>IFERROR(时间!$B$4+AU2721,"上周无销量")</f>
        <v>上周无销量</v>
      </c>
    </row>
    <row r="2722" spans="1:48">
      <c r="A2722" s="15" t="s">
        <v>5474</v>
      </c>
      <c r="B2722" t="s">
        <v>5475</v>
      </c>
      <c r="C2722" t="s">
        <v>5430</v>
      </c>
      <c r="D2722" s="26">
        <v>1</v>
      </c>
      <c r="E2722" s="26">
        <v>1</v>
      </c>
      <c r="F2722" s="26">
        <v>0</v>
      </c>
      <c r="G2722" s="26">
        <v>2</v>
      </c>
      <c r="H2722" s="27">
        <v>8.495</v>
      </c>
      <c r="I2722">
        <v>8</v>
      </c>
      <c r="J2722" s="28">
        <v>0</v>
      </c>
      <c r="K2722" s="28">
        <v>0</v>
      </c>
      <c r="L2722" s="28">
        <v>0</v>
      </c>
      <c r="M2722">
        <v>8</v>
      </c>
      <c r="N2722">
        <v>0</v>
      </c>
      <c r="O2722">
        <v>0</v>
      </c>
      <c r="P2722">
        <v>3</v>
      </c>
      <c r="Q2722">
        <v>0</v>
      </c>
      <c r="R2722">
        <v>7</v>
      </c>
      <c r="S2722">
        <v>19</v>
      </c>
      <c r="T2722">
        <v>0</v>
      </c>
      <c r="U2722">
        <v>0</v>
      </c>
      <c r="V2722">
        <v>0</v>
      </c>
      <c r="W2722">
        <v>0</v>
      </c>
      <c r="X2722" s="17">
        <v>0</v>
      </c>
      <c r="Y2722" s="17" t="s">
        <v>54</v>
      </c>
      <c r="Z2722" s="17">
        <v>0</v>
      </c>
      <c r="AA2722" s="17">
        <v>0</v>
      </c>
      <c r="AB2722">
        <v>0</v>
      </c>
      <c r="AC2722">
        <v>0</v>
      </c>
      <c r="AD2722">
        <v>0</v>
      </c>
      <c r="AE2722">
        <v>0</v>
      </c>
      <c r="AF2722" s="17" t="s">
        <v>54</v>
      </c>
      <c r="AG2722" s="17" t="s">
        <v>54</v>
      </c>
      <c r="AH2722" s="17" t="s">
        <v>54</v>
      </c>
      <c r="AI2722" s="17" t="s">
        <v>54</v>
      </c>
      <c r="AJ2722">
        <v>0</v>
      </c>
      <c r="AK2722">
        <v>6</v>
      </c>
      <c r="AL2722">
        <v>12</v>
      </c>
      <c r="AM2722">
        <v>12</v>
      </c>
      <c r="AN2722" s="17" t="s">
        <v>54</v>
      </c>
      <c r="AO2722" s="17">
        <v>0.166666666666667</v>
      </c>
      <c r="AP2722" s="17">
        <v>0</v>
      </c>
      <c r="AQ2722" s="17">
        <v>0.166666666666667</v>
      </c>
      <c r="AR2722" s="31">
        <v>0.142857142857143</v>
      </c>
      <c r="AS2722" s="31">
        <v>8.57142857142857</v>
      </c>
      <c r="AT2722" s="31">
        <v>-0.571428571428571</v>
      </c>
      <c r="AU2722" s="26">
        <f t="shared" si="45"/>
        <v>56</v>
      </c>
      <c r="AV2722" s="32">
        <f>IFERROR(时间!$B$4+AU2722,"上周无销量")</f>
        <v>43381</v>
      </c>
    </row>
    <row r="2723" spans="1:48">
      <c r="A2723" s="15" t="s">
        <v>5476</v>
      </c>
      <c r="B2723" t="s">
        <v>5477</v>
      </c>
      <c r="C2723" t="s">
        <v>5430</v>
      </c>
      <c r="D2723" s="26">
        <v>2</v>
      </c>
      <c r="E2723" s="26">
        <v>5</v>
      </c>
      <c r="F2723" s="26">
        <v>2</v>
      </c>
      <c r="G2723" s="26">
        <v>0</v>
      </c>
      <c r="H2723" s="27">
        <v>16.99</v>
      </c>
      <c r="I2723">
        <v>14</v>
      </c>
      <c r="J2723" s="28">
        <v>0</v>
      </c>
      <c r="K2723" s="28">
        <v>0</v>
      </c>
      <c r="L2723" s="28">
        <v>0</v>
      </c>
      <c r="M2723">
        <v>14</v>
      </c>
      <c r="N2723">
        <v>3</v>
      </c>
      <c r="O2723">
        <v>0</v>
      </c>
      <c r="P2723">
        <v>27</v>
      </c>
      <c r="Q2723">
        <v>0</v>
      </c>
      <c r="R2723">
        <v>31</v>
      </c>
      <c r="S2723">
        <v>75</v>
      </c>
      <c r="T2723">
        <v>0</v>
      </c>
      <c r="U2723">
        <v>0</v>
      </c>
      <c r="V2723">
        <v>0</v>
      </c>
      <c r="W2723">
        <v>0</v>
      </c>
      <c r="X2723" s="17">
        <v>0</v>
      </c>
      <c r="Y2723" s="17" t="s">
        <v>54</v>
      </c>
      <c r="Z2723" s="17">
        <v>0</v>
      </c>
      <c r="AA2723" s="17">
        <v>0</v>
      </c>
      <c r="AB2723">
        <v>0</v>
      </c>
      <c r="AC2723">
        <v>0</v>
      </c>
      <c r="AD2723">
        <v>0</v>
      </c>
      <c r="AE2723">
        <v>0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0</v>
      </c>
      <c r="AK2723">
        <v>9</v>
      </c>
      <c r="AL2723">
        <v>12</v>
      </c>
      <c r="AM2723">
        <v>12</v>
      </c>
      <c r="AN2723" s="17" t="s">
        <v>54</v>
      </c>
      <c r="AO2723" s="17">
        <v>0.555555555555556</v>
      </c>
      <c r="AP2723" s="17">
        <v>0.166666666666667</v>
      </c>
      <c r="AQ2723" s="17">
        <v>0</v>
      </c>
      <c r="AR2723" s="31">
        <v>0.285714285714286</v>
      </c>
      <c r="AS2723" s="31">
        <v>17.1428571428571</v>
      </c>
      <c r="AT2723" s="31">
        <v>-3.14285714285714</v>
      </c>
      <c r="AU2723" s="26">
        <f t="shared" si="45"/>
        <v>49</v>
      </c>
      <c r="AV2723" s="32">
        <f>IFERROR(时间!$B$4+AU2723,"上周无销量")</f>
        <v>43374</v>
      </c>
    </row>
    <row r="2724" spans="1:48">
      <c r="A2724" s="15" t="s">
        <v>5478</v>
      </c>
      <c r="B2724" t="s">
        <v>5479</v>
      </c>
      <c r="C2724" t="s">
        <v>5430</v>
      </c>
      <c r="D2724" s="26">
        <v>7</v>
      </c>
      <c r="E2724" s="26">
        <v>3</v>
      </c>
      <c r="F2724" s="26">
        <v>3</v>
      </c>
      <c r="G2724" s="26">
        <v>10</v>
      </c>
      <c r="H2724" s="27">
        <v>9.60304347826087</v>
      </c>
      <c r="I2724">
        <v>26</v>
      </c>
      <c r="J2724" s="28">
        <v>5</v>
      </c>
      <c r="K2724" s="28">
        <v>0</v>
      </c>
      <c r="L2724" s="28">
        <v>0</v>
      </c>
      <c r="M2724">
        <v>31</v>
      </c>
      <c r="N2724">
        <v>9</v>
      </c>
      <c r="O2724">
        <v>0</v>
      </c>
      <c r="P2724">
        <v>3</v>
      </c>
      <c r="Q2724">
        <v>0</v>
      </c>
      <c r="R2724">
        <v>0</v>
      </c>
      <c r="S2724">
        <v>1</v>
      </c>
      <c r="T2724">
        <v>0</v>
      </c>
      <c r="U2724">
        <v>0</v>
      </c>
      <c r="V2724">
        <v>0</v>
      </c>
      <c r="W2724">
        <v>0</v>
      </c>
      <c r="X2724" s="17">
        <v>0</v>
      </c>
      <c r="Y2724" s="17" t="s">
        <v>54</v>
      </c>
      <c r="Z2724" s="17" t="s">
        <v>54</v>
      </c>
      <c r="AA2724" s="17">
        <v>0</v>
      </c>
      <c r="AB2724">
        <v>0</v>
      </c>
      <c r="AC2724">
        <v>0</v>
      </c>
      <c r="AD2724">
        <v>0</v>
      </c>
      <c r="AE2724">
        <v>0</v>
      </c>
      <c r="AF2724" s="17" t="s">
        <v>54</v>
      </c>
      <c r="AG2724" s="17" t="s">
        <v>54</v>
      </c>
      <c r="AH2724" s="17" t="s">
        <v>54</v>
      </c>
      <c r="AI2724" s="17" t="s">
        <v>54</v>
      </c>
      <c r="AJ2724">
        <v>0</v>
      </c>
      <c r="AK2724">
        <v>8</v>
      </c>
      <c r="AL2724">
        <v>28</v>
      </c>
      <c r="AM2724">
        <v>28</v>
      </c>
      <c r="AN2724" s="17" t="s">
        <v>54</v>
      </c>
      <c r="AO2724" s="17">
        <v>0.375</v>
      </c>
      <c r="AP2724" s="17">
        <v>0.107142857142857</v>
      </c>
      <c r="AQ2724" s="17">
        <v>0.357142857142857</v>
      </c>
      <c r="AR2724" s="31">
        <v>1</v>
      </c>
      <c r="AS2724" s="31">
        <v>60</v>
      </c>
      <c r="AT2724" s="31">
        <v>-29</v>
      </c>
      <c r="AU2724" s="26">
        <f t="shared" si="45"/>
        <v>31</v>
      </c>
      <c r="AV2724" s="32">
        <f>IFERROR(时间!$B$4+AU2724,"上周无销量")</f>
        <v>43356</v>
      </c>
    </row>
    <row r="2725" spans="1:48">
      <c r="A2725" s="15" t="s">
        <v>5480</v>
      </c>
      <c r="B2725" t="s">
        <v>5481</v>
      </c>
      <c r="C2725" t="s">
        <v>5430</v>
      </c>
      <c r="D2725" s="26">
        <v>10</v>
      </c>
      <c r="E2725" s="26">
        <v>7</v>
      </c>
      <c r="F2725" s="26">
        <v>5</v>
      </c>
      <c r="G2725" s="26">
        <v>9</v>
      </c>
      <c r="H2725" s="27">
        <v>12.0574193548387</v>
      </c>
      <c r="I2725">
        <v>18</v>
      </c>
      <c r="J2725" s="28">
        <v>0</v>
      </c>
      <c r="K2725" s="28">
        <v>0</v>
      </c>
      <c r="L2725" s="28">
        <v>0</v>
      </c>
      <c r="M2725">
        <v>18</v>
      </c>
      <c r="N2725">
        <v>5</v>
      </c>
      <c r="O2725">
        <v>0</v>
      </c>
      <c r="P2725">
        <v>26</v>
      </c>
      <c r="Q2725">
        <v>0</v>
      </c>
      <c r="R2725">
        <v>29</v>
      </c>
      <c r="S2725">
        <v>64</v>
      </c>
      <c r="T2725">
        <v>0</v>
      </c>
      <c r="U2725">
        <v>0</v>
      </c>
      <c r="V2725">
        <v>0</v>
      </c>
      <c r="W2725">
        <v>0</v>
      </c>
      <c r="X2725" s="17">
        <v>0</v>
      </c>
      <c r="Y2725" s="17" t="s">
        <v>54</v>
      </c>
      <c r="Z2725" s="17">
        <v>0</v>
      </c>
      <c r="AA2725" s="17">
        <v>0</v>
      </c>
      <c r="AB2725">
        <v>0</v>
      </c>
      <c r="AC2725">
        <v>0</v>
      </c>
      <c r="AD2725">
        <v>0</v>
      </c>
      <c r="AE2725">
        <v>0</v>
      </c>
      <c r="AF2725" s="17" t="s">
        <v>54</v>
      </c>
      <c r="AG2725" s="17" t="s">
        <v>54</v>
      </c>
      <c r="AH2725" s="17" t="s">
        <v>54</v>
      </c>
      <c r="AI2725" s="17" t="s">
        <v>54</v>
      </c>
      <c r="AJ2725">
        <v>0</v>
      </c>
      <c r="AK2725">
        <v>56</v>
      </c>
      <c r="AL2725">
        <v>63</v>
      </c>
      <c r="AM2725">
        <v>63</v>
      </c>
      <c r="AN2725" s="17" t="s">
        <v>54</v>
      </c>
      <c r="AO2725" s="17">
        <v>0.125</v>
      </c>
      <c r="AP2725" s="17">
        <v>0.0793650793650794</v>
      </c>
      <c r="AQ2725" s="17">
        <v>0.142857142857143</v>
      </c>
      <c r="AR2725" s="31">
        <v>1.42857142857143</v>
      </c>
      <c r="AS2725" s="31">
        <v>85.7142857142857</v>
      </c>
      <c r="AT2725" s="31">
        <v>-67.7142857142857</v>
      </c>
      <c r="AU2725" s="26">
        <f t="shared" si="45"/>
        <v>12</v>
      </c>
      <c r="AV2725" s="32">
        <f>IFERROR(时间!$B$4+AU2725,"上周无销量")</f>
        <v>43337</v>
      </c>
    </row>
    <row r="2726" spans="1:48">
      <c r="A2726" s="15" t="s">
        <v>5482</v>
      </c>
      <c r="B2726" t="s">
        <v>5483</v>
      </c>
      <c r="C2726" t="s">
        <v>5430</v>
      </c>
      <c r="D2726" s="26">
        <v>0</v>
      </c>
      <c r="E2726" s="26">
        <v>2</v>
      </c>
      <c r="F2726" s="26">
        <v>2</v>
      </c>
      <c r="G2726" s="26">
        <v>1</v>
      </c>
      <c r="H2726" s="27">
        <v>13.592</v>
      </c>
      <c r="I2726">
        <v>7</v>
      </c>
      <c r="J2726" s="28">
        <v>8</v>
      </c>
      <c r="K2726" s="28">
        <v>0</v>
      </c>
      <c r="L2726" s="28">
        <v>0</v>
      </c>
      <c r="M2726">
        <v>15</v>
      </c>
      <c r="N2726">
        <v>0</v>
      </c>
      <c r="O2726">
        <v>0</v>
      </c>
      <c r="P2726">
        <v>16</v>
      </c>
      <c r="Q2726">
        <v>0</v>
      </c>
      <c r="R2726">
        <v>12</v>
      </c>
      <c r="S2726">
        <v>49</v>
      </c>
      <c r="T2726">
        <v>0</v>
      </c>
      <c r="U2726">
        <v>0</v>
      </c>
      <c r="V2726">
        <v>0</v>
      </c>
      <c r="W2726">
        <v>0</v>
      </c>
      <c r="X2726" s="17">
        <v>0</v>
      </c>
      <c r="Y2726" s="17" t="s">
        <v>54</v>
      </c>
      <c r="Z2726" s="17">
        <v>0</v>
      </c>
      <c r="AA2726" s="17">
        <v>0</v>
      </c>
      <c r="AB2726">
        <v>0</v>
      </c>
      <c r="AC2726">
        <v>0</v>
      </c>
      <c r="AD2726">
        <v>0</v>
      </c>
      <c r="AE2726">
        <v>0</v>
      </c>
      <c r="AF2726" s="17" t="s">
        <v>54</v>
      </c>
      <c r="AG2726" s="17" t="s">
        <v>54</v>
      </c>
      <c r="AH2726" s="17" t="s">
        <v>54</v>
      </c>
      <c r="AI2726" s="17" t="s">
        <v>54</v>
      </c>
      <c r="AJ2726">
        <v>0</v>
      </c>
      <c r="AK2726">
        <v>9</v>
      </c>
      <c r="AL2726">
        <v>10</v>
      </c>
      <c r="AM2726">
        <v>10</v>
      </c>
      <c r="AN2726" s="17" t="s">
        <v>54</v>
      </c>
      <c r="AO2726" s="17">
        <v>0.222222222222222</v>
      </c>
      <c r="AP2726" s="17">
        <v>0.2</v>
      </c>
      <c r="AQ2726" s="17">
        <v>0.1</v>
      </c>
      <c r="AR2726" s="31">
        <v>0</v>
      </c>
      <c r="AS2726" s="31">
        <v>0</v>
      </c>
      <c r="AT2726" s="31">
        <v>15</v>
      </c>
      <c r="AU2726" s="26" t="str">
        <f t="shared" si="45"/>
        <v>库存为15</v>
      </c>
      <c r="AV2726" s="32" t="str">
        <f>IFERROR(时间!$B$4+AU2726,"上周无销量")</f>
        <v>上周无销量</v>
      </c>
    </row>
    <row r="2727" spans="1:48">
      <c r="A2727" s="15" t="s">
        <v>5484</v>
      </c>
      <c r="B2727" t="s">
        <v>4360</v>
      </c>
      <c r="C2727" t="s">
        <v>5485</v>
      </c>
      <c r="D2727" s="26">
        <v>0</v>
      </c>
      <c r="E2727" s="26">
        <v>0</v>
      </c>
      <c r="F2727" s="26">
        <v>0</v>
      </c>
      <c r="G2727" s="26">
        <v>0</v>
      </c>
      <c r="H2727" s="27">
        <v>0</v>
      </c>
      <c r="I2727">
        <v>8</v>
      </c>
      <c r="J2727" s="28">
        <v>0</v>
      </c>
      <c r="K2727" s="28">
        <v>0</v>
      </c>
      <c r="L2727" s="28">
        <v>0</v>
      </c>
      <c r="M2727">
        <v>8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17" t="s">
        <v>54</v>
      </c>
      <c r="Y2727" s="17" t="s">
        <v>54</v>
      </c>
      <c r="Z2727" s="17" t="s">
        <v>54</v>
      </c>
      <c r="AA2727" s="17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0</v>
      </c>
      <c r="AK2727">
        <v>3</v>
      </c>
      <c r="AL2727">
        <v>3</v>
      </c>
      <c r="AM2727">
        <v>3</v>
      </c>
      <c r="AN2727" s="17" t="s">
        <v>54</v>
      </c>
      <c r="AO2727" s="17">
        <v>0</v>
      </c>
      <c r="AP2727" s="17">
        <v>0</v>
      </c>
      <c r="AQ2727" s="17">
        <v>0</v>
      </c>
      <c r="AR2727" s="31">
        <v>0</v>
      </c>
      <c r="AS2727" s="31">
        <v>0</v>
      </c>
      <c r="AT2727" s="31">
        <v>8</v>
      </c>
      <c r="AU2727" s="26" t="str">
        <f t="shared" si="45"/>
        <v>库存为8</v>
      </c>
      <c r="AV2727" s="32" t="str">
        <f>IFERROR(时间!$B$4+AU2727,"上周无销量")</f>
        <v>上周无销量</v>
      </c>
    </row>
    <row r="2728" spans="1:48">
      <c r="A2728" s="15" t="s">
        <v>5486</v>
      </c>
      <c r="B2728" t="s">
        <v>4363</v>
      </c>
      <c r="C2728" t="s">
        <v>5485</v>
      </c>
      <c r="D2728" s="26">
        <v>0</v>
      </c>
      <c r="E2728" s="26">
        <v>0</v>
      </c>
      <c r="F2728" s="26">
        <v>1</v>
      </c>
      <c r="G2728" s="26">
        <v>0</v>
      </c>
      <c r="H2728" s="27">
        <v>12.99</v>
      </c>
      <c r="I2728">
        <v>6</v>
      </c>
      <c r="J2728" s="28">
        <v>0</v>
      </c>
      <c r="K2728" s="28">
        <v>0</v>
      </c>
      <c r="L2728" s="28">
        <v>0</v>
      </c>
      <c r="M2728">
        <v>6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17" t="s">
        <v>54</v>
      </c>
      <c r="Y2728" s="17" t="s">
        <v>54</v>
      </c>
      <c r="Z2728" s="17" t="s">
        <v>54</v>
      </c>
      <c r="AA2728" s="17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17" t="s">
        <v>54</v>
      </c>
      <c r="AG2728" s="17" t="s">
        <v>54</v>
      </c>
      <c r="AH2728" s="17" t="s">
        <v>54</v>
      </c>
      <c r="AI2728" s="17" t="s">
        <v>54</v>
      </c>
      <c r="AJ2728">
        <v>0</v>
      </c>
      <c r="AK2728">
        <v>2</v>
      </c>
      <c r="AL2728">
        <v>9</v>
      </c>
      <c r="AM2728">
        <v>9</v>
      </c>
      <c r="AN2728" s="17" t="s">
        <v>54</v>
      </c>
      <c r="AO2728" s="17">
        <v>0</v>
      </c>
      <c r="AP2728" s="17">
        <v>0.111111111111111</v>
      </c>
      <c r="AQ2728" s="17">
        <v>0</v>
      </c>
      <c r="AR2728" s="31">
        <v>0</v>
      </c>
      <c r="AS2728" s="31">
        <v>0</v>
      </c>
      <c r="AT2728" s="31">
        <v>6</v>
      </c>
      <c r="AU2728" s="26" t="str">
        <f t="shared" si="45"/>
        <v>库存为6</v>
      </c>
      <c r="AV2728" s="32" t="str">
        <f>IFERROR(时间!$B$4+AU2728,"上周无销量")</f>
        <v>上周无销量</v>
      </c>
    </row>
    <row r="2729" spans="1:48">
      <c r="A2729" s="15" t="s">
        <v>5487</v>
      </c>
      <c r="B2729" t="s">
        <v>4365</v>
      </c>
      <c r="C2729" t="s">
        <v>5485</v>
      </c>
      <c r="D2729" s="26">
        <v>0</v>
      </c>
      <c r="E2729" s="26">
        <v>0</v>
      </c>
      <c r="F2729" s="26">
        <v>0</v>
      </c>
      <c r="G2729" s="26">
        <v>3</v>
      </c>
      <c r="H2729" s="27">
        <v>0</v>
      </c>
      <c r="I2729">
        <v>1</v>
      </c>
      <c r="J2729" s="28">
        <v>0</v>
      </c>
      <c r="K2729" s="28">
        <v>0</v>
      </c>
      <c r="L2729" s="28">
        <v>0</v>
      </c>
      <c r="M2729">
        <v>1</v>
      </c>
      <c r="N2729">
        <v>0</v>
      </c>
      <c r="O2729">
        <v>0</v>
      </c>
      <c r="P2729">
        <v>0</v>
      </c>
      <c r="Q2729">
        <v>0</v>
      </c>
      <c r="R2729">
        <v>837</v>
      </c>
      <c r="S2729">
        <v>7693</v>
      </c>
      <c r="T2729">
        <v>0</v>
      </c>
      <c r="U2729">
        <v>0</v>
      </c>
      <c r="V2729">
        <v>9</v>
      </c>
      <c r="W2729">
        <v>62</v>
      </c>
      <c r="X2729" s="17" t="s">
        <v>54</v>
      </c>
      <c r="Y2729" s="17" t="s">
        <v>54</v>
      </c>
      <c r="Z2729" s="17">
        <v>0.010752688172043</v>
      </c>
      <c r="AA2729" s="17">
        <v>0.00805927466528012</v>
      </c>
      <c r="AB2729">
        <v>0</v>
      </c>
      <c r="AC2729">
        <v>0</v>
      </c>
      <c r="AD2729">
        <v>3.6</v>
      </c>
      <c r="AE2729">
        <v>21.29</v>
      </c>
      <c r="AF2729" s="17" t="s">
        <v>54</v>
      </c>
      <c r="AG2729" s="17" t="s">
        <v>54</v>
      </c>
      <c r="AH2729" s="17">
        <v>0</v>
      </c>
      <c r="AI2729" s="17">
        <v>0</v>
      </c>
      <c r="AJ2729">
        <v>0</v>
      </c>
      <c r="AK2729">
        <v>10</v>
      </c>
      <c r="AL2729">
        <v>44</v>
      </c>
      <c r="AM2729">
        <v>44</v>
      </c>
      <c r="AN2729" s="17" t="s">
        <v>54</v>
      </c>
      <c r="AO2729" s="17">
        <v>0</v>
      </c>
      <c r="AP2729" s="17">
        <v>0</v>
      </c>
      <c r="AQ2729" s="17">
        <v>0.0681818181818182</v>
      </c>
      <c r="AR2729" s="31">
        <v>0</v>
      </c>
      <c r="AS2729" s="31">
        <v>0</v>
      </c>
      <c r="AT2729" s="31">
        <v>1</v>
      </c>
      <c r="AU2729" s="26" t="str">
        <f t="shared" si="45"/>
        <v>库存为1</v>
      </c>
      <c r="AV2729" s="32" t="str">
        <f>IFERROR(时间!$B$4+AU2729,"上周无销量")</f>
        <v>上周无销量</v>
      </c>
    </row>
    <row r="2730" spans="1:48">
      <c r="A2730" s="15" t="s">
        <v>5488</v>
      </c>
      <c r="B2730" t="s">
        <v>4367</v>
      </c>
      <c r="C2730" t="s">
        <v>5485</v>
      </c>
      <c r="D2730" s="26">
        <v>0</v>
      </c>
      <c r="E2730" s="26">
        <v>0</v>
      </c>
      <c r="F2730" s="26">
        <v>0</v>
      </c>
      <c r="G2730" s="26">
        <v>0</v>
      </c>
      <c r="H2730" s="27">
        <v>0</v>
      </c>
      <c r="I2730">
        <v>8</v>
      </c>
      <c r="J2730" s="28">
        <v>0</v>
      </c>
      <c r="K2730" s="28">
        <v>0</v>
      </c>
      <c r="L2730" s="28">
        <v>0</v>
      </c>
      <c r="M2730">
        <v>8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17" t="s">
        <v>54</v>
      </c>
      <c r="Y2730" s="17" t="s">
        <v>54</v>
      </c>
      <c r="Z2730" s="17" t="s">
        <v>54</v>
      </c>
      <c r="AA2730" s="17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17" t="s">
        <v>54</v>
      </c>
      <c r="AG2730" s="17" t="s">
        <v>54</v>
      </c>
      <c r="AH2730" s="17" t="s">
        <v>54</v>
      </c>
      <c r="AI2730" s="17" t="s">
        <v>54</v>
      </c>
      <c r="AJ2730">
        <v>0</v>
      </c>
      <c r="AK2730">
        <v>1</v>
      </c>
      <c r="AL2730">
        <v>8</v>
      </c>
      <c r="AM2730">
        <v>8</v>
      </c>
      <c r="AN2730" s="17" t="s">
        <v>54</v>
      </c>
      <c r="AO2730" s="17">
        <v>0</v>
      </c>
      <c r="AP2730" s="17">
        <v>0</v>
      </c>
      <c r="AQ2730" s="17">
        <v>0</v>
      </c>
      <c r="AR2730" s="31">
        <v>0</v>
      </c>
      <c r="AS2730" s="31">
        <v>0</v>
      </c>
      <c r="AT2730" s="31">
        <v>8</v>
      </c>
      <c r="AU2730" s="26" t="str">
        <f t="shared" si="45"/>
        <v>库存为8</v>
      </c>
      <c r="AV2730" s="32" t="str">
        <f>IFERROR(时间!$B$4+AU2730,"上周无销量")</f>
        <v>上周无销量</v>
      </c>
    </row>
    <row r="2731" spans="1:48">
      <c r="A2731" s="15" t="s">
        <v>5489</v>
      </c>
      <c r="B2731" t="s">
        <v>4369</v>
      </c>
      <c r="C2731" t="s">
        <v>5485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10</v>
      </c>
      <c r="J2731" s="28">
        <v>0</v>
      </c>
      <c r="K2731" s="28">
        <v>0</v>
      </c>
      <c r="L2731" s="28">
        <v>0</v>
      </c>
      <c r="M2731">
        <v>10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17" t="s">
        <v>54</v>
      </c>
      <c r="Y2731" s="17" t="s">
        <v>54</v>
      </c>
      <c r="Z2731" s="17" t="s">
        <v>54</v>
      </c>
      <c r="AA2731" s="17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0</v>
      </c>
      <c r="AK2731">
        <v>2</v>
      </c>
      <c r="AL2731">
        <v>4</v>
      </c>
      <c r="AM2731">
        <v>4</v>
      </c>
      <c r="AN2731" s="17" t="s">
        <v>54</v>
      </c>
      <c r="AO2731" s="17">
        <v>0</v>
      </c>
      <c r="AP2731" s="17">
        <v>0</v>
      </c>
      <c r="AQ2731" s="17">
        <v>0</v>
      </c>
      <c r="AR2731" s="31">
        <v>0</v>
      </c>
      <c r="AS2731" s="31">
        <v>0</v>
      </c>
      <c r="AT2731" s="31">
        <v>10</v>
      </c>
      <c r="AU2731" s="26" t="str">
        <f t="shared" si="45"/>
        <v>库存为10</v>
      </c>
      <c r="AV2731" s="32" t="str">
        <f>IFERROR(时间!$B$4+AU2731,"上周无销量")</f>
        <v>上周无销量</v>
      </c>
    </row>
    <row r="2732" spans="1:48">
      <c r="A2732" s="15" t="s">
        <v>5490</v>
      </c>
      <c r="B2732" t="s">
        <v>4371</v>
      </c>
      <c r="C2732" t="s">
        <v>5485</v>
      </c>
      <c r="D2732" s="26">
        <v>1</v>
      </c>
      <c r="E2732" s="26">
        <v>0</v>
      </c>
      <c r="F2732" s="26">
        <v>0</v>
      </c>
      <c r="G2732" s="26">
        <v>0</v>
      </c>
      <c r="H2732" s="27">
        <v>12.99</v>
      </c>
      <c r="I2732">
        <v>7</v>
      </c>
      <c r="J2732" s="28">
        <v>0</v>
      </c>
      <c r="K2732" s="28">
        <v>0</v>
      </c>
      <c r="L2732" s="28">
        <v>0</v>
      </c>
      <c r="M2732">
        <v>7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0</v>
      </c>
      <c r="AK2732">
        <v>1</v>
      </c>
      <c r="AL2732">
        <v>4</v>
      </c>
      <c r="AM2732">
        <v>4</v>
      </c>
      <c r="AN2732" s="17" t="s">
        <v>54</v>
      </c>
      <c r="AO2732" s="17">
        <v>0</v>
      </c>
      <c r="AP2732" s="17">
        <v>0</v>
      </c>
      <c r="AQ2732" s="17">
        <v>0</v>
      </c>
      <c r="AR2732" s="31">
        <v>0.142857142857143</v>
      </c>
      <c r="AS2732" s="31">
        <v>8.57142857142857</v>
      </c>
      <c r="AT2732" s="31">
        <v>-1.57142857142857</v>
      </c>
      <c r="AU2732" s="26">
        <f t="shared" si="45"/>
        <v>49</v>
      </c>
      <c r="AV2732" s="32">
        <f>IFERROR(时间!$B$4+AU2732,"上周无销量")</f>
        <v>43374</v>
      </c>
    </row>
    <row r="2733" spans="1:48">
      <c r="A2733" s="15" t="s">
        <v>5491</v>
      </c>
      <c r="B2733" t="s">
        <v>4373</v>
      </c>
      <c r="C2733" t="s">
        <v>5485</v>
      </c>
      <c r="D2733" s="26">
        <v>0</v>
      </c>
      <c r="E2733" s="26">
        <v>1</v>
      </c>
      <c r="F2733" s="26">
        <v>0</v>
      </c>
      <c r="G2733" s="26">
        <v>0</v>
      </c>
      <c r="H2733" s="27">
        <v>12.99</v>
      </c>
      <c r="I2733">
        <v>8</v>
      </c>
      <c r="J2733" s="28">
        <v>0</v>
      </c>
      <c r="K2733" s="28">
        <v>0</v>
      </c>
      <c r="L2733" s="28">
        <v>0</v>
      </c>
      <c r="M2733">
        <v>8</v>
      </c>
      <c r="N2733">
        <v>0</v>
      </c>
      <c r="O2733">
        <v>0</v>
      </c>
      <c r="P2733">
        <v>0</v>
      </c>
      <c r="Q2733">
        <v>0</v>
      </c>
      <c r="R2733">
        <v>111</v>
      </c>
      <c r="S2733">
        <v>1772</v>
      </c>
      <c r="T2733">
        <v>0</v>
      </c>
      <c r="U2733">
        <v>0</v>
      </c>
      <c r="V2733">
        <v>4</v>
      </c>
      <c r="W2733">
        <v>12</v>
      </c>
      <c r="X2733" s="17" t="s">
        <v>54</v>
      </c>
      <c r="Y2733" s="17" t="s">
        <v>54</v>
      </c>
      <c r="Z2733" s="17">
        <v>0.036036036036036</v>
      </c>
      <c r="AA2733" s="17">
        <v>0.00677200902934537</v>
      </c>
      <c r="AB2733">
        <v>0</v>
      </c>
      <c r="AC2733">
        <v>0</v>
      </c>
      <c r="AD2733">
        <v>2.88</v>
      </c>
      <c r="AE2733">
        <v>6.78</v>
      </c>
      <c r="AF2733" s="17" t="s">
        <v>54</v>
      </c>
      <c r="AG2733" s="17" t="s">
        <v>54</v>
      </c>
      <c r="AH2733" s="17">
        <v>0</v>
      </c>
      <c r="AI2733" s="17">
        <v>0</v>
      </c>
      <c r="AJ2733">
        <v>0</v>
      </c>
      <c r="AK2733">
        <v>4</v>
      </c>
      <c r="AL2733">
        <v>8</v>
      </c>
      <c r="AM2733">
        <v>8</v>
      </c>
      <c r="AN2733" s="17" t="s">
        <v>54</v>
      </c>
      <c r="AO2733" s="17">
        <v>0.25</v>
      </c>
      <c r="AP2733" s="17">
        <v>0</v>
      </c>
      <c r="AQ2733" s="17">
        <v>0</v>
      </c>
      <c r="AR2733" s="31">
        <v>0</v>
      </c>
      <c r="AS2733" s="31">
        <v>0</v>
      </c>
      <c r="AT2733" s="31">
        <v>8</v>
      </c>
      <c r="AU2733" s="26" t="str">
        <f t="shared" si="45"/>
        <v>库存为8</v>
      </c>
      <c r="AV2733" s="32" t="str">
        <f>IFERROR(时间!$B$4+AU2733,"上周无销量")</f>
        <v>上周无销量</v>
      </c>
    </row>
    <row r="2734" spans="1:48">
      <c r="A2734" s="15" t="s">
        <v>5492</v>
      </c>
      <c r="B2734" t="s">
        <v>4375</v>
      </c>
      <c r="C2734" t="s">
        <v>5485</v>
      </c>
      <c r="D2734" s="26">
        <v>0</v>
      </c>
      <c r="E2734" s="26">
        <v>0</v>
      </c>
      <c r="F2734" s="26">
        <v>2</v>
      </c>
      <c r="G2734" s="26">
        <v>0</v>
      </c>
      <c r="H2734" s="27">
        <v>12.99</v>
      </c>
      <c r="I2734">
        <v>6</v>
      </c>
      <c r="J2734" s="28">
        <v>0</v>
      </c>
      <c r="K2734" s="28">
        <v>0</v>
      </c>
      <c r="L2734" s="28">
        <v>0</v>
      </c>
      <c r="M2734">
        <v>6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0</v>
      </c>
      <c r="AK2734">
        <v>6</v>
      </c>
      <c r="AL2734">
        <v>3</v>
      </c>
      <c r="AM2734">
        <v>3</v>
      </c>
      <c r="AN2734" s="17" t="s">
        <v>54</v>
      </c>
      <c r="AO2734" s="17">
        <v>0</v>
      </c>
      <c r="AP2734" s="17">
        <v>0.666666666666667</v>
      </c>
      <c r="AQ2734" s="17">
        <v>0</v>
      </c>
      <c r="AR2734" s="31">
        <v>0</v>
      </c>
      <c r="AS2734" s="31">
        <v>0</v>
      </c>
      <c r="AT2734" s="31">
        <v>6</v>
      </c>
      <c r="AU2734" s="26" t="str">
        <f t="shared" si="45"/>
        <v>库存为6</v>
      </c>
      <c r="AV2734" s="32" t="str">
        <f>IFERROR(时间!$B$4+AU2734,"上周无销量")</f>
        <v>上周无销量</v>
      </c>
    </row>
    <row r="2735" spans="1:48">
      <c r="A2735" s="15" t="s">
        <v>5493</v>
      </c>
      <c r="B2735" t="s">
        <v>4377</v>
      </c>
      <c r="C2735" t="s">
        <v>5485</v>
      </c>
      <c r="D2735" s="26">
        <v>0</v>
      </c>
      <c r="E2735" s="26">
        <v>0</v>
      </c>
      <c r="F2735" s="26">
        <v>0</v>
      </c>
      <c r="G2735" s="26">
        <v>2</v>
      </c>
      <c r="H2735" s="27">
        <v>0</v>
      </c>
      <c r="I2735">
        <v>6</v>
      </c>
      <c r="J2735" s="28">
        <v>0</v>
      </c>
      <c r="K2735" s="28">
        <v>0</v>
      </c>
      <c r="L2735" s="28">
        <v>0</v>
      </c>
      <c r="M2735">
        <v>6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17" t="s">
        <v>54</v>
      </c>
      <c r="Y2735" s="17" t="s">
        <v>54</v>
      </c>
      <c r="Z2735" s="17" t="s">
        <v>54</v>
      </c>
      <c r="AA2735" s="17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0</v>
      </c>
      <c r="AK2735">
        <v>3</v>
      </c>
      <c r="AL2735">
        <v>3</v>
      </c>
      <c r="AM2735">
        <v>3</v>
      </c>
      <c r="AN2735" s="17" t="s">
        <v>54</v>
      </c>
      <c r="AO2735" s="17">
        <v>0</v>
      </c>
      <c r="AP2735" s="17">
        <v>0</v>
      </c>
      <c r="AQ2735" s="17">
        <v>0.666666666666667</v>
      </c>
      <c r="AR2735" s="31">
        <v>0</v>
      </c>
      <c r="AS2735" s="31">
        <v>0</v>
      </c>
      <c r="AT2735" s="31">
        <v>6</v>
      </c>
      <c r="AU2735" s="26" t="str">
        <f t="shared" si="45"/>
        <v>库存为6</v>
      </c>
      <c r="AV2735" s="32" t="str">
        <f>IFERROR(时间!$B$4+AU2735,"上周无销量")</f>
        <v>上周无销量</v>
      </c>
    </row>
    <row r="2736" spans="1:48">
      <c r="A2736" s="15" t="s">
        <v>5494</v>
      </c>
      <c r="B2736" t="s">
        <v>4379</v>
      </c>
      <c r="C2736" t="s">
        <v>5485</v>
      </c>
      <c r="D2736" s="26">
        <v>1</v>
      </c>
      <c r="E2736" s="26">
        <v>2</v>
      </c>
      <c r="F2736" s="26">
        <v>0</v>
      </c>
      <c r="G2736" s="26">
        <v>2</v>
      </c>
      <c r="H2736" s="27">
        <v>7.794</v>
      </c>
      <c r="I2736">
        <v>1</v>
      </c>
      <c r="J2736" s="28">
        <v>0</v>
      </c>
      <c r="K2736" s="28">
        <v>0</v>
      </c>
      <c r="L2736" s="28">
        <v>0</v>
      </c>
      <c r="M2736">
        <v>1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17" t="s">
        <v>54</v>
      </c>
      <c r="Y2736" s="17" t="s">
        <v>54</v>
      </c>
      <c r="Z2736" s="17" t="s">
        <v>54</v>
      </c>
      <c r="AA2736" s="17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0</v>
      </c>
      <c r="AK2736">
        <v>3</v>
      </c>
      <c r="AL2736">
        <v>4</v>
      </c>
      <c r="AM2736">
        <v>4</v>
      </c>
      <c r="AN2736" s="17" t="s">
        <v>54</v>
      </c>
      <c r="AO2736" s="17">
        <v>0.666666666666667</v>
      </c>
      <c r="AP2736" s="17">
        <v>0</v>
      </c>
      <c r="AQ2736" s="17">
        <v>0.5</v>
      </c>
      <c r="AR2736" s="31">
        <v>0.142857142857143</v>
      </c>
      <c r="AS2736" s="31">
        <v>8.57142857142857</v>
      </c>
      <c r="AT2736" s="31">
        <v>-7.57142857142857</v>
      </c>
      <c r="AU2736" s="26">
        <f t="shared" si="45"/>
        <v>7</v>
      </c>
      <c r="AV2736" s="32">
        <f>IFERROR(时间!$B$4+AU2736,"上周无销量")</f>
        <v>43332</v>
      </c>
    </row>
    <row r="2737" spans="1:48">
      <c r="A2737" s="15" t="s">
        <v>5495</v>
      </c>
      <c r="B2737" t="s">
        <v>4381</v>
      </c>
      <c r="C2737" t="s">
        <v>5485</v>
      </c>
      <c r="D2737" s="26">
        <v>0</v>
      </c>
      <c r="E2737" s="26">
        <v>0</v>
      </c>
      <c r="F2737" s="26">
        <v>1</v>
      </c>
      <c r="G2737" s="26">
        <v>0</v>
      </c>
      <c r="H2737" s="27">
        <v>9.99</v>
      </c>
      <c r="I2737">
        <v>0</v>
      </c>
      <c r="J2737" s="28">
        <v>0</v>
      </c>
      <c r="K2737" s="28">
        <v>0</v>
      </c>
      <c r="L2737" s="28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913</v>
      </c>
      <c r="S2737">
        <v>0</v>
      </c>
      <c r="T2737">
        <v>0</v>
      </c>
      <c r="U2737">
        <v>0</v>
      </c>
      <c r="V2737">
        <v>6</v>
      </c>
      <c r="W2737">
        <v>0</v>
      </c>
      <c r="X2737" s="17" t="s">
        <v>54</v>
      </c>
      <c r="Y2737" s="17" t="s">
        <v>54</v>
      </c>
      <c r="Z2737" s="17">
        <v>0.00657174151150055</v>
      </c>
      <c r="AA2737" s="17" t="s">
        <v>54</v>
      </c>
      <c r="AB2737">
        <v>0</v>
      </c>
      <c r="AC2737">
        <v>0</v>
      </c>
      <c r="AD2737">
        <v>2.16</v>
      </c>
      <c r="AE2737">
        <v>0</v>
      </c>
      <c r="AF2737" s="17" t="s">
        <v>54</v>
      </c>
      <c r="AG2737" s="17" t="s">
        <v>54</v>
      </c>
      <c r="AH2737" s="17">
        <v>0.216216216216216</v>
      </c>
      <c r="AI2737" s="17" t="s">
        <v>54</v>
      </c>
      <c r="AJ2737">
        <v>0</v>
      </c>
      <c r="AK2737">
        <v>7</v>
      </c>
      <c r="AL2737">
        <v>0</v>
      </c>
      <c r="AM2737">
        <v>0</v>
      </c>
      <c r="AN2737" s="17" t="s">
        <v>54</v>
      </c>
      <c r="AO2737" s="17">
        <v>0</v>
      </c>
      <c r="AP2737" s="17" t="s">
        <v>54</v>
      </c>
      <c r="AQ2737" s="17" t="s">
        <v>54</v>
      </c>
      <c r="AR2737" s="31">
        <v>0</v>
      </c>
      <c r="AS2737" s="31">
        <v>0</v>
      </c>
      <c r="AT2737" s="31">
        <v>0</v>
      </c>
      <c r="AU2737" s="26" t="str">
        <f t="shared" si="45"/>
        <v>库存为0</v>
      </c>
      <c r="AV2737" s="32" t="str">
        <f>IFERROR(时间!$B$4+AU2737,"上周无销量")</f>
        <v>上周无销量</v>
      </c>
    </row>
    <row r="2738" spans="1:48">
      <c r="A2738" s="15" t="s">
        <v>5496</v>
      </c>
      <c r="B2738" t="s">
        <v>4383</v>
      </c>
      <c r="C2738" t="s">
        <v>5485</v>
      </c>
      <c r="D2738" s="26">
        <v>0</v>
      </c>
      <c r="E2738" s="26">
        <v>1</v>
      </c>
      <c r="F2738" s="26">
        <v>0</v>
      </c>
      <c r="G2738" s="26">
        <v>0</v>
      </c>
      <c r="H2738" s="27">
        <v>12.99</v>
      </c>
      <c r="I2738">
        <v>7</v>
      </c>
      <c r="J2738" s="28">
        <v>0</v>
      </c>
      <c r="K2738" s="28">
        <v>0</v>
      </c>
      <c r="L2738" s="28">
        <v>0</v>
      </c>
      <c r="M2738">
        <v>7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0</v>
      </c>
      <c r="AK2738">
        <v>1</v>
      </c>
      <c r="AL2738">
        <v>3</v>
      </c>
      <c r="AM2738">
        <v>3</v>
      </c>
      <c r="AN2738" s="17" t="s">
        <v>54</v>
      </c>
      <c r="AO2738" s="17">
        <v>1</v>
      </c>
      <c r="AP2738" s="17">
        <v>0</v>
      </c>
      <c r="AQ2738" s="17">
        <v>0</v>
      </c>
      <c r="AR2738" s="31">
        <v>0</v>
      </c>
      <c r="AS2738" s="31">
        <v>0</v>
      </c>
      <c r="AT2738" s="31">
        <v>7</v>
      </c>
      <c r="AU2738" s="26" t="str">
        <f t="shared" si="45"/>
        <v>库存为7</v>
      </c>
      <c r="AV2738" s="32" t="str">
        <f>IFERROR(时间!$B$4+AU2738,"上周无销量")</f>
        <v>上周无销量</v>
      </c>
    </row>
    <row r="2739" spans="1:48">
      <c r="A2739" s="15" t="s">
        <v>5497</v>
      </c>
      <c r="B2739" t="s">
        <v>5498</v>
      </c>
      <c r="C2739" t="s">
        <v>5499</v>
      </c>
      <c r="D2739" s="26">
        <v>5</v>
      </c>
      <c r="E2739" s="26">
        <v>3</v>
      </c>
      <c r="F2739" s="26">
        <v>2</v>
      </c>
      <c r="G2739" s="26">
        <v>3</v>
      </c>
      <c r="H2739" s="27">
        <v>21.9846153846154</v>
      </c>
      <c r="I2739">
        <v>9</v>
      </c>
      <c r="J2739" s="28">
        <v>0</v>
      </c>
      <c r="K2739" s="28">
        <v>0</v>
      </c>
      <c r="L2739" s="28">
        <v>0</v>
      </c>
      <c r="M2739">
        <v>9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17" t="s">
        <v>54</v>
      </c>
      <c r="Y2739" s="17" t="s">
        <v>54</v>
      </c>
      <c r="Z2739" s="17" t="s">
        <v>54</v>
      </c>
      <c r="AA2739" s="17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17" t="s">
        <v>54</v>
      </c>
      <c r="AG2739" s="17" t="s">
        <v>54</v>
      </c>
      <c r="AH2739" s="17" t="s">
        <v>54</v>
      </c>
      <c r="AI2739" s="17" t="s">
        <v>54</v>
      </c>
      <c r="AJ2739">
        <v>0</v>
      </c>
      <c r="AK2739">
        <v>18</v>
      </c>
      <c r="AL2739">
        <v>25</v>
      </c>
      <c r="AM2739">
        <v>25</v>
      </c>
      <c r="AN2739" s="17" t="s">
        <v>54</v>
      </c>
      <c r="AO2739" s="17">
        <v>0.166666666666667</v>
      </c>
      <c r="AP2739" s="17">
        <v>0.08</v>
      </c>
      <c r="AQ2739" s="17">
        <v>0.12</v>
      </c>
      <c r="AR2739" s="31">
        <v>0.714285714285714</v>
      </c>
      <c r="AS2739" s="31">
        <v>42.8571428571429</v>
      </c>
      <c r="AT2739" s="31">
        <v>-33.8571428571429</v>
      </c>
      <c r="AU2739" s="26">
        <f t="shared" si="45"/>
        <v>12</v>
      </c>
      <c r="AV2739" s="32">
        <f>IFERROR(时间!$B$4+AU2739,"上周无销量")</f>
        <v>43337</v>
      </c>
    </row>
    <row r="2740" spans="1:48">
      <c r="A2740" s="15" t="s">
        <v>5500</v>
      </c>
      <c r="B2740" t="s">
        <v>5501</v>
      </c>
      <c r="C2740" t="s">
        <v>5499</v>
      </c>
      <c r="D2740" s="26">
        <v>0</v>
      </c>
      <c r="E2740" s="26">
        <v>1</v>
      </c>
      <c r="F2740" s="26">
        <v>5</v>
      </c>
      <c r="G2740" s="26">
        <v>1</v>
      </c>
      <c r="H2740" s="27">
        <v>24.4971428571429</v>
      </c>
      <c r="I2740">
        <v>23</v>
      </c>
      <c r="J2740" s="28">
        <v>0</v>
      </c>
      <c r="K2740" s="28">
        <v>0</v>
      </c>
      <c r="L2740" s="28">
        <v>1</v>
      </c>
      <c r="M2740">
        <v>24</v>
      </c>
      <c r="N2740">
        <v>3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17" t="s">
        <v>54</v>
      </c>
      <c r="Y2740" s="17" t="s">
        <v>54</v>
      </c>
      <c r="Z2740" s="17" t="s">
        <v>54</v>
      </c>
      <c r="AA2740" s="17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17" t="s">
        <v>54</v>
      </c>
      <c r="AG2740" s="17" t="s">
        <v>54</v>
      </c>
      <c r="AH2740" s="17" t="s">
        <v>54</v>
      </c>
      <c r="AI2740" s="17" t="s">
        <v>54</v>
      </c>
      <c r="AJ2740">
        <v>0</v>
      </c>
      <c r="AK2740">
        <v>19</v>
      </c>
      <c r="AL2740">
        <v>12</v>
      </c>
      <c r="AM2740">
        <v>12</v>
      </c>
      <c r="AN2740" s="17" t="s">
        <v>54</v>
      </c>
      <c r="AO2740" s="17">
        <v>0.0526315789473684</v>
      </c>
      <c r="AP2740" s="17">
        <v>0.416666666666667</v>
      </c>
      <c r="AQ2740" s="17">
        <v>0.0833333333333333</v>
      </c>
      <c r="AR2740" s="31">
        <v>0</v>
      </c>
      <c r="AS2740" s="31">
        <v>0</v>
      </c>
      <c r="AT2740" s="31">
        <v>24</v>
      </c>
      <c r="AU2740" s="26" t="str">
        <f t="shared" si="45"/>
        <v>库存为24</v>
      </c>
      <c r="AV2740" s="32" t="str">
        <f>IFERROR(时间!$B$4+AU2740,"上周无销量")</f>
        <v>上周无销量</v>
      </c>
    </row>
    <row r="2741" spans="1:48">
      <c r="A2741" s="15" t="s">
        <v>5502</v>
      </c>
      <c r="B2741" t="s">
        <v>5503</v>
      </c>
      <c r="C2741" t="s">
        <v>5499</v>
      </c>
      <c r="D2741" s="26">
        <v>0</v>
      </c>
      <c r="E2741" s="26">
        <v>4</v>
      </c>
      <c r="F2741" s="26">
        <v>1</v>
      </c>
      <c r="G2741" s="26">
        <v>1</v>
      </c>
      <c r="H2741" s="27">
        <v>23.8166666666667</v>
      </c>
      <c r="I2741">
        <v>10</v>
      </c>
      <c r="J2741" s="28">
        <v>3</v>
      </c>
      <c r="K2741" s="28">
        <v>0</v>
      </c>
      <c r="L2741" s="28">
        <v>0</v>
      </c>
      <c r="M2741">
        <v>13</v>
      </c>
      <c r="N2741">
        <v>1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17" t="s">
        <v>54</v>
      </c>
      <c r="Y2741" s="17" t="s">
        <v>54</v>
      </c>
      <c r="Z2741" s="17" t="s">
        <v>54</v>
      </c>
      <c r="AA2741" s="17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17" t="s">
        <v>54</v>
      </c>
      <c r="AG2741" s="17" t="s">
        <v>54</v>
      </c>
      <c r="AH2741" s="17" t="s">
        <v>54</v>
      </c>
      <c r="AI2741" s="17" t="s">
        <v>54</v>
      </c>
      <c r="AJ2741">
        <v>0</v>
      </c>
      <c r="AK2741">
        <v>12</v>
      </c>
      <c r="AL2741">
        <v>14</v>
      </c>
      <c r="AM2741">
        <v>14</v>
      </c>
      <c r="AN2741" s="17" t="s">
        <v>54</v>
      </c>
      <c r="AO2741" s="17">
        <v>0.333333333333333</v>
      </c>
      <c r="AP2741" s="17">
        <v>0.0714285714285714</v>
      </c>
      <c r="AQ2741" s="17">
        <v>0.0714285714285714</v>
      </c>
      <c r="AR2741" s="31">
        <v>0</v>
      </c>
      <c r="AS2741" s="31">
        <v>0</v>
      </c>
      <c r="AT2741" s="31">
        <v>13</v>
      </c>
      <c r="AU2741" s="26" t="str">
        <f t="shared" si="45"/>
        <v>库存为13</v>
      </c>
      <c r="AV2741" s="32" t="str">
        <f>IFERROR(时间!$B$4+AU2741,"上周无销量")</f>
        <v>上周无销量</v>
      </c>
    </row>
    <row r="2742" spans="1:48">
      <c r="A2742" s="15" t="s">
        <v>5504</v>
      </c>
      <c r="B2742" t="s">
        <v>5505</v>
      </c>
      <c r="C2742" t="s">
        <v>5499</v>
      </c>
      <c r="D2742" s="26">
        <v>2</v>
      </c>
      <c r="E2742" s="26">
        <v>3</v>
      </c>
      <c r="F2742" s="26">
        <v>1</v>
      </c>
      <c r="G2742" s="26">
        <v>0</v>
      </c>
      <c r="H2742" s="27">
        <v>28.58</v>
      </c>
      <c r="I2742">
        <v>8</v>
      </c>
      <c r="J2742" s="28">
        <v>0</v>
      </c>
      <c r="K2742" s="28">
        <v>0</v>
      </c>
      <c r="L2742" s="28">
        <v>0</v>
      </c>
      <c r="M2742">
        <v>8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17" t="s">
        <v>54</v>
      </c>
      <c r="Y2742" s="17" t="s">
        <v>54</v>
      </c>
      <c r="Z2742" s="17" t="s">
        <v>54</v>
      </c>
      <c r="AA2742" s="17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17" t="s">
        <v>54</v>
      </c>
      <c r="AG2742" s="17" t="s">
        <v>54</v>
      </c>
      <c r="AH2742" s="17" t="s">
        <v>54</v>
      </c>
      <c r="AI2742" s="17" t="s">
        <v>54</v>
      </c>
      <c r="AJ2742">
        <v>0</v>
      </c>
      <c r="AK2742">
        <v>8</v>
      </c>
      <c r="AL2742">
        <v>17</v>
      </c>
      <c r="AM2742">
        <v>17</v>
      </c>
      <c r="AN2742" s="17" t="s">
        <v>54</v>
      </c>
      <c r="AO2742" s="17">
        <v>0.375</v>
      </c>
      <c r="AP2742" s="17">
        <v>0.0588235294117647</v>
      </c>
      <c r="AQ2742" s="17">
        <v>0</v>
      </c>
      <c r="AR2742" s="31">
        <v>0.285714285714286</v>
      </c>
      <c r="AS2742" s="31">
        <v>17.1428571428571</v>
      </c>
      <c r="AT2742" s="31">
        <v>-9.14285714285714</v>
      </c>
      <c r="AU2742" s="26">
        <f t="shared" si="45"/>
        <v>28</v>
      </c>
      <c r="AV2742" s="32">
        <f>IFERROR(时间!$B$4+AU2742,"上周无销量")</f>
        <v>43353</v>
      </c>
    </row>
    <row r="2743" spans="1:48">
      <c r="A2743" s="15" t="s">
        <v>5506</v>
      </c>
      <c r="B2743" t="s">
        <v>5507</v>
      </c>
      <c r="C2743" t="s">
        <v>5499</v>
      </c>
      <c r="D2743" s="26">
        <v>1</v>
      </c>
      <c r="E2743" s="26">
        <v>4</v>
      </c>
      <c r="F2743" s="26">
        <v>6</v>
      </c>
      <c r="G2743" s="26">
        <v>7</v>
      </c>
      <c r="H2743" s="27">
        <v>17.4655555555556</v>
      </c>
      <c r="I2743">
        <v>19</v>
      </c>
      <c r="J2743" s="28">
        <v>0</v>
      </c>
      <c r="K2743" s="28">
        <v>0</v>
      </c>
      <c r="L2743" s="28">
        <v>0</v>
      </c>
      <c r="M2743">
        <v>19</v>
      </c>
      <c r="N2743">
        <v>1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0</v>
      </c>
      <c r="AK2743">
        <v>29</v>
      </c>
      <c r="AL2743">
        <v>30</v>
      </c>
      <c r="AM2743">
        <v>30</v>
      </c>
      <c r="AN2743" s="17" t="s">
        <v>54</v>
      </c>
      <c r="AO2743" s="17">
        <v>0.137931034482759</v>
      </c>
      <c r="AP2743" s="17">
        <v>0.2</v>
      </c>
      <c r="AQ2743" s="17">
        <v>0.233333333333333</v>
      </c>
      <c r="AR2743" s="31">
        <v>0.142857142857143</v>
      </c>
      <c r="AS2743" s="31">
        <v>8.57142857142857</v>
      </c>
      <c r="AT2743" s="31">
        <v>10.4285714285714</v>
      </c>
      <c r="AU2743" s="26">
        <f t="shared" si="45"/>
        <v>133</v>
      </c>
      <c r="AV2743" s="32">
        <f>IFERROR(时间!$B$4+AU2743,"上周无销量")</f>
        <v>43458</v>
      </c>
    </row>
    <row r="2744" spans="1:48">
      <c r="A2744" s="15" t="s">
        <v>5508</v>
      </c>
      <c r="B2744" t="s">
        <v>5509</v>
      </c>
      <c r="C2744" t="s">
        <v>5499</v>
      </c>
      <c r="D2744" s="26">
        <v>1</v>
      </c>
      <c r="E2744" s="26">
        <v>1</v>
      </c>
      <c r="F2744" s="26">
        <v>2</v>
      </c>
      <c r="G2744" s="26">
        <v>2</v>
      </c>
      <c r="H2744" s="27">
        <v>19.0533333333333</v>
      </c>
      <c r="I2744">
        <v>10</v>
      </c>
      <c r="J2744" s="28">
        <v>0</v>
      </c>
      <c r="K2744" s="28">
        <v>0</v>
      </c>
      <c r="L2744" s="28">
        <v>0</v>
      </c>
      <c r="M2744">
        <v>10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0</v>
      </c>
      <c r="AK2744">
        <v>33</v>
      </c>
      <c r="AL2744">
        <v>37</v>
      </c>
      <c r="AM2744">
        <v>37</v>
      </c>
      <c r="AN2744" s="17" t="s">
        <v>54</v>
      </c>
      <c r="AO2744" s="17">
        <v>0.0303030303030303</v>
      </c>
      <c r="AP2744" s="17">
        <v>0.0540540540540541</v>
      </c>
      <c r="AQ2744" s="17">
        <v>0.0540540540540541</v>
      </c>
      <c r="AR2744" s="31">
        <v>0.142857142857143</v>
      </c>
      <c r="AS2744" s="31">
        <v>8.57142857142857</v>
      </c>
      <c r="AT2744" s="31">
        <v>1.42857142857143</v>
      </c>
      <c r="AU2744" s="26">
        <f t="shared" si="45"/>
        <v>70</v>
      </c>
      <c r="AV2744" s="32">
        <f>IFERROR(时间!$B$4+AU2744,"上周无销量")</f>
        <v>43395</v>
      </c>
    </row>
    <row r="2745" spans="1:48">
      <c r="A2745" s="15" t="s">
        <v>5510</v>
      </c>
      <c r="B2745" t="s">
        <v>5511</v>
      </c>
      <c r="C2745" t="s">
        <v>5512</v>
      </c>
      <c r="D2745" s="26">
        <v>0</v>
      </c>
      <c r="E2745" s="26">
        <v>0</v>
      </c>
      <c r="F2745" s="26">
        <v>1</v>
      </c>
      <c r="G2745" s="26">
        <v>1</v>
      </c>
      <c r="H2745" s="27">
        <v>9.495</v>
      </c>
      <c r="I2745">
        <v>7</v>
      </c>
      <c r="J2745" s="28">
        <v>0</v>
      </c>
      <c r="K2745" s="28">
        <v>0</v>
      </c>
      <c r="L2745" s="28">
        <v>0</v>
      </c>
      <c r="M2745">
        <v>7</v>
      </c>
      <c r="N2745">
        <v>1</v>
      </c>
      <c r="O2745">
        <v>6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0</v>
      </c>
      <c r="AK2745">
        <v>8</v>
      </c>
      <c r="AL2745">
        <v>12</v>
      </c>
      <c r="AM2745">
        <v>12</v>
      </c>
      <c r="AN2745" s="17" t="s">
        <v>54</v>
      </c>
      <c r="AO2745" s="17">
        <v>0</v>
      </c>
      <c r="AP2745" s="17">
        <v>0.0833333333333333</v>
      </c>
      <c r="AQ2745" s="17">
        <v>0.0833333333333333</v>
      </c>
      <c r="AR2745" s="31">
        <v>0</v>
      </c>
      <c r="AS2745" s="31">
        <v>0</v>
      </c>
      <c r="AT2745" s="31">
        <v>7</v>
      </c>
      <c r="AU2745" s="26" t="str">
        <f t="shared" si="45"/>
        <v>库存为7</v>
      </c>
      <c r="AV2745" s="32" t="str">
        <f>IFERROR(时间!$B$4+AU2745,"上周无销量")</f>
        <v>上周无销量</v>
      </c>
    </row>
    <row r="2746" spans="1:48">
      <c r="A2746" s="15" t="s">
        <v>5513</v>
      </c>
      <c r="B2746" t="s">
        <v>5514</v>
      </c>
      <c r="C2746" t="s">
        <v>5512</v>
      </c>
      <c r="D2746" s="26">
        <v>2</v>
      </c>
      <c r="E2746" s="26">
        <v>1</v>
      </c>
      <c r="F2746" s="26">
        <v>0</v>
      </c>
      <c r="G2746" s="26">
        <v>1</v>
      </c>
      <c r="H2746" s="27">
        <v>14.2425</v>
      </c>
      <c r="I2746">
        <v>12</v>
      </c>
      <c r="J2746" s="28">
        <v>0</v>
      </c>
      <c r="K2746" s="28">
        <v>0</v>
      </c>
      <c r="L2746" s="28">
        <v>0</v>
      </c>
      <c r="M2746">
        <v>12</v>
      </c>
      <c r="N2746">
        <v>1</v>
      </c>
      <c r="O2746">
        <v>12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0</v>
      </c>
      <c r="AK2746">
        <v>13</v>
      </c>
      <c r="AL2746">
        <v>18</v>
      </c>
      <c r="AM2746">
        <v>18</v>
      </c>
      <c r="AN2746" s="17" t="s">
        <v>54</v>
      </c>
      <c r="AO2746" s="17">
        <v>0.0769230769230769</v>
      </c>
      <c r="AP2746" s="17">
        <v>0</v>
      </c>
      <c r="AQ2746" s="17">
        <v>0.0555555555555556</v>
      </c>
      <c r="AR2746" s="31">
        <v>0.285714285714286</v>
      </c>
      <c r="AS2746" s="31">
        <v>17.1428571428571</v>
      </c>
      <c r="AT2746" s="31">
        <v>-5.14285714285714</v>
      </c>
      <c r="AU2746" s="26">
        <f t="shared" si="45"/>
        <v>42</v>
      </c>
      <c r="AV2746" s="32">
        <f>IFERROR(时间!$B$4+AU2746,"上周无销量")</f>
        <v>43367</v>
      </c>
    </row>
    <row r="2747" spans="1:48">
      <c r="A2747" s="15" t="s">
        <v>5515</v>
      </c>
      <c r="B2747" t="s">
        <v>5516</v>
      </c>
      <c r="C2747" t="s">
        <v>5512</v>
      </c>
      <c r="D2747" s="26">
        <v>1</v>
      </c>
      <c r="E2747" s="26">
        <v>0</v>
      </c>
      <c r="F2747" s="26">
        <v>0</v>
      </c>
      <c r="G2747" s="26">
        <v>0</v>
      </c>
      <c r="H2747" s="27">
        <v>18.99</v>
      </c>
      <c r="I2747">
        <v>9</v>
      </c>
      <c r="J2747" s="28">
        <v>0</v>
      </c>
      <c r="K2747" s="28">
        <v>0</v>
      </c>
      <c r="L2747" s="28">
        <v>0</v>
      </c>
      <c r="M2747">
        <v>9</v>
      </c>
      <c r="N2747">
        <v>2</v>
      </c>
      <c r="O2747">
        <v>10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0</v>
      </c>
      <c r="AK2747">
        <v>7</v>
      </c>
      <c r="AL2747">
        <v>8</v>
      </c>
      <c r="AM2747">
        <v>8</v>
      </c>
      <c r="AN2747" s="17" t="s">
        <v>54</v>
      </c>
      <c r="AO2747" s="17">
        <v>0</v>
      </c>
      <c r="AP2747" s="17">
        <v>0</v>
      </c>
      <c r="AQ2747" s="17">
        <v>0</v>
      </c>
      <c r="AR2747" s="31">
        <v>0.142857142857143</v>
      </c>
      <c r="AS2747" s="31">
        <v>8.57142857142857</v>
      </c>
      <c r="AT2747" s="31">
        <v>0.428571428571429</v>
      </c>
      <c r="AU2747" s="26">
        <f t="shared" si="45"/>
        <v>63</v>
      </c>
      <c r="AV2747" s="32">
        <f>IFERROR(时间!$B$4+AU2747,"上周无销量")</f>
        <v>43388</v>
      </c>
    </row>
    <row r="2748" spans="1:48">
      <c r="A2748" s="15" t="s">
        <v>5517</v>
      </c>
      <c r="B2748" t="s">
        <v>5518</v>
      </c>
      <c r="C2748" t="s">
        <v>5512</v>
      </c>
      <c r="D2748" s="26">
        <v>0</v>
      </c>
      <c r="E2748" s="26">
        <v>0</v>
      </c>
      <c r="F2748" s="26">
        <v>0</v>
      </c>
      <c r="G2748" s="26">
        <v>0</v>
      </c>
      <c r="H2748" s="27">
        <v>0</v>
      </c>
      <c r="I2748">
        <v>13</v>
      </c>
      <c r="J2748" s="28">
        <v>0</v>
      </c>
      <c r="K2748" s="28">
        <v>0</v>
      </c>
      <c r="L2748" s="28">
        <v>0</v>
      </c>
      <c r="M2748">
        <v>13</v>
      </c>
      <c r="N2748">
        <v>2</v>
      </c>
      <c r="O2748">
        <v>14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0</v>
      </c>
      <c r="AK2748">
        <v>5</v>
      </c>
      <c r="AL2748">
        <v>14</v>
      </c>
      <c r="AM2748">
        <v>14</v>
      </c>
      <c r="AN2748" s="17" t="s">
        <v>54</v>
      </c>
      <c r="AO2748" s="17">
        <v>0</v>
      </c>
      <c r="AP2748" s="17">
        <v>0</v>
      </c>
      <c r="AQ2748" s="17">
        <v>0</v>
      </c>
      <c r="AR2748" s="31">
        <v>0</v>
      </c>
      <c r="AS2748" s="31">
        <v>0</v>
      </c>
      <c r="AT2748" s="31">
        <v>13</v>
      </c>
      <c r="AU2748" s="26" t="str">
        <f t="shared" si="45"/>
        <v>库存为13</v>
      </c>
      <c r="AV2748" s="32" t="str">
        <f>IFERROR(时间!$B$4+AU2748,"上周无销量")</f>
        <v>上周无销量</v>
      </c>
    </row>
    <row r="2749" spans="1:48">
      <c r="A2749" s="15" t="s">
        <v>5519</v>
      </c>
      <c r="B2749" t="s">
        <v>5520</v>
      </c>
      <c r="C2749" t="s">
        <v>5512</v>
      </c>
      <c r="D2749" s="26">
        <v>1</v>
      </c>
      <c r="E2749" s="26">
        <v>0</v>
      </c>
      <c r="F2749" s="26">
        <v>0</v>
      </c>
      <c r="G2749" s="26">
        <v>1</v>
      </c>
      <c r="H2749" s="27">
        <v>9.495</v>
      </c>
      <c r="I2749">
        <v>12</v>
      </c>
      <c r="J2749" s="28">
        <v>0</v>
      </c>
      <c r="K2749" s="28">
        <v>0</v>
      </c>
      <c r="L2749" s="28">
        <v>0</v>
      </c>
      <c r="M2749">
        <v>12</v>
      </c>
      <c r="N2749">
        <v>1</v>
      </c>
      <c r="O2749">
        <v>13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0</v>
      </c>
      <c r="AK2749">
        <v>25</v>
      </c>
      <c r="AL2749">
        <v>18</v>
      </c>
      <c r="AM2749">
        <v>18</v>
      </c>
      <c r="AN2749" s="17" t="s">
        <v>54</v>
      </c>
      <c r="AO2749" s="17">
        <v>0</v>
      </c>
      <c r="AP2749" s="17">
        <v>0</v>
      </c>
      <c r="AQ2749" s="17">
        <v>0.0555555555555556</v>
      </c>
      <c r="AR2749" s="31">
        <v>0.142857142857143</v>
      </c>
      <c r="AS2749" s="31">
        <v>8.57142857142857</v>
      </c>
      <c r="AT2749" s="31">
        <v>3.42857142857143</v>
      </c>
      <c r="AU2749" s="26">
        <f t="shared" si="45"/>
        <v>84</v>
      </c>
      <c r="AV2749" s="32">
        <f>IFERROR(时间!$B$4+AU2749,"上周无销量")</f>
        <v>43409</v>
      </c>
    </row>
    <row r="2750" spans="1:48">
      <c r="A2750" s="15" t="s">
        <v>5521</v>
      </c>
      <c r="B2750" t="s">
        <v>5522</v>
      </c>
      <c r="C2750" t="s">
        <v>5523</v>
      </c>
      <c r="D2750" s="26">
        <v>14</v>
      </c>
      <c r="E2750" s="26">
        <v>17</v>
      </c>
      <c r="F2750" s="26">
        <v>13</v>
      </c>
      <c r="G2750" s="26">
        <v>20</v>
      </c>
      <c r="H2750" s="27">
        <v>19.930625</v>
      </c>
      <c r="I2750">
        <v>77</v>
      </c>
      <c r="J2750" s="28">
        <v>0</v>
      </c>
      <c r="K2750" s="28">
        <v>0</v>
      </c>
      <c r="L2750" s="28">
        <v>1</v>
      </c>
      <c r="M2750">
        <v>78</v>
      </c>
      <c r="N2750">
        <v>15</v>
      </c>
      <c r="O2750">
        <v>0</v>
      </c>
      <c r="P2750">
        <v>185</v>
      </c>
      <c r="Q2750">
        <v>0</v>
      </c>
      <c r="R2750">
        <v>237</v>
      </c>
      <c r="S2750">
        <v>212</v>
      </c>
      <c r="T2750">
        <v>0</v>
      </c>
      <c r="U2750">
        <v>0</v>
      </c>
      <c r="V2750">
        <v>1</v>
      </c>
      <c r="W2750">
        <v>1</v>
      </c>
      <c r="X2750" s="17">
        <v>0</v>
      </c>
      <c r="Y2750" s="17" t="s">
        <v>54</v>
      </c>
      <c r="Z2750" s="17">
        <v>0.00421940928270042</v>
      </c>
      <c r="AA2750" s="17">
        <v>0.00471698113207547</v>
      </c>
      <c r="AB2750">
        <v>0</v>
      </c>
      <c r="AC2750">
        <v>0</v>
      </c>
      <c r="AD2750">
        <v>0.48</v>
      </c>
      <c r="AE2750">
        <v>0.44</v>
      </c>
      <c r="AF2750" s="17" t="s">
        <v>54</v>
      </c>
      <c r="AG2750" s="17" t="s">
        <v>54</v>
      </c>
      <c r="AH2750" s="17">
        <v>0.00185257998296977</v>
      </c>
      <c r="AI2750" s="17">
        <v>0.00110382890651949</v>
      </c>
      <c r="AJ2750">
        <v>0</v>
      </c>
      <c r="AK2750">
        <v>71</v>
      </c>
      <c r="AL2750">
        <v>82</v>
      </c>
      <c r="AM2750">
        <v>82</v>
      </c>
      <c r="AN2750" s="17" t="s">
        <v>54</v>
      </c>
      <c r="AO2750" s="17">
        <v>0.23943661971831</v>
      </c>
      <c r="AP2750" s="17">
        <v>0.158536585365854</v>
      </c>
      <c r="AQ2750" s="17">
        <v>0.24390243902439</v>
      </c>
      <c r="AR2750" s="31">
        <v>2</v>
      </c>
      <c r="AS2750" s="31">
        <v>120</v>
      </c>
      <c r="AT2750" s="31">
        <v>-42</v>
      </c>
      <c r="AU2750" s="26">
        <f t="shared" si="45"/>
        <v>39</v>
      </c>
      <c r="AV2750" s="32">
        <f>IFERROR(时间!$B$4+AU2750,"上周无销量")</f>
        <v>43364</v>
      </c>
    </row>
    <row r="2751" spans="1:48">
      <c r="A2751" s="15" t="s">
        <v>5524</v>
      </c>
      <c r="B2751" t="s">
        <v>5525</v>
      </c>
      <c r="C2751" t="s">
        <v>5523</v>
      </c>
      <c r="D2751" s="26">
        <v>11</v>
      </c>
      <c r="E2751" s="26">
        <v>11</v>
      </c>
      <c r="F2751" s="26">
        <v>4</v>
      </c>
      <c r="G2751" s="26">
        <v>10</v>
      </c>
      <c r="H2751" s="27">
        <v>20.9372222222222</v>
      </c>
      <c r="I2751">
        <v>58</v>
      </c>
      <c r="J2751" s="28">
        <v>0</v>
      </c>
      <c r="K2751" s="28">
        <v>0</v>
      </c>
      <c r="L2751" s="28">
        <v>1</v>
      </c>
      <c r="M2751">
        <v>59</v>
      </c>
      <c r="N2751">
        <v>8</v>
      </c>
      <c r="O2751">
        <v>0</v>
      </c>
      <c r="P2751">
        <v>479</v>
      </c>
      <c r="Q2751">
        <v>0</v>
      </c>
      <c r="R2751">
        <v>401</v>
      </c>
      <c r="S2751">
        <v>220</v>
      </c>
      <c r="T2751">
        <v>3</v>
      </c>
      <c r="U2751">
        <v>0</v>
      </c>
      <c r="V2751">
        <v>2</v>
      </c>
      <c r="W2751">
        <v>3</v>
      </c>
      <c r="X2751" s="17">
        <v>0.00626304801670146</v>
      </c>
      <c r="Y2751" s="17" t="s">
        <v>54</v>
      </c>
      <c r="Z2751" s="17">
        <v>0.00498753117206983</v>
      </c>
      <c r="AA2751" s="17">
        <v>0.0136363636363636</v>
      </c>
      <c r="AB2751">
        <v>1.48</v>
      </c>
      <c r="AC2751">
        <v>0</v>
      </c>
      <c r="AD2751">
        <v>0.9</v>
      </c>
      <c r="AE2751">
        <v>1.74</v>
      </c>
      <c r="AF2751" s="17">
        <v>0.00642613681592641</v>
      </c>
      <c r="AG2751" s="17" t="s">
        <v>54</v>
      </c>
      <c r="AH2751" s="17">
        <v>0.0107464112293364</v>
      </c>
      <c r="AI2751" s="17">
        <v>0.00831055801735347</v>
      </c>
      <c r="AJ2751">
        <v>0</v>
      </c>
      <c r="AK2751">
        <v>45</v>
      </c>
      <c r="AL2751">
        <v>59</v>
      </c>
      <c r="AM2751">
        <v>59</v>
      </c>
      <c r="AN2751" s="17" t="s">
        <v>54</v>
      </c>
      <c r="AO2751" s="17">
        <v>0.244444444444444</v>
      </c>
      <c r="AP2751" s="17">
        <v>0.0677966101694915</v>
      </c>
      <c r="AQ2751" s="17">
        <v>0.169491525423729</v>
      </c>
      <c r="AR2751" s="31">
        <v>1.57142857142857</v>
      </c>
      <c r="AS2751" s="31">
        <v>94.2857142857143</v>
      </c>
      <c r="AT2751" s="31">
        <v>-35.2857142857143</v>
      </c>
      <c r="AU2751" s="26">
        <f t="shared" si="45"/>
        <v>37</v>
      </c>
      <c r="AV2751" s="32">
        <f>IFERROR(时间!$B$4+AU2751,"上周无销量")</f>
        <v>43362</v>
      </c>
    </row>
    <row r="2752" spans="1:48">
      <c r="A2752" s="15" t="s">
        <v>5526</v>
      </c>
      <c r="B2752" t="s">
        <v>5527</v>
      </c>
      <c r="C2752" t="s">
        <v>5523</v>
      </c>
      <c r="D2752" s="26">
        <v>9</v>
      </c>
      <c r="E2752" s="26">
        <v>12</v>
      </c>
      <c r="F2752" s="26">
        <v>9</v>
      </c>
      <c r="G2752" s="26">
        <v>11</v>
      </c>
      <c r="H2752" s="27">
        <v>21.2121951219512</v>
      </c>
      <c r="I2752">
        <v>9</v>
      </c>
      <c r="J2752" s="28">
        <v>0</v>
      </c>
      <c r="K2752" s="28">
        <v>0</v>
      </c>
      <c r="L2752" s="28">
        <v>0</v>
      </c>
      <c r="M2752">
        <v>9</v>
      </c>
      <c r="N2752">
        <v>7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17" t="s">
        <v>54</v>
      </c>
      <c r="Y2752" s="17" t="s">
        <v>54</v>
      </c>
      <c r="Z2752" s="17" t="s">
        <v>54</v>
      </c>
      <c r="AA2752" s="17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17" t="s">
        <v>54</v>
      </c>
      <c r="AG2752" s="17" t="s">
        <v>54</v>
      </c>
      <c r="AH2752" s="17" t="s">
        <v>54</v>
      </c>
      <c r="AI2752" s="17" t="s">
        <v>54</v>
      </c>
      <c r="AJ2752">
        <v>0</v>
      </c>
      <c r="AK2752">
        <v>69</v>
      </c>
      <c r="AL2752">
        <v>60</v>
      </c>
      <c r="AM2752">
        <v>60</v>
      </c>
      <c r="AN2752" s="17" t="s">
        <v>54</v>
      </c>
      <c r="AO2752" s="17">
        <v>0.173913043478261</v>
      </c>
      <c r="AP2752" s="17">
        <v>0.15</v>
      </c>
      <c r="AQ2752" s="17">
        <v>0.183333333333333</v>
      </c>
      <c r="AR2752" s="31">
        <v>1.28571428571429</v>
      </c>
      <c r="AS2752" s="31">
        <v>77.1428571428572</v>
      </c>
      <c r="AT2752" s="31">
        <v>-68.1428571428572</v>
      </c>
      <c r="AU2752" s="26">
        <f t="shared" si="45"/>
        <v>7</v>
      </c>
      <c r="AV2752" s="32">
        <f>IFERROR(时间!$B$4+AU2752,"上周无销量")</f>
        <v>43332</v>
      </c>
    </row>
    <row r="2753" spans="1:48">
      <c r="A2753" s="15" t="s">
        <v>5528</v>
      </c>
      <c r="B2753" t="s">
        <v>5529</v>
      </c>
      <c r="C2753" t="s">
        <v>5523</v>
      </c>
      <c r="D2753" s="26">
        <v>2</v>
      </c>
      <c r="E2753" s="26">
        <v>2</v>
      </c>
      <c r="F2753" s="26">
        <v>7</v>
      </c>
      <c r="G2753" s="26">
        <v>8</v>
      </c>
      <c r="H2753" s="27">
        <v>16.7836842105263</v>
      </c>
      <c r="I2753">
        <v>38</v>
      </c>
      <c r="J2753" s="28">
        <v>0</v>
      </c>
      <c r="K2753" s="28">
        <v>0</v>
      </c>
      <c r="L2753" s="28">
        <v>1</v>
      </c>
      <c r="M2753">
        <v>39</v>
      </c>
      <c r="N2753">
        <v>5</v>
      </c>
      <c r="O2753">
        <v>0</v>
      </c>
      <c r="P2753">
        <v>324</v>
      </c>
      <c r="Q2753">
        <v>0</v>
      </c>
      <c r="R2753">
        <v>217</v>
      </c>
      <c r="S2753">
        <v>221</v>
      </c>
      <c r="T2753">
        <v>0</v>
      </c>
      <c r="U2753">
        <v>0</v>
      </c>
      <c r="V2753">
        <v>1</v>
      </c>
      <c r="W2753">
        <v>0</v>
      </c>
      <c r="X2753" s="17">
        <v>0</v>
      </c>
      <c r="Y2753" s="17" t="s">
        <v>54</v>
      </c>
      <c r="Z2753" s="17">
        <v>0.00460829493087558</v>
      </c>
      <c r="AA2753" s="17">
        <v>0</v>
      </c>
      <c r="AB2753">
        <v>0</v>
      </c>
      <c r="AC2753">
        <v>0</v>
      </c>
      <c r="AD2753">
        <v>0.2</v>
      </c>
      <c r="AE2753">
        <v>0</v>
      </c>
      <c r="AF2753" s="17" t="s">
        <v>54</v>
      </c>
      <c r="AG2753" s="17" t="s">
        <v>54</v>
      </c>
      <c r="AH2753" s="17">
        <v>0.00170233354089857</v>
      </c>
      <c r="AI2753" s="17" t="s">
        <v>54</v>
      </c>
      <c r="AJ2753">
        <v>0</v>
      </c>
      <c r="AK2753">
        <v>50</v>
      </c>
      <c r="AL2753">
        <v>60</v>
      </c>
      <c r="AM2753">
        <v>60</v>
      </c>
      <c r="AN2753" s="17" t="s">
        <v>54</v>
      </c>
      <c r="AO2753" s="17">
        <v>0.04</v>
      </c>
      <c r="AP2753" s="17">
        <v>0.116666666666667</v>
      </c>
      <c r="AQ2753" s="17">
        <v>0.133333333333333</v>
      </c>
      <c r="AR2753" s="31">
        <v>0.285714285714286</v>
      </c>
      <c r="AS2753" s="31">
        <v>17.1428571428571</v>
      </c>
      <c r="AT2753" s="31">
        <v>21.8571428571429</v>
      </c>
      <c r="AU2753" s="26">
        <f t="shared" si="45"/>
        <v>136</v>
      </c>
      <c r="AV2753" s="32">
        <f>IFERROR(时间!$B$4+AU2753,"上周无销量")</f>
        <v>43461</v>
      </c>
    </row>
    <row r="2754" spans="1:48">
      <c r="A2754" s="15" t="s">
        <v>5530</v>
      </c>
      <c r="B2754" t="s">
        <v>5531</v>
      </c>
      <c r="C2754" t="s">
        <v>5523</v>
      </c>
      <c r="D2754" s="26">
        <v>2</v>
      </c>
      <c r="E2754" s="26">
        <v>2</v>
      </c>
      <c r="F2754" s="26">
        <v>4</v>
      </c>
      <c r="G2754" s="26">
        <v>0</v>
      </c>
      <c r="H2754" s="27">
        <v>28.99</v>
      </c>
      <c r="I2754">
        <v>16</v>
      </c>
      <c r="J2754" s="28">
        <v>0</v>
      </c>
      <c r="K2754" s="28">
        <v>0</v>
      </c>
      <c r="L2754" s="28">
        <v>0</v>
      </c>
      <c r="M2754">
        <v>16</v>
      </c>
      <c r="N2754">
        <v>2</v>
      </c>
      <c r="O2754">
        <v>0</v>
      </c>
      <c r="P2754">
        <v>120487</v>
      </c>
      <c r="Q2754">
        <v>0</v>
      </c>
      <c r="R2754">
        <v>85237</v>
      </c>
      <c r="S2754">
        <v>55175</v>
      </c>
      <c r="T2754">
        <v>379</v>
      </c>
      <c r="U2754">
        <v>0</v>
      </c>
      <c r="V2754">
        <v>260</v>
      </c>
      <c r="W2754">
        <v>212</v>
      </c>
      <c r="X2754" s="17">
        <v>0.00314556757160524</v>
      </c>
      <c r="Y2754" s="17" t="s">
        <v>54</v>
      </c>
      <c r="Z2754" s="17">
        <v>0.00305031852364583</v>
      </c>
      <c r="AA2754" s="17">
        <v>0.0038423198912551</v>
      </c>
      <c r="AB2754">
        <v>172.11</v>
      </c>
      <c r="AC2754">
        <v>0</v>
      </c>
      <c r="AD2754">
        <v>128.02</v>
      </c>
      <c r="AE2754">
        <v>103.77</v>
      </c>
      <c r="AF2754" s="17">
        <v>2.96843739220421</v>
      </c>
      <c r="AG2754" s="17" t="s">
        <v>54</v>
      </c>
      <c r="AH2754" s="17">
        <v>1.10400137978613</v>
      </c>
      <c r="AI2754" s="17">
        <v>0</v>
      </c>
      <c r="AJ2754">
        <v>0</v>
      </c>
      <c r="AK2754">
        <v>168</v>
      </c>
      <c r="AL2754">
        <v>143</v>
      </c>
      <c r="AM2754">
        <v>143</v>
      </c>
      <c r="AN2754" s="17" t="s">
        <v>54</v>
      </c>
      <c r="AO2754" s="17">
        <v>0.0119047619047619</v>
      </c>
      <c r="AP2754" s="17">
        <v>0.027972027972028</v>
      </c>
      <c r="AQ2754" s="17">
        <v>0</v>
      </c>
      <c r="AR2754" s="31">
        <v>0.285714285714286</v>
      </c>
      <c r="AS2754" s="31">
        <v>17.1428571428571</v>
      </c>
      <c r="AT2754" s="31">
        <v>-1.14285714285714</v>
      </c>
      <c r="AU2754" s="26">
        <f t="shared" si="45"/>
        <v>56</v>
      </c>
      <c r="AV2754" s="32">
        <f>IFERROR(时间!$B$4+AU2754,"上周无销量")</f>
        <v>43381</v>
      </c>
    </row>
    <row r="2755" spans="1:48">
      <c r="A2755" s="15" t="s">
        <v>5532</v>
      </c>
      <c r="B2755" t="s">
        <v>5533</v>
      </c>
      <c r="C2755" t="s">
        <v>5523</v>
      </c>
      <c r="D2755" s="26">
        <v>12</v>
      </c>
      <c r="E2755" s="26">
        <v>5</v>
      </c>
      <c r="F2755" s="26">
        <v>12</v>
      </c>
      <c r="G2755" s="26">
        <v>11</v>
      </c>
      <c r="H2755" s="27">
        <v>21.01775</v>
      </c>
      <c r="I2755">
        <v>1</v>
      </c>
      <c r="J2755" s="28">
        <v>4</v>
      </c>
      <c r="K2755" s="28">
        <v>0</v>
      </c>
      <c r="L2755" s="28">
        <v>3</v>
      </c>
      <c r="M2755">
        <v>8</v>
      </c>
      <c r="N2755">
        <v>10</v>
      </c>
      <c r="O2755">
        <v>0</v>
      </c>
      <c r="P2755">
        <v>118</v>
      </c>
      <c r="Q2755">
        <v>0</v>
      </c>
      <c r="R2755">
        <v>98</v>
      </c>
      <c r="S2755">
        <v>74</v>
      </c>
      <c r="T2755">
        <v>0</v>
      </c>
      <c r="U2755">
        <v>0</v>
      </c>
      <c r="V2755">
        <v>1</v>
      </c>
      <c r="W2755">
        <v>0</v>
      </c>
      <c r="X2755" s="17">
        <v>0</v>
      </c>
      <c r="Y2755" s="17" t="s">
        <v>54</v>
      </c>
      <c r="Z2755" s="17">
        <v>0.0102040816326531</v>
      </c>
      <c r="AA2755" s="17">
        <v>0</v>
      </c>
      <c r="AB2755">
        <v>0</v>
      </c>
      <c r="AC2755">
        <v>0</v>
      </c>
      <c r="AD2755">
        <v>0.45</v>
      </c>
      <c r="AE2755">
        <v>0</v>
      </c>
      <c r="AF2755" s="17" t="s">
        <v>54</v>
      </c>
      <c r="AG2755" s="17" t="s">
        <v>54</v>
      </c>
      <c r="AH2755" s="17">
        <v>0.00178420620665866</v>
      </c>
      <c r="AI2755" s="17" t="s">
        <v>54</v>
      </c>
      <c r="AJ2755">
        <v>0</v>
      </c>
      <c r="AK2755">
        <v>61</v>
      </c>
      <c r="AL2755">
        <v>73</v>
      </c>
      <c r="AM2755">
        <v>73</v>
      </c>
      <c r="AN2755" s="17" t="s">
        <v>54</v>
      </c>
      <c r="AO2755" s="17">
        <v>0.0819672131147541</v>
      </c>
      <c r="AP2755" s="17">
        <v>0.164383561643836</v>
      </c>
      <c r="AQ2755" s="17">
        <v>0.150684931506849</v>
      </c>
      <c r="AR2755" s="31">
        <v>1.71428571428571</v>
      </c>
      <c r="AS2755" s="31">
        <v>102.857142857143</v>
      </c>
      <c r="AT2755" s="31">
        <v>-94.8571428571428</v>
      </c>
      <c r="AU2755" s="26">
        <f t="shared" si="45"/>
        <v>4</v>
      </c>
      <c r="AV2755" s="32">
        <f>IFERROR(时间!$B$4+AU2755,"上周无销量")</f>
        <v>43329</v>
      </c>
    </row>
    <row r="2756" spans="1:48">
      <c r="A2756" s="15" t="s">
        <v>5534</v>
      </c>
      <c r="B2756" t="s">
        <v>5535</v>
      </c>
      <c r="C2756" t="s">
        <v>5523</v>
      </c>
      <c r="D2756" s="26">
        <v>1</v>
      </c>
      <c r="E2756" s="26">
        <v>0</v>
      </c>
      <c r="F2756" s="26">
        <v>1</v>
      </c>
      <c r="G2756" s="26">
        <v>1</v>
      </c>
      <c r="H2756" s="27">
        <v>19.3266666666667</v>
      </c>
      <c r="I2756">
        <v>0</v>
      </c>
      <c r="J2756" s="28">
        <v>0</v>
      </c>
      <c r="K2756" s="28">
        <v>0</v>
      </c>
      <c r="L2756" s="28">
        <v>0</v>
      </c>
      <c r="M2756">
        <v>0</v>
      </c>
      <c r="N2756">
        <v>4</v>
      </c>
      <c r="O2756">
        <v>0</v>
      </c>
      <c r="P2756">
        <v>0</v>
      </c>
      <c r="Q2756">
        <v>0</v>
      </c>
      <c r="R2756">
        <v>58</v>
      </c>
      <c r="S2756">
        <v>8</v>
      </c>
      <c r="T2756">
        <v>0</v>
      </c>
      <c r="U2756">
        <v>0</v>
      </c>
      <c r="V2756">
        <v>0</v>
      </c>
      <c r="W2756">
        <v>1</v>
      </c>
      <c r="X2756" s="17" t="s">
        <v>54</v>
      </c>
      <c r="Y2756" s="17" t="s">
        <v>54</v>
      </c>
      <c r="Z2756" s="17">
        <v>0</v>
      </c>
      <c r="AA2756" s="17">
        <v>0.125</v>
      </c>
      <c r="AB2756">
        <v>0</v>
      </c>
      <c r="AC2756">
        <v>0</v>
      </c>
      <c r="AD2756">
        <v>0</v>
      </c>
      <c r="AE2756">
        <v>0.79</v>
      </c>
      <c r="AF2756" s="17" t="s">
        <v>54</v>
      </c>
      <c r="AG2756" s="17" t="s">
        <v>54</v>
      </c>
      <c r="AH2756" s="17" t="s">
        <v>54</v>
      </c>
      <c r="AI2756" s="17">
        <v>0.0408761641945498</v>
      </c>
      <c r="AJ2756">
        <v>0</v>
      </c>
      <c r="AK2756">
        <v>18</v>
      </c>
      <c r="AL2756">
        <v>4</v>
      </c>
      <c r="AM2756">
        <v>4</v>
      </c>
      <c r="AN2756" s="17" t="s">
        <v>54</v>
      </c>
      <c r="AO2756" s="17">
        <v>0</v>
      </c>
      <c r="AP2756" s="17">
        <v>0.25</v>
      </c>
      <c r="AQ2756" s="17">
        <v>0.25</v>
      </c>
      <c r="AR2756" s="31">
        <v>0.142857142857143</v>
      </c>
      <c r="AS2756" s="31">
        <v>8.57142857142857</v>
      </c>
      <c r="AT2756" s="31">
        <v>-8.57142857142857</v>
      </c>
      <c r="AU2756" s="26">
        <f t="shared" si="45"/>
        <v>0</v>
      </c>
      <c r="AV2756" s="32">
        <f>IFERROR(时间!$B$4+AU2756,"上周无销量")</f>
        <v>43325</v>
      </c>
    </row>
    <row r="2757" spans="1:48">
      <c r="A2757" s="15" t="s">
        <v>5536</v>
      </c>
      <c r="B2757" t="s">
        <v>5537</v>
      </c>
      <c r="C2757" t="s">
        <v>5523</v>
      </c>
      <c r="D2757" s="26">
        <v>12</v>
      </c>
      <c r="E2757" s="26">
        <v>9</v>
      </c>
      <c r="F2757" s="26">
        <v>11</v>
      </c>
      <c r="G2757" s="26">
        <v>15</v>
      </c>
      <c r="H2757" s="27">
        <v>19.7378723404255</v>
      </c>
      <c r="I2757">
        <v>11</v>
      </c>
      <c r="J2757" s="28">
        <v>32</v>
      </c>
      <c r="K2757" s="28">
        <v>0</v>
      </c>
      <c r="L2757" s="28">
        <v>1</v>
      </c>
      <c r="M2757">
        <v>44</v>
      </c>
      <c r="N2757">
        <v>16</v>
      </c>
      <c r="O2757">
        <v>0</v>
      </c>
      <c r="P2757">
        <v>10935</v>
      </c>
      <c r="Q2757">
        <v>0</v>
      </c>
      <c r="R2757">
        <v>460</v>
      </c>
      <c r="S2757">
        <v>412</v>
      </c>
      <c r="T2757">
        <v>34</v>
      </c>
      <c r="U2757">
        <v>0</v>
      </c>
      <c r="V2757">
        <v>4</v>
      </c>
      <c r="W2757">
        <v>3</v>
      </c>
      <c r="X2757" s="17">
        <v>0.0031092821216278</v>
      </c>
      <c r="Y2757" s="17" t="s">
        <v>54</v>
      </c>
      <c r="Z2757" s="17">
        <v>0.00869565217391304</v>
      </c>
      <c r="AA2757" s="17">
        <v>0.00728155339805825</v>
      </c>
      <c r="AB2757">
        <v>18.32</v>
      </c>
      <c r="AC2757">
        <v>0</v>
      </c>
      <c r="AD2757">
        <v>1.57</v>
      </c>
      <c r="AE2757">
        <v>0.97</v>
      </c>
      <c r="AF2757" s="17">
        <v>0.0773470737035761</v>
      </c>
      <c r="AG2757" s="17" t="s">
        <v>54</v>
      </c>
      <c r="AH2757" s="17">
        <v>0.00723113769638435</v>
      </c>
      <c r="AI2757" s="17">
        <v>0.00327627342761872</v>
      </c>
      <c r="AJ2757">
        <v>0</v>
      </c>
      <c r="AK2757">
        <v>52</v>
      </c>
      <c r="AL2757">
        <v>94</v>
      </c>
      <c r="AM2757">
        <v>94</v>
      </c>
      <c r="AN2757" s="17" t="s">
        <v>54</v>
      </c>
      <c r="AO2757" s="17">
        <v>0.173076923076923</v>
      </c>
      <c r="AP2757" s="17">
        <v>0.117021276595745</v>
      </c>
      <c r="AQ2757" s="17">
        <v>0.159574468085106</v>
      </c>
      <c r="AR2757" s="31">
        <v>1.71428571428571</v>
      </c>
      <c r="AS2757" s="31">
        <v>102.857142857143</v>
      </c>
      <c r="AT2757" s="31">
        <v>-58.8571428571428</v>
      </c>
      <c r="AU2757" s="26">
        <f t="shared" ref="AU2757:AU2820" si="46">IF(AR2757="","库存为"&amp;M2757,IF(AS2757=0,"库存为"&amp;M2757,INT(M2757/AR2757)))</f>
        <v>25</v>
      </c>
      <c r="AV2757" s="32">
        <f>IFERROR(时间!$B$4+AU2757,"上周无销量")</f>
        <v>43350</v>
      </c>
    </row>
    <row r="2758" spans="1:48">
      <c r="A2758" s="15" t="s">
        <v>5538</v>
      </c>
      <c r="B2758" t="s">
        <v>5539</v>
      </c>
      <c r="C2758" t="s">
        <v>5523</v>
      </c>
      <c r="D2758" s="26">
        <v>3</v>
      </c>
      <c r="E2758" s="26">
        <v>7</v>
      </c>
      <c r="F2758" s="26">
        <v>5</v>
      </c>
      <c r="G2758" s="26">
        <v>2</v>
      </c>
      <c r="H2758" s="27">
        <v>25.5794117647059</v>
      </c>
      <c r="I2758">
        <v>3</v>
      </c>
      <c r="J2758" s="28">
        <v>0</v>
      </c>
      <c r="K2758" s="28">
        <v>0</v>
      </c>
      <c r="L2758" s="28">
        <v>0</v>
      </c>
      <c r="M2758">
        <v>3</v>
      </c>
      <c r="N2758">
        <v>7</v>
      </c>
      <c r="O2758">
        <v>0</v>
      </c>
      <c r="P2758">
        <v>862</v>
      </c>
      <c r="Q2758">
        <v>0</v>
      </c>
      <c r="R2758">
        <v>274</v>
      </c>
      <c r="S2758">
        <v>65</v>
      </c>
      <c r="T2758">
        <v>9</v>
      </c>
      <c r="U2758">
        <v>0</v>
      </c>
      <c r="V2758">
        <v>1</v>
      </c>
      <c r="W2758">
        <v>1</v>
      </c>
      <c r="X2758" s="17">
        <v>0.0104408352668213</v>
      </c>
      <c r="Y2758" s="17" t="s">
        <v>54</v>
      </c>
      <c r="Z2758" s="17">
        <v>0.00364963503649635</v>
      </c>
      <c r="AA2758" s="17">
        <v>0.0153846153846154</v>
      </c>
      <c r="AB2758">
        <v>4.82</v>
      </c>
      <c r="AC2758">
        <v>0</v>
      </c>
      <c r="AD2758">
        <v>0.51</v>
      </c>
      <c r="AE2758">
        <v>0.69</v>
      </c>
      <c r="AF2758" s="17">
        <v>0.0628109309723659</v>
      </c>
      <c r="AG2758" s="17" t="s">
        <v>54</v>
      </c>
      <c r="AH2758" s="17">
        <v>0.00398758192480165</v>
      </c>
      <c r="AI2758" s="17">
        <v>0.013487409451535</v>
      </c>
      <c r="AJ2758">
        <v>0</v>
      </c>
      <c r="AK2758">
        <v>37</v>
      </c>
      <c r="AL2758">
        <v>38</v>
      </c>
      <c r="AM2758">
        <v>38</v>
      </c>
      <c r="AN2758" s="17" t="s">
        <v>54</v>
      </c>
      <c r="AO2758" s="17">
        <v>0.189189189189189</v>
      </c>
      <c r="AP2758" s="17">
        <v>0.131578947368421</v>
      </c>
      <c r="AQ2758" s="17">
        <v>0.0526315789473684</v>
      </c>
      <c r="AR2758" s="31">
        <v>0.428571428571429</v>
      </c>
      <c r="AS2758" s="31">
        <v>25.7142857142857</v>
      </c>
      <c r="AT2758" s="31">
        <v>-22.7142857142857</v>
      </c>
      <c r="AU2758" s="26">
        <f t="shared" si="46"/>
        <v>7</v>
      </c>
      <c r="AV2758" s="32">
        <f>IFERROR(时间!$B$4+AU2758,"上周无销量")</f>
        <v>43332</v>
      </c>
    </row>
    <row r="2759" spans="1:48">
      <c r="A2759" s="15" t="s">
        <v>5540</v>
      </c>
      <c r="B2759" t="s">
        <v>5541</v>
      </c>
      <c r="C2759" t="s">
        <v>5523</v>
      </c>
      <c r="D2759" s="26">
        <v>3</v>
      </c>
      <c r="E2759" s="26">
        <v>4</v>
      </c>
      <c r="F2759" s="26">
        <v>4</v>
      </c>
      <c r="G2759" s="26">
        <v>4</v>
      </c>
      <c r="H2759" s="27">
        <v>21.2593333333333</v>
      </c>
      <c r="I2759">
        <v>16</v>
      </c>
      <c r="J2759" s="28">
        <v>0</v>
      </c>
      <c r="K2759" s="28">
        <v>0</v>
      </c>
      <c r="L2759" s="28">
        <v>0</v>
      </c>
      <c r="M2759">
        <v>16</v>
      </c>
      <c r="N2759">
        <v>6</v>
      </c>
      <c r="O2759">
        <v>0</v>
      </c>
      <c r="P2759">
        <v>141318</v>
      </c>
      <c r="Q2759">
        <v>0</v>
      </c>
      <c r="R2759">
        <v>105121</v>
      </c>
      <c r="S2759">
        <v>139382</v>
      </c>
      <c r="T2759">
        <v>345</v>
      </c>
      <c r="U2759">
        <v>0</v>
      </c>
      <c r="V2759">
        <v>258</v>
      </c>
      <c r="W2759">
        <v>341</v>
      </c>
      <c r="X2759" s="17">
        <v>0.00244130259414937</v>
      </c>
      <c r="Y2759" s="17" t="s">
        <v>54</v>
      </c>
      <c r="Z2759" s="17">
        <v>0.00245431455180221</v>
      </c>
      <c r="AA2759" s="17">
        <v>0.00244651389705988</v>
      </c>
      <c r="AB2759">
        <v>150.32</v>
      </c>
      <c r="AC2759">
        <v>0</v>
      </c>
      <c r="AD2759">
        <v>117.3</v>
      </c>
      <c r="AE2759">
        <v>151.44</v>
      </c>
      <c r="AF2759" s="17">
        <v>2.35692558562514</v>
      </c>
      <c r="AG2759" s="17" t="s">
        <v>54</v>
      </c>
      <c r="AH2759" s="17">
        <v>1.37939414845245</v>
      </c>
      <c r="AI2759" s="17">
        <v>1.78086487503528</v>
      </c>
      <c r="AJ2759">
        <v>0</v>
      </c>
      <c r="AK2759">
        <v>147</v>
      </c>
      <c r="AL2759">
        <v>237</v>
      </c>
      <c r="AM2759">
        <v>237</v>
      </c>
      <c r="AN2759" s="17" t="s">
        <v>54</v>
      </c>
      <c r="AO2759" s="17">
        <v>0.0272108843537415</v>
      </c>
      <c r="AP2759" s="17">
        <v>0.0168776371308017</v>
      </c>
      <c r="AQ2759" s="17">
        <v>0.0168776371308017</v>
      </c>
      <c r="AR2759" s="31">
        <v>0.428571428571429</v>
      </c>
      <c r="AS2759" s="31">
        <v>25.7142857142857</v>
      </c>
      <c r="AT2759" s="31">
        <v>-9.71428571428571</v>
      </c>
      <c r="AU2759" s="26">
        <f t="shared" si="46"/>
        <v>37</v>
      </c>
      <c r="AV2759" s="32">
        <f>IFERROR(时间!$B$4+AU2759,"上周无销量")</f>
        <v>43362</v>
      </c>
    </row>
    <row r="2760" spans="1:48">
      <c r="A2760" s="15" t="s">
        <v>5542</v>
      </c>
      <c r="B2760" t="s">
        <v>5543</v>
      </c>
      <c r="C2760" t="s">
        <v>5523</v>
      </c>
      <c r="D2760" s="26">
        <v>6</v>
      </c>
      <c r="E2760" s="26">
        <v>8</v>
      </c>
      <c r="F2760" s="26">
        <v>15</v>
      </c>
      <c r="G2760" s="26">
        <v>7</v>
      </c>
      <c r="H2760" s="27">
        <v>23.3530555555556</v>
      </c>
      <c r="I2760">
        <v>29</v>
      </c>
      <c r="J2760" s="28">
        <v>0</v>
      </c>
      <c r="K2760" s="28">
        <v>0</v>
      </c>
      <c r="L2760" s="28">
        <v>0</v>
      </c>
      <c r="M2760">
        <v>29</v>
      </c>
      <c r="N2760">
        <v>7</v>
      </c>
      <c r="O2760">
        <v>0</v>
      </c>
      <c r="P2760">
        <v>118</v>
      </c>
      <c r="Q2760">
        <v>0</v>
      </c>
      <c r="R2760">
        <v>95</v>
      </c>
      <c r="S2760">
        <v>101</v>
      </c>
      <c r="T2760">
        <v>0</v>
      </c>
      <c r="U2760">
        <v>0</v>
      </c>
      <c r="V2760">
        <v>0</v>
      </c>
      <c r="W2760">
        <v>0</v>
      </c>
      <c r="X2760" s="17">
        <v>0</v>
      </c>
      <c r="Y2760" s="17" t="s">
        <v>54</v>
      </c>
      <c r="Z2760" s="17">
        <v>0</v>
      </c>
      <c r="AA2760" s="17">
        <v>0</v>
      </c>
      <c r="AB2760">
        <v>0</v>
      </c>
      <c r="AC2760">
        <v>0</v>
      </c>
      <c r="AD2760">
        <v>0</v>
      </c>
      <c r="AE2760">
        <v>0</v>
      </c>
      <c r="AF2760" s="17" t="s">
        <v>54</v>
      </c>
      <c r="AG2760" s="17" t="s">
        <v>54</v>
      </c>
      <c r="AH2760" s="17" t="s">
        <v>54</v>
      </c>
      <c r="AI2760" s="17" t="s">
        <v>54</v>
      </c>
      <c r="AJ2760">
        <v>0</v>
      </c>
      <c r="AK2760">
        <v>52</v>
      </c>
      <c r="AL2760">
        <v>57</v>
      </c>
      <c r="AM2760">
        <v>57</v>
      </c>
      <c r="AN2760" s="17" t="s">
        <v>54</v>
      </c>
      <c r="AO2760" s="17">
        <v>0.153846153846154</v>
      </c>
      <c r="AP2760" s="17">
        <v>0.263157894736842</v>
      </c>
      <c r="AQ2760" s="17">
        <v>0.12280701754386</v>
      </c>
      <c r="AR2760" s="31">
        <v>0.857142857142857</v>
      </c>
      <c r="AS2760" s="31">
        <v>51.4285714285714</v>
      </c>
      <c r="AT2760" s="31">
        <v>-22.4285714285714</v>
      </c>
      <c r="AU2760" s="26">
        <f t="shared" si="46"/>
        <v>33</v>
      </c>
      <c r="AV2760" s="32">
        <f>IFERROR(时间!$B$4+AU2760,"上周无销量")</f>
        <v>43358</v>
      </c>
    </row>
    <row r="2761" spans="1:48">
      <c r="A2761" s="15" t="s">
        <v>5544</v>
      </c>
      <c r="B2761" t="s">
        <v>5545</v>
      </c>
      <c r="C2761" t="s">
        <v>5523</v>
      </c>
      <c r="D2761" s="26">
        <v>4</v>
      </c>
      <c r="E2761" s="26">
        <v>2</v>
      </c>
      <c r="F2761" s="26">
        <v>8</v>
      </c>
      <c r="G2761" s="26">
        <v>9</v>
      </c>
      <c r="H2761" s="27">
        <v>17.6460869565217</v>
      </c>
      <c r="I2761">
        <v>28</v>
      </c>
      <c r="J2761" s="28">
        <v>0</v>
      </c>
      <c r="K2761" s="28">
        <v>0</v>
      </c>
      <c r="L2761" s="28">
        <v>0</v>
      </c>
      <c r="M2761">
        <v>28</v>
      </c>
      <c r="N2761">
        <v>2</v>
      </c>
      <c r="O2761">
        <v>0</v>
      </c>
      <c r="P2761">
        <v>230</v>
      </c>
      <c r="Q2761">
        <v>0</v>
      </c>
      <c r="R2761">
        <v>194</v>
      </c>
      <c r="S2761">
        <v>218</v>
      </c>
      <c r="T2761">
        <v>3</v>
      </c>
      <c r="U2761">
        <v>0</v>
      </c>
      <c r="V2761">
        <v>1</v>
      </c>
      <c r="W2761">
        <v>1</v>
      </c>
      <c r="X2761" s="17">
        <v>0.0130434782608696</v>
      </c>
      <c r="Y2761" s="17" t="s">
        <v>54</v>
      </c>
      <c r="Z2761" s="17">
        <v>0.00515463917525773</v>
      </c>
      <c r="AA2761" s="17">
        <v>0.00458715596330275</v>
      </c>
      <c r="AB2761">
        <v>1.46</v>
      </c>
      <c r="AC2761">
        <v>0</v>
      </c>
      <c r="AD2761">
        <v>0.4</v>
      </c>
      <c r="AE2761">
        <v>0.24</v>
      </c>
      <c r="AF2761" s="17">
        <v>0.0206844724781945</v>
      </c>
      <c r="AG2761" s="17" t="s">
        <v>54</v>
      </c>
      <c r="AH2761" s="17">
        <v>0.00283348938057459</v>
      </c>
      <c r="AI2761" s="17">
        <v>0.00151119433630645</v>
      </c>
      <c r="AJ2761">
        <v>0</v>
      </c>
      <c r="AK2761">
        <v>74</v>
      </c>
      <c r="AL2761">
        <v>77</v>
      </c>
      <c r="AM2761">
        <v>77</v>
      </c>
      <c r="AN2761" s="17" t="s">
        <v>54</v>
      </c>
      <c r="AO2761" s="17">
        <v>0.027027027027027</v>
      </c>
      <c r="AP2761" s="17">
        <v>0.103896103896104</v>
      </c>
      <c r="AQ2761" s="17">
        <v>0.116883116883117</v>
      </c>
      <c r="AR2761" s="31">
        <v>0.571428571428571</v>
      </c>
      <c r="AS2761" s="31">
        <v>34.2857142857143</v>
      </c>
      <c r="AT2761" s="31">
        <v>-6.28571428571428</v>
      </c>
      <c r="AU2761" s="26">
        <f t="shared" si="46"/>
        <v>49</v>
      </c>
      <c r="AV2761" s="32">
        <f>IFERROR(时间!$B$4+AU2761,"上周无销量")</f>
        <v>43374</v>
      </c>
    </row>
    <row r="2762" spans="1:48">
      <c r="A2762" s="15" t="s">
        <v>5546</v>
      </c>
      <c r="B2762" t="s">
        <v>5547</v>
      </c>
      <c r="C2762" t="s">
        <v>5523</v>
      </c>
      <c r="D2762" s="26">
        <v>12</v>
      </c>
      <c r="E2762" s="26">
        <v>6</v>
      </c>
      <c r="F2762" s="26">
        <v>6</v>
      </c>
      <c r="G2762" s="26">
        <v>3</v>
      </c>
      <c r="H2762" s="27">
        <v>25.7688888888889</v>
      </c>
      <c r="I2762">
        <v>5</v>
      </c>
      <c r="J2762" s="28">
        <v>0</v>
      </c>
      <c r="K2762" s="28">
        <v>0</v>
      </c>
      <c r="L2762" s="28">
        <v>0</v>
      </c>
      <c r="M2762">
        <v>5</v>
      </c>
      <c r="N2762">
        <v>3</v>
      </c>
      <c r="O2762">
        <v>0</v>
      </c>
      <c r="P2762">
        <v>421</v>
      </c>
      <c r="Q2762">
        <v>0</v>
      </c>
      <c r="R2762">
        <v>375</v>
      </c>
      <c r="S2762">
        <v>177</v>
      </c>
      <c r="T2762">
        <v>6</v>
      </c>
      <c r="U2762">
        <v>0</v>
      </c>
      <c r="V2762">
        <v>6</v>
      </c>
      <c r="W2762">
        <v>4</v>
      </c>
      <c r="X2762" s="17">
        <v>0.0142517814726841</v>
      </c>
      <c r="Y2762" s="17" t="s">
        <v>54</v>
      </c>
      <c r="Z2762" s="17">
        <v>0.016</v>
      </c>
      <c r="AA2762" s="17">
        <v>0.0225988700564972</v>
      </c>
      <c r="AB2762">
        <v>4.8</v>
      </c>
      <c r="AC2762">
        <v>0</v>
      </c>
      <c r="AD2762">
        <v>3.71</v>
      </c>
      <c r="AE2762">
        <v>2.16</v>
      </c>
      <c r="AF2762" s="17">
        <v>0.0155225939979303</v>
      </c>
      <c r="AG2762" s="17" t="s">
        <v>54</v>
      </c>
      <c r="AH2762" s="17">
        <v>0.0239953432218006</v>
      </c>
      <c r="AI2762" s="17">
        <v>0.0279406691962746</v>
      </c>
      <c r="AJ2762">
        <v>0</v>
      </c>
      <c r="AK2762">
        <v>49</v>
      </c>
      <c r="AL2762">
        <v>61</v>
      </c>
      <c r="AM2762">
        <v>61</v>
      </c>
      <c r="AN2762" s="17" t="s">
        <v>54</v>
      </c>
      <c r="AO2762" s="17">
        <v>0.122448979591837</v>
      </c>
      <c r="AP2762" s="17">
        <v>0.0983606557377049</v>
      </c>
      <c r="AQ2762" s="17">
        <v>0.0491803278688525</v>
      </c>
      <c r="AR2762" s="31">
        <v>1.71428571428571</v>
      </c>
      <c r="AS2762" s="31">
        <v>102.857142857143</v>
      </c>
      <c r="AT2762" s="31">
        <v>-97.8571428571428</v>
      </c>
      <c r="AU2762" s="26">
        <f t="shared" si="46"/>
        <v>2</v>
      </c>
      <c r="AV2762" s="32">
        <f>IFERROR(时间!$B$4+AU2762,"上周无销量")</f>
        <v>43327</v>
      </c>
    </row>
    <row r="2763" spans="1:48">
      <c r="A2763" s="15" t="s">
        <v>5548</v>
      </c>
      <c r="B2763" t="s">
        <v>5549</v>
      </c>
      <c r="C2763" t="s">
        <v>5523</v>
      </c>
      <c r="D2763" s="26">
        <v>1</v>
      </c>
      <c r="E2763" s="26">
        <v>3</v>
      </c>
      <c r="F2763" s="26">
        <v>0</v>
      </c>
      <c r="G2763" s="26">
        <v>0</v>
      </c>
      <c r="H2763" s="27">
        <v>28.99</v>
      </c>
      <c r="I2763">
        <v>31</v>
      </c>
      <c r="J2763" s="28">
        <v>0</v>
      </c>
      <c r="K2763" s="28">
        <v>0</v>
      </c>
      <c r="L2763" s="28">
        <v>0</v>
      </c>
      <c r="M2763">
        <v>31</v>
      </c>
      <c r="N2763">
        <v>2</v>
      </c>
      <c r="O2763">
        <v>0</v>
      </c>
      <c r="P2763">
        <v>48</v>
      </c>
      <c r="Q2763">
        <v>0</v>
      </c>
      <c r="R2763">
        <v>52</v>
      </c>
      <c r="S2763">
        <v>0</v>
      </c>
      <c r="T2763">
        <v>0</v>
      </c>
      <c r="U2763">
        <v>0</v>
      </c>
      <c r="V2763">
        <v>1</v>
      </c>
      <c r="W2763">
        <v>0</v>
      </c>
      <c r="X2763" s="17">
        <v>0</v>
      </c>
      <c r="Y2763" s="17" t="s">
        <v>54</v>
      </c>
      <c r="Z2763" s="17">
        <v>0.0192307692307692</v>
      </c>
      <c r="AA2763" s="17" t="s">
        <v>54</v>
      </c>
      <c r="AB2763">
        <v>0</v>
      </c>
      <c r="AC2763">
        <v>0</v>
      </c>
      <c r="AD2763">
        <v>0.32</v>
      </c>
      <c r="AE2763">
        <v>0</v>
      </c>
      <c r="AF2763" s="17" t="s">
        <v>54</v>
      </c>
      <c r="AG2763" s="17" t="s">
        <v>54</v>
      </c>
      <c r="AH2763" s="17">
        <v>0</v>
      </c>
      <c r="AI2763" s="17" t="s">
        <v>54</v>
      </c>
      <c r="AJ2763">
        <v>0</v>
      </c>
      <c r="AK2763">
        <v>23</v>
      </c>
      <c r="AL2763">
        <v>0</v>
      </c>
      <c r="AM2763">
        <v>0</v>
      </c>
      <c r="AN2763" s="17" t="s">
        <v>54</v>
      </c>
      <c r="AO2763" s="17">
        <v>0.130434782608696</v>
      </c>
      <c r="AP2763" s="17" t="s">
        <v>54</v>
      </c>
      <c r="AQ2763" s="17" t="s">
        <v>54</v>
      </c>
      <c r="AR2763" s="31">
        <v>0.142857142857143</v>
      </c>
      <c r="AS2763" s="31">
        <v>8.57142857142857</v>
      </c>
      <c r="AT2763" s="31">
        <v>22.4285714285714</v>
      </c>
      <c r="AU2763" s="26">
        <f t="shared" si="46"/>
        <v>217</v>
      </c>
      <c r="AV2763" s="32">
        <f>IFERROR(时间!$B$4+AU2763,"上周无销量")</f>
        <v>43542</v>
      </c>
    </row>
    <row r="2764" spans="1:48">
      <c r="A2764" s="15" t="s">
        <v>5550</v>
      </c>
      <c r="B2764" t="s">
        <v>5551</v>
      </c>
      <c r="C2764" t="s">
        <v>5523</v>
      </c>
      <c r="D2764" s="26">
        <v>1</v>
      </c>
      <c r="E2764" s="26">
        <v>1</v>
      </c>
      <c r="F2764" s="26">
        <v>1</v>
      </c>
      <c r="G2764" s="26">
        <v>0</v>
      </c>
      <c r="H2764" s="27">
        <v>28.99</v>
      </c>
      <c r="I2764">
        <v>19</v>
      </c>
      <c r="J2764" s="28">
        <v>0</v>
      </c>
      <c r="K2764" s="28">
        <v>0</v>
      </c>
      <c r="L2764" s="28">
        <v>0</v>
      </c>
      <c r="M2764">
        <v>19</v>
      </c>
      <c r="N2764">
        <v>1</v>
      </c>
      <c r="O2764">
        <v>0</v>
      </c>
      <c r="P2764">
        <v>62</v>
      </c>
      <c r="Q2764">
        <v>0</v>
      </c>
      <c r="R2764">
        <v>107</v>
      </c>
      <c r="S2764">
        <v>118</v>
      </c>
      <c r="T2764">
        <v>0</v>
      </c>
      <c r="U2764">
        <v>0</v>
      </c>
      <c r="V2764">
        <v>1</v>
      </c>
      <c r="W2764">
        <v>0</v>
      </c>
      <c r="X2764" s="17">
        <v>0</v>
      </c>
      <c r="Y2764" s="17" t="s">
        <v>54</v>
      </c>
      <c r="Z2764" s="17">
        <v>0.00934579439252336</v>
      </c>
      <c r="AA2764" s="17">
        <v>0</v>
      </c>
      <c r="AB2764">
        <v>0</v>
      </c>
      <c r="AC2764">
        <v>0</v>
      </c>
      <c r="AD2764">
        <v>0.27</v>
      </c>
      <c r="AE2764">
        <v>0</v>
      </c>
      <c r="AF2764" s="17" t="s">
        <v>54</v>
      </c>
      <c r="AG2764" s="17" t="s">
        <v>54</v>
      </c>
      <c r="AH2764" s="17">
        <v>0.00931355639875819</v>
      </c>
      <c r="AI2764" s="17" t="s">
        <v>54</v>
      </c>
      <c r="AJ2764">
        <v>0</v>
      </c>
      <c r="AK2764">
        <v>43</v>
      </c>
      <c r="AL2764">
        <v>57</v>
      </c>
      <c r="AM2764">
        <v>57</v>
      </c>
      <c r="AN2764" s="17" t="s">
        <v>54</v>
      </c>
      <c r="AO2764" s="17">
        <v>0.0232558139534884</v>
      </c>
      <c r="AP2764" s="17">
        <v>0.0175438596491228</v>
      </c>
      <c r="AQ2764" s="17">
        <v>0</v>
      </c>
      <c r="AR2764" s="31">
        <v>0.142857142857143</v>
      </c>
      <c r="AS2764" s="31">
        <v>8.57142857142857</v>
      </c>
      <c r="AT2764" s="31">
        <v>10.4285714285714</v>
      </c>
      <c r="AU2764" s="26">
        <f t="shared" si="46"/>
        <v>133</v>
      </c>
      <c r="AV2764" s="32">
        <f>IFERROR(时间!$B$4+AU2764,"上周无销量")</f>
        <v>43458</v>
      </c>
    </row>
    <row r="2765" spans="1:48">
      <c r="A2765" s="15" t="s">
        <v>5552</v>
      </c>
      <c r="B2765" t="s">
        <v>5553</v>
      </c>
      <c r="C2765" t="s">
        <v>5523</v>
      </c>
      <c r="D2765" s="26">
        <v>5</v>
      </c>
      <c r="E2765" s="26">
        <v>6</v>
      </c>
      <c r="F2765" s="26">
        <v>0</v>
      </c>
      <c r="G2765" s="26">
        <v>0</v>
      </c>
      <c r="H2765" s="27">
        <v>28.99</v>
      </c>
      <c r="I2765">
        <v>29</v>
      </c>
      <c r="J2765" s="28">
        <v>0</v>
      </c>
      <c r="K2765" s="28">
        <v>0</v>
      </c>
      <c r="L2765" s="28">
        <v>1</v>
      </c>
      <c r="M2765">
        <v>30</v>
      </c>
      <c r="N2765">
        <v>2</v>
      </c>
      <c r="O2765">
        <v>0</v>
      </c>
      <c r="P2765">
        <v>28</v>
      </c>
      <c r="Q2765">
        <v>0</v>
      </c>
      <c r="R2765">
        <v>29</v>
      </c>
      <c r="S2765">
        <v>0</v>
      </c>
      <c r="T2765">
        <v>0</v>
      </c>
      <c r="U2765">
        <v>0</v>
      </c>
      <c r="V2765">
        <v>0</v>
      </c>
      <c r="W2765">
        <v>0</v>
      </c>
      <c r="X2765" s="17">
        <v>0</v>
      </c>
      <c r="Y2765" s="17" t="s">
        <v>54</v>
      </c>
      <c r="Z2765" s="17">
        <v>0</v>
      </c>
      <c r="AA2765" s="17" t="s">
        <v>54</v>
      </c>
      <c r="AB2765">
        <v>0</v>
      </c>
      <c r="AC2765">
        <v>0</v>
      </c>
      <c r="AD2765">
        <v>0</v>
      </c>
      <c r="AE2765">
        <v>0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0</v>
      </c>
      <c r="AK2765">
        <v>19</v>
      </c>
      <c r="AL2765">
        <v>0</v>
      </c>
      <c r="AM2765">
        <v>0</v>
      </c>
      <c r="AN2765" s="17" t="s">
        <v>54</v>
      </c>
      <c r="AO2765" s="17">
        <v>0.315789473684211</v>
      </c>
      <c r="AP2765" s="17" t="s">
        <v>54</v>
      </c>
      <c r="AQ2765" s="17" t="s">
        <v>54</v>
      </c>
      <c r="AR2765" s="31">
        <v>0.714285714285714</v>
      </c>
      <c r="AS2765" s="31">
        <v>42.8571428571429</v>
      </c>
      <c r="AT2765" s="31">
        <v>-12.8571428571429</v>
      </c>
      <c r="AU2765" s="26">
        <f t="shared" si="46"/>
        <v>42</v>
      </c>
      <c r="AV2765" s="32">
        <f>IFERROR(时间!$B$4+AU2765,"上周无销量")</f>
        <v>43367</v>
      </c>
    </row>
    <row r="2766" spans="1:48">
      <c r="A2766" s="15" t="s">
        <v>5554</v>
      </c>
      <c r="B2766" t="s">
        <v>5555</v>
      </c>
      <c r="C2766" t="s">
        <v>5523</v>
      </c>
      <c r="D2766" s="26">
        <v>7</v>
      </c>
      <c r="E2766" s="26">
        <v>4</v>
      </c>
      <c r="F2766" s="26">
        <v>3</v>
      </c>
      <c r="G2766" s="26">
        <v>6</v>
      </c>
      <c r="H2766" s="27">
        <v>20.293</v>
      </c>
      <c r="I2766">
        <v>12</v>
      </c>
      <c r="J2766" s="28">
        <v>0</v>
      </c>
      <c r="K2766" s="28">
        <v>0</v>
      </c>
      <c r="L2766" s="28">
        <v>0</v>
      </c>
      <c r="M2766">
        <v>12</v>
      </c>
      <c r="N2766">
        <v>4</v>
      </c>
      <c r="O2766">
        <v>0</v>
      </c>
      <c r="P2766">
        <v>202</v>
      </c>
      <c r="Q2766">
        <v>0</v>
      </c>
      <c r="R2766">
        <v>134</v>
      </c>
      <c r="S2766">
        <v>137</v>
      </c>
      <c r="T2766">
        <v>0</v>
      </c>
      <c r="U2766">
        <v>0</v>
      </c>
      <c r="V2766">
        <v>1</v>
      </c>
      <c r="W2766">
        <v>0</v>
      </c>
      <c r="X2766" s="17">
        <v>0</v>
      </c>
      <c r="Y2766" s="17" t="s">
        <v>54</v>
      </c>
      <c r="Z2766" s="17">
        <v>0.00746268656716418</v>
      </c>
      <c r="AA2766" s="17">
        <v>0</v>
      </c>
      <c r="AB2766">
        <v>0</v>
      </c>
      <c r="AC2766">
        <v>0</v>
      </c>
      <c r="AD2766">
        <v>0.5</v>
      </c>
      <c r="AE2766">
        <v>0</v>
      </c>
      <c r="AF2766" s="17" t="s">
        <v>54</v>
      </c>
      <c r="AG2766" s="17" t="s">
        <v>54</v>
      </c>
      <c r="AH2766" s="17">
        <v>0.00821301269731763</v>
      </c>
      <c r="AI2766" s="17" t="s">
        <v>54</v>
      </c>
      <c r="AJ2766">
        <v>0</v>
      </c>
      <c r="AK2766">
        <v>81</v>
      </c>
      <c r="AL2766">
        <v>74</v>
      </c>
      <c r="AM2766">
        <v>74</v>
      </c>
      <c r="AN2766" s="17" t="s">
        <v>54</v>
      </c>
      <c r="AO2766" s="17">
        <v>0.0493827160493827</v>
      </c>
      <c r="AP2766" s="17">
        <v>0.0405405405405405</v>
      </c>
      <c r="AQ2766" s="17">
        <v>0.0810810810810811</v>
      </c>
      <c r="AR2766" s="31">
        <v>1</v>
      </c>
      <c r="AS2766" s="31">
        <v>60</v>
      </c>
      <c r="AT2766" s="31">
        <v>-48</v>
      </c>
      <c r="AU2766" s="26">
        <f t="shared" si="46"/>
        <v>12</v>
      </c>
      <c r="AV2766" s="32">
        <f>IFERROR(时间!$B$4+AU2766,"上周无销量")</f>
        <v>43337</v>
      </c>
    </row>
    <row r="2767" spans="1:48">
      <c r="A2767" s="15" t="s">
        <v>5556</v>
      </c>
      <c r="B2767" t="s">
        <v>5557</v>
      </c>
      <c r="C2767" t="s">
        <v>5523</v>
      </c>
      <c r="D2767" s="26">
        <v>8</v>
      </c>
      <c r="E2767" s="26">
        <v>5</v>
      </c>
      <c r="F2767" s="26">
        <v>8</v>
      </c>
      <c r="G2767" s="26">
        <v>7</v>
      </c>
      <c r="H2767" s="27">
        <v>21.7425</v>
      </c>
      <c r="I2767">
        <v>22</v>
      </c>
      <c r="J2767" s="28">
        <v>0</v>
      </c>
      <c r="K2767" s="28">
        <v>0</v>
      </c>
      <c r="L2767" s="28">
        <v>0</v>
      </c>
      <c r="M2767">
        <v>22</v>
      </c>
      <c r="N2767">
        <v>5</v>
      </c>
      <c r="O2767">
        <v>0</v>
      </c>
      <c r="P2767">
        <v>153</v>
      </c>
      <c r="Q2767">
        <v>0</v>
      </c>
      <c r="R2767">
        <v>173</v>
      </c>
      <c r="S2767">
        <v>367</v>
      </c>
      <c r="T2767">
        <v>0</v>
      </c>
      <c r="U2767">
        <v>0</v>
      </c>
      <c r="V2767">
        <v>1</v>
      </c>
      <c r="W2767">
        <v>7</v>
      </c>
      <c r="X2767" s="17">
        <v>0</v>
      </c>
      <c r="Y2767" s="17" t="s">
        <v>54</v>
      </c>
      <c r="Z2767" s="17">
        <v>0.00578034682080925</v>
      </c>
      <c r="AA2767" s="17">
        <v>0.0190735694822888</v>
      </c>
      <c r="AB2767">
        <v>0</v>
      </c>
      <c r="AC2767">
        <v>0</v>
      </c>
      <c r="AD2767">
        <v>0.62</v>
      </c>
      <c r="AE2767">
        <v>4.88</v>
      </c>
      <c r="AF2767" s="17" t="s">
        <v>54</v>
      </c>
      <c r="AG2767" s="17" t="s">
        <v>54</v>
      </c>
      <c r="AH2767" s="17">
        <v>0.00356444751063585</v>
      </c>
      <c r="AI2767" s="17">
        <v>0.032063601570328</v>
      </c>
      <c r="AJ2767">
        <v>0</v>
      </c>
      <c r="AK2767">
        <v>81</v>
      </c>
      <c r="AL2767">
        <v>93</v>
      </c>
      <c r="AM2767">
        <v>93</v>
      </c>
      <c r="AN2767" s="17" t="s">
        <v>54</v>
      </c>
      <c r="AO2767" s="17">
        <v>0.0617283950617284</v>
      </c>
      <c r="AP2767" s="17">
        <v>0.0860215053763441</v>
      </c>
      <c r="AQ2767" s="17">
        <v>0.0752688172043011</v>
      </c>
      <c r="AR2767" s="31">
        <v>1.14285714285714</v>
      </c>
      <c r="AS2767" s="31">
        <v>68.5714285714286</v>
      </c>
      <c r="AT2767" s="31">
        <v>-46.5714285714286</v>
      </c>
      <c r="AU2767" s="26">
        <f t="shared" si="46"/>
        <v>19</v>
      </c>
      <c r="AV2767" s="32">
        <f>IFERROR(时间!$B$4+AU2767,"上周无销量")</f>
        <v>43344</v>
      </c>
    </row>
    <row r="2768" spans="1:48">
      <c r="A2768" s="15" t="s">
        <v>5558</v>
      </c>
      <c r="B2768" t="s">
        <v>5559</v>
      </c>
      <c r="C2768" t="s">
        <v>5523</v>
      </c>
      <c r="D2768" s="26">
        <v>3</v>
      </c>
      <c r="E2768" s="26">
        <v>5</v>
      </c>
      <c r="F2768" s="26">
        <v>1</v>
      </c>
      <c r="G2768" s="26">
        <v>0</v>
      </c>
      <c r="H2768" s="27">
        <v>28.99</v>
      </c>
      <c r="I2768">
        <v>11</v>
      </c>
      <c r="J2768" s="28">
        <v>0</v>
      </c>
      <c r="K2768" s="28">
        <v>0</v>
      </c>
      <c r="L2768" s="28">
        <v>0</v>
      </c>
      <c r="M2768">
        <v>11</v>
      </c>
      <c r="N2768">
        <v>2</v>
      </c>
      <c r="O2768">
        <v>0</v>
      </c>
      <c r="P2768">
        <v>202</v>
      </c>
      <c r="Q2768">
        <v>0</v>
      </c>
      <c r="R2768">
        <v>130</v>
      </c>
      <c r="S2768">
        <v>96</v>
      </c>
      <c r="T2768">
        <v>0</v>
      </c>
      <c r="U2768">
        <v>0</v>
      </c>
      <c r="V2768">
        <v>1</v>
      </c>
      <c r="W2768">
        <v>1</v>
      </c>
      <c r="X2768" s="17">
        <v>0</v>
      </c>
      <c r="Y2768" s="17" t="s">
        <v>54</v>
      </c>
      <c r="Z2768" s="17">
        <v>0.00769230769230769</v>
      </c>
      <c r="AA2768" s="17">
        <v>0.0104166666666667</v>
      </c>
      <c r="AB2768">
        <v>0</v>
      </c>
      <c r="AC2768">
        <v>0</v>
      </c>
      <c r="AD2768">
        <v>0.71</v>
      </c>
      <c r="AE2768">
        <v>0.27</v>
      </c>
      <c r="AF2768" s="17" t="s">
        <v>54</v>
      </c>
      <c r="AG2768" s="17" t="s">
        <v>54</v>
      </c>
      <c r="AH2768" s="17">
        <v>0.0244912038634012</v>
      </c>
      <c r="AI2768" s="17">
        <v>0</v>
      </c>
      <c r="AJ2768">
        <v>0</v>
      </c>
      <c r="AK2768">
        <v>51</v>
      </c>
      <c r="AL2768">
        <v>40</v>
      </c>
      <c r="AM2768">
        <v>40</v>
      </c>
      <c r="AN2768" s="17" t="s">
        <v>54</v>
      </c>
      <c r="AO2768" s="17">
        <v>0.0980392156862745</v>
      </c>
      <c r="AP2768" s="17">
        <v>0.025</v>
      </c>
      <c r="AQ2768" s="17">
        <v>0</v>
      </c>
      <c r="AR2768" s="31">
        <v>0.428571428571429</v>
      </c>
      <c r="AS2768" s="31">
        <v>25.7142857142857</v>
      </c>
      <c r="AT2768" s="31">
        <v>-14.7142857142857</v>
      </c>
      <c r="AU2768" s="26">
        <f t="shared" si="46"/>
        <v>25</v>
      </c>
      <c r="AV2768" s="32">
        <f>IFERROR(时间!$B$4+AU2768,"上周无销量")</f>
        <v>43350</v>
      </c>
    </row>
    <row r="2769" spans="1:48">
      <c r="A2769" s="15" t="s">
        <v>5560</v>
      </c>
      <c r="B2769" t="s">
        <v>5561</v>
      </c>
      <c r="C2769" t="s">
        <v>5523</v>
      </c>
      <c r="D2769" s="26">
        <v>0</v>
      </c>
      <c r="E2769" s="26">
        <v>1</v>
      </c>
      <c r="F2769" s="26">
        <v>2</v>
      </c>
      <c r="G2769" s="26">
        <v>3</v>
      </c>
      <c r="H2769" s="27">
        <v>14.495</v>
      </c>
      <c r="I2769">
        <v>19</v>
      </c>
      <c r="J2769" s="28">
        <v>0</v>
      </c>
      <c r="K2769" s="28">
        <v>0</v>
      </c>
      <c r="L2769" s="28">
        <v>1</v>
      </c>
      <c r="M2769">
        <v>20</v>
      </c>
      <c r="N2769">
        <v>0</v>
      </c>
      <c r="O2769">
        <v>0</v>
      </c>
      <c r="P2769">
        <v>4182</v>
      </c>
      <c r="Q2769">
        <v>0</v>
      </c>
      <c r="R2769">
        <v>4442</v>
      </c>
      <c r="S2769">
        <v>3815</v>
      </c>
      <c r="T2769">
        <v>25</v>
      </c>
      <c r="U2769">
        <v>0</v>
      </c>
      <c r="V2769">
        <v>38</v>
      </c>
      <c r="W2769">
        <v>33</v>
      </c>
      <c r="X2769" s="17">
        <v>0.00597800095648015</v>
      </c>
      <c r="Y2769" s="17" t="s">
        <v>54</v>
      </c>
      <c r="Z2769" s="17">
        <v>0.00855470508779829</v>
      </c>
      <c r="AA2769" s="17">
        <v>0.00865006553079948</v>
      </c>
      <c r="AB2769">
        <v>13.25</v>
      </c>
      <c r="AC2769">
        <v>0</v>
      </c>
      <c r="AD2769">
        <v>20.3</v>
      </c>
      <c r="AE2769">
        <v>18.15</v>
      </c>
      <c r="AF2769" s="17">
        <v>0</v>
      </c>
      <c r="AG2769" s="17" t="s">
        <v>54</v>
      </c>
      <c r="AH2769" s="17">
        <v>0.700241462573301</v>
      </c>
      <c r="AI2769" s="17">
        <v>0.417385305277682</v>
      </c>
      <c r="AJ2769">
        <v>0</v>
      </c>
      <c r="AK2769">
        <v>53</v>
      </c>
      <c r="AL2769">
        <v>55</v>
      </c>
      <c r="AM2769">
        <v>55</v>
      </c>
      <c r="AN2769" s="17" t="s">
        <v>54</v>
      </c>
      <c r="AO2769" s="17">
        <v>0.0188679245283019</v>
      </c>
      <c r="AP2769" s="17">
        <v>0.0363636363636364</v>
      </c>
      <c r="AQ2769" s="17">
        <v>0.0545454545454545</v>
      </c>
      <c r="AR2769" s="31">
        <v>0</v>
      </c>
      <c r="AS2769" s="31">
        <v>0</v>
      </c>
      <c r="AT2769" s="31">
        <v>20</v>
      </c>
      <c r="AU2769" s="26" t="str">
        <f t="shared" si="46"/>
        <v>库存为20</v>
      </c>
      <c r="AV2769" s="32" t="str">
        <f>IFERROR(时间!$B$4+AU2769,"上周无销量")</f>
        <v>上周无销量</v>
      </c>
    </row>
    <row r="2770" spans="1:48">
      <c r="A2770" s="15" t="s">
        <v>5562</v>
      </c>
      <c r="B2770" t="s">
        <v>5563</v>
      </c>
      <c r="C2770" t="s">
        <v>5523</v>
      </c>
      <c r="D2770" s="26">
        <v>3</v>
      </c>
      <c r="E2770" s="26">
        <v>2</v>
      </c>
      <c r="F2770" s="26">
        <v>8</v>
      </c>
      <c r="G2770" s="26">
        <v>5</v>
      </c>
      <c r="H2770" s="27">
        <v>20.9372222222222</v>
      </c>
      <c r="I2770">
        <v>13</v>
      </c>
      <c r="J2770" s="28">
        <v>0</v>
      </c>
      <c r="K2770" s="28">
        <v>0</v>
      </c>
      <c r="L2770" s="28">
        <v>0</v>
      </c>
      <c r="M2770">
        <v>13</v>
      </c>
      <c r="N2770">
        <v>2</v>
      </c>
      <c r="O2770">
        <v>0</v>
      </c>
      <c r="P2770">
        <v>447</v>
      </c>
      <c r="Q2770">
        <v>0</v>
      </c>
      <c r="R2770">
        <v>2065</v>
      </c>
      <c r="S2770">
        <v>743</v>
      </c>
      <c r="T2770">
        <v>3</v>
      </c>
      <c r="U2770">
        <v>0</v>
      </c>
      <c r="V2770">
        <v>13</v>
      </c>
      <c r="W2770">
        <v>6</v>
      </c>
      <c r="X2770" s="17">
        <v>0.00671140939597315</v>
      </c>
      <c r="Y2770" s="17" t="s">
        <v>54</v>
      </c>
      <c r="Z2770" s="17">
        <v>0.0062953995157385</v>
      </c>
      <c r="AA2770" s="17">
        <v>0.00807537012113055</v>
      </c>
      <c r="AB2770">
        <v>1.27</v>
      </c>
      <c r="AC2770">
        <v>0</v>
      </c>
      <c r="AD2770">
        <v>5.41</v>
      </c>
      <c r="AE2770">
        <v>3.01</v>
      </c>
      <c r="AF2770" s="17">
        <v>0.0202191737203811</v>
      </c>
      <c r="AG2770" s="17" t="s">
        <v>54</v>
      </c>
      <c r="AH2770" s="17">
        <v>0.0322989359726166</v>
      </c>
      <c r="AI2770" s="17">
        <v>0.0287526202669356</v>
      </c>
      <c r="AJ2770">
        <v>0</v>
      </c>
      <c r="AK2770">
        <v>49</v>
      </c>
      <c r="AL2770">
        <v>53</v>
      </c>
      <c r="AM2770">
        <v>53</v>
      </c>
      <c r="AN2770" s="17" t="s">
        <v>54</v>
      </c>
      <c r="AO2770" s="17">
        <v>0.0408163265306122</v>
      </c>
      <c r="AP2770" s="17">
        <v>0.150943396226415</v>
      </c>
      <c r="AQ2770" s="17">
        <v>0.0943396226415094</v>
      </c>
      <c r="AR2770" s="31">
        <v>0.428571428571429</v>
      </c>
      <c r="AS2770" s="31">
        <v>25.7142857142857</v>
      </c>
      <c r="AT2770" s="31">
        <v>-12.7142857142857</v>
      </c>
      <c r="AU2770" s="26">
        <f t="shared" si="46"/>
        <v>30</v>
      </c>
      <c r="AV2770" s="32">
        <f>IFERROR(时间!$B$4+AU2770,"上周无销量")</f>
        <v>43355</v>
      </c>
    </row>
    <row r="2771" spans="1:48">
      <c r="A2771" s="15" t="s">
        <v>5564</v>
      </c>
      <c r="B2771" t="s">
        <v>5565</v>
      </c>
      <c r="C2771" t="s">
        <v>5566</v>
      </c>
      <c r="D2771" s="26">
        <v>6</v>
      </c>
      <c r="E2771" s="26">
        <v>7</v>
      </c>
      <c r="F2771" s="26">
        <v>6</v>
      </c>
      <c r="G2771" s="26">
        <v>1</v>
      </c>
      <c r="H2771" s="27">
        <v>27.5405</v>
      </c>
      <c r="I2771">
        <v>2</v>
      </c>
      <c r="J2771" s="28">
        <v>0</v>
      </c>
      <c r="K2771" s="28">
        <v>0</v>
      </c>
      <c r="L2771" s="28">
        <v>0</v>
      </c>
      <c r="M2771">
        <v>2</v>
      </c>
      <c r="N2771">
        <v>1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17" t="s">
        <v>54</v>
      </c>
      <c r="Y2771" s="17" t="s">
        <v>54</v>
      </c>
      <c r="Z2771" s="17" t="s">
        <v>54</v>
      </c>
      <c r="AA2771" s="17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17" t="s">
        <v>54</v>
      </c>
      <c r="AG2771" s="17" t="s">
        <v>54</v>
      </c>
      <c r="AH2771" s="17" t="s">
        <v>54</v>
      </c>
      <c r="AI2771" s="17" t="s">
        <v>54</v>
      </c>
      <c r="AJ2771">
        <v>0</v>
      </c>
      <c r="AK2771">
        <v>48</v>
      </c>
      <c r="AL2771">
        <v>45</v>
      </c>
      <c r="AM2771">
        <v>45</v>
      </c>
      <c r="AN2771" s="17" t="s">
        <v>54</v>
      </c>
      <c r="AO2771" s="17">
        <v>0.145833333333333</v>
      </c>
      <c r="AP2771" s="17">
        <v>0.133333333333333</v>
      </c>
      <c r="AQ2771" s="17">
        <v>0.0222222222222222</v>
      </c>
      <c r="AR2771" s="31">
        <v>0.857142857142857</v>
      </c>
      <c r="AS2771" s="31">
        <v>51.4285714285714</v>
      </c>
      <c r="AT2771" s="31">
        <v>-49.4285714285714</v>
      </c>
      <c r="AU2771" s="26">
        <f t="shared" si="46"/>
        <v>2</v>
      </c>
      <c r="AV2771" s="32">
        <f>IFERROR(时间!$B$4+AU2771,"上周无销量")</f>
        <v>43327</v>
      </c>
    </row>
    <row r="2772" spans="1:48">
      <c r="A2772" s="15" t="s">
        <v>5567</v>
      </c>
      <c r="B2772" t="s">
        <v>5568</v>
      </c>
      <c r="C2772" t="s">
        <v>5566</v>
      </c>
      <c r="D2772" s="26">
        <v>7</v>
      </c>
      <c r="E2772" s="26">
        <v>9</v>
      </c>
      <c r="F2772" s="26">
        <v>4</v>
      </c>
      <c r="G2772" s="26">
        <v>6</v>
      </c>
      <c r="H2772" s="27">
        <v>22.3</v>
      </c>
      <c r="I2772">
        <v>0</v>
      </c>
      <c r="J2772" s="28">
        <v>9</v>
      </c>
      <c r="K2772" s="28">
        <v>0</v>
      </c>
      <c r="L2772" s="28">
        <v>0</v>
      </c>
      <c r="M2772">
        <v>9</v>
      </c>
      <c r="N2772">
        <v>1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0</v>
      </c>
      <c r="AK2772">
        <v>44</v>
      </c>
      <c r="AL2772">
        <v>65</v>
      </c>
      <c r="AM2772">
        <v>65</v>
      </c>
      <c r="AN2772" s="17" t="s">
        <v>54</v>
      </c>
      <c r="AO2772" s="17">
        <v>0.204545454545455</v>
      </c>
      <c r="AP2772" s="17">
        <v>0.0615384615384615</v>
      </c>
      <c r="AQ2772" s="17">
        <v>0.0923076923076923</v>
      </c>
      <c r="AR2772" s="31">
        <v>1</v>
      </c>
      <c r="AS2772" s="31">
        <v>60</v>
      </c>
      <c r="AT2772" s="31">
        <v>-51</v>
      </c>
      <c r="AU2772" s="26">
        <f t="shared" si="46"/>
        <v>9</v>
      </c>
      <c r="AV2772" s="32">
        <f>IFERROR(时间!$B$4+AU2772,"上周无销量")</f>
        <v>43334</v>
      </c>
    </row>
    <row r="2773" spans="1:48">
      <c r="A2773" s="15" t="s">
        <v>5569</v>
      </c>
      <c r="B2773" t="s">
        <v>5570</v>
      </c>
      <c r="C2773" t="s">
        <v>5566</v>
      </c>
      <c r="D2773" s="26">
        <v>2</v>
      </c>
      <c r="E2773" s="26">
        <v>1</v>
      </c>
      <c r="F2773" s="26">
        <v>3</v>
      </c>
      <c r="G2773" s="26">
        <v>2</v>
      </c>
      <c r="H2773" s="27">
        <v>21.7425</v>
      </c>
      <c r="I2773">
        <v>16</v>
      </c>
      <c r="J2773" s="28">
        <v>9</v>
      </c>
      <c r="K2773" s="28">
        <v>0</v>
      </c>
      <c r="L2773" s="28">
        <v>0</v>
      </c>
      <c r="M2773">
        <v>25</v>
      </c>
      <c r="N2773">
        <v>2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0</v>
      </c>
      <c r="AK2773">
        <v>66</v>
      </c>
      <c r="AL2773">
        <v>58</v>
      </c>
      <c r="AM2773">
        <v>58</v>
      </c>
      <c r="AN2773" s="17" t="s">
        <v>54</v>
      </c>
      <c r="AO2773" s="17">
        <v>0.0151515151515152</v>
      </c>
      <c r="AP2773" s="17">
        <v>0.0517241379310345</v>
      </c>
      <c r="AQ2773" s="17">
        <v>0.0344827586206897</v>
      </c>
      <c r="AR2773" s="31">
        <v>0.285714285714286</v>
      </c>
      <c r="AS2773" s="31">
        <v>17.1428571428571</v>
      </c>
      <c r="AT2773" s="31">
        <v>7.85714285714286</v>
      </c>
      <c r="AU2773" s="26">
        <f t="shared" si="46"/>
        <v>87</v>
      </c>
      <c r="AV2773" s="32">
        <f>IFERROR(时间!$B$4+AU2773,"上周无销量")</f>
        <v>43412</v>
      </c>
    </row>
    <row r="2774" spans="1:48">
      <c r="A2774" s="15" t="s">
        <v>5571</v>
      </c>
      <c r="B2774" t="s">
        <v>5572</v>
      </c>
      <c r="C2774" t="s">
        <v>5566</v>
      </c>
      <c r="D2774" s="26">
        <v>0</v>
      </c>
      <c r="E2774" s="26">
        <v>0</v>
      </c>
      <c r="F2774" s="26">
        <v>0</v>
      </c>
      <c r="G2774" s="26">
        <v>1</v>
      </c>
      <c r="H2774" s="27">
        <v>0</v>
      </c>
      <c r="I2774">
        <v>24</v>
      </c>
      <c r="J2774" s="28">
        <v>0</v>
      </c>
      <c r="K2774" s="28">
        <v>0</v>
      </c>
      <c r="L2774" s="28">
        <v>0</v>
      </c>
      <c r="M2774">
        <v>24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0</v>
      </c>
      <c r="AK2774">
        <v>25</v>
      </c>
      <c r="AL2774">
        <v>23</v>
      </c>
      <c r="AM2774">
        <v>23</v>
      </c>
      <c r="AN2774" s="17" t="s">
        <v>54</v>
      </c>
      <c r="AO2774" s="17">
        <v>0</v>
      </c>
      <c r="AP2774" s="17">
        <v>0</v>
      </c>
      <c r="AQ2774" s="17">
        <v>0.0434782608695652</v>
      </c>
      <c r="AR2774" s="31">
        <v>0</v>
      </c>
      <c r="AS2774" s="31">
        <v>0</v>
      </c>
      <c r="AT2774" s="31">
        <v>24</v>
      </c>
      <c r="AU2774" s="26" t="str">
        <f t="shared" si="46"/>
        <v>库存为24</v>
      </c>
      <c r="AV2774" s="32" t="str">
        <f>IFERROR(时间!$B$4+AU2774,"上周无销量")</f>
        <v>上周无销量</v>
      </c>
    </row>
    <row r="2775" spans="1:48">
      <c r="A2775" s="15" t="s">
        <v>5573</v>
      </c>
      <c r="B2775" t="s">
        <v>5574</v>
      </c>
      <c r="C2775" t="s">
        <v>5566</v>
      </c>
      <c r="D2775" s="26">
        <v>2</v>
      </c>
      <c r="E2775" s="26">
        <v>3</v>
      </c>
      <c r="F2775" s="26">
        <v>5</v>
      </c>
      <c r="G2775" s="26">
        <v>6</v>
      </c>
      <c r="H2775" s="27">
        <v>18.11875</v>
      </c>
      <c r="I2775">
        <v>10</v>
      </c>
      <c r="J2775" s="28">
        <v>5</v>
      </c>
      <c r="K2775" s="28">
        <v>0</v>
      </c>
      <c r="L2775" s="28">
        <v>0</v>
      </c>
      <c r="M2775">
        <v>15</v>
      </c>
      <c r="N2775">
        <v>1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0</v>
      </c>
      <c r="AK2775">
        <v>29</v>
      </c>
      <c r="AL2775">
        <v>32</v>
      </c>
      <c r="AM2775">
        <v>32</v>
      </c>
      <c r="AN2775" s="17" t="s">
        <v>54</v>
      </c>
      <c r="AO2775" s="17">
        <v>0.103448275862069</v>
      </c>
      <c r="AP2775" s="17">
        <v>0.15625</v>
      </c>
      <c r="AQ2775" s="17">
        <v>0.1875</v>
      </c>
      <c r="AR2775" s="31">
        <v>0.285714285714286</v>
      </c>
      <c r="AS2775" s="31">
        <v>17.1428571428571</v>
      </c>
      <c r="AT2775" s="31">
        <v>-2.14285714285714</v>
      </c>
      <c r="AU2775" s="26">
        <f t="shared" si="46"/>
        <v>52</v>
      </c>
      <c r="AV2775" s="32">
        <f>IFERROR(时间!$B$4+AU2775,"上周无销量")</f>
        <v>43377</v>
      </c>
    </row>
    <row r="2776" spans="1:48">
      <c r="A2776" s="15" t="s">
        <v>5575</v>
      </c>
      <c r="B2776" t="s">
        <v>5576</v>
      </c>
      <c r="C2776" t="s">
        <v>5566</v>
      </c>
      <c r="D2776" s="26">
        <v>0</v>
      </c>
      <c r="E2776" s="26">
        <v>8</v>
      </c>
      <c r="F2776" s="26">
        <v>2</v>
      </c>
      <c r="G2776" s="26">
        <v>16</v>
      </c>
      <c r="H2776" s="27">
        <v>11.15</v>
      </c>
      <c r="I2776">
        <v>0</v>
      </c>
      <c r="J2776" s="28">
        <v>0</v>
      </c>
      <c r="K2776" s="28">
        <v>0</v>
      </c>
      <c r="L2776" s="28">
        <v>0</v>
      </c>
      <c r="M2776">
        <v>0</v>
      </c>
      <c r="N2776">
        <v>1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0</v>
      </c>
      <c r="AK2776">
        <v>7</v>
      </c>
      <c r="AL2776">
        <v>74</v>
      </c>
      <c r="AM2776">
        <v>74</v>
      </c>
      <c r="AN2776" s="17" t="s">
        <v>54</v>
      </c>
      <c r="AO2776" s="17">
        <v>1.14285714285714</v>
      </c>
      <c r="AP2776" s="17">
        <v>0.027027027027027</v>
      </c>
      <c r="AQ2776" s="17">
        <v>0.216216216216216</v>
      </c>
      <c r="AR2776" s="31">
        <v>0</v>
      </c>
      <c r="AS2776" s="31">
        <v>0</v>
      </c>
      <c r="AT2776" s="31">
        <v>0</v>
      </c>
      <c r="AU2776" s="26" t="str">
        <f t="shared" si="46"/>
        <v>库存为0</v>
      </c>
      <c r="AV2776" s="32" t="str">
        <f>IFERROR(时间!$B$4+AU2776,"上周无销量")</f>
        <v>上周无销量</v>
      </c>
    </row>
    <row r="2777" spans="1:48">
      <c r="A2777" s="15" t="s">
        <v>5577</v>
      </c>
      <c r="B2777" t="s">
        <v>5578</v>
      </c>
      <c r="C2777" t="s">
        <v>5566</v>
      </c>
      <c r="D2777" s="26">
        <v>6</v>
      </c>
      <c r="E2777" s="26">
        <v>5</v>
      </c>
      <c r="F2777" s="26">
        <v>5</v>
      </c>
      <c r="G2777" s="26">
        <v>10</v>
      </c>
      <c r="H2777" s="27">
        <v>17.84</v>
      </c>
      <c r="I2777">
        <v>0</v>
      </c>
      <c r="J2777" s="28">
        <v>10</v>
      </c>
      <c r="K2777" s="28">
        <v>0</v>
      </c>
      <c r="L2777" s="28">
        <v>0</v>
      </c>
      <c r="M2777">
        <v>10</v>
      </c>
      <c r="N2777">
        <v>1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0</v>
      </c>
      <c r="AK2777">
        <v>39</v>
      </c>
      <c r="AL2777">
        <v>82</v>
      </c>
      <c r="AM2777">
        <v>82</v>
      </c>
      <c r="AN2777" s="17" t="s">
        <v>54</v>
      </c>
      <c r="AO2777" s="17">
        <v>0.128205128205128</v>
      </c>
      <c r="AP2777" s="17">
        <v>0.0609756097560976</v>
      </c>
      <c r="AQ2777" s="17">
        <v>0.121951219512195</v>
      </c>
      <c r="AR2777" s="31">
        <v>0.857142857142857</v>
      </c>
      <c r="AS2777" s="31">
        <v>51.4285714285714</v>
      </c>
      <c r="AT2777" s="31">
        <v>-41.4285714285714</v>
      </c>
      <c r="AU2777" s="26">
        <f t="shared" si="46"/>
        <v>11</v>
      </c>
      <c r="AV2777" s="32">
        <f>IFERROR(时间!$B$4+AU2777,"上周无销量")</f>
        <v>43336</v>
      </c>
    </row>
    <row r="2778" spans="1:48">
      <c r="A2778" s="15" t="s">
        <v>5579</v>
      </c>
      <c r="B2778" t="s">
        <v>5580</v>
      </c>
      <c r="C2778" t="s">
        <v>5566</v>
      </c>
      <c r="D2778" s="26">
        <v>4</v>
      </c>
      <c r="E2778" s="26">
        <v>4</v>
      </c>
      <c r="F2778" s="26">
        <v>3</v>
      </c>
      <c r="G2778" s="26">
        <v>5</v>
      </c>
      <c r="H2778" s="27">
        <v>19.930625</v>
      </c>
      <c r="I2778">
        <v>7</v>
      </c>
      <c r="J2778" s="28">
        <v>8</v>
      </c>
      <c r="K2778" s="28">
        <v>0</v>
      </c>
      <c r="L2778" s="28">
        <v>0</v>
      </c>
      <c r="M2778">
        <v>15</v>
      </c>
      <c r="N2778">
        <v>1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0</v>
      </c>
      <c r="AK2778">
        <v>39</v>
      </c>
      <c r="AL2778">
        <v>48</v>
      </c>
      <c r="AM2778">
        <v>48</v>
      </c>
      <c r="AN2778" s="17" t="s">
        <v>54</v>
      </c>
      <c r="AO2778" s="17">
        <v>0.102564102564103</v>
      </c>
      <c r="AP2778" s="17">
        <v>0.0625</v>
      </c>
      <c r="AQ2778" s="17">
        <v>0.104166666666667</v>
      </c>
      <c r="AR2778" s="31">
        <v>0.571428571428571</v>
      </c>
      <c r="AS2778" s="31">
        <v>34.2857142857143</v>
      </c>
      <c r="AT2778" s="31">
        <v>-19.2857142857143</v>
      </c>
      <c r="AU2778" s="26">
        <f t="shared" si="46"/>
        <v>26</v>
      </c>
      <c r="AV2778" s="32">
        <f>IFERROR(时间!$B$4+AU2778,"上周无销量")</f>
        <v>43351</v>
      </c>
    </row>
    <row r="2779" spans="1:48">
      <c r="A2779" s="15" t="s">
        <v>5581</v>
      </c>
      <c r="B2779" t="s">
        <v>5582</v>
      </c>
      <c r="C2779" t="s">
        <v>5566</v>
      </c>
      <c r="D2779" s="26">
        <v>1</v>
      </c>
      <c r="E2779" s="26">
        <v>0</v>
      </c>
      <c r="F2779" s="26">
        <v>1</v>
      </c>
      <c r="G2779" s="26">
        <v>0</v>
      </c>
      <c r="H2779" s="27">
        <v>28.99</v>
      </c>
      <c r="I2779">
        <v>24</v>
      </c>
      <c r="J2779" s="28">
        <v>9</v>
      </c>
      <c r="K2779" s="28">
        <v>0</v>
      </c>
      <c r="L2779" s="28">
        <v>0</v>
      </c>
      <c r="M2779">
        <v>33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0</v>
      </c>
      <c r="AK2779">
        <v>53</v>
      </c>
      <c r="AL2779">
        <v>21</v>
      </c>
      <c r="AM2779">
        <v>21</v>
      </c>
      <c r="AN2779" s="17" t="s">
        <v>54</v>
      </c>
      <c r="AO2779" s="17">
        <v>0</v>
      </c>
      <c r="AP2779" s="17">
        <v>0.0476190476190476</v>
      </c>
      <c r="AQ2779" s="17">
        <v>0</v>
      </c>
      <c r="AR2779" s="31">
        <v>0.142857142857143</v>
      </c>
      <c r="AS2779" s="31">
        <v>8.57142857142857</v>
      </c>
      <c r="AT2779" s="31">
        <v>24.4285714285714</v>
      </c>
      <c r="AU2779" s="26">
        <f t="shared" si="46"/>
        <v>231</v>
      </c>
      <c r="AV2779" s="32">
        <f>IFERROR(时间!$B$4+AU2779,"上周无销量")</f>
        <v>43556</v>
      </c>
    </row>
    <row r="2780" spans="1:48">
      <c r="A2780" s="15" t="s">
        <v>5583</v>
      </c>
      <c r="B2780" t="s">
        <v>5584</v>
      </c>
      <c r="C2780" t="s">
        <v>5566</v>
      </c>
      <c r="D2780" s="26">
        <v>3</v>
      </c>
      <c r="E2780" s="26">
        <v>6</v>
      </c>
      <c r="F2780" s="26">
        <v>7</v>
      </c>
      <c r="G2780" s="26">
        <v>11</v>
      </c>
      <c r="H2780" s="27">
        <v>17.1792592592593</v>
      </c>
      <c r="I2780">
        <v>1</v>
      </c>
      <c r="J2780" s="28">
        <v>25</v>
      </c>
      <c r="K2780" s="28">
        <v>0</v>
      </c>
      <c r="L2780" s="28">
        <v>1</v>
      </c>
      <c r="M2780">
        <v>27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0</v>
      </c>
      <c r="AK2780">
        <v>39</v>
      </c>
      <c r="AL2780">
        <v>42</v>
      </c>
      <c r="AM2780">
        <v>42</v>
      </c>
      <c r="AN2780" s="17" t="s">
        <v>54</v>
      </c>
      <c r="AO2780" s="17">
        <v>0.153846153846154</v>
      </c>
      <c r="AP2780" s="17">
        <v>0.166666666666667</v>
      </c>
      <c r="AQ2780" s="17">
        <v>0.261904761904762</v>
      </c>
      <c r="AR2780" s="31">
        <v>0.428571428571429</v>
      </c>
      <c r="AS2780" s="31">
        <v>25.7142857142857</v>
      </c>
      <c r="AT2780" s="31">
        <v>1.28571428571429</v>
      </c>
      <c r="AU2780" s="26">
        <f t="shared" si="46"/>
        <v>63</v>
      </c>
      <c r="AV2780" s="32">
        <f>IFERROR(时间!$B$4+AU2780,"上周无销量")</f>
        <v>43388</v>
      </c>
    </row>
    <row r="2781" spans="1:48">
      <c r="A2781" s="15" t="s">
        <v>5585</v>
      </c>
      <c r="B2781" t="s">
        <v>4455</v>
      </c>
      <c r="C2781" t="s">
        <v>5586</v>
      </c>
      <c r="D2781" s="26">
        <v>0</v>
      </c>
      <c r="E2781" s="26">
        <v>0</v>
      </c>
      <c r="F2781" s="26">
        <v>1</v>
      </c>
      <c r="G2781" s="26">
        <v>0</v>
      </c>
      <c r="H2781" s="27">
        <v>28.99</v>
      </c>
      <c r="I2781">
        <v>9</v>
      </c>
      <c r="J2781" s="28">
        <v>0</v>
      </c>
      <c r="K2781" s="28">
        <v>0</v>
      </c>
      <c r="L2781" s="28">
        <v>0</v>
      </c>
      <c r="M2781">
        <v>9</v>
      </c>
      <c r="N2781">
        <v>4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4</v>
      </c>
      <c r="AL2781">
        <v>3</v>
      </c>
      <c r="AM2781">
        <v>3</v>
      </c>
      <c r="AN2781" s="17" t="s">
        <v>54</v>
      </c>
      <c r="AO2781" s="17">
        <v>0</v>
      </c>
      <c r="AP2781" s="17">
        <v>0.333333333333333</v>
      </c>
      <c r="AQ2781" s="17">
        <v>0</v>
      </c>
      <c r="AR2781" s="31">
        <v>0</v>
      </c>
      <c r="AS2781" s="31">
        <v>0</v>
      </c>
      <c r="AT2781" s="31">
        <v>9</v>
      </c>
      <c r="AU2781" s="26" t="str">
        <f t="shared" si="46"/>
        <v>库存为9</v>
      </c>
      <c r="AV2781" s="32" t="str">
        <f>IFERROR(时间!$B$4+AU2781,"上周无销量")</f>
        <v>上周无销量</v>
      </c>
    </row>
    <row r="2782" spans="1:48">
      <c r="A2782" s="15" t="s">
        <v>5587</v>
      </c>
      <c r="B2782" t="s">
        <v>4458</v>
      </c>
      <c r="C2782" t="s">
        <v>5586</v>
      </c>
      <c r="D2782" s="26">
        <v>0</v>
      </c>
      <c r="E2782" s="26">
        <v>0</v>
      </c>
      <c r="F2782" s="26">
        <v>0</v>
      </c>
      <c r="G2782" s="26">
        <v>1</v>
      </c>
      <c r="H2782" s="27">
        <v>0</v>
      </c>
      <c r="I2782">
        <v>10</v>
      </c>
      <c r="J2782" s="28">
        <v>0</v>
      </c>
      <c r="K2782" s="28">
        <v>0</v>
      </c>
      <c r="L2782" s="28">
        <v>0</v>
      </c>
      <c r="M2782">
        <v>10</v>
      </c>
      <c r="N2782">
        <v>2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0</v>
      </c>
      <c r="AK2782">
        <v>1</v>
      </c>
      <c r="AL2782">
        <v>2</v>
      </c>
      <c r="AM2782">
        <v>2</v>
      </c>
      <c r="AN2782" s="17" t="s">
        <v>54</v>
      </c>
      <c r="AO2782" s="17">
        <v>0</v>
      </c>
      <c r="AP2782" s="17">
        <v>0</v>
      </c>
      <c r="AQ2782" s="17">
        <v>0.5</v>
      </c>
      <c r="AR2782" s="31">
        <v>0</v>
      </c>
      <c r="AS2782" s="31">
        <v>0</v>
      </c>
      <c r="AT2782" s="31">
        <v>10</v>
      </c>
      <c r="AU2782" s="26" t="str">
        <f t="shared" si="46"/>
        <v>库存为10</v>
      </c>
      <c r="AV2782" s="32" t="str">
        <f>IFERROR(时间!$B$4+AU2782,"上周无销量")</f>
        <v>上周无销量</v>
      </c>
    </row>
    <row r="2783" spans="1:48">
      <c r="A2783" s="15" t="s">
        <v>5588</v>
      </c>
      <c r="B2783" t="s">
        <v>4460</v>
      </c>
      <c r="C2783" t="s">
        <v>5586</v>
      </c>
      <c r="D2783" s="26">
        <v>0</v>
      </c>
      <c r="E2783" s="26">
        <v>0</v>
      </c>
      <c r="F2783" s="26">
        <v>2</v>
      </c>
      <c r="G2783" s="26">
        <v>0</v>
      </c>
      <c r="H2783" s="27">
        <v>28.99</v>
      </c>
      <c r="I2783">
        <v>7</v>
      </c>
      <c r="J2783" s="28">
        <v>0</v>
      </c>
      <c r="K2783" s="28">
        <v>0</v>
      </c>
      <c r="L2783" s="28">
        <v>0</v>
      </c>
      <c r="M2783">
        <v>7</v>
      </c>
      <c r="N2783">
        <v>3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0</v>
      </c>
      <c r="AK2783">
        <v>8</v>
      </c>
      <c r="AL2783">
        <v>5</v>
      </c>
      <c r="AM2783">
        <v>5</v>
      </c>
      <c r="AN2783" s="17" t="s">
        <v>54</v>
      </c>
      <c r="AO2783" s="17">
        <v>0</v>
      </c>
      <c r="AP2783" s="17">
        <v>0.4</v>
      </c>
      <c r="AQ2783" s="17">
        <v>0</v>
      </c>
      <c r="AR2783" s="31">
        <v>0</v>
      </c>
      <c r="AS2783" s="31">
        <v>0</v>
      </c>
      <c r="AT2783" s="31">
        <v>7</v>
      </c>
      <c r="AU2783" s="26" t="str">
        <f t="shared" si="46"/>
        <v>库存为7</v>
      </c>
      <c r="AV2783" s="32" t="str">
        <f>IFERROR(时间!$B$4+AU2783,"上周无销量")</f>
        <v>上周无销量</v>
      </c>
    </row>
    <row r="2784" spans="1:48">
      <c r="A2784" s="15" t="s">
        <v>5589</v>
      </c>
      <c r="B2784" t="s">
        <v>4462</v>
      </c>
      <c r="C2784" t="s">
        <v>5586</v>
      </c>
      <c r="D2784" s="26">
        <v>1</v>
      </c>
      <c r="E2784" s="26">
        <v>0</v>
      </c>
      <c r="F2784" s="26">
        <v>1</v>
      </c>
      <c r="G2784" s="26">
        <v>0</v>
      </c>
      <c r="H2784" s="27">
        <v>28.99</v>
      </c>
      <c r="I2784">
        <v>12</v>
      </c>
      <c r="J2784" s="28">
        <v>0</v>
      </c>
      <c r="K2784" s="28">
        <v>0</v>
      </c>
      <c r="L2784" s="28">
        <v>0</v>
      </c>
      <c r="M2784">
        <v>12</v>
      </c>
      <c r="N2784">
        <v>1</v>
      </c>
      <c r="O2784">
        <v>0</v>
      </c>
      <c r="P2784">
        <v>0</v>
      </c>
      <c r="Q2784">
        <v>0</v>
      </c>
      <c r="R2784">
        <v>0</v>
      </c>
      <c r="S2784">
        <v>348</v>
      </c>
      <c r="T2784">
        <v>0</v>
      </c>
      <c r="U2784">
        <v>0</v>
      </c>
      <c r="V2784">
        <v>0</v>
      </c>
      <c r="W2784">
        <v>3</v>
      </c>
      <c r="X2784" s="17" t="s">
        <v>54</v>
      </c>
      <c r="Y2784" s="17" t="s">
        <v>54</v>
      </c>
      <c r="Z2784" s="17" t="s">
        <v>54</v>
      </c>
      <c r="AA2784" s="17">
        <v>0.00862068965517241</v>
      </c>
      <c r="AB2784">
        <v>0</v>
      </c>
      <c r="AC2784">
        <v>0</v>
      </c>
      <c r="AD2784">
        <v>0</v>
      </c>
      <c r="AE2784">
        <v>0.53</v>
      </c>
      <c r="AF2784" s="17" t="s">
        <v>54</v>
      </c>
      <c r="AG2784" s="17" t="s">
        <v>54</v>
      </c>
      <c r="AH2784" s="17" t="s">
        <v>54</v>
      </c>
      <c r="AI2784" s="17">
        <v>0</v>
      </c>
      <c r="AJ2784">
        <v>0</v>
      </c>
      <c r="AK2784">
        <v>7</v>
      </c>
      <c r="AL2784">
        <v>1</v>
      </c>
      <c r="AM2784">
        <v>1</v>
      </c>
      <c r="AN2784" s="17" t="s">
        <v>54</v>
      </c>
      <c r="AO2784" s="17">
        <v>0</v>
      </c>
      <c r="AP2784" s="17">
        <v>1</v>
      </c>
      <c r="AQ2784" s="17">
        <v>0</v>
      </c>
      <c r="AR2784" s="31">
        <v>0.142857142857143</v>
      </c>
      <c r="AS2784" s="31">
        <v>8.57142857142857</v>
      </c>
      <c r="AT2784" s="31">
        <v>3.42857142857143</v>
      </c>
      <c r="AU2784" s="26">
        <f t="shared" si="46"/>
        <v>84</v>
      </c>
      <c r="AV2784" s="32">
        <f>IFERROR(时间!$B$4+AU2784,"上周无销量")</f>
        <v>43409</v>
      </c>
    </row>
    <row r="2785" spans="1:48">
      <c r="A2785" s="15" t="s">
        <v>5590</v>
      </c>
      <c r="B2785" t="s">
        <v>4464</v>
      </c>
      <c r="C2785" t="s">
        <v>5586</v>
      </c>
      <c r="D2785" s="26">
        <v>1</v>
      </c>
      <c r="E2785" s="26">
        <v>1</v>
      </c>
      <c r="F2785" s="26">
        <v>0</v>
      </c>
      <c r="G2785" s="26">
        <v>2</v>
      </c>
      <c r="H2785" s="27">
        <v>14.495</v>
      </c>
      <c r="I2785">
        <v>5</v>
      </c>
      <c r="J2785" s="28">
        <v>0</v>
      </c>
      <c r="K2785" s="28">
        <v>0</v>
      </c>
      <c r="L2785" s="28">
        <v>0</v>
      </c>
      <c r="M2785">
        <v>5</v>
      </c>
      <c r="N2785">
        <v>3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17" t="s">
        <v>54</v>
      </c>
      <c r="Y2785" s="17" t="s">
        <v>54</v>
      </c>
      <c r="Z2785" s="17" t="s">
        <v>54</v>
      </c>
      <c r="AA2785" s="17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17" t="s">
        <v>54</v>
      </c>
      <c r="AG2785" s="17" t="s">
        <v>54</v>
      </c>
      <c r="AH2785" s="17" t="s">
        <v>54</v>
      </c>
      <c r="AI2785" s="17" t="s">
        <v>54</v>
      </c>
      <c r="AJ2785">
        <v>0</v>
      </c>
      <c r="AK2785">
        <v>4</v>
      </c>
      <c r="AL2785">
        <v>3</v>
      </c>
      <c r="AM2785">
        <v>3</v>
      </c>
      <c r="AN2785" s="17" t="s">
        <v>54</v>
      </c>
      <c r="AO2785" s="17">
        <v>0.25</v>
      </c>
      <c r="AP2785" s="17">
        <v>0</v>
      </c>
      <c r="AQ2785" s="17">
        <v>0.666666666666667</v>
      </c>
      <c r="AR2785" s="31">
        <v>0.142857142857143</v>
      </c>
      <c r="AS2785" s="31">
        <v>8.57142857142857</v>
      </c>
      <c r="AT2785" s="31">
        <v>-3.57142857142857</v>
      </c>
      <c r="AU2785" s="26">
        <f t="shared" si="46"/>
        <v>35</v>
      </c>
      <c r="AV2785" s="32">
        <f>IFERROR(时间!$B$4+AU2785,"上周无销量")</f>
        <v>43360</v>
      </c>
    </row>
    <row r="2786" spans="1:48">
      <c r="A2786" s="15" t="s">
        <v>5591</v>
      </c>
      <c r="B2786" t="s">
        <v>4466</v>
      </c>
      <c r="C2786" t="s">
        <v>5586</v>
      </c>
      <c r="D2786" s="26">
        <v>0</v>
      </c>
      <c r="E2786" s="26">
        <v>0</v>
      </c>
      <c r="F2786" s="26">
        <v>0</v>
      </c>
      <c r="G2786" s="26">
        <v>1</v>
      </c>
      <c r="H2786" s="27">
        <v>0</v>
      </c>
      <c r="I2786">
        <v>15</v>
      </c>
      <c r="J2786" s="28">
        <v>0</v>
      </c>
      <c r="K2786" s="28">
        <v>0</v>
      </c>
      <c r="L2786" s="28">
        <v>0</v>
      </c>
      <c r="M2786">
        <v>15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17" t="s">
        <v>54</v>
      </c>
      <c r="Y2786" s="17" t="s">
        <v>54</v>
      </c>
      <c r="Z2786" s="17" t="s">
        <v>54</v>
      </c>
      <c r="AA2786" s="17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17" t="s">
        <v>54</v>
      </c>
      <c r="AG2786" s="17" t="s">
        <v>54</v>
      </c>
      <c r="AH2786" s="17" t="s">
        <v>54</v>
      </c>
      <c r="AI2786" s="17" t="s">
        <v>54</v>
      </c>
      <c r="AJ2786">
        <v>0</v>
      </c>
      <c r="AK2786">
        <v>4</v>
      </c>
      <c r="AL2786">
        <v>1</v>
      </c>
      <c r="AM2786">
        <v>1</v>
      </c>
      <c r="AN2786" s="17" t="s">
        <v>54</v>
      </c>
      <c r="AO2786" s="17">
        <v>0</v>
      </c>
      <c r="AP2786" s="17">
        <v>0</v>
      </c>
      <c r="AQ2786" s="17">
        <v>1</v>
      </c>
      <c r="AR2786" s="31">
        <v>0</v>
      </c>
      <c r="AS2786" s="31">
        <v>0</v>
      </c>
      <c r="AT2786" s="31">
        <v>15</v>
      </c>
      <c r="AU2786" s="26" t="str">
        <f t="shared" si="46"/>
        <v>库存为15</v>
      </c>
      <c r="AV2786" s="32" t="str">
        <f>IFERROR(时间!$B$4+AU2786,"上周无销量")</f>
        <v>上周无销量</v>
      </c>
    </row>
    <row r="2787" spans="1:48">
      <c r="A2787" s="15" t="s">
        <v>5592</v>
      </c>
      <c r="B2787" t="s">
        <v>4468</v>
      </c>
      <c r="C2787" t="s">
        <v>5586</v>
      </c>
      <c r="D2787" s="26">
        <v>0</v>
      </c>
      <c r="E2787" s="26">
        <v>0</v>
      </c>
      <c r="F2787" s="26">
        <v>0</v>
      </c>
      <c r="G2787" s="26">
        <v>0</v>
      </c>
      <c r="H2787" s="27">
        <v>0</v>
      </c>
      <c r="I2787">
        <v>14</v>
      </c>
      <c r="J2787" s="28">
        <v>0</v>
      </c>
      <c r="K2787" s="28">
        <v>0</v>
      </c>
      <c r="L2787" s="28">
        <v>0</v>
      </c>
      <c r="M2787">
        <v>14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17" t="s">
        <v>54</v>
      </c>
      <c r="Y2787" s="17" t="s">
        <v>54</v>
      </c>
      <c r="Z2787" s="17" t="s">
        <v>54</v>
      </c>
      <c r="AA2787" s="17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17" t="s">
        <v>54</v>
      </c>
      <c r="AG2787" s="17" t="s">
        <v>54</v>
      </c>
      <c r="AH2787" s="17" t="s">
        <v>54</v>
      </c>
      <c r="AI2787" s="17" t="s">
        <v>54</v>
      </c>
      <c r="AJ2787">
        <v>0</v>
      </c>
      <c r="AK2787">
        <v>2</v>
      </c>
      <c r="AL2787">
        <v>3</v>
      </c>
      <c r="AM2787">
        <v>3</v>
      </c>
      <c r="AN2787" s="17" t="s">
        <v>54</v>
      </c>
      <c r="AO2787" s="17">
        <v>0</v>
      </c>
      <c r="AP2787" s="17">
        <v>0</v>
      </c>
      <c r="AQ2787" s="17">
        <v>0</v>
      </c>
      <c r="AR2787" s="31">
        <v>0</v>
      </c>
      <c r="AS2787" s="31">
        <v>0</v>
      </c>
      <c r="AT2787" s="31">
        <v>14</v>
      </c>
      <c r="AU2787" s="26" t="str">
        <f t="shared" si="46"/>
        <v>库存为14</v>
      </c>
      <c r="AV2787" s="32" t="str">
        <f>IFERROR(时间!$B$4+AU2787,"上周无销量")</f>
        <v>上周无销量</v>
      </c>
    </row>
    <row r="2788" spans="1:48">
      <c r="A2788" s="15" t="s">
        <v>5593</v>
      </c>
      <c r="B2788" t="s">
        <v>4470</v>
      </c>
      <c r="C2788" t="s">
        <v>5586</v>
      </c>
      <c r="D2788" s="26">
        <v>1</v>
      </c>
      <c r="E2788" s="26">
        <v>1</v>
      </c>
      <c r="F2788" s="26">
        <v>0</v>
      </c>
      <c r="G2788" s="26">
        <v>0</v>
      </c>
      <c r="H2788" s="27">
        <v>28.99</v>
      </c>
      <c r="I2788">
        <v>12</v>
      </c>
      <c r="J2788" s="28">
        <v>0</v>
      </c>
      <c r="K2788" s="28">
        <v>0</v>
      </c>
      <c r="L2788" s="28">
        <v>0</v>
      </c>
      <c r="M2788">
        <v>12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17" t="s">
        <v>54</v>
      </c>
      <c r="Y2788" s="17" t="s">
        <v>54</v>
      </c>
      <c r="Z2788" s="17" t="s">
        <v>54</v>
      </c>
      <c r="AA2788" s="17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17" t="s">
        <v>54</v>
      </c>
      <c r="AG2788" s="17" t="s">
        <v>54</v>
      </c>
      <c r="AH2788" s="17" t="s">
        <v>54</v>
      </c>
      <c r="AI2788" s="17" t="s">
        <v>54</v>
      </c>
      <c r="AJ2788">
        <v>0</v>
      </c>
      <c r="AK2788">
        <v>4</v>
      </c>
      <c r="AL2788">
        <v>2</v>
      </c>
      <c r="AM2788">
        <v>2</v>
      </c>
      <c r="AN2788" s="17" t="s">
        <v>54</v>
      </c>
      <c r="AO2788" s="17">
        <v>0.25</v>
      </c>
      <c r="AP2788" s="17">
        <v>0</v>
      </c>
      <c r="AQ2788" s="17">
        <v>0</v>
      </c>
      <c r="AR2788" s="31">
        <v>0.142857142857143</v>
      </c>
      <c r="AS2788" s="31">
        <v>8.57142857142857</v>
      </c>
      <c r="AT2788" s="31">
        <v>3.42857142857143</v>
      </c>
      <c r="AU2788" s="26">
        <f t="shared" si="46"/>
        <v>84</v>
      </c>
      <c r="AV2788" s="32">
        <f>IFERROR(时间!$B$4+AU2788,"上周无销量")</f>
        <v>43409</v>
      </c>
    </row>
    <row r="2789" spans="1:48">
      <c r="A2789" s="15" t="s">
        <v>5594</v>
      </c>
      <c r="B2789" t="s">
        <v>4472</v>
      </c>
      <c r="C2789" t="s">
        <v>5586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15</v>
      </c>
      <c r="J2789" s="28">
        <v>0</v>
      </c>
      <c r="K2789" s="28">
        <v>0</v>
      </c>
      <c r="L2789" s="28">
        <v>0</v>
      </c>
      <c r="M2789">
        <v>15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17" t="s">
        <v>54</v>
      </c>
      <c r="Y2789" s="17" t="s">
        <v>54</v>
      </c>
      <c r="Z2789" s="17" t="s">
        <v>54</v>
      </c>
      <c r="AA2789" s="17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17" t="s">
        <v>54</v>
      </c>
      <c r="AG2789" s="17" t="s">
        <v>54</v>
      </c>
      <c r="AH2789" s="17" t="s">
        <v>54</v>
      </c>
      <c r="AI2789" s="17" t="s">
        <v>54</v>
      </c>
      <c r="AJ2789">
        <v>0</v>
      </c>
      <c r="AK2789">
        <v>4</v>
      </c>
      <c r="AL2789">
        <v>2</v>
      </c>
      <c r="AM2789">
        <v>2</v>
      </c>
      <c r="AN2789" s="17" t="s">
        <v>54</v>
      </c>
      <c r="AO2789" s="17">
        <v>0</v>
      </c>
      <c r="AP2789" s="17">
        <v>0</v>
      </c>
      <c r="AQ2789" s="17">
        <v>0</v>
      </c>
      <c r="AR2789" s="31">
        <v>0</v>
      </c>
      <c r="AS2789" s="31">
        <v>0</v>
      </c>
      <c r="AT2789" s="31">
        <v>15</v>
      </c>
      <c r="AU2789" s="26" t="str">
        <f t="shared" si="46"/>
        <v>库存为15</v>
      </c>
      <c r="AV2789" s="32" t="str">
        <f>IFERROR(时间!$B$4+AU2789,"上周无销量")</f>
        <v>上周无销量</v>
      </c>
    </row>
    <row r="2790" spans="1:48">
      <c r="A2790" s="15" t="s">
        <v>5595</v>
      </c>
      <c r="B2790" t="s">
        <v>4474</v>
      </c>
      <c r="C2790" t="s">
        <v>5586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15</v>
      </c>
      <c r="J2790" s="28">
        <v>0</v>
      </c>
      <c r="K2790" s="28">
        <v>0</v>
      </c>
      <c r="L2790" s="28">
        <v>0</v>
      </c>
      <c r="M2790">
        <v>15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12483</v>
      </c>
      <c r="T2790">
        <v>0</v>
      </c>
      <c r="U2790">
        <v>0</v>
      </c>
      <c r="V2790">
        <v>0</v>
      </c>
      <c r="W2790">
        <v>13</v>
      </c>
      <c r="X2790" s="17" t="s">
        <v>54</v>
      </c>
      <c r="Y2790" s="17" t="s">
        <v>54</v>
      </c>
      <c r="Z2790" s="17" t="s">
        <v>54</v>
      </c>
      <c r="AA2790" s="17">
        <v>0.00104141632620364</v>
      </c>
      <c r="AB2790">
        <v>0</v>
      </c>
      <c r="AC2790">
        <v>0</v>
      </c>
      <c r="AD2790">
        <v>0</v>
      </c>
      <c r="AE2790">
        <v>3.51</v>
      </c>
      <c r="AF2790" s="17" t="s">
        <v>54</v>
      </c>
      <c r="AG2790" s="17" t="s">
        <v>54</v>
      </c>
      <c r="AH2790" s="17" t="s">
        <v>54</v>
      </c>
      <c r="AI2790" s="17">
        <v>0</v>
      </c>
      <c r="AJ2790">
        <v>0</v>
      </c>
      <c r="AK2790">
        <v>4</v>
      </c>
      <c r="AL2790">
        <v>6</v>
      </c>
      <c r="AM2790">
        <v>6</v>
      </c>
      <c r="AN2790" s="17" t="s">
        <v>54</v>
      </c>
      <c r="AO2790" s="17">
        <v>0</v>
      </c>
      <c r="AP2790" s="17">
        <v>0</v>
      </c>
      <c r="AQ2790" s="17">
        <v>0</v>
      </c>
      <c r="AR2790" s="31">
        <v>0</v>
      </c>
      <c r="AS2790" s="31">
        <v>0</v>
      </c>
      <c r="AT2790" s="31">
        <v>15</v>
      </c>
      <c r="AU2790" s="26" t="str">
        <f t="shared" si="46"/>
        <v>库存为15</v>
      </c>
      <c r="AV2790" s="32" t="str">
        <f>IFERROR(时间!$B$4+AU2790,"上周无销量")</f>
        <v>上周无销量</v>
      </c>
    </row>
    <row r="2791" spans="1:48">
      <c r="A2791" s="15" t="s">
        <v>5596</v>
      </c>
      <c r="B2791" t="s">
        <v>4476</v>
      </c>
      <c r="C2791" t="s">
        <v>5586</v>
      </c>
      <c r="D2791" s="26">
        <v>1</v>
      </c>
      <c r="E2791" s="26">
        <v>0</v>
      </c>
      <c r="F2791" s="26">
        <v>0</v>
      </c>
      <c r="G2791" s="26">
        <v>0</v>
      </c>
      <c r="H2791" s="27">
        <v>28.99</v>
      </c>
      <c r="I2791">
        <v>1</v>
      </c>
      <c r="J2791" s="28">
        <v>0</v>
      </c>
      <c r="K2791" s="28">
        <v>0</v>
      </c>
      <c r="L2791" s="28">
        <v>0</v>
      </c>
      <c r="M2791">
        <v>1</v>
      </c>
      <c r="N2791">
        <v>5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17" t="s">
        <v>54</v>
      </c>
      <c r="Y2791" s="17" t="s">
        <v>54</v>
      </c>
      <c r="Z2791" s="17" t="s">
        <v>54</v>
      </c>
      <c r="AA2791" s="17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17" t="s">
        <v>54</v>
      </c>
      <c r="AG2791" s="17" t="s">
        <v>54</v>
      </c>
      <c r="AH2791" s="17" t="s">
        <v>54</v>
      </c>
      <c r="AI2791" s="17" t="s">
        <v>54</v>
      </c>
      <c r="AJ2791">
        <v>0</v>
      </c>
      <c r="AK2791">
        <v>0</v>
      </c>
      <c r="AL2791">
        <v>0</v>
      </c>
      <c r="AM2791">
        <v>0</v>
      </c>
      <c r="AN2791" s="17" t="s">
        <v>54</v>
      </c>
      <c r="AO2791" s="17" t="s">
        <v>54</v>
      </c>
      <c r="AP2791" s="17" t="s">
        <v>54</v>
      </c>
      <c r="AQ2791" s="17" t="s">
        <v>54</v>
      </c>
      <c r="AR2791" s="31">
        <v>0.142857142857143</v>
      </c>
      <c r="AS2791" s="31">
        <v>8.57142857142857</v>
      </c>
      <c r="AT2791" s="31">
        <v>-7.57142857142857</v>
      </c>
      <c r="AU2791" s="26">
        <f t="shared" si="46"/>
        <v>7</v>
      </c>
      <c r="AV2791" s="32">
        <f>IFERROR(时间!$B$4+AU2791,"上周无销量")</f>
        <v>43332</v>
      </c>
    </row>
    <row r="2792" spans="1:48">
      <c r="A2792" s="15" t="s">
        <v>5597</v>
      </c>
      <c r="B2792" t="s">
        <v>4478</v>
      </c>
      <c r="C2792" t="s">
        <v>5586</v>
      </c>
      <c r="D2792" s="26">
        <v>0</v>
      </c>
      <c r="E2792" s="26">
        <v>0</v>
      </c>
      <c r="F2792" s="26">
        <v>0</v>
      </c>
      <c r="G2792" s="26">
        <v>0</v>
      </c>
      <c r="H2792" s="27">
        <v>0</v>
      </c>
      <c r="I2792">
        <v>0</v>
      </c>
      <c r="J2792" s="28">
        <v>0</v>
      </c>
      <c r="K2792" s="28">
        <v>0</v>
      </c>
      <c r="L2792" s="28">
        <v>0</v>
      </c>
      <c r="M2792">
        <v>0</v>
      </c>
      <c r="N2792">
        <v>5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17" t="s">
        <v>54</v>
      </c>
      <c r="Y2792" s="17" t="s">
        <v>54</v>
      </c>
      <c r="Z2792" s="17" t="s">
        <v>54</v>
      </c>
      <c r="AA2792" s="17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17" t="s">
        <v>54</v>
      </c>
      <c r="AG2792" s="17" t="s">
        <v>54</v>
      </c>
      <c r="AH2792" s="17" t="s">
        <v>54</v>
      </c>
      <c r="AI2792" s="17" t="s">
        <v>54</v>
      </c>
      <c r="AJ2792">
        <v>0</v>
      </c>
      <c r="AK2792">
        <v>0</v>
      </c>
      <c r="AL2792">
        <v>0</v>
      </c>
      <c r="AM2792">
        <v>0</v>
      </c>
      <c r="AN2792" s="17" t="s">
        <v>54</v>
      </c>
      <c r="AO2792" s="17" t="s">
        <v>54</v>
      </c>
      <c r="AP2792" s="17" t="s">
        <v>54</v>
      </c>
      <c r="AQ2792" s="17" t="s">
        <v>54</v>
      </c>
      <c r="AR2792" s="31">
        <v>0</v>
      </c>
      <c r="AS2792" s="31">
        <v>0</v>
      </c>
      <c r="AT2792" s="31">
        <v>0</v>
      </c>
      <c r="AU2792" s="26" t="str">
        <f t="shared" si="46"/>
        <v>库存为0</v>
      </c>
      <c r="AV2792" s="32" t="str">
        <f>IFERROR(时间!$B$4+AU2792,"上周无销量")</f>
        <v>上周无销量</v>
      </c>
    </row>
    <row r="2793" spans="1:48">
      <c r="A2793" s="15" t="s">
        <v>5598</v>
      </c>
      <c r="B2793" t="s">
        <v>4480</v>
      </c>
      <c r="C2793" t="s">
        <v>5586</v>
      </c>
      <c r="D2793" s="26">
        <v>0</v>
      </c>
      <c r="E2793" s="26">
        <v>0</v>
      </c>
      <c r="F2793" s="26">
        <v>1</v>
      </c>
      <c r="G2793" s="26">
        <v>4</v>
      </c>
      <c r="H2793" s="27">
        <v>5.798</v>
      </c>
      <c r="I2793">
        <v>3</v>
      </c>
      <c r="J2793" s="28">
        <v>0</v>
      </c>
      <c r="K2793" s="28">
        <v>0</v>
      </c>
      <c r="L2793" s="28">
        <v>0</v>
      </c>
      <c r="M2793">
        <v>3</v>
      </c>
      <c r="N2793">
        <v>4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11</v>
      </c>
      <c r="AL2793">
        <v>2</v>
      </c>
      <c r="AM2793">
        <v>2</v>
      </c>
      <c r="AN2793" s="17" t="s">
        <v>54</v>
      </c>
      <c r="AO2793" s="17">
        <v>0</v>
      </c>
      <c r="AP2793" s="17">
        <v>0.5</v>
      </c>
      <c r="AQ2793" s="17">
        <v>2</v>
      </c>
      <c r="AR2793" s="31">
        <v>0</v>
      </c>
      <c r="AS2793" s="31">
        <v>0</v>
      </c>
      <c r="AT2793" s="31">
        <v>3</v>
      </c>
      <c r="AU2793" s="26" t="str">
        <f t="shared" si="46"/>
        <v>库存为3</v>
      </c>
      <c r="AV2793" s="32" t="str">
        <f>IFERROR(时间!$B$4+AU2793,"上周无销量")</f>
        <v>上周无销量</v>
      </c>
    </row>
    <row r="2794" spans="1:48">
      <c r="A2794" s="15" t="s">
        <v>5599</v>
      </c>
      <c r="B2794" t="s">
        <v>4482</v>
      </c>
      <c r="C2794" t="s">
        <v>5586</v>
      </c>
      <c r="D2794" s="26">
        <v>0</v>
      </c>
      <c r="E2794" s="26">
        <v>0</v>
      </c>
      <c r="F2794" s="26">
        <v>0</v>
      </c>
      <c r="G2794" s="26">
        <v>0</v>
      </c>
      <c r="H2794" s="27">
        <v>0</v>
      </c>
      <c r="I2794">
        <v>14</v>
      </c>
      <c r="J2794" s="28">
        <v>0</v>
      </c>
      <c r="K2794" s="28">
        <v>0</v>
      </c>
      <c r="L2794" s="28">
        <v>0</v>
      </c>
      <c r="M2794">
        <v>14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17" t="s">
        <v>54</v>
      </c>
      <c r="Y2794" s="17" t="s">
        <v>54</v>
      </c>
      <c r="Z2794" s="17" t="s">
        <v>54</v>
      </c>
      <c r="AA2794" s="17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17" t="s">
        <v>54</v>
      </c>
      <c r="AG2794" s="17" t="s">
        <v>54</v>
      </c>
      <c r="AH2794" s="17" t="s">
        <v>54</v>
      </c>
      <c r="AI2794" s="17" t="s">
        <v>54</v>
      </c>
      <c r="AJ2794">
        <v>0</v>
      </c>
      <c r="AK2794">
        <v>17</v>
      </c>
      <c r="AL2794">
        <v>4</v>
      </c>
      <c r="AM2794">
        <v>4</v>
      </c>
      <c r="AN2794" s="17" t="s">
        <v>54</v>
      </c>
      <c r="AO2794" s="17">
        <v>0</v>
      </c>
      <c r="AP2794" s="17">
        <v>0</v>
      </c>
      <c r="AQ2794" s="17">
        <v>0</v>
      </c>
      <c r="AR2794" s="31">
        <v>0</v>
      </c>
      <c r="AS2794" s="31">
        <v>0</v>
      </c>
      <c r="AT2794" s="31">
        <v>14</v>
      </c>
      <c r="AU2794" s="26" t="str">
        <f t="shared" si="46"/>
        <v>库存为14</v>
      </c>
      <c r="AV2794" s="32" t="str">
        <f>IFERROR(时间!$B$4+AU2794,"上周无销量")</f>
        <v>上周无销量</v>
      </c>
    </row>
    <row r="2795" spans="1:48">
      <c r="A2795" s="15" t="s">
        <v>5600</v>
      </c>
      <c r="B2795" t="s">
        <v>4484</v>
      </c>
      <c r="C2795" t="s">
        <v>5586</v>
      </c>
      <c r="D2795" s="26">
        <v>1</v>
      </c>
      <c r="E2795" s="26">
        <v>1</v>
      </c>
      <c r="F2795" s="26">
        <v>2</v>
      </c>
      <c r="G2795" s="26">
        <v>1</v>
      </c>
      <c r="H2795" s="27">
        <v>23.192</v>
      </c>
      <c r="I2795">
        <v>0</v>
      </c>
      <c r="J2795" s="28">
        <v>0</v>
      </c>
      <c r="K2795" s="28">
        <v>0</v>
      </c>
      <c r="L2795" s="28">
        <v>0</v>
      </c>
      <c r="M2795">
        <v>0</v>
      </c>
      <c r="N2795">
        <v>6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17" t="s">
        <v>54</v>
      </c>
      <c r="Y2795" s="17" t="s">
        <v>54</v>
      </c>
      <c r="Z2795" s="17" t="s">
        <v>54</v>
      </c>
      <c r="AA2795" s="17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17" t="s">
        <v>54</v>
      </c>
      <c r="AG2795" s="17" t="s">
        <v>54</v>
      </c>
      <c r="AH2795" s="17" t="s">
        <v>54</v>
      </c>
      <c r="AI2795" s="17" t="s">
        <v>54</v>
      </c>
      <c r="AJ2795">
        <v>0</v>
      </c>
      <c r="AK2795">
        <v>3</v>
      </c>
      <c r="AL2795">
        <v>3</v>
      </c>
      <c r="AM2795">
        <v>3</v>
      </c>
      <c r="AN2795" s="17" t="s">
        <v>54</v>
      </c>
      <c r="AO2795" s="17">
        <v>0.333333333333333</v>
      </c>
      <c r="AP2795" s="17">
        <v>0.666666666666667</v>
      </c>
      <c r="AQ2795" s="17">
        <v>0.333333333333333</v>
      </c>
      <c r="AR2795" s="31">
        <v>0.142857142857143</v>
      </c>
      <c r="AS2795" s="31">
        <v>8.57142857142857</v>
      </c>
      <c r="AT2795" s="31">
        <v>-8.57142857142857</v>
      </c>
      <c r="AU2795" s="26">
        <f t="shared" si="46"/>
        <v>0</v>
      </c>
      <c r="AV2795" s="32">
        <f>IFERROR(时间!$B$4+AU2795,"上周无销量")</f>
        <v>43325</v>
      </c>
    </row>
    <row r="2796" spans="1:48">
      <c r="A2796" s="15" t="s">
        <v>5601</v>
      </c>
      <c r="B2796" t="s">
        <v>4486</v>
      </c>
      <c r="C2796" t="s">
        <v>5586</v>
      </c>
      <c r="D2796" s="26">
        <v>0</v>
      </c>
      <c r="E2796" s="26">
        <v>0</v>
      </c>
      <c r="F2796" s="26">
        <v>0</v>
      </c>
      <c r="G2796" s="26">
        <v>2</v>
      </c>
      <c r="H2796" s="27">
        <v>0</v>
      </c>
      <c r="I2796">
        <v>10</v>
      </c>
      <c r="J2796" s="28">
        <v>0</v>
      </c>
      <c r="K2796" s="28">
        <v>0</v>
      </c>
      <c r="L2796" s="28">
        <v>0</v>
      </c>
      <c r="M2796">
        <v>10</v>
      </c>
      <c r="N2796">
        <v>1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17" t="s">
        <v>54</v>
      </c>
      <c r="Y2796" s="17" t="s">
        <v>54</v>
      </c>
      <c r="Z2796" s="17" t="s">
        <v>54</v>
      </c>
      <c r="AA2796" s="17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17" t="s">
        <v>54</v>
      </c>
      <c r="AG2796" s="17" t="s">
        <v>54</v>
      </c>
      <c r="AH2796" s="17" t="s">
        <v>54</v>
      </c>
      <c r="AI2796" s="17" t="s">
        <v>54</v>
      </c>
      <c r="AJ2796">
        <v>0</v>
      </c>
      <c r="AK2796">
        <v>5</v>
      </c>
      <c r="AL2796">
        <v>3</v>
      </c>
      <c r="AM2796">
        <v>3</v>
      </c>
      <c r="AN2796" s="17" t="s">
        <v>54</v>
      </c>
      <c r="AO2796" s="17">
        <v>0</v>
      </c>
      <c r="AP2796" s="17">
        <v>0</v>
      </c>
      <c r="AQ2796" s="17">
        <v>0.666666666666667</v>
      </c>
      <c r="AR2796" s="31">
        <v>0</v>
      </c>
      <c r="AS2796" s="31">
        <v>0</v>
      </c>
      <c r="AT2796" s="31">
        <v>10</v>
      </c>
      <c r="AU2796" s="26" t="str">
        <f t="shared" si="46"/>
        <v>库存为10</v>
      </c>
      <c r="AV2796" s="32" t="str">
        <f>IFERROR(时间!$B$4+AU2796,"上周无销量")</f>
        <v>上周无销量</v>
      </c>
    </row>
    <row r="2797" spans="1:48">
      <c r="A2797" s="15" t="s">
        <v>5602</v>
      </c>
      <c r="B2797" t="s">
        <v>4488</v>
      </c>
      <c r="C2797" t="s">
        <v>5586</v>
      </c>
      <c r="D2797" s="26">
        <v>0</v>
      </c>
      <c r="E2797" s="26">
        <v>0</v>
      </c>
      <c r="F2797" s="26">
        <v>0</v>
      </c>
      <c r="G2797" s="26">
        <v>1</v>
      </c>
      <c r="H2797" s="27">
        <v>0</v>
      </c>
      <c r="I2797">
        <v>10</v>
      </c>
      <c r="J2797" s="28">
        <v>0</v>
      </c>
      <c r="K2797" s="28">
        <v>0</v>
      </c>
      <c r="L2797" s="28">
        <v>0</v>
      </c>
      <c r="M2797">
        <v>10</v>
      </c>
      <c r="N2797">
        <v>2</v>
      </c>
      <c r="O2797">
        <v>0</v>
      </c>
      <c r="P2797">
        <v>11</v>
      </c>
      <c r="Q2797">
        <v>0</v>
      </c>
      <c r="R2797">
        <v>0</v>
      </c>
      <c r="S2797">
        <v>218</v>
      </c>
      <c r="T2797">
        <v>0</v>
      </c>
      <c r="U2797">
        <v>0</v>
      </c>
      <c r="V2797">
        <v>0</v>
      </c>
      <c r="W2797">
        <v>2</v>
      </c>
      <c r="X2797" s="17">
        <v>0</v>
      </c>
      <c r="Y2797" s="17" t="s">
        <v>54</v>
      </c>
      <c r="Z2797" s="17" t="s">
        <v>54</v>
      </c>
      <c r="AA2797" s="17">
        <v>0.00917431192660551</v>
      </c>
      <c r="AB2797">
        <v>0</v>
      </c>
      <c r="AC2797">
        <v>0</v>
      </c>
      <c r="AD2797">
        <v>0</v>
      </c>
      <c r="AE2797">
        <v>0.4</v>
      </c>
      <c r="AF2797" s="17" t="s">
        <v>54</v>
      </c>
      <c r="AG2797" s="17" t="s">
        <v>54</v>
      </c>
      <c r="AH2797" s="17" t="s">
        <v>54</v>
      </c>
      <c r="AI2797" s="17">
        <v>0</v>
      </c>
      <c r="AJ2797">
        <v>0</v>
      </c>
      <c r="AK2797">
        <v>2</v>
      </c>
      <c r="AL2797">
        <v>5</v>
      </c>
      <c r="AM2797">
        <v>5</v>
      </c>
      <c r="AN2797" s="17" t="s">
        <v>54</v>
      </c>
      <c r="AO2797" s="17">
        <v>0</v>
      </c>
      <c r="AP2797" s="17">
        <v>0</v>
      </c>
      <c r="AQ2797" s="17">
        <v>0.2</v>
      </c>
      <c r="AR2797" s="31">
        <v>0</v>
      </c>
      <c r="AS2797" s="31">
        <v>0</v>
      </c>
      <c r="AT2797" s="31">
        <v>10</v>
      </c>
      <c r="AU2797" s="26" t="str">
        <f t="shared" si="46"/>
        <v>库存为10</v>
      </c>
      <c r="AV2797" s="32" t="str">
        <f>IFERROR(时间!$B$4+AU2797,"上周无销量")</f>
        <v>上周无销量</v>
      </c>
    </row>
    <row r="2798" spans="1:48">
      <c r="A2798" s="15" t="s">
        <v>5603</v>
      </c>
      <c r="B2798" t="s">
        <v>4490</v>
      </c>
      <c r="C2798" t="s">
        <v>5586</v>
      </c>
      <c r="D2798" s="26">
        <v>0</v>
      </c>
      <c r="E2798" s="26">
        <v>1</v>
      </c>
      <c r="F2798" s="26">
        <v>1</v>
      </c>
      <c r="G2798" s="26">
        <v>0</v>
      </c>
      <c r="H2798" s="27">
        <v>28.99</v>
      </c>
      <c r="I2798">
        <v>9</v>
      </c>
      <c r="J2798" s="28">
        <v>0</v>
      </c>
      <c r="K2798" s="28">
        <v>0</v>
      </c>
      <c r="L2798" s="28">
        <v>0</v>
      </c>
      <c r="M2798">
        <v>9</v>
      </c>
      <c r="N2798">
        <v>2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2</v>
      </c>
      <c r="AL2798">
        <v>1</v>
      </c>
      <c r="AM2798">
        <v>1</v>
      </c>
      <c r="AN2798" s="17" t="s">
        <v>54</v>
      </c>
      <c r="AO2798" s="17">
        <v>0.5</v>
      </c>
      <c r="AP2798" s="17">
        <v>1</v>
      </c>
      <c r="AQ2798" s="17">
        <v>0</v>
      </c>
      <c r="AR2798" s="31">
        <v>0</v>
      </c>
      <c r="AS2798" s="31">
        <v>0</v>
      </c>
      <c r="AT2798" s="31">
        <v>9</v>
      </c>
      <c r="AU2798" s="26" t="str">
        <f t="shared" si="46"/>
        <v>库存为9</v>
      </c>
      <c r="AV2798" s="32" t="str">
        <f>IFERROR(时间!$B$4+AU2798,"上周无销量")</f>
        <v>上周无销量</v>
      </c>
    </row>
    <row r="2799" spans="1:48">
      <c r="A2799" s="15" t="s">
        <v>5604</v>
      </c>
      <c r="B2799" t="s">
        <v>4492</v>
      </c>
      <c r="C2799" t="s">
        <v>5586</v>
      </c>
      <c r="D2799" s="26">
        <v>0</v>
      </c>
      <c r="E2799" s="26">
        <v>0</v>
      </c>
      <c r="F2799" s="26">
        <v>0</v>
      </c>
      <c r="G2799" s="26">
        <v>1</v>
      </c>
      <c r="H2799" s="27">
        <v>0</v>
      </c>
      <c r="I2799">
        <v>13</v>
      </c>
      <c r="J2799" s="28">
        <v>0</v>
      </c>
      <c r="K2799" s="28">
        <v>0</v>
      </c>
      <c r="L2799" s="28">
        <v>0</v>
      </c>
      <c r="M2799">
        <v>13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17" t="s">
        <v>54</v>
      </c>
      <c r="Y2799" s="17" t="s">
        <v>54</v>
      </c>
      <c r="Z2799" s="17" t="s">
        <v>54</v>
      </c>
      <c r="AA2799" s="17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17" t="s">
        <v>54</v>
      </c>
      <c r="AG2799" s="17" t="s">
        <v>54</v>
      </c>
      <c r="AH2799" s="17" t="s">
        <v>54</v>
      </c>
      <c r="AI2799" s="17" t="s">
        <v>54</v>
      </c>
      <c r="AJ2799">
        <v>0</v>
      </c>
      <c r="AK2799">
        <v>6</v>
      </c>
      <c r="AL2799">
        <v>3</v>
      </c>
      <c r="AM2799">
        <v>3</v>
      </c>
      <c r="AN2799" s="17" t="s">
        <v>54</v>
      </c>
      <c r="AO2799" s="17">
        <v>0</v>
      </c>
      <c r="AP2799" s="17">
        <v>0</v>
      </c>
      <c r="AQ2799" s="17">
        <v>0.333333333333333</v>
      </c>
      <c r="AR2799" s="31">
        <v>0</v>
      </c>
      <c r="AS2799" s="31">
        <v>0</v>
      </c>
      <c r="AT2799" s="31">
        <v>13</v>
      </c>
      <c r="AU2799" s="26" t="str">
        <f t="shared" si="46"/>
        <v>库存为13</v>
      </c>
      <c r="AV2799" s="32" t="str">
        <f>IFERROR(时间!$B$4+AU2799,"上周无销量")</f>
        <v>上周无销量</v>
      </c>
    </row>
    <row r="2800" spans="1:48">
      <c r="A2800" s="15" t="s">
        <v>5605</v>
      </c>
      <c r="B2800" t="s">
        <v>4494</v>
      </c>
      <c r="C2800" t="s">
        <v>5586</v>
      </c>
      <c r="D2800" s="26">
        <v>0</v>
      </c>
      <c r="E2800" s="26">
        <v>1</v>
      </c>
      <c r="F2800" s="26">
        <v>0</v>
      </c>
      <c r="G2800" s="26">
        <v>1</v>
      </c>
      <c r="H2800" s="27">
        <v>14.495</v>
      </c>
      <c r="I2800">
        <v>10</v>
      </c>
      <c r="J2800" s="28">
        <v>0</v>
      </c>
      <c r="K2800" s="28">
        <v>0</v>
      </c>
      <c r="L2800" s="28">
        <v>0</v>
      </c>
      <c r="M2800">
        <v>10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6</v>
      </c>
      <c r="AL2800">
        <v>1</v>
      </c>
      <c r="AM2800">
        <v>1</v>
      </c>
      <c r="AN2800" s="17" t="s">
        <v>54</v>
      </c>
      <c r="AO2800" s="17">
        <v>0.166666666666667</v>
      </c>
      <c r="AP2800" s="17">
        <v>0</v>
      </c>
      <c r="AQ2800" s="17">
        <v>1</v>
      </c>
      <c r="AR2800" s="31">
        <v>0</v>
      </c>
      <c r="AS2800" s="31">
        <v>0</v>
      </c>
      <c r="AT2800" s="31">
        <v>10</v>
      </c>
      <c r="AU2800" s="26" t="str">
        <f t="shared" si="46"/>
        <v>库存为10</v>
      </c>
      <c r="AV2800" s="32" t="str">
        <f>IFERROR(时间!$B$4+AU2800,"上周无销量")</f>
        <v>上周无销量</v>
      </c>
    </row>
    <row r="2801" spans="1:48">
      <c r="A2801" s="15" t="s">
        <v>5606</v>
      </c>
      <c r="B2801" t="s">
        <v>4496</v>
      </c>
      <c r="C2801" t="s">
        <v>5586</v>
      </c>
      <c r="D2801" s="26">
        <v>0</v>
      </c>
      <c r="E2801" s="26">
        <v>0</v>
      </c>
      <c r="F2801" s="26">
        <v>0</v>
      </c>
      <c r="G2801" s="26">
        <v>1</v>
      </c>
      <c r="H2801" s="27">
        <v>0</v>
      </c>
      <c r="I2801">
        <v>10</v>
      </c>
      <c r="J2801" s="28">
        <v>0</v>
      </c>
      <c r="K2801" s="28">
        <v>0</v>
      </c>
      <c r="L2801" s="28">
        <v>0</v>
      </c>
      <c r="M2801">
        <v>10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0</v>
      </c>
      <c r="AK2801">
        <v>9</v>
      </c>
      <c r="AL2801">
        <v>5</v>
      </c>
      <c r="AM2801">
        <v>5</v>
      </c>
      <c r="AN2801" s="17" t="s">
        <v>54</v>
      </c>
      <c r="AO2801" s="17">
        <v>0</v>
      </c>
      <c r="AP2801" s="17">
        <v>0</v>
      </c>
      <c r="AQ2801" s="17">
        <v>0.2</v>
      </c>
      <c r="AR2801" s="31">
        <v>0</v>
      </c>
      <c r="AS2801" s="31">
        <v>0</v>
      </c>
      <c r="AT2801" s="31">
        <v>10</v>
      </c>
      <c r="AU2801" s="26" t="str">
        <f t="shared" si="46"/>
        <v>库存为10</v>
      </c>
      <c r="AV2801" s="32" t="str">
        <f>IFERROR(时间!$B$4+AU2801,"上周无销量")</f>
        <v>上周无销量</v>
      </c>
    </row>
    <row r="2802" spans="1:48">
      <c r="A2802" s="15" t="s">
        <v>5607</v>
      </c>
      <c r="B2802" t="s">
        <v>4498</v>
      </c>
      <c r="C2802" t="s">
        <v>5586</v>
      </c>
      <c r="D2802" s="26">
        <v>0</v>
      </c>
      <c r="E2802" s="26">
        <v>0</v>
      </c>
      <c r="F2802" s="26">
        <v>1</v>
      </c>
      <c r="G2802" s="26">
        <v>0</v>
      </c>
      <c r="H2802" s="27">
        <v>28.99</v>
      </c>
      <c r="I2802">
        <v>12</v>
      </c>
      <c r="J2802" s="28">
        <v>0</v>
      </c>
      <c r="K2802" s="28">
        <v>0</v>
      </c>
      <c r="L2802" s="28">
        <v>0</v>
      </c>
      <c r="M2802">
        <v>12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0</v>
      </c>
      <c r="AK2802">
        <v>5</v>
      </c>
      <c r="AL2802">
        <v>3</v>
      </c>
      <c r="AM2802">
        <v>3</v>
      </c>
      <c r="AN2802" s="17" t="s">
        <v>54</v>
      </c>
      <c r="AO2802" s="17">
        <v>0</v>
      </c>
      <c r="AP2802" s="17">
        <v>0.333333333333333</v>
      </c>
      <c r="AQ2802" s="17">
        <v>0</v>
      </c>
      <c r="AR2802" s="31">
        <v>0</v>
      </c>
      <c r="AS2802" s="31">
        <v>0</v>
      </c>
      <c r="AT2802" s="31">
        <v>12</v>
      </c>
      <c r="AU2802" s="26" t="str">
        <f t="shared" si="46"/>
        <v>库存为12</v>
      </c>
      <c r="AV2802" s="32" t="str">
        <f>IFERROR(时间!$B$4+AU2802,"上周无销量")</f>
        <v>上周无销量</v>
      </c>
    </row>
    <row r="2803" spans="1:48">
      <c r="A2803" s="15" t="s">
        <v>5608</v>
      </c>
      <c r="B2803" t="s">
        <v>4500</v>
      </c>
      <c r="C2803" t="s">
        <v>5586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13</v>
      </c>
      <c r="J2803" s="28">
        <v>0</v>
      </c>
      <c r="K2803" s="28">
        <v>0</v>
      </c>
      <c r="L2803" s="28">
        <v>0</v>
      </c>
      <c r="M2803">
        <v>13</v>
      </c>
      <c r="N2803">
        <v>0</v>
      </c>
      <c r="O2803">
        <v>0</v>
      </c>
      <c r="P2803">
        <v>4</v>
      </c>
      <c r="Q2803">
        <v>0</v>
      </c>
      <c r="R2803">
        <v>2</v>
      </c>
      <c r="S2803">
        <v>464</v>
      </c>
      <c r="T2803">
        <v>0</v>
      </c>
      <c r="U2803">
        <v>0</v>
      </c>
      <c r="V2803">
        <v>0</v>
      </c>
      <c r="W2803">
        <v>8</v>
      </c>
      <c r="X2803" s="17">
        <v>0</v>
      </c>
      <c r="Y2803" s="17" t="s">
        <v>54</v>
      </c>
      <c r="Z2803" s="17">
        <v>0</v>
      </c>
      <c r="AA2803" s="17">
        <v>0.0172413793103448</v>
      </c>
      <c r="AB2803">
        <v>0</v>
      </c>
      <c r="AC2803">
        <v>0</v>
      </c>
      <c r="AD2803">
        <v>0</v>
      </c>
      <c r="AE2803">
        <v>2.1</v>
      </c>
      <c r="AF2803" s="17" t="s">
        <v>54</v>
      </c>
      <c r="AG2803" s="17" t="s">
        <v>54</v>
      </c>
      <c r="AH2803" s="17" t="s">
        <v>54</v>
      </c>
      <c r="AI2803" s="17">
        <v>0</v>
      </c>
      <c r="AJ2803">
        <v>0</v>
      </c>
      <c r="AK2803">
        <v>5</v>
      </c>
      <c r="AL2803">
        <v>9</v>
      </c>
      <c r="AM2803">
        <v>9</v>
      </c>
      <c r="AN2803" s="17" t="s">
        <v>54</v>
      </c>
      <c r="AO2803" s="17">
        <v>0</v>
      </c>
      <c r="AP2803" s="17">
        <v>0</v>
      </c>
      <c r="AQ2803" s="17">
        <v>0</v>
      </c>
      <c r="AR2803" s="31">
        <v>0</v>
      </c>
      <c r="AS2803" s="31">
        <v>0</v>
      </c>
      <c r="AT2803" s="31">
        <v>13</v>
      </c>
      <c r="AU2803" s="26" t="str">
        <f t="shared" si="46"/>
        <v>库存为13</v>
      </c>
      <c r="AV2803" s="32" t="str">
        <f>IFERROR(时间!$B$4+AU2803,"上周无销量")</f>
        <v>上周无销量</v>
      </c>
    </row>
    <row r="2804" spans="1:48">
      <c r="A2804" s="15" t="s">
        <v>5609</v>
      </c>
      <c r="B2804" t="s">
        <v>4502</v>
      </c>
      <c r="C2804" t="s">
        <v>5586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15</v>
      </c>
      <c r="J2804" s="28">
        <v>0</v>
      </c>
      <c r="K2804" s="28">
        <v>0</v>
      </c>
      <c r="L2804" s="28">
        <v>0</v>
      </c>
      <c r="M2804">
        <v>15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0</v>
      </c>
      <c r="AK2804">
        <v>5</v>
      </c>
      <c r="AL2804">
        <v>2</v>
      </c>
      <c r="AM2804">
        <v>2</v>
      </c>
      <c r="AN2804" s="17" t="s">
        <v>54</v>
      </c>
      <c r="AO2804" s="17">
        <v>0</v>
      </c>
      <c r="AP2804" s="17">
        <v>0</v>
      </c>
      <c r="AQ2804" s="17">
        <v>0</v>
      </c>
      <c r="AR2804" s="31">
        <v>0</v>
      </c>
      <c r="AS2804" s="31">
        <v>0</v>
      </c>
      <c r="AT2804" s="31">
        <v>15</v>
      </c>
      <c r="AU2804" s="26" t="str">
        <f t="shared" si="46"/>
        <v>库存为15</v>
      </c>
      <c r="AV2804" s="32" t="str">
        <f>IFERROR(时间!$B$4+AU2804,"上周无销量")</f>
        <v>上周无销量</v>
      </c>
    </row>
    <row r="2805" spans="1:48">
      <c r="A2805" s="15" t="s">
        <v>5610</v>
      </c>
      <c r="B2805" t="s">
        <v>4504</v>
      </c>
      <c r="C2805" t="s">
        <v>5586</v>
      </c>
      <c r="D2805" s="26">
        <v>0</v>
      </c>
      <c r="E2805" s="26">
        <v>0</v>
      </c>
      <c r="F2805" s="26">
        <v>0</v>
      </c>
      <c r="G2805" s="26">
        <v>0</v>
      </c>
      <c r="H2805" s="27">
        <v>0</v>
      </c>
      <c r="I2805">
        <v>11</v>
      </c>
      <c r="J2805" s="28">
        <v>0</v>
      </c>
      <c r="K2805" s="28">
        <v>0</v>
      </c>
      <c r="L2805" s="28">
        <v>0</v>
      </c>
      <c r="M2805">
        <v>11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0</v>
      </c>
      <c r="AK2805">
        <v>1</v>
      </c>
      <c r="AL2805">
        <v>4</v>
      </c>
      <c r="AM2805">
        <v>4</v>
      </c>
      <c r="AN2805" s="17" t="s">
        <v>54</v>
      </c>
      <c r="AO2805" s="17">
        <v>0</v>
      </c>
      <c r="AP2805" s="17">
        <v>0</v>
      </c>
      <c r="AQ2805" s="17">
        <v>0</v>
      </c>
      <c r="AR2805" s="31">
        <v>0</v>
      </c>
      <c r="AS2805" s="31">
        <v>0</v>
      </c>
      <c r="AT2805" s="31">
        <v>11</v>
      </c>
      <c r="AU2805" s="26" t="str">
        <f t="shared" si="46"/>
        <v>库存为11</v>
      </c>
      <c r="AV2805" s="32" t="str">
        <f>IFERROR(时间!$B$4+AU2805,"上周无销量")</f>
        <v>上周无销量</v>
      </c>
    </row>
    <row r="2806" spans="1:48">
      <c r="A2806" s="15" t="s">
        <v>5611</v>
      </c>
      <c r="B2806" t="s">
        <v>5612</v>
      </c>
      <c r="C2806" t="s">
        <v>5613</v>
      </c>
      <c r="D2806" s="26">
        <v>0</v>
      </c>
      <c r="E2806" s="26">
        <v>0</v>
      </c>
      <c r="F2806" s="26">
        <v>0</v>
      </c>
      <c r="G2806" s="26">
        <v>1</v>
      </c>
      <c r="H2806" s="27">
        <v>0</v>
      </c>
      <c r="I2806">
        <v>0</v>
      </c>
      <c r="J2806" s="28">
        <v>0</v>
      </c>
      <c r="K2806" s="28">
        <v>0</v>
      </c>
      <c r="L2806" s="28">
        <v>0</v>
      </c>
      <c r="M2806">
        <v>0</v>
      </c>
      <c r="N2806">
        <v>4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0</v>
      </c>
      <c r="AK2806">
        <v>0</v>
      </c>
      <c r="AL2806">
        <v>14</v>
      </c>
      <c r="AM2806">
        <v>14</v>
      </c>
      <c r="AN2806" s="17" t="s">
        <v>54</v>
      </c>
      <c r="AO2806" s="17" t="s">
        <v>54</v>
      </c>
      <c r="AP2806" s="17">
        <v>0</v>
      </c>
      <c r="AQ2806" s="17">
        <v>0.0714285714285714</v>
      </c>
      <c r="AR2806" s="31">
        <v>0</v>
      </c>
      <c r="AS2806" s="31">
        <v>0</v>
      </c>
      <c r="AT2806" s="31">
        <v>0</v>
      </c>
      <c r="AU2806" s="26" t="str">
        <f t="shared" si="46"/>
        <v>库存为0</v>
      </c>
      <c r="AV2806" s="32" t="str">
        <f>IFERROR(时间!$B$4+AU2806,"上周无销量")</f>
        <v>上周无销量</v>
      </c>
    </row>
    <row r="2807" spans="1:48">
      <c r="A2807" s="15" t="s">
        <v>5614</v>
      </c>
      <c r="B2807" t="s">
        <v>5615</v>
      </c>
      <c r="C2807" t="s">
        <v>5613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1</v>
      </c>
      <c r="J2807" s="28">
        <v>0</v>
      </c>
      <c r="K2807" s="28">
        <v>0</v>
      </c>
      <c r="L2807" s="28">
        <v>0</v>
      </c>
      <c r="M2807">
        <v>1</v>
      </c>
      <c r="N2807">
        <v>4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17" t="s">
        <v>54</v>
      </c>
      <c r="Y2807" s="17" t="s">
        <v>54</v>
      </c>
      <c r="Z2807" s="17" t="s">
        <v>54</v>
      </c>
      <c r="AA2807" s="17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0</v>
      </c>
      <c r="AK2807">
        <v>0</v>
      </c>
      <c r="AL2807">
        <v>0</v>
      </c>
      <c r="AM2807">
        <v>0</v>
      </c>
      <c r="AN2807" s="17" t="s">
        <v>54</v>
      </c>
      <c r="AO2807" s="17" t="s">
        <v>54</v>
      </c>
      <c r="AP2807" s="17" t="s">
        <v>54</v>
      </c>
      <c r="AQ2807" s="17" t="s">
        <v>54</v>
      </c>
      <c r="AR2807" s="31">
        <v>0</v>
      </c>
      <c r="AS2807" s="31">
        <v>0</v>
      </c>
      <c r="AT2807" s="31">
        <v>1</v>
      </c>
      <c r="AU2807" s="26" t="str">
        <f t="shared" si="46"/>
        <v>库存为1</v>
      </c>
      <c r="AV2807" s="32" t="str">
        <f>IFERROR(时间!$B$4+AU2807,"上周无销量")</f>
        <v>上周无销量</v>
      </c>
    </row>
    <row r="2808" spans="1:48">
      <c r="A2808" s="15" t="s">
        <v>5616</v>
      </c>
      <c r="B2808" t="s">
        <v>5617</v>
      </c>
      <c r="C2808" t="s">
        <v>5613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0</v>
      </c>
      <c r="J2808" s="28">
        <v>0</v>
      </c>
      <c r="K2808" s="28">
        <v>0</v>
      </c>
      <c r="L2808" s="28">
        <v>0</v>
      </c>
      <c r="M2808">
        <v>0</v>
      </c>
      <c r="N2808">
        <v>2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0</v>
      </c>
      <c r="AL2808">
        <v>0</v>
      </c>
      <c r="AM2808">
        <v>0</v>
      </c>
      <c r="AN2808" s="17" t="s">
        <v>54</v>
      </c>
      <c r="AO2808" s="17" t="s">
        <v>54</v>
      </c>
      <c r="AP2808" s="17" t="s">
        <v>54</v>
      </c>
      <c r="AQ2808" s="17" t="s">
        <v>54</v>
      </c>
      <c r="AR2808" s="31">
        <v>0</v>
      </c>
      <c r="AS2808" s="31">
        <v>0</v>
      </c>
      <c r="AT2808" s="31">
        <v>0</v>
      </c>
      <c r="AU2808" s="26" t="str">
        <f t="shared" si="46"/>
        <v>库存为0</v>
      </c>
      <c r="AV2808" s="32" t="str">
        <f>IFERROR(时间!$B$4+AU2808,"上周无销量")</f>
        <v>上周无销量</v>
      </c>
    </row>
    <row r="2809" spans="1:48">
      <c r="A2809" s="15" t="s">
        <v>5618</v>
      </c>
      <c r="B2809" t="s">
        <v>5619</v>
      </c>
      <c r="C2809" t="s">
        <v>5613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1</v>
      </c>
      <c r="J2809" s="28">
        <v>0</v>
      </c>
      <c r="K2809" s="28">
        <v>0</v>
      </c>
      <c r="L2809" s="28">
        <v>0</v>
      </c>
      <c r="M2809">
        <v>1</v>
      </c>
      <c r="N2809">
        <v>3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0</v>
      </c>
      <c r="AL2809">
        <v>0</v>
      </c>
      <c r="AM2809">
        <v>0</v>
      </c>
      <c r="AN2809" s="17" t="s">
        <v>54</v>
      </c>
      <c r="AO2809" s="17" t="s">
        <v>54</v>
      </c>
      <c r="AP2809" s="17" t="s">
        <v>54</v>
      </c>
      <c r="AQ2809" s="17" t="s">
        <v>54</v>
      </c>
      <c r="AR2809" s="31">
        <v>0</v>
      </c>
      <c r="AS2809" s="31">
        <v>0</v>
      </c>
      <c r="AT2809" s="31">
        <v>1</v>
      </c>
      <c r="AU2809" s="26" t="str">
        <f t="shared" si="46"/>
        <v>库存为1</v>
      </c>
      <c r="AV2809" s="32" t="str">
        <f>IFERROR(时间!$B$4+AU2809,"上周无销量")</f>
        <v>上周无销量</v>
      </c>
    </row>
    <row r="2810" spans="1:48">
      <c r="A2810" s="15" t="s">
        <v>5620</v>
      </c>
      <c r="B2810" t="s">
        <v>5621</v>
      </c>
      <c r="C2810" t="s">
        <v>5613</v>
      </c>
      <c r="D2810" s="26">
        <v>0</v>
      </c>
      <c r="E2810" s="26">
        <v>0</v>
      </c>
      <c r="F2810" s="26">
        <v>0</v>
      </c>
      <c r="G2810" s="26">
        <v>0</v>
      </c>
      <c r="H2810" s="27">
        <v>0</v>
      </c>
      <c r="I2810">
        <v>0</v>
      </c>
      <c r="J2810" s="28">
        <v>0</v>
      </c>
      <c r="K2810" s="28">
        <v>0</v>
      </c>
      <c r="L2810" s="28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0</v>
      </c>
      <c r="AL2810">
        <v>0</v>
      </c>
      <c r="AM2810">
        <v>0</v>
      </c>
      <c r="AN2810" s="17" t="s">
        <v>54</v>
      </c>
      <c r="AO2810" s="17" t="s">
        <v>54</v>
      </c>
      <c r="AP2810" s="17" t="s">
        <v>54</v>
      </c>
      <c r="AQ2810" s="17" t="s">
        <v>54</v>
      </c>
      <c r="AR2810" s="31">
        <v>0</v>
      </c>
      <c r="AS2810" s="31">
        <v>0</v>
      </c>
      <c r="AT2810" s="31">
        <v>0</v>
      </c>
      <c r="AU2810" s="26" t="str">
        <f t="shared" si="46"/>
        <v>库存为0</v>
      </c>
      <c r="AV2810" s="32" t="str">
        <f>IFERROR(时间!$B$4+AU2810,"上周无销量")</f>
        <v>上周无销量</v>
      </c>
    </row>
    <row r="2811" spans="1:48">
      <c r="A2811" s="15" t="s">
        <v>5622</v>
      </c>
      <c r="B2811" t="s">
        <v>5623</v>
      </c>
      <c r="C2811" t="s">
        <v>5613</v>
      </c>
      <c r="D2811" s="26">
        <v>0</v>
      </c>
      <c r="E2811" s="26">
        <v>0</v>
      </c>
      <c r="F2811" s="26">
        <v>0</v>
      </c>
      <c r="G2811" s="26">
        <v>1</v>
      </c>
      <c r="H2811" s="27">
        <v>0</v>
      </c>
      <c r="I2811">
        <v>2</v>
      </c>
      <c r="J2811" s="28">
        <v>0</v>
      </c>
      <c r="K2811" s="28">
        <v>0</v>
      </c>
      <c r="L2811" s="28">
        <v>0</v>
      </c>
      <c r="M2811">
        <v>2</v>
      </c>
      <c r="N2811">
        <v>2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0</v>
      </c>
      <c r="AK2811">
        <v>0</v>
      </c>
      <c r="AL2811">
        <v>31</v>
      </c>
      <c r="AM2811">
        <v>31</v>
      </c>
      <c r="AN2811" s="17" t="s">
        <v>54</v>
      </c>
      <c r="AO2811" s="17" t="s">
        <v>54</v>
      </c>
      <c r="AP2811" s="17">
        <v>0</v>
      </c>
      <c r="AQ2811" s="17">
        <v>0.032258064516129</v>
      </c>
      <c r="AR2811" s="31">
        <v>0</v>
      </c>
      <c r="AS2811" s="31">
        <v>0</v>
      </c>
      <c r="AT2811" s="31">
        <v>2</v>
      </c>
      <c r="AU2811" s="26" t="str">
        <f t="shared" si="46"/>
        <v>库存为2</v>
      </c>
      <c r="AV2811" s="32" t="str">
        <f>IFERROR(时间!$B$4+AU2811,"上周无销量")</f>
        <v>上周无销量</v>
      </c>
    </row>
    <row r="2812" spans="1:48">
      <c r="A2812" s="15" t="s">
        <v>5624</v>
      </c>
      <c r="B2812" t="s">
        <v>5625</v>
      </c>
      <c r="C2812" t="s">
        <v>5613</v>
      </c>
      <c r="D2812" s="26">
        <v>0</v>
      </c>
      <c r="E2812" s="26">
        <v>0</v>
      </c>
      <c r="F2812" s="26">
        <v>0</v>
      </c>
      <c r="G2812" s="26">
        <v>1</v>
      </c>
      <c r="H2812" s="27">
        <v>0</v>
      </c>
      <c r="I2812">
        <v>25</v>
      </c>
      <c r="J2812" s="28">
        <v>0</v>
      </c>
      <c r="K2812" s="28">
        <v>0</v>
      </c>
      <c r="L2812" s="28">
        <v>0</v>
      </c>
      <c r="M2812">
        <v>25</v>
      </c>
      <c r="N2812">
        <v>0</v>
      </c>
      <c r="O2812">
        <v>0</v>
      </c>
      <c r="P2812">
        <v>142</v>
      </c>
      <c r="Q2812">
        <v>0</v>
      </c>
      <c r="R2812">
        <v>428</v>
      </c>
      <c r="S2812">
        <v>11</v>
      </c>
      <c r="T2812">
        <v>2</v>
      </c>
      <c r="U2812">
        <v>0</v>
      </c>
      <c r="V2812">
        <v>3</v>
      </c>
      <c r="W2812">
        <v>0</v>
      </c>
      <c r="X2812" s="17">
        <v>0.0140845070422535</v>
      </c>
      <c r="Y2812" s="17" t="s">
        <v>54</v>
      </c>
      <c r="Z2812" s="17">
        <v>0.00700934579439252</v>
      </c>
      <c r="AA2812" s="17">
        <v>0</v>
      </c>
      <c r="AB2812">
        <v>0.47</v>
      </c>
      <c r="AC2812">
        <v>0</v>
      </c>
      <c r="AD2812">
        <v>1.25</v>
      </c>
      <c r="AE2812">
        <v>0</v>
      </c>
      <c r="AF2812" s="17">
        <v>0</v>
      </c>
      <c r="AG2812" s="17" t="s">
        <v>54</v>
      </c>
      <c r="AH2812" s="17">
        <v>0</v>
      </c>
      <c r="AI2812" s="17" t="s">
        <v>54</v>
      </c>
      <c r="AJ2812">
        <v>0</v>
      </c>
      <c r="AK2812">
        <v>7</v>
      </c>
      <c r="AL2812">
        <v>6</v>
      </c>
      <c r="AM2812">
        <v>6</v>
      </c>
      <c r="AN2812" s="17" t="s">
        <v>54</v>
      </c>
      <c r="AO2812" s="17">
        <v>0</v>
      </c>
      <c r="AP2812" s="17">
        <v>0</v>
      </c>
      <c r="AQ2812" s="17">
        <v>0.166666666666667</v>
      </c>
      <c r="AR2812" s="31">
        <v>0</v>
      </c>
      <c r="AS2812" s="31">
        <v>0</v>
      </c>
      <c r="AT2812" s="31">
        <v>25</v>
      </c>
      <c r="AU2812" s="26" t="str">
        <f t="shared" si="46"/>
        <v>库存为25</v>
      </c>
      <c r="AV2812" s="32" t="str">
        <f>IFERROR(时间!$B$4+AU2812,"上周无销量")</f>
        <v>上周无销量</v>
      </c>
    </row>
    <row r="2813" spans="1:48">
      <c r="A2813" s="15" t="s">
        <v>5626</v>
      </c>
      <c r="B2813" t="s">
        <v>5627</v>
      </c>
      <c r="C2813" t="s">
        <v>5613</v>
      </c>
      <c r="D2813" s="26">
        <v>1</v>
      </c>
      <c r="E2813" s="26">
        <v>5</v>
      </c>
      <c r="F2813" s="26">
        <v>1</v>
      </c>
      <c r="G2813" s="26">
        <v>5</v>
      </c>
      <c r="H2813" s="27">
        <v>11.6608333333333</v>
      </c>
      <c r="I2813">
        <v>2</v>
      </c>
      <c r="J2813" s="28">
        <v>0</v>
      </c>
      <c r="K2813" s="28">
        <v>0</v>
      </c>
      <c r="L2813" s="28">
        <v>0</v>
      </c>
      <c r="M2813">
        <v>2</v>
      </c>
      <c r="N2813">
        <v>2</v>
      </c>
      <c r="O2813">
        <v>0</v>
      </c>
      <c r="P2813">
        <v>134</v>
      </c>
      <c r="Q2813">
        <v>0</v>
      </c>
      <c r="R2813">
        <v>545</v>
      </c>
      <c r="S2813">
        <v>25</v>
      </c>
      <c r="T2813">
        <v>1</v>
      </c>
      <c r="U2813">
        <v>0</v>
      </c>
      <c r="V2813">
        <v>6</v>
      </c>
      <c r="W2813">
        <v>0</v>
      </c>
      <c r="X2813" s="17">
        <v>0.00746268656716418</v>
      </c>
      <c r="Y2813" s="17" t="s">
        <v>54</v>
      </c>
      <c r="Z2813" s="17">
        <v>0.0110091743119266</v>
      </c>
      <c r="AA2813" s="17">
        <v>0</v>
      </c>
      <c r="AB2813">
        <v>0.34</v>
      </c>
      <c r="AC2813">
        <v>0</v>
      </c>
      <c r="AD2813">
        <v>1.98</v>
      </c>
      <c r="AE2813">
        <v>0</v>
      </c>
      <c r="AF2813" s="17">
        <v>0.0291574358607876</v>
      </c>
      <c r="AG2813" s="17" t="s">
        <v>54</v>
      </c>
      <c r="AH2813" s="17">
        <v>0.16979918530694</v>
      </c>
      <c r="AI2813" s="17" t="s">
        <v>54</v>
      </c>
      <c r="AJ2813">
        <v>0</v>
      </c>
      <c r="AK2813">
        <v>12</v>
      </c>
      <c r="AL2813">
        <v>11</v>
      </c>
      <c r="AM2813">
        <v>11</v>
      </c>
      <c r="AN2813" s="17" t="s">
        <v>54</v>
      </c>
      <c r="AO2813" s="17">
        <v>0.416666666666667</v>
      </c>
      <c r="AP2813" s="17">
        <v>0.0909090909090909</v>
      </c>
      <c r="AQ2813" s="17">
        <v>0.454545454545455</v>
      </c>
      <c r="AR2813" s="31">
        <v>0.142857142857143</v>
      </c>
      <c r="AS2813" s="31">
        <v>8.57142857142857</v>
      </c>
      <c r="AT2813" s="31">
        <v>-6.57142857142857</v>
      </c>
      <c r="AU2813" s="26">
        <f t="shared" si="46"/>
        <v>14</v>
      </c>
      <c r="AV2813" s="32">
        <f>IFERROR(时间!$B$4+AU2813,"上周无销量")</f>
        <v>43339</v>
      </c>
    </row>
    <row r="2814" spans="1:48">
      <c r="A2814" s="15" t="s">
        <v>5628</v>
      </c>
      <c r="B2814" t="s">
        <v>5629</v>
      </c>
      <c r="C2814" t="s">
        <v>5613</v>
      </c>
      <c r="D2814" s="26">
        <v>1</v>
      </c>
      <c r="E2814" s="26">
        <v>0</v>
      </c>
      <c r="F2814" s="26">
        <v>2</v>
      </c>
      <c r="G2814" s="26">
        <v>6</v>
      </c>
      <c r="H2814" s="27">
        <v>6.66333333333333</v>
      </c>
      <c r="I2814">
        <v>0</v>
      </c>
      <c r="J2814" s="28">
        <v>0</v>
      </c>
      <c r="K2814" s="28">
        <v>0</v>
      </c>
      <c r="L2814" s="28">
        <v>0</v>
      </c>
      <c r="M2814">
        <v>0</v>
      </c>
      <c r="N2814">
        <v>4</v>
      </c>
      <c r="O2814">
        <v>0</v>
      </c>
      <c r="P2814">
        <v>75</v>
      </c>
      <c r="Q2814">
        <v>0</v>
      </c>
      <c r="R2814">
        <v>162</v>
      </c>
      <c r="S2814">
        <v>0</v>
      </c>
      <c r="T2814">
        <v>0</v>
      </c>
      <c r="U2814">
        <v>0</v>
      </c>
      <c r="V2814">
        <v>0</v>
      </c>
      <c r="W2814">
        <v>0</v>
      </c>
      <c r="X2814" s="17">
        <v>0</v>
      </c>
      <c r="Y2814" s="17" t="s">
        <v>54</v>
      </c>
      <c r="Z2814" s="17">
        <v>0</v>
      </c>
      <c r="AA2814" s="17" t="s">
        <v>54</v>
      </c>
      <c r="AB2814">
        <v>0</v>
      </c>
      <c r="AC2814">
        <v>0</v>
      </c>
      <c r="AD2814">
        <v>0</v>
      </c>
      <c r="AE2814">
        <v>0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5</v>
      </c>
      <c r="AL2814">
        <v>37</v>
      </c>
      <c r="AM2814">
        <v>37</v>
      </c>
      <c r="AN2814" s="17" t="s">
        <v>54</v>
      </c>
      <c r="AO2814" s="17">
        <v>0</v>
      </c>
      <c r="AP2814" s="17">
        <v>0.0540540540540541</v>
      </c>
      <c r="AQ2814" s="17">
        <v>0.162162162162162</v>
      </c>
      <c r="AR2814" s="31">
        <v>0.142857142857143</v>
      </c>
      <c r="AS2814" s="31">
        <v>8.57142857142857</v>
      </c>
      <c r="AT2814" s="31">
        <v>-8.57142857142857</v>
      </c>
      <c r="AU2814" s="26">
        <f t="shared" si="46"/>
        <v>0</v>
      </c>
      <c r="AV2814" s="32">
        <f>IFERROR(时间!$B$4+AU2814,"上周无销量")</f>
        <v>43325</v>
      </c>
    </row>
    <row r="2815" spans="1:48">
      <c r="A2815" s="15" t="s">
        <v>5630</v>
      </c>
      <c r="B2815" t="s">
        <v>5631</v>
      </c>
      <c r="C2815" t="s">
        <v>5613</v>
      </c>
      <c r="D2815" s="26">
        <v>0</v>
      </c>
      <c r="E2815" s="26">
        <v>2</v>
      </c>
      <c r="F2815" s="26">
        <v>1</v>
      </c>
      <c r="G2815" s="26">
        <v>3</v>
      </c>
      <c r="H2815" s="27">
        <v>9.995</v>
      </c>
      <c r="I2815">
        <v>12</v>
      </c>
      <c r="J2815" s="28">
        <v>0</v>
      </c>
      <c r="K2815" s="28">
        <v>0</v>
      </c>
      <c r="L2815" s="28">
        <v>1</v>
      </c>
      <c r="M2815">
        <v>13</v>
      </c>
      <c r="N2815">
        <v>4</v>
      </c>
      <c r="O2815">
        <v>0</v>
      </c>
      <c r="P2815">
        <v>446</v>
      </c>
      <c r="Q2815">
        <v>0</v>
      </c>
      <c r="R2815">
        <v>399</v>
      </c>
      <c r="S2815">
        <v>12</v>
      </c>
      <c r="T2815">
        <v>0</v>
      </c>
      <c r="U2815">
        <v>0</v>
      </c>
      <c r="V2815">
        <v>2</v>
      </c>
      <c r="W2815">
        <v>0</v>
      </c>
      <c r="X2815" s="17">
        <v>0</v>
      </c>
      <c r="Y2815" s="17" t="s">
        <v>54</v>
      </c>
      <c r="Z2815" s="17">
        <v>0.0050125313283208</v>
      </c>
      <c r="AA2815" s="17">
        <v>0</v>
      </c>
      <c r="AB2815">
        <v>0</v>
      </c>
      <c r="AC2815">
        <v>0</v>
      </c>
      <c r="AD2815">
        <v>0.6</v>
      </c>
      <c r="AE2815">
        <v>0</v>
      </c>
      <c r="AF2815" s="17" t="s">
        <v>54</v>
      </c>
      <c r="AG2815" s="17" t="s">
        <v>54</v>
      </c>
      <c r="AH2815" s="17">
        <v>0.0600300150075038</v>
      </c>
      <c r="AI2815" s="17" t="s">
        <v>54</v>
      </c>
      <c r="AJ2815">
        <v>0</v>
      </c>
      <c r="AK2815">
        <v>11</v>
      </c>
      <c r="AL2815">
        <v>3</v>
      </c>
      <c r="AM2815">
        <v>3</v>
      </c>
      <c r="AN2815" s="17" t="s">
        <v>54</v>
      </c>
      <c r="AO2815" s="17">
        <v>0.181818181818182</v>
      </c>
      <c r="AP2815" s="17">
        <v>0.333333333333333</v>
      </c>
      <c r="AQ2815" s="17">
        <v>1</v>
      </c>
      <c r="AR2815" s="31">
        <v>0</v>
      </c>
      <c r="AS2815" s="31">
        <v>0</v>
      </c>
      <c r="AT2815" s="31">
        <v>13</v>
      </c>
      <c r="AU2815" s="26" t="str">
        <f t="shared" si="46"/>
        <v>库存为13</v>
      </c>
      <c r="AV2815" s="32" t="str">
        <f>IFERROR(时间!$B$4+AU2815,"上周无销量")</f>
        <v>上周无销量</v>
      </c>
    </row>
    <row r="2816" spans="1:48">
      <c r="A2816" s="15" t="s">
        <v>5632</v>
      </c>
      <c r="B2816" t="s">
        <v>5633</v>
      </c>
      <c r="C2816" t="s">
        <v>5613</v>
      </c>
      <c r="D2816" s="26">
        <v>0</v>
      </c>
      <c r="E2816" s="26">
        <v>0</v>
      </c>
      <c r="F2816" s="26">
        <v>0</v>
      </c>
      <c r="G2816" s="26">
        <v>3</v>
      </c>
      <c r="H2816" s="27">
        <v>0</v>
      </c>
      <c r="I2816">
        <v>18</v>
      </c>
      <c r="J2816" s="28">
        <v>0</v>
      </c>
      <c r="K2816" s="28">
        <v>0</v>
      </c>
      <c r="L2816" s="28">
        <v>0</v>
      </c>
      <c r="M2816">
        <v>18</v>
      </c>
      <c r="N2816">
        <v>0</v>
      </c>
      <c r="O2816">
        <v>0</v>
      </c>
      <c r="P2816">
        <v>220</v>
      </c>
      <c r="Q2816">
        <v>0</v>
      </c>
      <c r="R2816">
        <v>278</v>
      </c>
      <c r="S2816">
        <v>10</v>
      </c>
      <c r="T2816">
        <v>1</v>
      </c>
      <c r="U2816">
        <v>0</v>
      </c>
      <c r="V2816">
        <v>0</v>
      </c>
      <c r="W2816">
        <v>0</v>
      </c>
      <c r="X2816" s="17">
        <v>0.00454545454545455</v>
      </c>
      <c r="Y2816" s="17" t="s">
        <v>54</v>
      </c>
      <c r="Z2816" s="17">
        <v>0</v>
      </c>
      <c r="AA2816" s="17">
        <v>0</v>
      </c>
      <c r="AB2816">
        <v>0.33</v>
      </c>
      <c r="AC2816">
        <v>0</v>
      </c>
      <c r="AD2816">
        <v>0</v>
      </c>
      <c r="AE2816">
        <v>0</v>
      </c>
      <c r="AF2816" s="17">
        <v>0</v>
      </c>
      <c r="AG2816" s="17" t="s">
        <v>54</v>
      </c>
      <c r="AH2816" s="17" t="s">
        <v>54</v>
      </c>
      <c r="AI2816" s="17" t="s">
        <v>54</v>
      </c>
      <c r="AJ2816">
        <v>0</v>
      </c>
      <c r="AK2816">
        <v>6</v>
      </c>
      <c r="AL2816">
        <v>36</v>
      </c>
      <c r="AM2816">
        <v>36</v>
      </c>
      <c r="AN2816" s="17" t="s">
        <v>54</v>
      </c>
      <c r="AO2816" s="17">
        <v>0</v>
      </c>
      <c r="AP2816" s="17">
        <v>0</v>
      </c>
      <c r="AQ2816" s="17">
        <v>0.0833333333333333</v>
      </c>
      <c r="AR2816" s="31">
        <v>0</v>
      </c>
      <c r="AS2816" s="31">
        <v>0</v>
      </c>
      <c r="AT2816" s="31">
        <v>18</v>
      </c>
      <c r="AU2816" s="26" t="str">
        <f t="shared" si="46"/>
        <v>库存为18</v>
      </c>
      <c r="AV2816" s="32" t="str">
        <f>IFERROR(时间!$B$4+AU2816,"上周无销量")</f>
        <v>上周无销量</v>
      </c>
    </row>
    <row r="2817" spans="1:48">
      <c r="A2817" s="15" t="s">
        <v>5634</v>
      </c>
      <c r="B2817" t="s">
        <v>5635</v>
      </c>
      <c r="C2817" t="s">
        <v>5613</v>
      </c>
      <c r="D2817" s="26">
        <v>2</v>
      </c>
      <c r="E2817" s="26">
        <v>5</v>
      </c>
      <c r="F2817" s="26">
        <v>4</v>
      </c>
      <c r="G2817" s="26">
        <v>5</v>
      </c>
      <c r="H2817" s="27">
        <v>13.743125</v>
      </c>
      <c r="I2817">
        <v>0</v>
      </c>
      <c r="J2817" s="28">
        <v>0</v>
      </c>
      <c r="K2817" s="28">
        <v>0</v>
      </c>
      <c r="L2817" s="28">
        <v>1</v>
      </c>
      <c r="M2817">
        <v>1</v>
      </c>
      <c r="N2817">
        <v>1</v>
      </c>
      <c r="O2817">
        <v>0</v>
      </c>
      <c r="P2817">
        <v>169</v>
      </c>
      <c r="Q2817">
        <v>0</v>
      </c>
      <c r="R2817">
        <v>128</v>
      </c>
      <c r="S2817">
        <v>1</v>
      </c>
      <c r="T2817">
        <v>2</v>
      </c>
      <c r="U2817">
        <v>0</v>
      </c>
      <c r="V2817">
        <v>0</v>
      </c>
      <c r="W2817">
        <v>0</v>
      </c>
      <c r="X2817" s="17">
        <v>0.0118343195266272</v>
      </c>
      <c r="Y2817" s="17" t="s">
        <v>54</v>
      </c>
      <c r="Z2817" s="17">
        <v>0</v>
      </c>
      <c r="AA2817" s="17">
        <v>0</v>
      </c>
      <c r="AB2817">
        <v>0.58</v>
      </c>
      <c r="AC2817">
        <v>0</v>
      </c>
      <c r="AD2817">
        <v>0</v>
      </c>
      <c r="AE2817">
        <v>0</v>
      </c>
      <c r="AF2817" s="17">
        <v>0.0211014598208195</v>
      </c>
      <c r="AG2817" s="17" t="s">
        <v>54</v>
      </c>
      <c r="AH2817" s="17" t="s">
        <v>54</v>
      </c>
      <c r="AI2817" s="17" t="s">
        <v>54</v>
      </c>
      <c r="AJ2817">
        <v>0</v>
      </c>
      <c r="AK2817">
        <v>17</v>
      </c>
      <c r="AL2817">
        <v>13</v>
      </c>
      <c r="AM2817">
        <v>13</v>
      </c>
      <c r="AN2817" s="17" t="s">
        <v>54</v>
      </c>
      <c r="AO2817" s="17">
        <v>0.294117647058824</v>
      </c>
      <c r="AP2817" s="17">
        <v>0.307692307692308</v>
      </c>
      <c r="AQ2817" s="17">
        <v>0.384615384615385</v>
      </c>
      <c r="AR2817" s="31">
        <v>0.285714285714286</v>
      </c>
      <c r="AS2817" s="31">
        <v>17.1428571428571</v>
      </c>
      <c r="AT2817" s="31">
        <v>-16.1428571428571</v>
      </c>
      <c r="AU2817" s="26">
        <f t="shared" si="46"/>
        <v>3</v>
      </c>
      <c r="AV2817" s="32">
        <f>IFERROR(时间!$B$4+AU2817,"上周无销量")</f>
        <v>43328</v>
      </c>
    </row>
    <row r="2818" spans="1:48">
      <c r="A2818" s="15" t="s">
        <v>5636</v>
      </c>
      <c r="B2818" t="s">
        <v>5637</v>
      </c>
      <c r="C2818" t="s">
        <v>5613</v>
      </c>
      <c r="D2818" s="26">
        <v>0</v>
      </c>
      <c r="E2818" s="26">
        <v>0</v>
      </c>
      <c r="F2818" s="26">
        <v>0</v>
      </c>
      <c r="G2818" s="26">
        <v>2</v>
      </c>
      <c r="H2818" s="27">
        <v>0</v>
      </c>
      <c r="I2818">
        <v>32</v>
      </c>
      <c r="J2818" s="28">
        <v>0</v>
      </c>
      <c r="K2818" s="28">
        <v>0</v>
      </c>
      <c r="L2818" s="28">
        <v>0</v>
      </c>
      <c r="M2818">
        <v>32</v>
      </c>
      <c r="N2818">
        <v>0</v>
      </c>
      <c r="O2818">
        <v>0</v>
      </c>
      <c r="P2818">
        <v>213</v>
      </c>
      <c r="Q2818">
        <v>0</v>
      </c>
      <c r="R2818">
        <v>502</v>
      </c>
      <c r="S2818">
        <v>26</v>
      </c>
      <c r="T2818">
        <v>0</v>
      </c>
      <c r="U2818">
        <v>0</v>
      </c>
      <c r="V2818">
        <v>1</v>
      </c>
      <c r="W2818">
        <v>0</v>
      </c>
      <c r="X2818" s="17">
        <v>0</v>
      </c>
      <c r="Y2818" s="17" t="s">
        <v>54</v>
      </c>
      <c r="Z2818" s="17">
        <v>0.00199203187250996</v>
      </c>
      <c r="AA2818" s="17">
        <v>0</v>
      </c>
      <c r="AB2818">
        <v>0</v>
      </c>
      <c r="AC2818">
        <v>0</v>
      </c>
      <c r="AD2818">
        <v>0.34</v>
      </c>
      <c r="AE2818">
        <v>0</v>
      </c>
      <c r="AF2818" s="17" t="s">
        <v>54</v>
      </c>
      <c r="AG2818" s="17" t="s">
        <v>54</v>
      </c>
      <c r="AH2818" s="17">
        <v>0</v>
      </c>
      <c r="AI2818" s="17" t="s">
        <v>54</v>
      </c>
      <c r="AJ2818">
        <v>0</v>
      </c>
      <c r="AK2818">
        <v>7</v>
      </c>
      <c r="AL2818">
        <v>13</v>
      </c>
      <c r="AM2818">
        <v>13</v>
      </c>
      <c r="AN2818" s="17" t="s">
        <v>54</v>
      </c>
      <c r="AO2818" s="17">
        <v>0</v>
      </c>
      <c r="AP2818" s="17">
        <v>0</v>
      </c>
      <c r="AQ2818" s="17">
        <v>0.153846153846154</v>
      </c>
      <c r="AR2818" s="31">
        <v>0</v>
      </c>
      <c r="AS2818" s="31">
        <v>0</v>
      </c>
      <c r="AT2818" s="31">
        <v>32</v>
      </c>
      <c r="AU2818" s="26" t="str">
        <f t="shared" si="46"/>
        <v>库存为32</v>
      </c>
      <c r="AV2818" s="32" t="str">
        <f>IFERROR(时间!$B$4+AU2818,"上周无销量")</f>
        <v>上周无销量</v>
      </c>
    </row>
    <row r="2819" spans="1:48">
      <c r="A2819" s="15" t="s">
        <v>5638</v>
      </c>
      <c r="B2819" t="s">
        <v>5639</v>
      </c>
      <c r="C2819" t="s">
        <v>5613</v>
      </c>
      <c r="D2819" s="26">
        <v>2</v>
      </c>
      <c r="E2819" s="26">
        <v>1</v>
      </c>
      <c r="F2819" s="26">
        <v>1</v>
      </c>
      <c r="G2819" s="26">
        <v>4</v>
      </c>
      <c r="H2819" s="27">
        <v>9.995</v>
      </c>
      <c r="I2819">
        <v>10</v>
      </c>
      <c r="J2819" s="28">
        <v>0</v>
      </c>
      <c r="K2819" s="28">
        <v>0</v>
      </c>
      <c r="L2819" s="28">
        <v>0</v>
      </c>
      <c r="M2819">
        <v>10</v>
      </c>
      <c r="N2819">
        <v>1</v>
      </c>
      <c r="O2819">
        <v>0</v>
      </c>
      <c r="P2819">
        <v>517</v>
      </c>
      <c r="Q2819">
        <v>0</v>
      </c>
      <c r="R2819">
        <v>1063</v>
      </c>
      <c r="S2819">
        <v>40</v>
      </c>
      <c r="T2819">
        <v>0</v>
      </c>
      <c r="U2819">
        <v>0</v>
      </c>
      <c r="V2819">
        <v>2</v>
      </c>
      <c r="W2819">
        <v>0</v>
      </c>
      <c r="X2819" s="17">
        <v>0</v>
      </c>
      <c r="Y2819" s="17" t="s">
        <v>54</v>
      </c>
      <c r="Z2819" s="17">
        <v>0.00188146754468485</v>
      </c>
      <c r="AA2819" s="17">
        <v>0</v>
      </c>
      <c r="AB2819">
        <v>0</v>
      </c>
      <c r="AC2819">
        <v>0</v>
      </c>
      <c r="AD2819">
        <v>0.65</v>
      </c>
      <c r="AE2819">
        <v>0</v>
      </c>
      <c r="AF2819" s="17" t="s">
        <v>54</v>
      </c>
      <c r="AG2819" s="17" t="s">
        <v>54</v>
      </c>
      <c r="AH2819" s="17">
        <v>0.0650325162581291</v>
      </c>
      <c r="AI2819" s="17" t="s">
        <v>54</v>
      </c>
      <c r="AJ2819">
        <v>0</v>
      </c>
      <c r="AK2819">
        <v>8</v>
      </c>
      <c r="AL2819">
        <v>7</v>
      </c>
      <c r="AM2819">
        <v>7</v>
      </c>
      <c r="AN2819" s="17" t="s">
        <v>54</v>
      </c>
      <c r="AO2819" s="17">
        <v>0.125</v>
      </c>
      <c r="AP2819" s="17">
        <v>0.142857142857143</v>
      </c>
      <c r="AQ2819" s="17">
        <v>0.571428571428571</v>
      </c>
      <c r="AR2819" s="31">
        <v>0.285714285714286</v>
      </c>
      <c r="AS2819" s="31">
        <v>17.1428571428571</v>
      </c>
      <c r="AT2819" s="31">
        <v>-7.14285714285714</v>
      </c>
      <c r="AU2819" s="26">
        <f t="shared" si="46"/>
        <v>35</v>
      </c>
      <c r="AV2819" s="32">
        <f>IFERROR(时间!$B$4+AU2819,"上周无销量")</f>
        <v>43360</v>
      </c>
    </row>
    <row r="2820" spans="1:48">
      <c r="A2820" s="15" t="s">
        <v>5640</v>
      </c>
      <c r="B2820" t="s">
        <v>5641</v>
      </c>
      <c r="C2820" t="s">
        <v>5613</v>
      </c>
      <c r="D2820" s="26">
        <v>1</v>
      </c>
      <c r="E2820" s="26">
        <v>3</v>
      </c>
      <c r="F2820" s="26">
        <v>4</v>
      </c>
      <c r="G2820" s="26">
        <v>6</v>
      </c>
      <c r="H2820" s="27">
        <v>11.4228571428571</v>
      </c>
      <c r="I2820">
        <v>6</v>
      </c>
      <c r="J2820" s="28">
        <v>0</v>
      </c>
      <c r="K2820" s="28">
        <v>0</v>
      </c>
      <c r="L2820" s="28">
        <v>0</v>
      </c>
      <c r="M2820">
        <v>6</v>
      </c>
      <c r="N2820">
        <v>2</v>
      </c>
      <c r="O2820">
        <v>0</v>
      </c>
      <c r="P2820">
        <v>191</v>
      </c>
      <c r="Q2820">
        <v>0</v>
      </c>
      <c r="R2820">
        <v>324</v>
      </c>
      <c r="S2820">
        <v>11</v>
      </c>
      <c r="T2820">
        <v>1</v>
      </c>
      <c r="U2820">
        <v>0</v>
      </c>
      <c r="V2820">
        <v>0</v>
      </c>
      <c r="W2820">
        <v>0</v>
      </c>
      <c r="X2820" s="17">
        <v>0.00523560209424084</v>
      </c>
      <c r="Y2820" s="17" t="s">
        <v>54</v>
      </c>
      <c r="Z2820" s="17">
        <v>0</v>
      </c>
      <c r="AA2820" s="17">
        <v>0</v>
      </c>
      <c r="AB2820">
        <v>0.19</v>
      </c>
      <c r="AC2820">
        <v>0</v>
      </c>
      <c r="AD2820">
        <v>0</v>
      </c>
      <c r="AE2820">
        <v>0</v>
      </c>
      <c r="AF2820" s="17">
        <v>0.0166333166583292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17</v>
      </c>
      <c r="AL2820">
        <v>37</v>
      </c>
      <c r="AM2820">
        <v>37</v>
      </c>
      <c r="AN2820" s="17" t="s">
        <v>54</v>
      </c>
      <c r="AO2820" s="17">
        <v>0.176470588235294</v>
      </c>
      <c r="AP2820" s="17">
        <v>0.108108108108108</v>
      </c>
      <c r="AQ2820" s="17">
        <v>0.162162162162162</v>
      </c>
      <c r="AR2820" s="31">
        <v>0.142857142857143</v>
      </c>
      <c r="AS2820" s="31">
        <v>8.57142857142857</v>
      </c>
      <c r="AT2820" s="31">
        <v>-2.57142857142857</v>
      </c>
      <c r="AU2820" s="26">
        <f t="shared" si="46"/>
        <v>42</v>
      </c>
      <c r="AV2820" s="32">
        <f>IFERROR(时间!$B$4+AU2820,"上周无销量")</f>
        <v>43367</v>
      </c>
    </row>
    <row r="2821" spans="1:48">
      <c r="A2821" s="15" t="s">
        <v>5642</v>
      </c>
      <c r="B2821" t="s">
        <v>5643</v>
      </c>
      <c r="C2821" t="s">
        <v>5613</v>
      </c>
      <c r="D2821" s="26">
        <v>1</v>
      </c>
      <c r="E2821" s="26">
        <v>0</v>
      </c>
      <c r="F2821" s="26">
        <v>5</v>
      </c>
      <c r="G2821" s="26">
        <v>5</v>
      </c>
      <c r="H2821" s="27">
        <v>10.9036363636364</v>
      </c>
      <c r="I2821">
        <v>8</v>
      </c>
      <c r="J2821" s="28">
        <v>0</v>
      </c>
      <c r="K2821" s="28">
        <v>0</v>
      </c>
      <c r="L2821" s="28">
        <v>0</v>
      </c>
      <c r="M2821">
        <v>8</v>
      </c>
      <c r="N2821">
        <v>3</v>
      </c>
      <c r="O2821">
        <v>0</v>
      </c>
      <c r="P2821">
        <v>253</v>
      </c>
      <c r="Q2821">
        <v>0</v>
      </c>
      <c r="R2821">
        <v>281</v>
      </c>
      <c r="S2821">
        <v>6</v>
      </c>
      <c r="T2821">
        <v>2</v>
      </c>
      <c r="U2821">
        <v>0</v>
      </c>
      <c r="V2821">
        <v>0</v>
      </c>
      <c r="W2821">
        <v>1</v>
      </c>
      <c r="X2821" s="17">
        <v>0.00790513833992095</v>
      </c>
      <c r="Y2821" s="17" t="s">
        <v>54</v>
      </c>
      <c r="Z2821" s="17">
        <v>0</v>
      </c>
      <c r="AA2821" s="17">
        <v>0.166666666666667</v>
      </c>
      <c r="AB2821">
        <v>0.5</v>
      </c>
      <c r="AC2821">
        <v>0</v>
      </c>
      <c r="AD2821">
        <v>0</v>
      </c>
      <c r="AE2821">
        <v>0.49</v>
      </c>
      <c r="AF2821" s="17">
        <v>0.0458562614640652</v>
      </c>
      <c r="AG2821" s="17" t="s">
        <v>54</v>
      </c>
      <c r="AH2821" s="17" t="s">
        <v>54</v>
      </c>
      <c r="AI2821" s="17">
        <v>0.00898782724695678</v>
      </c>
      <c r="AJ2821">
        <v>0</v>
      </c>
      <c r="AK2821">
        <v>32</v>
      </c>
      <c r="AL2821">
        <v>4</v>
      </c>
      <c r="AM2821">
        <v>4</v>
      </c>
      <c r="AN2821" s="17" t="s">
        <v>54</v>
      </c>
      <c r="AO2821" s="17">
        <v>0</v>
      </c>
      <c r="AP2821" s="17">
        <v>1.25</v>
      </c>
      <c r="AQ2821" s="17">
        <v>1.25</v>
      </c>
      <c r="AR2821" s="31">
        <v>0.142857142857143</v>
      </c>
      <c r="AS2821" s="31">
        <v>8.57142857142857</v>
      </c>
      <c r="AT2821" s="31">
        <v>-0.571428571428571</v>
      </c>
      <c r="AU2821" s="26">
        <f t="shared" ref="AU2821:AU2884" si="47">IF(AR2821="","库存为"&amp;M2821,IF(AS2821=0,"库存为"&amp;M2821,INT(M2821/AR2821)))</f>
        <v>56</v>
      </c>
      <c r="AV2821" s="32">
        <f>IFERROR(时间!$B$4+AU2821,"上周无销量")</f>
        <v>43381</v>
      </c>
    </row>
    <row r="2822" spans="1:48">
      <c r="A2822" s="15" t="s">
        <v>5644</v>
      </c>
      <c r="B2822" t="s">
        <v>5645</v>
      </c>
      <c r="C2822" t="s">
        <v>5613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27</v>
      </c>
      <c r="J2822" s="28">
        <v>0</v>
      </c>
      <c r="K2822" s="28">
        <v>0</v>
      </c>
      <c r="L2822" s="28">
        <v>0</v>
      </c>
      <c r="M2822">
        <v>27</v>
      </c>
      <c r="N2822">
        <v>0</v>
      </c>
      <c r="O2822">
        <v>0</v>
      </c>
      <c r="P2822">
        <v>295</v>
      </c>
      <c r="Q2822">
        <v>0</v>
      </c>
      <c r="R2822">
        <v>569</v>
      </c>
      <c r="S2822">
        <v>23</v>
      </c>
      <c r="T2822">
        <v>0</v>
      </c>
      <c r="U2822">
        <v>0</v>
      </c>
      <c r="V2822">
        <v>0</v>
      </c>
      <c r="W2822">
        <v>0</v>
      </c>
      <c r="X2822" s="17">
        <v>0</v>
      </c>
      <c r="Y2822" s="17" t="s">
        <v>54</v>
      </c>
      <c r="Z2822" s="17">
        <v>0</v>
      </c>
      <c r="AA2822" s="17">
        <v>0</v>
      </c>
      <c r="AB2822">
        <v>0</v>
      </c>
      <c r="AC2822">
        <v>0</v>
      </c>
      <c r="AD2822">
        <v>0</v>
      </c>
      <c r="AE2822">
        <v>0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0</v>
      </c>
      <c r="AK2822">
        <v>3</v>
      </c>
      <c r="AL2822">
        <v>38</v>
      </c>
      <c r="AM2822">
        <v>38</v>
      </c>
      <c r="AN2822" s="17" t="s">
        <v>54</v>
      </c>
      <c r="AO2822" s="17">
        <v>0</v>
      </c>
      <c r="AP2822" s="17">
        <v>0</v>
      </c>
      <c r="AQ2822" s="17">
        <v>0</v>
      </c>
      <c r="AR2822" s="31">
        <v>0</v>
      </c>
      <c r="AS2822" s="31">
        <v>0</v>
      </c>
      <c r="AT2822" s="31">
        <v>27</v>
      </c>
      <c r="AU2822" s="26" t="str">
        <f t="shared" si="47"/>
        <v>库存为27</v>
      </c>
      <c r="AV2822" s="32" t="str">
        <f>IFERROR(时间!$B$4+AU2822,"上周无销量")</f>
        <v>上周无销量</v>
      </c>
    </row>
    <row r="2823" spans="1:48">
      <c r="A2823" s="15" t="s">
        <v>5646</v>
      </c>
      <c r="B2823" t="s">
        <v>5647</v>
      </c>
      <c r="C2823" t="s">
        <v>5613</v>
      </c>
      <c r="D2823" s="26">
        <v>0</v>
      </c>
      <c r="E2823" s="26">
        <v>1</v>
      </c>
      <c r="F2823" s="26">
        <v>2</v>
      </c>
      <c r="G2823" s="26">
        <v>6</v>
      </c>
      <c r="H2823" s="27">
        <v>6.66333333333333</v>
      </c>
      <c r="I2823">
        <v>0</v>
      </c>
      <c r="J2823" s="28">
        <v>0</v>
      </c>
      <c r="K2823" s="28">
        <v>0</v>
      </c>
      <c r="L2823" s="28">
        <v>0</v>
      </c>
      <c r="M2823">
        <v>0</v>
      </c>
      <c r="N2823">
        <v>2</v>
      </c>
      <c r="O2823">
        <v>0</v>
      </c>
      <c r="P2823">
        <v>0</v>
      </c>
      <c r="Q2823">
        <v>0</v>
      </c>
      <c r="R2823">
        <v>1549</v>
      </c>
      <c r="S2823">
        <v>209</v>
      </c>
      <c r="T2823">
        <v>0</v>
      </c>
      <c r="U2823">
        <v>0</v>
      </c>
      <c r="V2823">
        <v>6</v>
      </c>
      <c r="W2823">
        <v>1</v>
      </c>
      <c r="X2823" s="17" t="s">
        <v>54</v>
      </c>
      <c r="Y2823" s="17" t="s">
        <v>54</v>
      </c>
      <c r="Z2823" s="17">
        <v>0.00387346675274371</v>
      </c>
      <c r="AA2823" s="17">
        <v>0.00478468899521531</v>
      </c>
      <c r="AB2823">
        <v>0</v>
      </c>
      <c r="AC2823">
        <v>0</v>
      </c>
      <c r="AD2823">
        <v>1.9</v>
      </c>
      <c r="AE2823">
        <v>0.32</v>
      </c>
      <c r="AF2823" s="17" t="s">
        <v>54</v>
      </c>
      <c r="AG2823" s="17" t="s">
        <v>54</v>
      </c>
      <c r="AH2823" s="17">
        <v>0.142571285642821</v>
      </c>
      <c r="AI2823" s="17">
        <v>0.0080040020010005</v>
      </c>
      <c r="AJ2823">
        <v>0</v>
      </c>
      <c r="AK2823">
        <v>2</v>
      </c>
      <c r="AL2823">
        <v>13</v>
      </c>
      <c r="AM2823">
        <v>13</v>
      </c>
      <c r="AN2823" s="17" t="s">
        <v>54</v>
      </c>
      <c r="AO2823" s="17">
        <v>0.5</v>
      </c>
      <c r="AP2823" s="17">
        <v>0.153846153846154</v>
      </c>
      <c r="AQ2823" s="17">
        <v>0.461538461538462</v>
      </c>
      <c r="AR2823" s="31">
        <v>0</v>
      </c>
      <c r="AS2823" s="31">
        <v>0</v>
      </c>
      <c r="AT2823" s="31">
        <v>0</v>
      </c>
      <c r="AU2823" s="26" t="str">
        <f t="shared" si="47"/>
        <v>库存为0</v>
      </c>
      <c r="AV2823" s="32" t="str">
        <f>IFERROR(时间!$B$4+AU2823,"上周无销量")</f>
        <v>上周无销量</v>
      </c>
    </row>
    <row r="2824" spans="1:48">
      <c r="A2824" s="15" t="s">
        <v>5648</v>
      </c>
      <c r="B2824" t="s">
        <v>5649</v>
      </c>
      <c r="C2824" t="s">
        <v>5650</v>
      </c>
      <c r="D2824" s="26">
        <v>0</v>
      </c>
      <c r="E2824" s="26">
        <v>0</v>
      </c>
      <c r="F2824" s="26">
        <v>0</v>
      </c>
      <c r="G2824" s="26">
        <v>0</v>
      </c>
      <c r="H2824" s="27">
        <v>0</v>
      </c>
      <c r="I2824">
        <v>2</v>
      </c>
      <c r="J2824" s="28">
        <v>0</v>
      </c>
      <c r="K2824" s="28">
        <v>0</v>
      </c>
      <c r="L2824" s="28">
        <v>0</v>
      </c>
      <c r="M2824">
        <v>2</v>
      </c>
      <c r="N2824">
        <v>0</v>
      </c>
      <c r="O2824">
        <v>2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1</v>
      </c>
      <c r="AL2824">
        <v>2</v>
      </c>
      <c r="AM2824">
        <v>2</v>
      </c>
      <c r="AN2824" s="17" t="s">
        <v>54</v>
      </c>
      <c r="AO2824" s="17">
        <v>0</v>
      </c>
      <c r="AP2824" s="17">
        <v>0</v>
      </c>
      <c r="AQ2824" s="17">
        <v>0</v>
      </c>
      <c r="AR2824" s="31">
        <v>0</v>
      </c>
      <c r="AS2824" s="31">
        <v>0</v>
      </c>
      <c r="AT2824" s="31">
        <v>2</v>
      </c>
      <c r="AU2824" s="26" t="str">
        <f t="shared" si="47"/>
        <v>库存为2</v>
      </c>
      <c r="AV2824" s="32" t="str">
        <f>IFERROR(时间!$B$4+AU2824,"上周无销量")</f>
        <v>上周无销量</v>
      </c>
    </row>
    <row r="2825" spans="1:48">
      <c r="A2825" s="15" t="s">
        <v>5651</v>
      </c>
      <c r="B2825" t="s">
        <v>5652</v>
      </c>
      <c r="C2825" t="s">
        <v>5650</v>
      </c>
      <c r="D2825" s="26">
        <v>0</v>
      </c>
      <c r="E2825" s="26">
        <v>0</v>
      </c>
      <c r="F2825" s="26">
        <v>0</v>
      </c>
      <c r="G2825" s="26">
        <v>0</v>
      </c>
      <c r="H2825" s="27">
        <v>0</v>
      </c>
      <c r="I2825">
        <v>1</v>
      </c>
      <c r="J2825" s="28">
        <v>0</v>
      </c>
      <c r="K2825" s="28">
        <v>0</v>
      </c>
      <c r="L2825" s="28">
        <v>0</v>
      </c>
      <c r="M2825">
        <v>1</v>
      </c>
      <c r="N2825">
        <v>0</v>
      </c>
      <c r="O2825">
        <v>1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17" t="s">
        <v>54</v>
      </c>
      <c r="Y2825" s="17" t="s">
        <v>54</v>
      </c>
      <c r="Z2825" s="17" t="s">
        <v>54</v>
      </c>
      <c r="AA2825" s="17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3</v>
      </c>
      <c r="AM2825">
        <v>3</v>
      </c>
      <c r="AN2825" s="17" t="s">
        <v>54</v>
      </c>
      <c r="AO2825" s="17" t="s">
        <v>54</v>
      </c>
      <c r="AP2825" s="17">
        <v>0</v>
      </c>
      <c r="AQ2825" s="17">
        <v>0</v>
      </c>
      <c r="AR2825" s="31">
        <v>0</v>
      </c>
      <c r="AS2825" s="31">
        <v>0</v>
      </c>
      <c r="AT2825" s="31">
        <v>1</v>
      </c>
      <c r="AU2825" s="26" t="str">
        <f t="shared" si="47"/>
        <v>库存为1</v>
      </c>
      <c r="AV2825" s="32" t="str">
        <f>IFERROR(时间!$B$4+AU2825,"上周无销量")</f>
        <v>上周无销量</v>
      </c>
    </row>
    <row r="2826" spans="1:48">
      <c r="A2826" s="15" t="s">
        <v>5653</v>
      </c>
      <c r="B2826" t="s">
        <v>5654</v>
      </c>
      <c r="C2826" t="s">
        <v>5650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5</v>
      </c>
      <c r="J2826" s="28">
        <v>0</v>
      </c>
      <c r="K2826" s="28">
        <v>0</v>
      </c>
      <c r="L2826" s="28">
        <v>0</v>
      </c>
      <c r="M2826">
        <v>5</v>
      </c>
      <c r="N2826">
        <v>0</v>
      </c>
      <c r="O2826">
        <v>5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1</v>
      </c>
      <c r="AL2826">
        <v>2</v>
      </c>
      <c r="AM2826">
        <v>2</v>
      </c>
      <c r="AN2826" s="17" t="s">
        <v>54</v>
      </c>
      <c r="AO2826" s="17">
        <v>0</v>
      </c>
      <c r="AP2826" s="17">
        <v>0</v>
      </c>
      <c r="AQ2826" s="17">
        <v>0</v>
      </c>
      <c r="AR2826" s="31">
        <v>0</v>
      </c>
      <c r="AS2826" s="31">
        <v>0</v>
      </c>
      <c r="AT2826" s="31">
        <v>5</v>
      </c>
      <c r="AU2826" s="26" t="str">
        <f t="shared" si="47"/>
        <v>库存为5</v>
      </c>
      <c r="AV2826" s="32" t="str">
        <f>IFERROR(时间!$B$4+AU2826,"上周无销量")</f>
        <v>上周无销量</v>
      </c>
    </row>
    <row r="2827" spans="1:48">
      <c r="A2827" s="15" t="s">
        <v>5655</v>
      </c>
      <c r="B2827" t="s">
        <v>5656</v>
      </c>
      <c r="C2827" t="s">
        <v>5650</v>
      </c>
      <c r="D2827" s="26">
        <v>0</v>
      </c>
      <c r="E2827" s="26">
        <v>0</v>
      </c>
      <c r="F2827" s="26">
        <v>1</v>
      </c>
      <c r="G2827" s="26">
        <v>0</v>
      </c>
      <c r="H2827" s="27">
        <v>19.99</v>
      </c>
      <c r="I2827">
        <v>1</v>
      </c>
      <c r="J2827" s="28">
        <v>0</v>
      </c>
      <c r="K2827" s="28">
        <v>0</v>
      </c>
      <c r="L2827" s="28">
        <v>0</v>
      </c>
      <c r="M2827">
        <v>1</v>
      </c>
      <c r="N2827">
        <v>0</v>
      </c>
      <c r="O2827">
        <v>1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2</v>
      </c>
      <c r="AL2827">
        <v>5</v>
      </c>
      <c r="AM2827">
        <v>5</v>
      </c>
      <c r="AN2827" s="17" t="s">
        <v>54</v>
      </c>
      <c r="AO2827" s="17">
        <v>0</v>
      </c>
      <c r="AP2827" s="17">
        <v>0.2</v>
      </c>
      <c r="AQ2827" s="17">
        <v>0</v>
      </c>
      <c r="AR2827" s="31">
        <v>0</v>
      </c>
      <c r="AS2827" s="31">
        <v>0</v>
      </c>
      <c r="AT2827" s="31">
        <v>1</v>
      </c>
      <c r="AU2827" s="26" t="str">
        <f t="shared" si="47"/>
        <v>库存为1</v>
      </c>
      <c r="AV2827" s="32" t="str">
        <f>IFERROR(时间!$B$4+AU2827,"上周无销量")</f>
        <v>上周无销量</v>
      </c>
    </row>
    <row r="2828" spans="1:48">
      <c r="A2828" s="15" t="s">
        <v>5657</v>
      </c>
      <c r="B2828" t="s">
        <v>5658</v>
      </c>
      <c r="C2828" t="s">
        <v>5650</v>
      </c>
      <c r="D2828" s="26">
        <v>0</v>
      </c>
      <c r="E2828" s="26">
        <v>0</v>
      </c>
      <c r="F2828" s="26">
        <v>0</v>
      </c>
      <c r="G2828" s="26">
        <v>0</v>
      </c>
      <c r="H2828" s="27">
        <v>0</v>
      </c>
      <c r="I2828">
        <v>2</v>
      </c>
      <c r="J2828" s="28">
        <v>0</v>
      </c>
      <c r="K2828" s="28">
        <v>0</v>
      </c>
      <c r="L2828" s="28">
        <v>0</v>
      </c>
      <c r="M2828">
        <v>2</v>
      </c>
      <c r="N2828">
        <v>1</v>
      </c>
      <c r="O2828">
        <v>1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1</v>
      </c>
      <c r="AL2828">
        <v>3</v>
      </c>
      <c r="AM2828">
        <v>3</v>
      </c>
      <c r="AN2828" s="17" t="s">
        <v>54</v>
      </c>
      <c r="AO2828" s="17">
        <v>0</v>
      </c>
      <c r="AP2828" s="17">
        <v>0</v>
      </c>
      <c r="AQ2828" s="17">
        <v>0</v>
      </c>
      <c r="AR2828" s="31">
        <v>0</v>
      </c>
      <c r="AS2828" s="31">
        <v>0</v>
      </c>
      <c r="AT2828" s="31">
        <v>2</v>
      </c>
      <c r="AU2828" s="26" t="str">
        <f t="shared" si="47"/>
        <v>库存为2</v>
      </c>
      <c r="AV2828" s="32" t="str">
        <f>IFERROR(时间!$B$4+AU2828,"上周无销量")</f>
        <v>上周无销量</v>
      </c>
    </row>
    <row r="2829" spans="1:48">
      <c r="A2829" s="15" t="s">
        <v>5659</v>
      </c>
      <c r="B2829" t="s">
        <v>5660</v>
      </c>
      <c r="C2829" t="s">
        <v>5650</v>
      </c>
      <c r="D2829" s="26">
        <v>0</v>
      </c>
      <c r="E2829" s="26">
        <v>0</v>
      </c>
      <c r="F2829" s="26">
        <v>0</v>
      </c>
      <c r="G2829" s="26">
        <v>0</v>
      </c>
      <c r="H2829" s="27">
        <v>0</v>
      </c>
      <c r="I2829">
        <v>10</v>
      </c>
      <c r="J2829" s="28">
        <v>0</v>
      </c>
      <c r="K2829" s="28">
        <v>0</v>
      </c>
      <c r="L2829" s="28">
        <v>0</v>
      </c>
      <c r="M2829">
        <v>10</v>
      </c>
      <c r="N2829">
        <v>0</v>
      </c>
      <c r="O2829">
        <v>10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0</v>
      </c>
      <c r="AK2829">
        <v>0</v>
      </c>
      <c r="AL2829">
        <v>3</v>
      </c>
      <c r="AM2829">
        <v>3</v>
      </c>
      <c r="AN2829" s="17" t="s">
        <v>54</v>
      </c>
      <c r="AO2829" s="17" t="s">
        <v>54</v>
      </c>
      <c r="AP2829" s="17">
        <v>0</v>
      </c>
      <c r="AQ2829" s="17">
        <v>0</v>
      </c>
      <c r="AR2829" s="31">
        <v>0</v>
      </c>
      <c r="AS2829" s="31">
        <v>0</v>
      </c>
      <c r="AT2829" s="31">
        <v>10</v>
      </c>
      <c r="AU2829" s="26" t="str">
        <f t="shared" si="47"/>
        <v>库存为10</v>
      </c>
      <c r="AV2829" s="32" t="str">
        <f>IFERROR(时间!$B$4+AU2829,"上周无销量")</f>
        <v>上周无销量</v>
      </c>
    </row>
    <row r="2830" spans="1:48">
      <c r="A2830" s="15" t="s">
        <v>5661</v>
      </c>
      <c r="B2830" t="s">
        <v>5662</v>
      </c>
      <c r="C2830" t="s">
        <v>5650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1</v>
      </c>
      <c r="J2830" s="28">
        <v>0</v>
      </c>
      <c r="K2830" s="28">
        <v>0</v>
      </c>
      <c r="L2830" s="28">
        <v>0</v>
      </c>
      <c r="M2830">
        <v>1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0</v>
      </c>
      <c r="AK2830">
        <v>0</v>
      </c>
      <c r="AL2830">
        <v>2</v>
      </c>
      <c r="AM2830">
        <v>2</v>
      </c>
      <c r="AN2830" s="17" t="s">
        <v>54</v>
      </c>
      <c r="AO2830" s="17" t="s">
        <v>54</v>
      </c>
      <c r="AP2830" s="17">
        <v>0</v>
      </c>
      <c r="AQ2830" s="17">
        <v>0</v>
      </c>
      <c r="AR2830" s="31">
        <v>0</v>
      </c>
      <c r="AS2830" s="31">
        <v>0</v>
      </c>
      <c r="AT2830" s="31">
        <v>1</v>
      </c>
      <c r="AU2830" s="26" t="str">
        <f t="shared" si="47"/>
        <v>库存为1</v>
      </c>
      <c r="AV2830" s="32" t="str">
        <f>IFERROR(时间!$B$4+AU2830,"上周无销量")</f>
        <v>上周无销量</v>
      </c>
    </row>
    <row r="2831" spans="1:48">
      <c r="A2831" s="15" t="s">
        <v>5663</v>
      </c>
      <c r="B2831" t="s">
        <v>4530</v>
      </c>
      <c r="C2831" t="s">
        <v>5664</v>
      </c>
      <c r="D2831" s="26">
        <v>1</v>
      </c>
      <c r="E2831" s="26">
        <v>4</v>
      </c>
      <c r="F2831" s="26">
        <v>5</v>
      </c>
      <c r="G2831" s="26">
        <v>4</v>
      </c>
      <c r="H2831" s="27">
        <v>14.2785714285714</v>
      </c>
      <c r="I2831">
        <v>32</v>
      </c>
      <c r="J2831" s="28">
        <v>0</v>
      </c>
      <c r="K2831" s="28">
        <v>0</v>
      </c>
      <c r="L2831" s="28">
        <v>0</v>
      </c>
      <c r="M2831">
        <v>32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17" t="s">
        <v>54</v>
      </c>
      <c r="Y2831" s="17" t="s">
        <v>54</v>
      </c>
      <c r="Z2831" s="17" t="s">
        <v>54</v>
      </c>
      <c r="AA2831" s="17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17" t="s">
        <v>54</v>
      </c>
      <c r="AG2831" s="17" t="s">
        <v>54</v>
      </c>
      <c r="AH2831" s="17" t="s">
        <v>54</v>
      </c>
      <c r="AI2831" s="17" t="s">
        <v>54</v>
      </c>
      <c r="AJ2831">
        <v>0</v>
      </c>
      <c r="AK2831">
        <v>19</v>
      </c>
      <c r="AL2831">
        <v>13</v>
      </c>
      <c r="AM2831">
        <v>13</v>
      </c>
      <c r="AN2831" s="17" t="s">
        <v>54</v>
      </c>
      <c r="AO2831" s="17">
        <v>0.210526315789474</v>
      </c>
      <c r="AP2831" s="17">
        <v>0.384615384615385</v>
      </c>
      <c r="AQ2831" s="17">
        <v>0.307692307692308</v>
      </c>
      <c r="AR2831" s="31">
        <v>0.142857142857143</v>
      </c>
      <c r="AS2831" s="31">
        <v>8.57142857142857</v>
      </c>
      <c r="AT2831" s="31">
        <v>23.4285714285714</v>
      </c>
      <c r="AU2831" s="26">
        <f t="shared" si="47"/>
        <v>224</v>
      </c>
      <c r="AV2831" s="32">
        <f>IFERROR(时间!$B$4+AU2831,"上周无销量")</f>
        <v>43549</v>
      </c>
    </row>
    <row r="2832" spans="1:48">
      <c r="A2832" s="15" t="s">
        <v>5665</v>
      </c>
      <c r="B2832" t="s">
        <v>4533</v>
      </c>
      <c r="C2832" t="s">
        <v>5664</v>
      </c>
      <c r="D2832" s="26">
        <v>2</v>
      </c>
      <c r="E2832" s="26">
        <v>6</v>
      </c>
      <c r="F2832" s="26">
        <v>1</v>
      </c>
      <c r="G2832" s="26">
        <v>2</v>
      </c>
      <c r="H2832" s="27">
        <v>16.3554545454545</v>
      </c>
      <c r="I2832">
        <v>25</v>
      </c>
      <c r="J2832" s="28">
        <v>0</v>
      </c>
      <c r="K2832" s="28">
        <v>0</v>
      </c>
      <c r="L2832" s="28">
        <v>0</v>
      </c>
      <c r="M2832">
        <v>25</v>
      </c>
      <c r="N2832">
        <v>4</v>
      </c>
      <c r="O2832">
        <v>0</v>
      </c>
      <c r="P2832">
        <v>419</v>
      </c>
      <c r="Q2832">
        <v>0</v>
      </c>
      <c r="R2832">
        <v>2203</v>
      </c>
      <c r="S2832">
        <v>695</v>
      </c>
      <c r="T2832">
        <v>0</v>
      </c>
      <c r="U2832">
        <v>0</v>
      </c>
      <c r="V2832">
        <v>7</v>
      </c>
      <c r="W2832">
        <v>1</v>
      </c>
      <c r="X2832" s="17">
        <v>0</v>
      </c>
      <c r="Y2832" s="17" t="s">
        <v>54</v>
      </c>
      <c r="Z2832" s="17">
        <v>0.00317748524738992</v>
      </c>
      <c r="AA2832" s="17">
        <v>0.00143884892086331</v>
      </c>
      <c r="AB2832">
        <v>0</v>
      </c>
      <c r="AC2832">
        <v>0</v>
      </c>
      <c r="AD2832">
        <v>1.47</v>
      </c>
      <c r="AE2832">
        <v>0.28</v>
      </c>
      <c r="AF2832" s="17" t="s">
        <v>54</v>
      </c>
      <c r="AG2832" s="17" t="s">
        <v>54</v>
      </c>
      <c r="AH2832" s="17">
        <v>0.0898782724695684</v>
      </c>
      <c r="AI2832" s="17">
        <v>0.00855983547329223</v>
      </c>
      <c r="AJ2832">
        <v>0</v>
      </c>
      <c r="AK2832">
        <v>14</v>
      </c>
      <c r="AL2832">
        <v>11</v>
      </c>
      <c r="AM2832">
        <v>11</v>
      </c>
      <c r="AN2832" s="17" t="s">
        <v>54</v>
      </c>
      <c r="AO2832" s="17">
        <v>0.428571428571429</v>
      </c>
      <c r="AP2832" s="17">
        <v>0.0909090909090909</v>
      </c>
      <c r="AQ2832" s="17">
        <v>0.181818181818182</v>
      </c>
      <c r="AR2832" s="31">
        <v>0.285714285714286</v>
      </c>
      <c r="AS2832" s="31">
        <v>17.1428571428571</v>
      </c>
      <c r="AT2832" s="31">
        <v>7.85714285714286</v>
      </c>
      <c r="AU2832" s="26">
        <f t="shared" si="47"/>
        <v>87</v>
      </c>
      <c r="AV2832" s="32">
        <f>IFERROR(时间!$B$4+AU2832,"上周无销量")</f>
        <v>43412</v>
      </c>
    </row>
    <row r="2833" spans="1:48">
      <c r="A2833" s="15" t="s">
        <v>5666</v>
      </c>
      <c r="B2833" t="s">
        <v>4535</v>
      </c>
      <c r="C2833" t="s">
        <v>5664</v>
      </c>
      <c r="D2833" s="26">
        <v>1</v>
      </c>
      <c r="E2833" s="26">
        <v>1</v>
      </c>
      <c r="F2833" s="26">
        <v>2</v>
      </c>
      <c r="G2833" s="26">
        <v>0</v>
      </c>
      <c r="H2833" s="27">
        <v>19.99</v>
      </c>
      <c r="I2833">
        <v>16</v>
      </c>
      <c r="J2833" s="28">
        <v>0</v>
      </c>
      <c r="K2833" s="28">
        <v>0</v>
      </c>
      <c r="L2833" s="28">
        <v>0</v>
      </c>
      <c r="M2833">
        <v>16</v>
      </c>
      <c r="N2833">
        <v>0</v>
      </c>
      <c r="O2833">
        <v>0</v>
      </c>
      <c r="P2833">
        <v>3036</v>
      </c>
      <c r="Q2833">
        <v>0</v>
      </c>
      <c r="R2833">
        <v>2816</v>
      </c>
      <c r="S2833">
        <v>0</v>
      </c>
      <c r="T2833">
        <v>12</v>
      </c>
      <c r="U2833">
        <v>0</v>
      </c>
      <c r="V2833">
        <v>9</v>
      </c>
      <c r="W2833">
        <v>0</v>
      </c>
      <c r="X2833" s="17">
        <v>0.00395256916996047</v>
      </c>
      <c r="Y2833" s="17" t="s">
        <v>54</v>
      </c>
      <c r="Z2833" s="17">
        <v>0.00319602272727273</v>
      </c>
      <c r="AA2833" s="17" t="s">
        <v>54</v>
      </c>
      <c r="AB2833">
        <v>4.76</v>
      </c>
      <c r="AC2833">
        <v>0</v>
      </c>
      <c r="AD2833">
        <v>3.63</v>
      </c>
      <c r="AE2833">
        <v>0</v>
      </c>
      <c r="AF2833" s="17">
        <v>0.238119059529765</v>
      </c>
      <c r="AG2833" s="17" t="s">
        <v>54</v>
      </c>
      <c r="AH2833" s="17">
        <v>0.0907953976988494</v>
      </c>
      <c r="AI2833" s="17" t="s">
        <v>54</v>
      </c>
      <c r="AJ2833">
        <v>0</v>
      </c>
      <c r="AK2833">
        <v>11</v>
      </c>
      <c r="AL2833">
        <v>0</v>
      </c>
      <c r="AM2833">
        <v>0</v>
      </c>
      <c r="AN2833" s="17" t="s">
        <v>54</v>
      </c>
      <c r="AO2833" s="17">
        <v>0.0909090909090909</v>
      </c>
      <c r="AP2833" s="17" t="s">
        <v>54</v>
      </c>
      <c r="AQ2833" s="17" t="s">
        <v>54</v>
      </c>
      <c r="AR2833" s="31">
        <v>0.142857142857143</v>
      </c>
      <c r="AS2833" s="31">
        <v>8.57142857142857</v>
      </c>
      <c r="AT2833" s="31">
        <v>7.42857142857143</v>
      </c>
      <c r="AU2833" s="26">
        <f t="shared" si="47"/>
        <v>112</v>
      </c>
      <c r="AV2833" s="32">
        <f>IFERROR(时间!$B$4+AU2833,"上周无销量")</f>
        <v>43437</v>
      </c>
    </row>
    <row r="2834" spans="1:48">
      <c r="A2834" s="15" t="s">
        <v>5667</v>
      </c>
      <c r="B2834" t="s">
        <v>4537</v>
      </c>
      <c r="C2834" t="s">
        <v>5664</v>
      </c>
      <c r="D2834" s="26">
        <v>2</v>
      </c>
      <c r="E2834" s="26">
        <v>4</v>
      </c>
      <c r="F2834" s="26">
        <v>3</v>
      </c>
      <c r="G2834" s="26">
        <v>2</v>
      </c>
      <c r="H2834" s="27">
        <v>16.3554545454545</v>
      </c>
      <c r="I2834">
        <v>9</v>
      </c>
      <c r="J2834" s="28">
        <v>0</v>
      </c>
      <c r="K2834" s="28">
        <v>0</v>
      </c>
      <c r="L2834" s="28">
        <v>0</v>
      </c>
      <c r="M2834">
        <v>9</v>
      </c>
      <c r="N2834">
        <v>2</v>
      </c>
      <c r="O2834">
        <v>0</v>
      </c>
      <c r="P2834">
        <v>3129</v>
      </c>
      <c r="Q2834">
        <v>0</v>
      </c>
      <c r="R2834">
        <v>26904</v>
      </c>
      <c r="S2834">
        <v>7634</v>
      </c>
      <c r="T2834">
        <v>15</v>
      </c>
      <c r="U2834">
        <v>0</v>
      </c>
      <c r="V2834">
        <v>45</v>
      </c>
      <c r="W2834">
        <v>27</v>
      </c>
      <c r="X2834" s="17">
        <v>0.00479386385426654</v>
      </c>
      <c r="Y2834" s="17" t="s">
        <v>54</v>
      </c>
      <c r="Z2834" s="17">
        <v>0.00167261373773417</v>
      </c>
      <c r="AA2834" s="17">
        <v>0.00353680901231333</v>
      </c>
      <c r="AB2834">
        <v>3.86</v>
      </c>
      <c r="AC2834">
        <v>0</v>
      </c>
      <c r="AD2834">
        <v>12.17</v>
      </c>
      <c r="AE2834">
        <v>6.99</v>
      </c>
      <c r="AF2834" s="17">
        <v>0.118003446167529</v>
      </c>
      <c r="AG2834" s="17" t="s">
        <v>54</v>
      </c>
      <c r="AH2834" s="17">
        <v>0.248031423118968</v>
      </c>
      <c r="AI2834" s="17">
        <v>0.213690178422545</v>
      </c>
      <c r="AJ2834">
        <v>0</v>
      </c>
      <c r="AK2834">
        <v>30</v>
      </c>
      <c r="AL2834">
        <v>18</v>
      </c>
      <c r="AM2834">
        <v>18</v>
      </c>
      <c r="AN2834" s="17" t="s">
        <v>54</v>
      </c>
      <c r="AO2834" s="17">
        <v>0.133333333333333</v>
      </c>
      <c r="AP2834" s="17">
        <v>0.166666666666667</v>
      </c>
      <c r="AQ2834" s="17">
        <v>0.111111111111111</v>
      </c>
      <c r="AR2834" s="31">
        <v>0.285714285714286</v>
      </c>
      <c r="AS2834" s="31">
        <v>17.1428571428571</v>
      </c>
      <c r="AT2834" s="31">
        <v>-8.14285714285714</v>
      </c>
      <c r="AU2834" s="26">
        <f t="shared" si="47"/>
        <v>31</v>
      </c>
      <c r="AV2834" s="32">
        <f>IFERROR(时间!$B$4+AU2834,"上周无销量")</f>
        <v>43356</v>
      </c>
    </row>
    <row r="2835" spans="1:48">
      <c r="A2835" s="15" t="s">
        <v>5668</v>
      </c>
      <c r="B2835" t="s">
        <v>4539</v>
      </c>
      <c r="C2835" t="s">
        <v>5664</v>
      </c>
      <c r="D2835" s="26">
        <v>2</v>
      </c>
      <c r="E2835" s="26">
        <v>1</v>
      </c>
      <c r="F2835" s="26">
        <v>1</v>
      </c>
      <c r="G2835" s="26">
        <v>1</v>
      </c>
      <c r="H2835" s="27">
        <v>15.992</v>
      </c>
      <c r="I2835">
        <v>15</v>
      </c>
      <c r="J2835" s="28">
        <v>0</v>
      </c>
      <c r="K2835" s="28">
        <v>0</v>
      </c>
      <c r="L2835" s="28">
        <v>0</v>
      </c>
      <c r="M2835">
        <v>15</v>
      </c>
      <c r="N2835">
        <v>2</v>
      </c>
      <c r="O2835">
        <v>0</v>
      </c>
      <c r="P2835">
        <v>5118</v>
      </c>
      <c r="Q2835">
        <v>0</v>
      </c>
      <c r="R2835">
        <v>8251</v>
      </c>
      <c r="S2835">
        <v>27900</v>
      </c>
      <c r="T2835">
        <v>12</v>
      </c>
      <c r="U2835">
        <v>0</v>
      </c>
      <c r="V2835">
        <v>16</v>
      </c>
      <c r="W2835">
        <v>73</v>
      </c>
      <c r="X2835" s="17">
        <v>0.00234466588511137</v>
      </c>
      <c r="Y2835" s="17" t="s">
        <v>54</v>
      </c>
      <c r="Z2835" s="17">
        <v>0.00193915888983154</v>
      </c>
      <c r="AA2835" s="17">
        <v>0.00261648745519713</v>
      </c>
      <c r="AB2835">
        <v>2.91</v>
      </c>
      <c r="AC2835">
        <v>0</v>
      </c>
      <c r="AD2835">
        <v>3.16</v>
      </c>
      <c r="AE2835">
        <v>15.48</v>
      </c>
      <c r="AF2835" s="17">
        <v>0.0909829914957479</v>
      </c>
      <c r="AG2835" s="17" t="s">
        <v>54</v>
      </c>
      <c r="AH2835" s="17">
        <v>0.1975987993997</v>
      </c>
      <c r="AI2835" s="17">
        <v>0.967983991995998</v>
      </c>
      <c r="AJ2835">
        <v>0</v>
      </c>
      <c r="AK2835">
        <v>22</v>
      </c>
      <c r="AL2835">
        <v>54</v>
      </c>
      <c r="AM2835">
        <v>54</v>
      </c>
      <c r="AN2835" s="17" t="s">
        <v>54</v>
      </c>
      <c r="AO2835" s="17">
        <v>0.0454545454545455</v>
      </c>
      <c r="AP2835" s="17">
        <v>0.0185185185185185</v>
      </c>
      <c r="AQ2835" s="17">
        <v>0.0185185185185185</v>
      </c>
      <c r="AR2835" s="31">
        <v>0.285714285714286</v>
      </c>
      <c r="AS2835" s="31">
        <v>17.1428571428571</v>
      </c>
      <c r="AT2835" s="31">
        <v>-2.14285714285714</v>
      </c>
      <c r="AU2835" s="26">
        <f t="shared" si="47"/>
        <v>52</v>
      </c>
      <c r="AV2835" s="32">
        <f>IFERROR(时间!$B$4+AU2835,"上周无销量")</f>
        <v>43377</v>
      </c>
    </row>
    <row r="2836" spans="1:48">
      <c r="A2836" s="15" t="s">
        <v>5669</v>
      </c>
      <c r="B2836" t="s">
        <v>4541</v>
      </c>
      <c r="C2836" t="s">
        <v>5670</v>
      </c>
      <c r="D2836" s="26">
        <v>0</v>
      </c>
      <c r="E2836" s="26">
        <v>0</v>
      </c>
      <c r="F2836" s="26">
        <v>0</v>
      </c>
      <c r="G2836" s="26">
        <v>0</v>
      </c>
      <c r="H2836" s="27">
        <v>0</v>
      </c>
      <c r="I2836">
        <v>17</v>
      </c>
      <c r="J2836" s="28">
        <v>0</v>
      </c>
      <c r="K2836" s="28">
        <v>0</v>
      </c>
      <c r="L2836" s="28">
        <v>0</v>
      </c>
      <c r="M2836">
        <v>17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17" t="s">
        <v>54</v>
      </c>
      <c r="Y2836" s="17" t="s">
        <v>54</v>
      </c>
      <c r="Z2836" s="17" t="s">
        <v>54</v>
      </c>
      <c r="AA2836" s="17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17" t="s">
        <v>54</v>
      </c>
      <c r="AG2836" s="17" t="s">
        <v>54</v>
      </c>
      <c r="AH2836" s="17" t="s">
        <v>54</v>
      </c>
      <c r="AI2836" s="17" t="s">
        <v>54</v>
      </c>
      <c r="AJ2836">
        <v>0</v>
      </c>
      <c r="AK2836">
        <v>3</v>
      </c>
      <c r="AL2836">
        <v>3</v>
      </c>
      <c r="AM2836">
        <v>3</v>
      </c>
      <c r="AN2836" s="17" t="s">
        <v>54</v>
      </c>
      <c r="AO2836" s="17">
        <v>0</v>
      </c>
      <c r="AP2836" s="17">
        <v>0</v>
      </c>
      <c r="AQ2836" s="17">
        <v>0</v>
      </c>
      <c r="AR2836" s="31">
        <v>0</v>
      </c>
      <c r="AS2836" s="31">
        <v>0</v>
      </c>
      <c r="AT2836" s="31">
        <v>17</v>
      </c>
      <c r="AU2836" s="26" t="str">
        <f t="shared" si="47"/>
        <v>库存为17</v>
      </c>
      <c r="AV2836" s="32" t="str">
        <f>IFERROR(时间!$B$4+AU2836,"上周无销量")</f>
        <v>上周无销量</v>
      </c>
    </row>
    <row r="2837" spans="1:48">
      <c r="A2837" s="15" t="s">
        <v>5671</v>
      </c>
      <c r="B2837" t="s">
        <v>4544</v>
      </c>
      <c r="C2837" t="s">
        <v>5670</v>
      </c>
      <c r="D2837" s="26">
        <v>1</v>
      </c>
      <c r="E2837" s="26">
        <v>3</v>
      </c>
      <c r="F2837" s="26">
        <v>1</v>
      </c>
      <c r="G2837" s="26">
        <v>2</v>
      </c>
      <c r="H2837" s="27">
        <v>15.7071428571429</v>
      </c>
      <c r="I2837">
        <v>7</v>
      </c>
      <c r="J2837" s="28">
        <v>0</v>
      </c>
      <c r="K2837" s="28">
        <v>0</v>
      </c>
      <c r="L2837" s="28">
        <v>0</v>
      </c>
      <c r="M2837">
        <v>7</v>
      </c>
      <c r="N2837">
        <v>2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17" t="s">
        <v>54</v>
      </c>
      <c r="Y2837" s="17" t="s">
        <v>54</v>
      </c>
      <c r="Z2837" s="17" t="s">
        <v>54</v>
      </c>
      <c r="AA2837" s="17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17" t="s">
        <v>54</v>
      </c>
      <c r="AG2837" s="17" t="s">
        <v>54</v>
      </c>
      <c r="AH2837" s="17" t="s">
        <v>54</v>
      </c>
      <c r="AI2837" s="17" t="s">
        <v>54</v>
      </c>
      <c r="AJ2837">
        <v>0</v>
      </c>
      <c r="AK2837">
        <v>6</v>
      </c>
      <c r="AL2837">
        <v>10</v>
      </c>
      <c r="AM2837">
        <v>10</v>
      </c>
      <c r="AN2837" s="17" t="s">
        <v>54</v>
      </c>
      <c r="AO2837" s="17">
        <v>0.5</v>
      </c>
      <c r="AP2837" s="17">
        <v>0.1</v>
      </c>
      <c r="AQ2837" s="17">
        <v>0.2</v>
      </c>
      <c r="AR2837" s="31">
        <v>0.142857142857143</v>
      </c>
      <c r="AS2837" s="31">
        <v>8.57142857142857</v>
      </c>
      <c r="AT2837" s="31">
        <v>-1.57142857142857</v>
      </c>
      <c r="AU2837" s="26">
        <f t="shared" si="47"/>
        <v>49</v>
      </c>
      <c r="AV2837" s="32">
        <f>IFERROR(时间!$B$4+AU2837,"上周无销量")</f>
        <v>43374</v>
      </c>
    </row>
    <row r="2838" spans="1:48">
      <c r="A2838" s="15" t="s">
        <v>5672</v>
      </c>
      <c r="B2838" t="s">
        <v>4546</v>
      </c>
      <c r="C2838" t="s">
        <v>5670</v>
      </c>
      <c r="D2838" s="26">
        <v>0</v>
      </c>
      <c r="E2838" s="26">
        <v>1</v>
      </c>
      <c r="F2838" s="26">
        <v>0</v>
      </c>
      <c r="G2838" s="26">
        <v>3</v>
      </c>
      <c r="H2838" s="27">
        <v>5.4975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2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17" t="s">
        <v>54</v>
      </c>
      <c r="Y2838" s="17" t="s">
        <v>54</v>
      </c>
      <c r="Z2838" s="17" t="s">
        <v>54</v>
      </c>
      <c r="AA2838" s="17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17" t="s">
        <v>54</v>
      </c>
      <c r="AG2838" s="17" t="s">
        <v>54</v>
      </c>
      <c r="AH2838" s="17" t="s">
        <v>54</v>
      </c>
      <c r="AI2838" s="17" t="s">
        <v>54</v>
      </c>
      <c r="AJ2838">
        <v>0</v>
      </c>
      <c r="AK2838">
        <v>0</v>
      </c>
      <c r="AL2838">
        <v>9</v>
      </c>
      <c r="AM2838">
        <v>9</v>
      </c>
      <c r="AN2838" s="17" t="s">
        <v>54</v>
      </c>
      <c r="AO2838" s="17" t="s">
        <v>54</v>
      </c>
      <c r="AP2838" s="17">
        <v>0</v>
      </c>
      <c r="AQ2838" s="17">
        <v>0.333333333333333</v>
      </c>
      <c r="AR2838" s="31">
        <v>0</v>
      </c>
      <c r="AS2838" s="31">
        <v>0</v>
      </c>
      <c r="AT2838" s="31">
        <v>0</v>
      </c>
      <c r="AU2838" s="26" t="str">
        <f t="shared" si="47"/>
        <v>库存为0</v>
      </c>
      <c r="AV2838" s="32" t="str">
        <f>IFERROR(时间!$B$4+AU2838,"上周无销量")</f>
        <v>上周无销量</v>
      </c>
    </row>
    <row r="2839" spans="1:48">
      <c r="A2839" s="15" t="s">
        <v>5673</v>
      </c>
      <c r="B2839" t="s">
        <v>4548</v>
      </c>
      <c r="C2839" t="s">
        <v>5670</v>
      </c>
      <c r="D2839" s="26">
        <v>1</v>
      </c>
      <c r="E2839" s="26">
        <v>4</v>
      </c>
      <c r="F2839" s="26">
        <v>4</v>
      </c>
      <c r="G2839" s="26">
        <v>2</v>
      </c>
      <c r="H2839" s="27">
        <v>17.9918181818182</v>
      </c>
      <c r="I2839">
        <v>6</v>
      </c>
      <c r="J2839" s="28">
        <v>0</v>
      </c>
      <c r="K2839" s="28">
        <v>0</v>
      </c>
      <c r="L2839" s="28">
        <v>0</v>
      </c>
      <c r="M2839">
        <v>6</v>
      </c>
      <c r="N2839">
        <v>1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0</v>
      </c>
      <c r="AK2839">
        <v>10</v>
      </c>
      <c r="AL2839">
        <v>22</v>
      </c>
      <c r="AM2839">
        <v>22</v>
      </c>
      <c r="AN2839" s="17" t="s">
        <v>54</v>
      </c>
      <c r="AO2839" s="17">
        <v>0.4</v>
      </c>
      <c r="AP2839" s="17">
        <v>0.181818181818182</v>
      </c>
      <c r="AQ2839" s="17">
        <v>0.0909090909090909</v>
      </c>
      <c r="AR2839" s="31">
        <v>0.142857142857143</v>
      </c>
      <c r="AS2839" s="31">
        <v>8.57142857142857</v>
      </c>
      <c r="AT2839" s="31">
        <v>-2.57142857142857</v>
      </c>
      <c r="AU2839" s="26">
        <f t="shared" si="47"/>
        <v>42</v>
      </c>
      <c r="AV2839" s="32">
        <f>IFERROR(时间!$B$4+AU2839,"上周无销量")</f>
        <v>43367</v>
      </c>
    </row>
    <row r="2840" spans="1:48">
      <c r="A2840" s="15" t="s">
        <v>5674</v>
      </c>
      <c r="B2840" t="s">
        <v>4550</v>
      </c>
      <c r="C2840" t="s">
        <v>5670</v>
      </c>
      <c r="D2840" s="26">
        <v>0</v>
      </c>
      <c r="E2840" s="26">
        <v>0</v>
      </c>
      <c r="F2840" s="26">
        <v>0</v>
      </c>
      <c r="G2840" s="26">
        <v>2</v>
      </c>
      <c r="H2840" s="27">
        <v>0</v>
      </c>
      <c r="I2840">
        <v>13</v>
      </c>
      <c r="J2840" s="28">
        <v>0</v>
      </c>
      <c r="K2840" s="28">
        <v>0</v>
      </c>
      <c r="L2840" s="28">
        <v>0</v>
      </c>
      <c r="M2840">
        <v>13</v>
      </c>
      <c r="N2840">
        <v>1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17" t="s">
        <v>54</v>
      </c>
      <c r="Y2840" s="17" t="s">
        <v>54</v>
      </c>
      <c r="Z2840" s="17" t="s">
        <v>54</v>
      </c>
      <c r="AA2840" s="17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17" t="s">
        <v>54</v>
      </c>
      <c r="AG2840" s="17" t="s">
        <v>54</v>
      </c>
      <c r="AH2840" s="17" t="s">
        <v>54</v>
      </c>
      <c r="AI2840" s="17" t="s">
        <v>54</v>
      </c>
      <c r="AJ2840">
        <v>0</v>
      </c>
      <c r="AK2840">
        <v>4</v>
      </c>
      <c r="AL2840">
        <v>8</v>
      </c>
      <c r="AM2840">
        <v>8</v>
      </c>
      <c r="AN2840" s="17" t="s">
        <v>54</v>
      </c>
      <c r="AO2840" s="17">
        <v>0</v>
      </c>
      <c r="AP2840" s="17">
        <v>0</v>
      </c>
      <c r="AQ2840" s="17">
        <v>0.25</v>
      </c>
      <c r="AR2840" s="31">
        <v>0</v>
      </c>
      <c r="AS2840" s="31">
        <v>0</v>
      </c>
      <c r="AT2840" s="31">
        <v>13</v>
      </c>
      <c r="AU2840" s="26" t="str">
        <f t="shared" si="47"/>
        <v>库存为13</v>
      </c>
      <c r="AV2840" s="32" t="str">
        <f>IFERROR(时间!$B$4+AU2840,"上周无销量")</f>
        <v>上周无销量</v>
      </c>
    </row>
    <row r="2841" spans="1:48">
      <c r="A2841" s="15" t="s">
        <v>5675</v>
      </c>
      <c r="B2841" t="s">
        <v>4552</v>
      </c>
      <c r="C2841" t="s">
        <v>5670</v>
      </c>
      <c r="D2841" s="26">
        <v>0</v>
      </c>
      <c r="E2841" s="26">
        <v>2</v>
      </c>
      <c r="F2841" s="26">
        <v>1</v>
      </c>
      <c r="G2841" s="26">
        <v>0</v>
      </c>
      <c r="H2841" s="27">
        <v>21.99</v>
      </c>
      <c r="I2841">
        <v>11</v>
      </c>
      <c r="J2841" s="28">
        <v>0</v>
      </c>
      <c r="K2841" s="28">
        <v>0</v>
      </c>
      <c r="L2841" s="28">
        <v>0</v>
      </c>
      <c r="M2841">
        <v>11</v>
      </c>
      <c r="N2841">
        <v>1</v>
      </c>
      <c r="O2841">
        <v>11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0</v>
      </c>
      <c r="AK2841">
        <v>0</v>
      </c>
      <c r="AL2841">
        <v>2</v>
      </c>
      <c r="AM2841">
        <v>2</v>
      </c>
      <c r="AN2841" s="17" t="s">
        <v>54</v>
      </c>
      <c r="AO2841" s="17" t="s">
        <v>54</v>
      </c>
      <c r="AP2841" s="17">
        <v>0.5</v>
      </c>
      <c r="AQ2841" s="17">
        <v>0</v>
      </c>
      <c r="AR2841" s="31">
        <v>0</v>
      </c>
      <c r="AS2841" s="31">
        <v>0</v>
      </c>
      <c r="AT2841" s="31">
        <v>11</v>
      </c>
      <c r="AU2841" s="26" t="str">
        <f t="shared" si="47"/>
        <v>库存为11</v>
      </c>
      <c r="AV2841" s="32" t="str">
        <f>IFERROR(时间!$B$4+AU2841,"上周无销量")</f>
        <v>上周无销量</v>
      </c>
    </row>
    <row r="2842" spans="1:48">
      <c r="A2842" s="15" t="s">
        <v>5676</v>
      </c>
      <c r="B2842" t="s">
        <v>4554</v>
      </c>
      <c r="C2842" t="s">
        <v>5670</v>
      </c>
      <c r="D2842" s="26">
        <v>0</v>
      </c>
      <c r="E2842" s="26">
        <v>1</v>
      </c>
      <c r="F2842" s="26">
        <v>0</v>
      </c>
      <c r="G2842" s="26">
        <v>0</v>
      </c>
      <c r="H2842" s="27">
        <v>21.99</v>
      </c>
      <c r="I2842">
        <v>17</v>
      </c>
      <c r="J2842" s="28">
        <v>0</v>
      </c>
      <c r="K2842" s="28">
        <v>0</v>
      </c>
      <c r="L2842" s="28">
        <v>0</v>
      </c>
      <c r="M2842">
        <v>17</v>
      </c>
      <c r="N2842">
        <v>1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0</v>
      </c>
      <c r="AK2842">
        <v>8</v>
      </c>
      <c r="AL2842">
        <v>5</v>
      </c>
      <c r="AM2842">
        <v>5</v>
      </c>
      <c r="AN2842" s="17" t="s">
        <v>54</v>
      </c>
      <c r="AO2842" s="17">
        <v>0.125</v>
      </c>
      <c r="AP2842" s="17">
        <v>0</v>
      </c>
      <c r="AQ2842" s="17">
        <v>0</v>
      </c>
      <c r="AR2842" s="31">
        <v>0</v>
      </c>
      <c r="AS2842" s="31">
        <v>0</v>
      </c>
      <c r="AT2842" s="31">
        <v>17</v>
      </c>
      <c r="AU2842" s="26" t="str">
        <f t="shared" si="47"/>
        <v>库存为17</v>
      </c>
      <c r="AV2842" s="32" t="str">
        <f>IFERROR(时间!$B$4+AU2842,"上周无销量")</f>
        <v>上周无销量</v>
      </c>
    </row>
    <row r="2843" spans="1:48">
      <c r="A2843" s="15" t="s">
        <v>5677</v>
      </c>
      <c r="B2843" t="s">
        <v>4556</v>
      </c>
      <c r="C2843" t="s">
        <v>5670</v>
      </c>
      <c r="D2843" s="26">
        <v>0</v>
      </c>
      <c r="E2843" s="26">
        <v>0</v>
      </c>
      <c r="F2843" s="26">
        <v>1</v>
      </c>
      <c r="G2843" s="26">
        <v>0</v>
      </c>
      <c r="H2843" s="27">
        <v>21.99</v>
      </c>
      <c r="I2843">
        <v>9</v>
      </c>
      <c r="J2843" s="28">
        <v>0</v>
      </c>
      <c r="K2843" s="28">
        <v>0</v>
      </c>
      <c r="L2843" s="28">
        <v>0</v>
      </c>
      <c r="M2843">
        <v>9</v>
      </c>
      <c r="N2843">
        <v>1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0</v>
      </c>
      <c r="AK2843">
        <v>4</v>
      </c>
      <c r="AL2843">
        <v>12</v>
      </c>
      <c r="AM2843">
        <v>12</v>
      </c>
      <c r="AN2843" s="17" t="s">
        <v>54</v>
      </c>
      <c r="AO2843" s="17">
        <v>0</v>
      </c>
      <c r="AP2843" s="17">
        <v>0.0833333333333333</v>
      </c>
      <c r="AQ2843" s="17">
        <v>0</v>
      </c>
      <c r="AR2843" s="31">
        <v>0</v>
      </c>
      <c r="AS2843" s="31">
        <v>0</v>
      </c>
      <c r="AT2843" s="31">
        <v>9</v>
      </c>
      <c r="AU2843" s="26" t="str">
        <f t="shared" si="47"/>
        <v>库存为9</v>
      </c>
      <c r="AV2843" s="32" t="str">
        <f>IFERROR(时间!$B$4+AU2843,"上周无销量")</f>
        <v>上周无销量</v>
      </c>
    </row>
    <row r="2844" spans="1:48">
      <c r="A2844" s="15" t="s">
        <v>5678</v>
      </c>
      <c r="B2844" t="s">
        <v>4558</v>
      </c>
      <c r="C2844" t="s">
        <v>5670</v>
      </c>
      <c r="D2844" s="26">
        <v>0</v>
      </c>
      <c r="E2844" s="26">
        <v>1</v>
      </c>
      <c r="F2844" s="26">
        <v>1</v>
      </c>
      <c r="G2844" s="26">
        <v>0</v>
      </c>
      <c r="H2844" s="27">
        <v>19.99</v>
      </c>
      <c r="I2844">
        <v>14</v>
      </c>
      <c r="J2844" s="28">
        <v>0</v>
      </c>
      <c r="K2844" s="28">
        <v>0</v>
      </c>
      <c r="L2844" s="28">
        <v>0</v>
      </c>
      <c r="M2844">
        <v>14</v>
      </c>
      <c r="N2844">
        <v>2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0</v>
      </c>
      <c r="AK2844">
        <v>21</v>
      </c>
      <c r="AL2844">
        <v>11</v>
      </c>
      <c r="AM2844">
        <v>11</v>
      </c>
      <c r="AN2844" s="17" t="s">
        <v>54</v>
      </c>
      <c r="AO2844" s="17">
        <v>0.0476190476190476</v>
      </c>
      <c r="AP2844" s="17">
        <v>0.0909090909090909</v>
      </c>
      <c r="AQ2844" s="17">
        <v>0</v>
      </c>
      <c r="AR2844" s="31">
        <v>0</v>
      </c>
      <c r="AS2844" s="31">
        <v>0</v>
      </c>
      <c r="AT2844" s="31">
        <v>14</v>
      </c>
      <c r="AU2844" s="26" t="str">
        <f t="shared" si="47"/>
        <v>库存为14</v>
      </c>
      <c r="AV2844" s="32" t="str">
        <f>IFERROR(时间!$B$4+AU2844,"上周无销量")</f>
        <v>上周无销量</v>
      </c>
    </row>
    <row r="2845" spans="1:48">
      <c r="A2845" s="15" t="s">
        <v>5679</v>
      </c>
      <c r="B2845" t="s">
        <v>4560</v>
      </c>
      <c r="C2845" t="s">
        <v>5670</v>
      </c>
      <c r="D2845" s="26">
        <v>0</v>
      </c>
      <c r="E2845" s="26">
        <v>0</v>
      </c>
      <c r="F2845" s="26">
        <v>0</v>
      </c>
      <c r="G2845" s="26">
        <v>0</v>
      </c>
      <c r="H2845" s="27">
        <v>0</v>
      </c>
      <c r="I2845">
        <v>6</v>
      </c>
      <c r="J2845" s="28">
        <v>0</v>
      </c>
      <c r="K2845" s="28">
        <v>0</v>
      </c>
      <c r="L2845" s="28">
        <v>0</v>
      </c>
      <c r="M2845">
        <v>6</v>
      </c>
      <c r="N2845">
        <v>0</v>
      </c>
      <c r="O2845">
        <v>4</v>
      </c>
      <c r="P2845">
        <v>332</v>
      </c>
      <c r="Q2845">
        <v>0</v>
      </c>
      <c r="R2845">
        <v>183</v>
      </c>
      <c r="S2845">
        <v>990</v>
      </c>
      <c r="T2845">
        <v>3</v>
      </c>
      <c r="U2845">
        <v>0</v>
      </c>
      <c r="V2845">
        <v>1</v>
      </c>
      <c r="W2845">
        <v>5</v>
      </c>
      <c r="X2845" s="17">
        <v>0.00903614457831325</v>
      </c>
      <c r="Y2845" s="17" t="s">
        <v>54</v>
      </c>
      <c r="Z2845" s="17">
        <v>0.00546448087431694</v>
      </c>
      <c r="AA2845" s="17">
        <v>0.00505050505050505</v>
      </c>
      <c r="AB2845">
        <v>1.26</v>
      </c>
      <c r="AC2845">
        <v>0</v>
      </c>
      <c r="AD2845">
        <v>0.35</v>
      </c>
      <c r="AE2845">
        <v>2.47</v>
      </c>
      <c r="AF2845" s="17">
        <v>0</v>
      </c>
      <c r="AG2845" s="17" t="s">
        <v>54</v>
      </c>
      <c r="AH2845" s="17">
        <v>0</v>
      </c>
      <c r="AI2845" s="17">
        <v>0</v>
      </c>
      <c r="AJ2845">
        <v>0</v>
      </c>
      <c r="AK2845">
        <v>5</v>
      </c>
      <c r="AL2845">
        <v>5</v>
      </c>
      <c r="AM2845">
        <v>5</v>
      </c>
      <c r="AN2845" s="17" t="s">
        <v>54</v>
      </c>
      <c r="AO2845" s="17">
        <v>0</v>
      </c>
      <c r="AP2845" s="17">
        <v>0</v>
      </c>
      <c r="AQ2845" s="17">
        <v>0</v>
      </c>
      <c r="AR2845" s="31">
        <v>0</v>
      </c>
      <c r="AS2845" s="31">
        <v>0</v>
      </c>
      <c r="AT2845" s="31">
        <v>6</v>
      </c>
      <c r="AU2845" s="26" t="str">
        <f t="shared" si="47"/>
        <v>库存为6</v>
      </c>
      <c r="AV2845" s="32" t="str">
        <f>IFERROR(时间!$B$4+AU2845,"上周无销量")</f>
        <v>上周无销量</v>
      </c>
    </row>
    <row r="2846" spans="1:48">
      <c r="A2846" s="15" t="s">
        <v>5680</v>
      </c>
      <c r="B2846" t="s">
        <v>4562</v>
      </c>
      <c r="C2846" t="s">
        <v>5670</v>
      </c>
      <c r="D2846" s="26">
        <v>0</v>
      </c>
      <c r="E2846" s="26">
        <v>1</v>
      </c>
      <c r="F2846" s="26">
        <v>1</v>
      </c>
      <c r="G2846" s="26">
        <v>0</v>
      </c>
      <c r="H2846" s="27">
        <v>21.99</v>
      </c>
      <c r="I2846">
        <v>10</v>
      </c>
      <c r="J2846" s="28">
        <v>0</v>
      </c>
      <c r="K2846" s="28">
        <v>0</v>
      </c>
      <c r="L2846" s="28">
        <v>0</v>
      </c>
      <c r="M2846">
        <v>10</v>
      </c>
      <c r="N2846">
        <v>2</v>
      </c>
      <c r="O2846">
        <v>10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0</v>
      </c>
      <c r="AK2846">
        <v>3</v>
      </c>
      <c r="AL2846">
        <v>4</v>
      </c>
      <c r="AM2846">
        <v>4</v>
      </c>
      <c r="AN2846" s="17" t="s">
        <v>54</v>
      </c>
      <c r="AO2846" s="17">
        <v>0.333333333333333</v>
      </c>
      <c r="AP2846" s="17">
        <v>0.25</v>
      </c>
      <c r="AQ2846" s="17">
        <v>0</v>
      </c>
      <c r="AR2846" s="31">
        <v>0</v>
      </c>
      <c r="AS2846" s="31">
        <v>0</v>
      </c>
      <c r="AT2846" s="31">
        <v>10</v>
      </c>
      <c r="AU2846" s="26" t="str">
        <f t="shared" si="47"/>
        <v>库存为10</v>
      </c>
      <c r="AV2846" s="32" t="str">
        <f>IFERROR(时间!$B$4+AU2846,"上周无销量")</f>
        <v>上周无销量</v>
      </c>
    </row>
    <row r="2847" spans="1:48">
      <c r="A2847" s="15" t="s">
        <v>5681</v>
      </c>
      <c r="B2847" t="s">
        <v>4564</v>
      </c>
      <c r="C2847" t="s">
        <v>5670</v>
      </c>
      <c r="D2847" s="26">
        <v>0</v>
      </c>
      <c r="E2847" s="26">
        <v>3</v>
      </c>
      <c r="F2847" s="26">
        <v>1</v>
      </c>
      <c r="G2847" s="26">
        <v>2</v>
      </c>
      <c r="H2847" s="27">
        <v>14.66</v>
      </c>
      <c r="I2847">
        <v>12</v>
      </c>
      <c r="J2847" s="28">
        <v>0</v>
      </c>
      <c r="K2847" s="28">
        <v>0</v>
      </c>
      <c r="L2847" s="28">
        <v>0</v>
      </c>
      <c r="M2847">
        <v>12</v>
      </c>
      <c r="N2847">
        <v>6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0</v>
      </c>
      <c r="AK2847">
        <v>20</v>
      </c>
      <c r="AL2847">
        <v>15</v>
      </c>
      <c r="AM2847">
        <v>15</v>
      </c>
      <c r="AN2847" s="17" t="s">
        <v>54</v>
      </c>
      <c r="AO2847" s="17">
        <v>0.15</v>
      </c>
      <c r="AP2847" s="17">
        <v>0.0666666666666667</v>
      </c>
      <c r="AQ2847" s="17">
        <v>0.133333333333333</v>
      </c>
      <c r="AR2847" s="31">
        <v>0</v>
      </c>
      <c r="AS2847" s="31">
        <v>0</v>
      </c>
      <c r="AT2847" s="31">
        <v>12</v>
      </c>
      <c r="AU2847" s="26" t="str">
        <f t="shared" si="47"/>
        <v>库存为12</v>
      </c>
      <c r="AV2847" s="32" t="str">
        <f>IFERROR(时间!$B$4+AU2847,"上周无销量")</f>
        <v>上周无销量</v>
      </c>
    </row>
    <row r="2848" spans="1:48">
      <c r="A2848" s="15" t="s">
        <v>5682</v>
      </c>
      <c r="B2848" t="s">
        <v>4566</v>
      </c>
      <c r="C2848" t="s">
        <v>5670</v>
      </c>
      <c r="D2848" s="26">
        <v>1</v>
      </c>
      <c r="E2848" s="26">
        <v>1</v>
      </c>
      <c r="F2848" s="26">
        <v>1</v>
      </c>
      <c r="G2848" s="26">
        <v>4</v>
      </c>
      <c r="H2848" s="27">
        <v>9.42428571428571</v>
      </c>
      <c r="I2848">
        <v>24</v>
      </c>
      <c r="J2848" s="28">
        <v>0</v>
      </c>
      <c r="K2848" s="28">
        <v>0</v>
      </c>
      <c r="L2848" s="28">
        <v>0</v>
      </c>
      <c r="M2848">
        <v>24</v>
      </c>
      <c r="N2848">
        <v>1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0</v>
      </c>
      <c r="AK2848">
        <v>11</v>
      </c>
      <c r="AL2848">
        <v>20</v>
      </c>
      <c r="AM2848">
        <v>20</v>
      </c>
      <c r="AN2848" s="17" t="s">
        <v>54</v>
      </c>
      <c r="AO2848" s="17">
        <v>0.0909090909090909</v>
      </c>
      <c r="AP2848" s="17">
        <v>0.05</v>
      </c>
      <c r="AQ2848" s="17">
        <v>0.2</v>
      </c>
      <c r="AR2848" s="31">
        <v>0.142857142857143</v>
      </c>
      <c r="AS2848" s="31">
        <v>8.57142857142857</v>
      </c>
      <c r="AT2848" s="31">
        <v>15.4285714285714</v>
      </c>
      <c r="AU2848" s="26">
        <f t="shared" si="47"/>
        <v>168</v>
      </c>
      <c r="AV2848" s="32">
        <f>IFERROR(时间!$B$4+AU2848,"上周无销量")</f>
        <v>43493</v>
      </c>
    </row>
    <row r="2849" spans="1:48">
      <c r="A2849" s="15" t="s">
        <v>5683</v>
      </c>
      <c r="B2849" t="s">
        <v>4568</v>
      </c>
      <c r="C2849" t="s">
        <v>5670</v>
      </c>
      <c r="D2849" s="26">
        <v>0</v>
      </c>
      <c r="E2849" s="26">
        <v>1</v>
      </c>
      <c r="F2849" s="26">
        <v>0</v>
      </c>
      <c r="G2849" s="26">
        <v>1</v>
      </c>
      <c r="H2849" s="27">
        <v>10.995</v>
      </c>
      <c r="I2849">
        <v>12</v>
      </c>
      <c r="J2849" s="28">
        <v>0</v>
      </c>
      <c r="K2849" s="28">
        <v>0</v>
      </c>
      <c r="L2849" s="28">
        <v>0</v>
      </c>
      <c r="M2849">
        <v>12</v>
      </c>
      <c r="N2849">
        <v>2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0</v>
      </c>
      <c r="AK2849">
        <v>26</v>
      </c>
      <c r="AL2849">
        <v>51</v>
      </c>
      <c r="AM2849">
        <v>51</v>
      </c>
      <c r="AN2849" s="17" t="s">
        <v>54</v>
      </c>
      <c r="AO2849" s="17">
        <v>0.0384615384615385</v>
      </c>
      <c r="AP2849" s="17">
        <v>0</v>
      </c>
      <c r="AQ2849" s="17">
        <v>0.0196078431372549</v>
      </c>
      <c r="AR2849" s="31">
        <v>0</v>
      </c>
      <c r="AS2849" s="31">
        <v>0</v>
      </c>
      <c r="AT2849" s="31">
        <v>12</v>
      </c>
      <c r="AU2849" s="26" t="str">
        <f t="shared" si="47"/>
        <v>库存为12</v>
      </c>
      <c r="AV2849" s="32" t="str">
        <f>IFERROR(时间!$B$4+AU2849,"上周无销量")</f>
        <v>上周无销量</v>
      </c>
    </row>
    <row r="2850" spans="1:48">
      <c r="A2850" s="15" t="s">
        <v>5684</v>
      </c>
      <c r="B2850" t="s">
        <v>4570</v>
      </c>
      <c r="C2850" t="s">
        <v>5670</v>
      </c>
      <c r="D2850" s="26">
        <v>0</v>
      </c>
      <c r="E2850" s="26">
        <v>3</v>
      </c>
      <c r="F2850" s="26">
        <v>1</v>
      </c>
      <c r="G2850" s="26">
        <v>1</v>
      </c>
      <c r="H2850" s="27">
        <v>17.592</v>
      </c>
      <c r="I2850">
        <v>18</v>
      </c>
      <c r="J2850" s="28">
        <v>0</v>
      </c>
      <c r="K2850" s="28">
        <v>0</v>
      </c>
      <c r="L2850" s="28">
        <v>0</v>
      </c>
      <c r="M2850">
        <v>18</v>
      </c>
      <c r="N2850">
        <v>1</v>
      </c>
      <c r="O2850">
        <v>0</v>
      </c>
      <c r="P2850">
        <v>3641</v>
      </c>
      <c r="Q2850">
        <v>0</v>
      </c>
      <c r="R2850">
        <v>1327</v>
      </c>
      <c r="S2850">
        <v>3509</v>
      </c>
      <c r="T2850">
        <v>32</v>
      </c>
      <c r="U2850">
        <v>0</v>
      </c>
      <c r="V2850">
        <v>15</v>
      </c>
      <c r="W2850">
        <v>49</v>
      </c>
      <c r="X2850" s="17">
        <v>0.00878879428728371</v>
      </c>
      <c r="Y2850" s="17" t="s">
        <v>54</v>
      </c>
      <c r="Z2850" s="17">
        <v>0.0113036925395629</v>
      </c>
      <c r="AA2850" s="17">
        <v>0.0139640923339983</v>
      </c>
      <c r="AB2850">
        <v>13.65</v>
      </c>
      <c r="AC2850">
        <v>0</v>
      </c>
      <c r="AD2850">
        <v>5.97</v>
      </c>
      <c r="AE2850">
        <v>25.64</v>
      </c>
      <c r="AF2850" s="17">
        <v>0</v>
      </c>
      <c r="AG2850" s="17" t="s">
        <v>54</v>
      </c>
      <c r="AH2850" s="17">
        <v>0.339358799454297</v>
      </c>
      <c r="AI2850" s="17">
        <v>1.4574806730332</v>
      </c>
      <c r="AJ2850">
        <v>0</v>
      </c>
      <c r="AK2850">
        <v>7</v>
      </c>
      <c r="AL2850">
        <v>30</v>
      </c>
      <c r="AM2850">
        <v>30</v>
      </c>
      <c r="AN2850" s="17" t="s">
        <v>54</v>
      </c>
      <c r="AO2850" s="17">
        <v>0.428571428571429</v>
      </c>
      <c r="AP2850" s="17">
        <v>0.0333333333333333</v>
      </c>
      <c r="AQ2850" s="17">
        <v>0.0333333333333333</v>
      </c>
      <c r="AR2850" s="31">
        <v>0</v>
      </c>
      <c r="AS2850" s="31">
        <v>0</v>
      </c>
      <c r="AT2850" s="31">
        <v>18</v>
      </c>
      <c r="AU2850" s="26" t="str">
        <f t="shared" si="47"/>
        <v>库存为18</v>
      </c>
      <c r="AV2850" s="32" t="str">
        <f>IFERROR(时间!$B$4+AU2850,"上周无销量")</f>
        <v>上周无销量</v>
      </c>
    </row>
    <row r="2851" spans="1:48">
      <c r="A2851" s="15" t="s">
        <v>5685</v>
      </c>
      <c r="B2851" t="s">
        <v>4572</v>
      </c>
      <c r="C2851" t="s">
        <v>5670</v>
      </c>
      <c r="D2851" s="26">
        <v>3</v>
      </c>
      <c r="E2851" s="26">
        <v>0</v>
      </c>
      <c r="F2851" s="26">
        <v>3</v>
      </c>
      <c r="G2851" s="26">
        <v>0</v>
      </c>
      <c r="H2851" s="27">
        <v>21.99</v>
      </c>
      <c r="I2851">
        <v>16</v>
      </c>
      <c r="J2851" s="28">
        <v>0</v>
      </c>
      <c r="K2851" s="28">
        <v>0</v>
      </c>
      <c r="L2851" s="28">
        <v>0</v>
      </c>
      <c r="M2851">
        <v>16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0</v>
      </c>
      <c r="AK2851">
        <v>6</v>
      </c>
      <c r="AL2851">
        <v>6</v>
      </c>
      <c r="AM2851">
        <v>6</v>
      </c>
      <c r="AN2851" s="17" t="s">
        <v>54</v>
      </c>
      <c r="AO2851" s="17">
        <v>0</v>
      </c>
      <c r="AP2851" s="17">
        <v>0.5</v>
      </c>
      <c r="AQ2851" s="17">
        <v>0</v>
      </c>
      <c r="AR2851" s="31">
        <v>0.428571428571429</v>
      </c>
      <c r="AS2851" s="31">
        <v>25.7142857142857</v>
      </c>
      <c r="AT2851" s="31">
        <v>-9.71428571428571</v>
      </c>
      <c r="AU2851" s="26">
        <f t="shared" si="47"/>
        <v>37</v>
      </c>
      <c r="AV2851" s="32">
        <f>IFERROR(时间!$B$4+AU2851,"上周无销量")</f>
        <v>43362</v>
      </c>
    </row>
    <row r="2852" spans="1:48">
      <c r="A2852" s="15" t="s">
        <v>5686</v>
      </c>
      <c r="B2852" t="s">
        <v>4574</v>
      </c>
      <c r="C2852" t="s">
        <v>5670</v>
      </c>
      <c r="D2852" s="26">
        <v>0</v>
      </c>
      <c r="E2852" s="26">
        <v>1</v>
      </c>
      <c r="F2852" s="26">
        <v>1</v>
      </c>
      <c r="G2852" s="26">
        <v>4</v>
      </c>
      <c r="H2852" s="27">
        <v>7.33</v>
      </c>
      <c r="I2852">
        <v>31</v>
      </c>
      <c r="J2852" s="28">
        <v>0</v>
      </c>
      <c r="K2852" s="28">
        <v>0</v>
      </c>
      <c r="L2852" s="28">
        <v>0</v>
      </c>
      <c r="M2852">
        <v>31</v>
      </c>
      <c r="N2852">
        <v>4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0</v>
      </c>
      <c r="AK2852">
        <v>12</v>
      </c>
      <c r="AL2852">
        <v>18</v>
      </c>
      <c r="AM2852">
        <v>18</v>
      </c>
      <c r="AN2852" s="17" t="s">
        <v>54</v>
      </c>
      <c r="AO2852" s="17">
        <v>0.0833333333333333</v>
      </c>
      <c r="AP2852" s="17">
        <v>0.0555555555555556</v>
      </c>
      <c r="AQ2852" s="17">
        <v>0.222222222222222</v>
      </c>
      <c r="AR2852" s="31">
        <v>0</v>
      </c>
      <c r="AS2852" s="31">
        <v>0</v>
      </c>
      <c r="AT2852" s="31">
        <v>31</v>
      </c>
      <c r="AU2852" s="26" t="str">
        <f t="shared" si="47"/>
        <v>库存为31</v>
      </c>
      <c r="AV2852" s="32" t="str">
        <f>IFERROR(时间!$B$4+AU2852,"上周无销量")</f>
        <v>上周无销量</v>
      </c>
    </row>
    <row r="2853" spans="1:48">
      <c r="A2853" s="15" t="s">
        <v>5687</v>
      </c>
      <c r="B2853" t="s">
        <v>4576</v>
      </c>
      <c r="C2853" t="s">
        <v>5670</v>
      </c>
      <c r="D2853" s="26">
        <v>2</v>
      </c>
      <c r="E2853" s="26">
        <v>2</v>
      </c>
      <c r="F2853" s="26">
        <v>2</v>
      </c>
      <c r="G2853" s="26">
        <v>4</v>
      </c>
      <c r="H2853" s="27">
        <v>13.194</v>
      </c>
      <c r="I2853">
        <v>19</v>
      </c>
      <c r="J2853" s="28">
        <v>0</v>
      </c>
      <c r="K2853" s="28">
        <v>0</v>
      </c>
      <c r="L2853" s="28">
        <v>0</v>
      </c>
      <c r="M2853">
        <v>19</v>
      </c>
      <c r="N2853">
        <v>1</v>
      </c>
      <c r="O2853">
        <v>0</v>
      </c>
      <c r="P2853">
        <v>2526</v>
      </c>
      <c r="Q2853">
        <v>0</v>
      </c>
      <c r="R2853">
        <v>1597</v>
      </c>
      <c r="S2853">
        <v>3116</v>
      </c>
      <c r="T2853">
        <v>21</v>
      </c>
      <c r="U2853">
        <v>0</v>
      </c>
      <c r="V2853">
        <v>12</v>
      </c>
      <c r="W2853">
        <v>24</v>
      </c>
      <c r="X2853" s="17">
        <v>0.00831353919239905</v>
      </c>
      <c r="Y2853" s="17" t="s">
        <v>54</v>
      </c>
      <c r="Z2853" s="17">
        <v>0.00751408891671885</v>
      </c>
      <c r="AA2853" s="17">
        <v>0.00770218228498074</v>
      </c>
      <c r="AB2853">
        <v>8.08</v>
      </c>
      <c r="AC2853">
        <v>0</v>
      </c>
      <c r="AD2853">
        <v>3.99</v>
      </c>
      <c r="AE2853">
        <v>10.24</v>
      </c>
      <c r="AF2853" s="17">
        <v>0.306199787782325</v>
      </c>
      <c r="AG2853" s="17" t="s">
        <v>54</v>
      </c>
      <c r="AH2853" s="17">
        <v>0.151205093224193</v>
      </c>
      <c r="AI2853" s="17">
        <v>0.194027588297711</v>
      </c>
      <c r="AJ2853">
        <v>0</v>
      </c>
      <c r="AK2853">
        <v>18</v>
      </c>
      <c r="AL2853">
        <v>29</v>
      </c>
      <c r="AM2853">
        <v>29</v>
      </c>
      <c r="AN2853" s="17" t="s">
        <v>54</v>
      </c>
      <c r="AO2853" s="17">
        <v>0.111111111111111</v>
      </c>
      <c r="AP2853" s="17">
        <v>0.0689655172413793</v>
      </c>
      <c r="AQ2853" s="17">
        <v>0.137931034482759</v>
      </c>
      <c r="AR2853" s="31">
        <v>0.285714285714286</v>
      </c>
      <c r="AS2853" s="31">
        <v>17.1428571428571</v>
      </c>
      <c r="AT2853" s="31">
        <v>1.85714285714286</v>
      </c>
      <c r="AU2853" s="26">
        <f t="shared" si="47"/>
        <v>66</v>
      </c>
      <c r="AV2853" s="32">
        <f>IFERROR(时间!$B$4+AU2853,"上周无销量")</f>
        <v>43391</v>
      </c>
    </row>
    <row r="2854" spans="1:48">
      <c r="A2854" s="15" t="s">
        <v>5688</v>
      </c>
      <c r="B2854" t="s">
        <v>4578</v>
      </c>
      <c r="C2854" t="s">
        <v>5670</v>
      </c>
      <c r="D2854" s="26">
        <v>1</v>
      </c>
      <c r="E2854" s="26">
        <v>2</v>
      </c>
      <c r="F2854" s="26">
        <v>1</v>
      </c>
      <c r="G2854" s="26">
        <v>4</v>
      </c>
      <c r="H2854" s="27">
        <v>10.995</v>
      </c>
      <c r="I2854">
        <v>19</v>
      </c>
      <c r="J2854" s="28">
        <v>0</v>
      </c>
      <c r="K2854" s="28">
        <v>0</v>
      </c>
      <c r="L2854" s="28">
        <v>1</v>
      </c>
      <c r="M2854">
        <v>20</v>
      </c>
      <c r="N2854">
        <v>2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0</v>
      </c>
      <c r="AK2854">
        <v>15</v>
      </c>
      <c r="AL2854">
        <v>24</v>
      </c>
      <c r="AM2854">
        <v>24</v>
      </c>
      <c r="AN2854" s="17" t="s">
        <v>54</v>
      </c>
      <c r="AO2854" s="17">
        <v>0.133333333333333</v>
      </c>
      <c r="AP2854" s="17">
        <v>0.0416666666666667</v>
      </c>
      <c r="AQ2854" s="17">
        <v>0.166666666666667</v>
      </c>
      <c r="AR2854" s="31">
        <v>0.142857142857143</v>
      </c>
      <c r="AS2854" s="31">
        <v>8.57142857142857</v>
      </c>
      <c r="AT2854" s="31">
        <v>11.4285714285714</v>
      </c>
      <c r="AU2854" s="26">
        <f t="shared" si="47"/>
        <v>140</v>
      </c>
      <c r="AV2854" s="32">
        <f>IFERROR(时间!$B$4+AU2854,"上周无销量")</f>
        <v>43465</v>
      </c>
    </row>
    <row r="2855" spans="1:48">
      <c r="A2855" s="15" t="s">
        <v>5689</v>
      </c>
      <c r="B2855" t="s">
        <v>4580</v>
      </c>
      <c r="C2855" t="s">
        <v>5670</v>
      </c>
      <c r="D2855" s="26">
        <v>1</v>
      </c>
      <c r="E2855" s="26">
        <v>3</v>
      </c>
      <c r="F2855" s="26">
        <v>1</v>
      </c>
      <c r="G2855" s="26">
        <v>1</v>
      </c>
      <c r="H2855" s="27">
        <v>18.325</v>
      </c>
      <c r="I2855">
        <v>20</v>
      </c>
      <c r="J2855" s="28">
        <v>0</v>
      </c>
      <c r="K2855" s="28">
        <v>0</v>
      </c>
      <c r="L2855" s="28">
        <v>0</v>
      </c>
      <c r="M2855">
        <v>20</v>
      </c>
      <c r="N2855">
        <v>1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0</v>
      </c>
      <c r="AK2855">
        <v>5</v>
      </c>
      <c r="AL2855">
        <v>12</v>
      </c>
      <c r="AM2855">
        <v>12</v>
      </c>
      <c r="AN2855" s="17" t="s">
        <v>54</v>
      </c>
      <c r="AO2855" s="17">
        <v>0.6</v>
      </c>
      <c r="AP2855" s="17">
        <v>0.0833333333333333</v>
      </c>
      <c r="AQ2855" s="17">
        <v>0.0833333333333333</v>
      </c>
      <c r="AR2855" s="31">
        <v>0.142857142857143</v>
      </c>
      <c r="AS2855" s="31">
        <v>8.57142857142857</v>
      </c>
      <c r="AT2855" s="31">
        <v>11.4285714285714</v>
      </c>
      <c r="AU2855" s="26">
        <f t="shared" si="47"/>
        <v>140</v>
      </c>
      <c r="AV2855" s="32">
        <f>IFERROR(时间!$B$4+AU2855,"上周无销量")</f>
        <v>43465</v>
      </c>
    </row>
    <row r="2856" spans="1:48">
      <c r="A2856" s="15" t="s">
        <v>5690</v>
      </c>
      <c r="B2856" t="s">
        <v>4582</v>
      </c>
      <c r="C2856" t="s">
        <v>5670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16</v>
      </c>
      <c r="J2856" s="28">
        <v>0</v>
      </c>
      <c r="K2856" s="28">
        <v>0</v>
      </c>
      <c r="L2856" s="28">
        <v>0</v>
      </c>
      <c r="M2856">
        <v>16</v>
      </c>
      <c r="N2856">
        <v>1</v>
      </c>
      <c r="O2856">
        <v>15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0</v>
      </c>
      <c r="AK2856">
        <v>15</v>
      </c>
      <c r="AL2856">
        <v>10</v>
      </c>
      <c r="AM2856">
        <v>10</v>
      </c>
      <c r="AN2856" s="17" t="s">
        <v>54</v>
      </c>
      <c r="AO2856" s="17">
        <v>0</v>
      </c>
      <c r="AP2856" s="17">
        <v>0</v>
      </c>
      <c r="AQ2856" s="17">
        <v>0</v>
      </c>
      <c r="AR2856" s="31">
        <v>0</v>
      </c>
      <c r="AS2856" s="31">
        <v>0</v>
      </c>
      <c r="AT2856" s="31">
        <v>16</v>
      </c>
      <c r="AU2856" s="26" t="str">
        <f t="shared" si="47"/>
        <v>库存为16</v>
      </c>
      <c r="AV2856" s="32" t="str">
        <f>IFERROR(时间!$B$4+AU2856,"上周无销量")</f>
        <v>上周无销量</v>
      </c>
    </row>
    <row r="2857" spans="1:48">
      <c r="A2857" s="15" t="s">
        <v>5691</v>
      </c>
      <c r="B2857" t="s">
        <v>4584</v>
      </c>
      <c r="C2857" t="s">
        <v>5670</v>
      </c>
      <c r="D2857" s="26">
        <v>0</v>
      </c>
      <c r="E2857" s="26">
        <v>0</v>
      </c>
      <c r="F2857" s="26">
        <v>2</v>
      </c>
      <c r="G2857" s="26">
        <v>0</v>
      </c>
      <c r="H2857" s="27">
        <v>21.99</v>
      </c>
      <c r="I2857">
        <v>14</v>
      </c>
      <c r="J2857" s="28">
        <v>0</v>
      </c>
      <c r="K2857" s="28">
        <v>0</v>
      </c>
      <c r="L2857" s="28">
        <v>0</v>
      </c>
      <c r="M2857">
        <v>14</v>
      </c>
      <c r="N2857">
        <v>2</v>
      </c>
      <c r="O2857">
        <v>0</v>
      </c>
      <c r="P2857">
        <v>5292</v>
      </c>
      <c r="Q2857">
        <v>0</v>
      </c>
      <c r="R2857">
        <v>2458</v>
      </c>
      <c r="S2857">
        <v>12913</v>
      </c>
      <c r="T2857">
        <v>37</v>
      </c>
      <c r="U2857">
        <v>0</v>
      </c>
      <c r="V2857">
        <v>17</v>
      </c>
      <c r="W2857">
        <v>40</v>
      </c>
      <c r="X2857" s="17">
        <v>0.00699168556311413</v>
      </c>
      <c r="Y2857" s="17" t="s">
        <v>54</v>
      </c>
      <c r="Z2857" s="17">
        <v>0.00691619202603743</v>
      </c>
      <c r="AA2857" s="17">
        <v>0.00309765352745295</v>
      </c>
      <c r="AB2857">
        <v>10.85</v>
      </c>
      <c r="AC2857">
        <v>0</v>
      </c>
      <c r="AD2857">
        <v>5.52</v>
      </c>
      <c r="AE2857">
        <v>15.87</v>
      </c>
      <c r="AF2857" s="17">
        <v>0</v>
      </c>
      <c r="AG2857" s="17" t="s">
        <v>54</v>
      </c>
      <c r="AH2857" s="17">
        <v>0.125511596180082</v>
      </c>
      <c r="AI2857" s="17">
        <v>0</v>
      </c>
      <c r="AJ2857">
        <v>0</v>
      </c>
      <c r="AK2857">
        <v>8</v>
      </c>
      <c r="AL2857">
        <v>34</v>
      </c>
      <c r="AM2857">
        <v>34</v>
      </c>
      <c r="AN2857" s="17" t="s">
        <v>54</v>
      </c>
      <c r="AO2857" s="17">
        <v>0</v>
      </c>
      <c r="AP2857" s="17">
        <v>0.0588235294117647</v>
      </c>
      <c r="AQ2857" s="17">
        <v>0</v>
      </c>
      <c r="AR2857" s="31">
        <v>0</v>
      </c>
      <c r="AS2857" s="31">
        <v>0</v>
      </c>
      <c r="AT2857" s="31">
        <v>14</v>
      </c>
      <c r="AU2857" s="26" t="str">
        <f t="shared" si="47"/>
        <v>库存为14</v>
      </c>
      <c r="AV2857" s="32" t="str">
        <f>IFERROR(时间!$B$4+AU2857,"上周无销量")</f>
        <v>上周无销量</v>
      </c>
    </row>
    <row r="2858" spans="1:48">
      <c r="A2858" s="15" t="s">
        <v>5692</v>
      </c>
      <c r="B2858" t="s">
        <v>4586</v>
      </c>
      <c r="C2858" t="s">
        <v>5670</v>
      </c>
      <c r="D2858" s="26">
        <v>3</v>
      </c>
      <c r="E2858" s="26">
        <v>1</v>
      </c>
      <c r="F2858" s="26">
        <v>0</v>
      </c>
      <c r="G2858" s="26">
        <v>1</v>
      </c>
      <c r="H2858" s="27">
        <v>17.592</v>
      </c>
      <c r="I2858">
        <v>10</v>
      </c>
      <c r="J2858" s="28">
        <v>0</v>
      </c>
      <c r="K2858" s="28">
        <v>0</v>
      </c>
      <c r="L2858" s="28">
        <v>1</v>
      </c>
      <c r="M2858">
        <v>11</v>
      </c>
      <c r="N2858">
        <v>3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0</v>
      </c>
      <c r="AK2858">
        <v>18</v>
      </c>
      <c r="AL2858">
        <v>25</v>
      </c>
      <c r="AM2858">
        <v>25</v>
      </c>
      <c r="AN2858" s="17" t="s">
        <v>54</v>
      </c>
      <c r="AO2858" s="17">
        <v>0.0555555555555556</v>
      </c>
      <c r="AP2858" s="17">
        <v>0</v>
      </c>
      <c r="AQ2858" s="17">
        <v>0.04</v>
      </c>
      <c r="AR2858" s="31">
        <v>0.428571428571429</v>
      </c>
      <c r="AS2858" s="31">
        <v>25.7142857142857</v>
      </c>
      <c r="AT2858" s="31">
        <v>-14.7142857142857</v>
      </c>
      <c r="AU2858" s="26">
        <f t="shared" si="47"/>
        <v>25</v>
      </c>
      <c r="AV2858" s="32">
        <f>IFERROR(时间!$B$4+AU2858,"上周无销量")</f>
        <v>43350</v>
      </c>
    </row>
    <row r="2859" spans="1:48">
      <c r="A2859" s="15" t="s">
        <v>5693</v>
      </c>
      <c r="B2859" t="s">
        <v>4588</v>
      </c>
      <c r="C2859" t="s">
        <v>5670</v>
      </c>
      <c r="D2859" s="26">
        <v>1</v>
      </c>
      <c r="E2859" s="26">
        <v>2</v>
      </c>
      <c r="F2859" s="26">
        <v>0</v>
      </c>
      <c r="G2859" s="26">
        <v>2</v>
      </c>
      <c r="H2859" s="27">
        <v>13.194</v>
      </c>
      <c r="I2859">
        <v>7</v>
      </c>
      <c r="J2859" s="28">
        <v>0</v>
      </c>
      <c r="K2859" s="28">
        <v>0</v>
      </c>
      <c r="L2859" s="28">
        <v>0</v>
      </c>
      <c r="M2859">
        <v>7</v>
      </c>
      <c r="N2859">
        <v>2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15</v>
      </c>
      <c r="AL2859">
        <v>20</v>
      </c>
      <c r="AM2859">
        <v>20</v>
      </c>
      <c r="AN2859" s="17" t="s">
        <v>54</v>
      </c>
      <c r="AO2859" s="17">
        <v>0.133333333333333</v>
      </c>
      <c r="AP2859" s="17">
        <v>0</v>
      </c>
      <c r="AQ2859" s="17">
        <v>0.1</v>
      </c>
      <c r="AR2859" s="31">
        <v>0.142857142857143</v>
      </c>
      <c r="AS2859" s="31">
        <v>8.57142857142857</v>
      </c>
      <c r="AT2859" s="31">
        <v>-1.57142857142857</v>
      </c>
      <c r="AU2859" s="26">
        <f t="shared" si="47"/>
        <v>49</v>
      </c>
      <c r="AV2859" s="32">
        <f>IFERROR(时间!$B$4+AU2859,"上周无销量")</f>
        <v>43374</v>
      </c>
    </row>
    <row r="2860" spans="1:48">
      <c r="A2860" s="15" t="s">
        <v>5694</v>
      </c>
      <c r="B2860" t="s">
        <v>4590</v>
      </c>
      <c r="C2860" t="s">
        <v>5670</v>
      </c>
      <c r="D2860" s="26">
        <v>0</v>
      </c>
      <c r="E2860" s="26">
        <v>0</v>
      </c>
      <c r="F2860" s="26">
        <v>0</v>
      </c>
      <c r="G2860" s="26">
        <v>1</v>
      </c>
      <c r="H2860" s="27">
        <v>0</v>
      </c>
      <c r="I2860">
        <v>11</v>
      </c>
      <c r="J2860" s="28">
        <v>0</v>
      </c>
      <c r="K2860" s="28">
        <v>0</v>
      </c>
      <c r="L2860" s="28">
        <v>0</v>
      </c>
      <c r="M2860">
        <v>11</v>
      </c>
      <c r="N2860">
        <v>2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0</v>
      </c>
      <c r="AK2860">
        <v>15</v>
      </c>
      <c r="AL2860">
        <v>14</v>
      </c>
      <c r="AM2860">
        <v>14</v>
      </c>
      <c r="AN2860" s="17" t="s">
        <v>54</v>
      </c>
      <c r="AO2860" s="17">
        <v>0</v>
      </c>
      <c r="AP2860" s="17">
        <v>0</v>
      </c>
      <c r="AQ2860" s="17">
        <v>0.0714285714285714</v>
      </c>
      <c r="AR2860" s="31">
        <v>0</v>
      </c>
      <c r="AS2860" s="31">
        <v>0</v>
      </c>
      <c r="AT2860" s="31">
        <v>11</v>
      </c>
      <c r="AU2860" s="26" t="str">
        <f t="shared" si="47"/>
        <v>库存为11</v>
      </c>
      <c r="AV2860" s="32" t="str">
        <f>IFERROR(时间!$B$4+AU2860,"上周无销量")</f>
        <v>上周无销量</v>
      </c>
    </row>
    <row r="2861" spans="1:48">
      <c r="A2861" s="15" t="s">
        <v>5695</v>
      </c>
      <c r="B2861" t="s">
        <v>4592</v>
      </c>
      <c r="C2861" t="s">
        <v>5670</v>
      </c>
      <c r="D2861" s="26">
        <v>0</v>
      </c>
      <c r="E2861" s="26">
        <v>0</v>
      </c>
      <c r="F2861" s="26">
        <v>2</v>
      </c>
      <c r="G2861" s="26">
        <v>1</v>
      </c>
      <c r="H2861" s="27">
        <v>14.66</v>
      </c>
      <c r="I2861">
        <v>11</v>
      </c>
      <c r="J2861" s="28">
        <v>0</v>
      </c>
      <c r="K2861" s="28">
        <v>0</v>
      </c>
      <c r="L2861" s="28">
        <v>0</v>
      </c>
      <c r="M2861">
        <v>11</v>
      </c>
      <c r="N2861">
        <v>0</v>
      </c>
      <c r="O2861">
        <v>9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0</v>
      </c>
      <c r="AK2861">
        <v>17</v>
      </c>
      <c r="AL2861">
        <v>26</v>
      </c>
      <c r="AM2861">
        <v>26</v>
      </c>
      <c r="AN2861" s="17" t="s">
        <v>54</v>
      </c>
      <c r="AO2861" s="17">
        <v>0</v>
      </c>
      <c r="AP2861" s="17">
        <v>0.0769230769230769</v>
      </c>
      <c r="AQ2861" s="17">
        <v>0.0384615384615385</v>
      </c>
      <c r="AR2861" s="31">
        <v>0</v>
      </c>
      <c r="AS2861" s="31">
        <v>0</v>
      </c>
      <c r="AT2861" s="31">
        <v>11</v>
      </c>
      <c r="AU2861" s="26" t="str">
        <f t="shared" si="47"/>
        <v>库存为11</v>
      </c>
      <c r="AV2861" s="32" t="str">
        <f>IFERROR(时间!$B$4+AU2861,"上周无销量")</f>
        <v>上周无销量</v>
      </c>
    </row>
    <row r="2862" spans="1:48">
      <c r="A2862" s="15" t="s">
        <v>5696</v>
      </c>
      <c r="B2862" t="s">
        <v>4594</v>
      </c>
      <c r="C2862" t="s">
        <v>5670</v>
      </c>
      <c r="D2862" s="26">
        <v>0</v>
      </c>
      <c r="E2862" s="26">
        <v>2</v>
      </c>
      <c r="F2862" s="26">
        <v>0</v>
      </c>
      <c r="G2862" s="26">
        <v>4</v>
      </c>
      <c r="H2862" s="27">
        <v>7.33</v>
      </c>
      <c r="I2862">
        <v>8</v>
      </c>
      <c r="J2862" s="28">
        <v>0</v>
      </c>
      <c r="K2862" s="28">
        <v>0</v>
      </c>
      <c r="L2862" s="28">
        <v>0</v>
      </c>
      <c r="M2862">
        <v>8</v>
      </c>
      <c r="N2862">
        <v>1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0</v>
      </c>
      <c r="AK2862">
        <v>3</v>
      </c>
      <c r="AL2862">
        <v>9</v>
      </c>
      <c r="AM2862">
        <v>9</v>
      </c>
      <c r="AN2862" s="17" t="s">
        <v>54</v>
      </c>
      <c r="AO2862" s="17">
        <v>0.666666666666667</v>
      </c>
      <c r="AP2862" s="17">
        <v>0</v>
      </c>
      <c r="AQ2862" s="17">
        <v>0.444444444444444</v>
      </c>
      <c r="AR2862" s="31">
        <v>0</v>
      </c>
      <c r="AS2862" s="31">
        <v>0</v>
      </c>
      <c r="AT2862" s="31">
        <v>8</v>
      </c>
      <c r="AU2862" s="26" t="str">
        <f t="shared" si="47"/>
        <v>库存为8</v>
      </c>
      <c r="AV2862" s="32" t="str">
        <f>IFERROR(时间!$B$4+AU2862,"上周无销量")</f>
        <v>上周无销量</v>
      </c>
    </row>
    <row r="2863" spans="1:48">
      <c r="A2863" s="15" t="s">
        <v>5697</v>
      </c>
      <c r="B2863" t="s">
        <v>4596</v>
      </c>
      <c r="C2863" t="s">
        <v>5670</v>
      </c>
      <c r="D2863" s="26">
        <v>1</v>
      </c>
      <c r="E2863" s="26">
        <v>2</v>
      </c>
      <c r="F2863" s="26">
        <v>2</v>
      </c>
      <c r="G2863" s="26">
        <v>1</v>
      </c>
      <c r="H2863" s="27">
        <v>18.325</v>
      </c>
      <c r="I2863">
        <v>1</v>
      </c>
      <c r="J2863" s="28">
        <v>3</v>
      </c>
      <c r="K2863" s="28">
        <v>0</v>
      </c>
      <c r="L2863" s="28">
        <v>0</v>
      </c>
      <c r="M2863">
        <v>4</v>
      </c>
      <c r="N2863">
        <v>1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17" t="s">
        <v>54</v>
      </c>
      <c r="Y2863" s="17" t="s">
        <v>54</v>
      </c>
      <c r="Z2863" s="17" t="s">
        <v>54</v>
      </c>
      <c r="AA2863" s="17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17" t="s">
        <v>54</v>
      </c>
      <c r="AG2863" s="17" t="s">
        <v>54</v>
      </c>
      <c r="AH2863" s="17" t="s">
        <v>54</v>
      </c>
      <c r="AI2863" s="17" t="s">
        <v>54</v>
      </c>
      <c r="AJ2863">
        <v>0</v>
      </c>
      <c r="AK2863">
        <v>13</v>
      </c>
      <c r="AL2863">
        <v>11</v>
      </c>
      <c r="AM2863">
        <v>11</v>
      </c>
      <c r="AN2863" s="17" t="s">
        <v>54</v>
      </c>
      <c r="AO2863" s="17">
        <v>0.153846153846154</v>
      </c>
      <c r="AP2863" s="17">
        <v>0.181818181818182</v>
      </c>
      <c r="AQ2863" s="17">
        <v>0.0909090909090909</v>
      </c>
      <c r="AR2863" s="31">
        <v>0.142857142857143</v>
      </c>
      <c r="AS2863" s="31">
        <v>8.57142857142857</v>
      </c>
      <c r="AT2863" s="31">
        <v>-4.57142857142857</v>
      </c>
      <c r="AU2863" s="26">
        <f t="shared" si="47"/>
        <v>28</v>
      </c>
      <c r="AV2863" s="32">
        <f>IFERROR(时间!$B$4+AU2863,"上周无销量")</f>
        <v>43353</v>
      </c>
    </row>
    <row r="2864" spans="1:48">
      <c r="A2864" s="15" t="s">
        <v>5698</v>
      </c>
      <c r="B2864" t="s">
        <v>4598</v>
      </c>
      <c r="C2864" t="s">
        <v>5670</v>
      </c>
      <c r="D2864" s="26">
        <v>0</v>
      </c>
      <c r="E2864" s="26">
        <v>0</v>
      </c>
      <c r="F2864" s="26">
        <v>0</v>
      </c>
      <c r="G2864" s="26">
        <v>4</v>
      </c>
      <c r="H2864" s="27">
        <v>0</v>
      </c>
      <c r="I2864">
        <v>8</v>
      </c>
      <c r="J2864" s="28">
        <v>0</v>
      </c>
      <c r="K2864" s="28">
        <v>0</v>
      </c>
      <c r="L2864" s="28">
        <v>0</v>
      </c>
      <c r="M2864">
        <v>8</v>
      </c>
      <c r="N2864">
        <v>0</v>
      </c>
      <c r="O2864">
        <v>6</v>
      </c>
      <c r="P2864">
        <v>2344</v>
      </c>
      <c r="Q2864">
        <v>0</v>
      </c>
      <c r="R2864">
        <v>1025</v>
      </c>
      <c r="S2864">
        <v>3149</v>
      </c>
      <c r="T2864">
        <v>11</v>
      </c>
      <c r="U2864">
        <v>0</v>
      </c>
      <c r="V2864">
        <v>1</v>
      </c>
      <c r="W2864">
        <v>11</v>
      </c>
      <c r="X2864" s="17">
        <v>0.00469283276450512</v>
      </c>
      <c r="Y2864" s="17" t="s">
        <v>54</v>
      </c>
      <c r="Z2864" s="17">
        <v>0.000975609756097561</v>
      </c>
      <c r="AA2864" s="17">
        <v>0.00349317243569387</v>
      </c>
      <c r="AB2864">
        <v>3.5</v>
      </c>
      <c r="AC2864">
        <v>0</v>
      </c>
      <c r="AD2864">
        <v>0.42</v>
      </c>
      <c r="AE2864">
        <v>4.48</v>
      </c>
      <c r="AF2864" s="17">
        <v>0</v>
      </c>
      <c r="AG2864" s="17" t="s">
        <v>54</v>
      </c>
      <c r="AH2864" s="17">
        <v>0</v>
      </c>
      <c r="AI2864" s="17">
        <v>0</v>
      </c>
      <c r="AJ2864">
        <v>0</v>
      </c>
      <c r="AK2864">
        <v>21</v>
      </c>
      <c r="AL2864">
        <v>24</v>
      </c>
      <c r="AM2864">
        <v>24</v>
      </c>
      <c r="AN2864" s="17" t="s">
        <v>54</v>
      </c>
      <c r="AO2864" s="17">
        <v>0</v>
      </c>
      <c r="AP2864" s="17">
        <v>0</v>
      </c>
      <c r="AQ2864" s="17">
        <v>0.166666666666667</v>
      </c>
      <c r="AR2864" s="31">
        <v>0</v>
      </c>
      <c r="AS2864" s="31">
        <v>0</v>
      </c>
      <c r="AT2864" s="31">
        <v>8</v>
      </c>
      <c r="AU2864" s="26" t="str">
        <f t="shared" si="47"/>
        <v>库存为8</v>
      </c>
      <c r="AV2864" s="32" t="str">
        <f>IFERROR(时间!$B$4+AU2864,"上周无销量")</f>
        <v>上周无销量</v>
      </c>
    </row>
    <row r="2865" spans="1:48">
      <c r="A2865" s="15" t="s">
        <v>5699</v>
      </c>
      <c r="B2865" t="s">
        <v>4600</v>
      </c>
      <c r="C2865" t="s">
        <v>5670</v>
      </c>
      <c r="D2865" s="26">
        <v>0</v>
      </c>
      <c r="E2865" s="26">
        <v>0</v>
      </c>
      <c r="F2865" s="26">
        <v>0</v>
      </c>
      <c r="G2865" s="26">
        <v>0</v>
      </c>
      <c r="H2865" s="27">
        <v>0</v>
      </c>
      <c r="I2865">
        <v>17</v>
      </c>
      <c r="J2865" s="28">
        <v>0</v>
      </c>
      <c r="K2865" s="28">
        <v>0</v>
      </c>
      <c r="L2865" s="28">
        <v>0</v>
      </c>
      <c r="M2865">
        <v>17</v>
      </c>
      <c r="N2865">
        <v>1</v>
      </c>
      <c r="O2865">
        <v>1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17" t="s">
        <v>54</v>
      </c>
      <c r="Y2865" s="17" t="s">
        <v>54</v>
      </c>
      <c r="Z2865" s="17" t="s">
        <v>54</v>
      </c>
      <c r="AA2865" s="17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17" t="s">
        <v>54</v>
      </c>
      <c r="AG2865" s="17" t="s">
        <v>54</v>
      </c>
      <c r="AH2865" s="17" t="s">
        <v>54</v>
      </c>
      <c r="AI2865" s="17" t="s">
        <v>54</v>
      </c>
      <c r="AJ2865">
        <v>0</v>
      </c>
      <c r="AK2865">
        <v>5</v>
      </c>
      <c r="AL2865">
        <v>2</v>
      </c>
      <c r="AM2865">
        <v>2</v>
      </c>
      <c r="AN2865" s="17" t="s">
        <v>54</v>
      </c>
      <c r="AO2865" s="17">
        <v>0</v>
      </c>
      <c r="AP2865" s="17">
        <v>0</v>
      </c>
      <c r="AQ2865" s="17">
        <v>0</v>
      </c>
      <c r="AR2865" s="31">
        <v>0</v>
      </c>
      <c r="AS2865" s="31">
        <v>0</v>
      </c>
      <c r="AT2865" s="31">
        <v>17</v>
      </c>
      <c r="AU2865" s="26" t="str">
        <f t="shared" si="47"/>
        <v>库存为17</v>
      </c>
      <c r="AV2865" s="32" t="str">
        <f>IFERROR(时间!$B$4+AU2865,"上周无销量")</f>
        <v>上周无销量</v>
      </c>
    </row>
    <row r="2866" spans="1:48">
      <c r="A2866" s="15" t="s">
        <v>5700</v>
      </c>
      <c r="B2866" t="s">
        <v>4602</v>
      </c>
      <c r="C2866" t="s">
        <v>5670</v>
      </c>
      <c r="D2866" s="26">
        <v>0</v>
      </c>
      <c r="E2866" s="26">
        <v>0</v>
      </c>
      <c r="F2866" s="26">
        <v>0</v>
      </c>
      <c r="G2866" s="26">
        <v>0</v>
      </c>
      <c r="H2866" s="27">
        <v>0</v>
      </c>
      <c r="I2866">
        <v>10</v>
      </c>
      <c r="J2866" s="28">
        <v>0</v>
      </c>
      <c r="K2866" s="28">
        <v>0</v>
      </c>
      <c r="L2866" s="28">
        <v>0</v>
      </c>
      <c r="M2866">
        <v>10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17" t="s">
        <v>54</v>
      </c>
      <c r="Y2866" s="17" t="s">
        <v>54</v>
      </c>
      <c r="Z2866" s="17" t="s">
        <v>54</v>
      </c>
      <c r="AA2866" s="17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17" t="s">
        <v>54</v>
      </c>
      <c r="AG2866" s="17" t="s">
        <v>54</v>
      </c>
      <c r="AH2866" s="17" t="s">
        <v>54</v>
      </c>
      <c r="AI2866" s="17" t="s">
        <v>54</v>
      </c>
      <c r="AJ2866">
        <v>0</v>
      </c>
      <c r="AK2866">
        <v>5</v>
      </c>
      <c r="AL2866">
        <v>3</v>
      </c>
      <c r="AM2866">
        <v>3</v>
      </c>
      <c r="AN2866" s="17" t="s">
        <v>54</v>
      </c>
      <c r="AO2866" s="17">
        <v>0</v>
      </c>
      <c r="AP2866" s="17">
        <v>0</v>
      </c>
      <c r="AQ2866" s="17">
        <v>0</v>
      </c>
      <c r="AR2866" s="31">
        <v>0</v>
      </c>
      <c r="AS2866" s="31">
        <v>0</v>
      </c>
      <c r="AT2866" s="31">
        <v>10</v>
      </c>
      <c r="AU2866" s="26" t="str">
        <f t="shared" si="47"/>
        <v>库存为10</v>
      </c>
      <c r="AV2866" s="32" t="str">
        <f>IFERROR(时间!$B$4+AU2866,"上周无销量")</f>
        <v>上周无销量</v>
      </c>
    </row>
    <row r="2867" spans="1:48">
      <c r="A2867" s="15" t="s">
        <v>5701</v>
      </c>
      <c r="B2867" t="s">
        <v>4604</v>
      </c>
      <c r="C2867" t="s">
        <v>5670</v>
      </c>
      <c r="D2867" s="26">
        <v>1</v>
      </c>
      <c r="E2867" s="26">
        <v>1</v>
      </c>
      <c r="F2867" s="26">
        <v>2</v>
      </c>
      <c r="G2867" s="26">
        <v>1</v>
      </c>
      <c r="H2867" s="27">
        <v>17.592</v>
      </c>
      <c r="I2867">
        <v>10</v>
      </c>
      <c r="J2867" s="28">
        <v>0</v>
      </c>
      <c r="K2867" s="28">
        <v>0</v>
      </c>
      <c r="L2867" s="28">
        <v>0</v>
      </c>
      <c r="M2867">
        <v>10</v>
      </c>
      <c r="N2867">
        <v>3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17" t="s">
        <v>54</v>
      </c>
      <c r="Y2867" s="17" t="s">
        <v>54</v>
      </c>
      <c r="Z2867" s="17" t="s">
        <v>54</v>
      </c>
      <c r="AA2867" s="17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17" t="s">
        <v>54</v>
      </c>
      <c r="AG2867" s="17" t="s">
        <v>54</v>
      </c>
      <c r="AH2867" s="17" t="s">
        <v>54</v>
      </c>
      <c r="AI2867" s="17" t="s">
        <v>54</v>
      </c>
      <c r="AJ2867">
        <v>0</v>
      </c>
      <c r="AK2867">
        <v>4</v>
      </c>
      <c r="AL2867">
        <v>6</v>
      </c>
      <c r="AM2867">
        <v>6</v>
      </c>
      <c r="AN2867" s="17" t="s">
        <v>54</v>
      </c>
      <c r="AO2867" s="17">
        <v>0.25</v>
      </c>
      <c r="AP2867" s="17">
        <v>0.333333333333333</v>
      </c>
      <c r="AQ2867" s="17">
        <v>0.166666666666667</v>
      </c>
      <c r="AR2867" s="31">
        <v>0.142857142857143</v>
      </c>
      <c r="AS2867" s="31">
        <v>8.57142857142857</v>
      </c>
      <c r="AT2867" s="31">
        <v>1.42857142857143</v>
      </c>
      <c r="AU2867" s="26">
        <f t="shared" si="47"/>
        <v>70</v>
      </c>
      <c r="AV2867" s="32">
        <f>IFERROR(时间!$B$4+AU2867,"上周无销量")</f>
        <v>43395</v>
      </c>
    </row>
    <row r="2868" spans="1:48">
      <c r="A2868" s="15" t="s">
        <v>5702</v>
      </c>
      <c r="B2868" t="s">
        <v>4606</v>
      </c>
      <c r="C2868" t="s">
        <v>5670</v>
      </c>
      <c r="D2868" s="26">
        <v>0</v>
      </c>
      <c r="E2868" s="26">
        <v>0</v>
      </c>
      <c r="F2868" s="26">
        <v>1</v>
      </c>
      <c r="G2868" s="26">
        <v>1</v>
      </c>
      <c r="H2868" s="27">
        <v>10.995</v>
      </c>
      <c r="I2868">
        <v>4</v>
      </c>
      <c r="J2868" s="28">
        <v>0</v>
      </c>
      <c r="K2868" s="28">
        <v>0</v>
      </c>
      <c r="L2868" s="28">
        <v>0</v>
      </c>
      <c r="M2868">
        <v>4</v>
      </c>
      <c r="N2868">
        <v>3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17" t="s">
        <v>54</v>
      </c>
      <c r="Y2868" s="17" t="s">
        <v>54</v>
      </c>
      <c r="Z2868" s="17" t="s">
        <v>54</v>
      </c>
      <c r="AA2868" s="17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17" t="s">
        <v>54</v>
      </c>
      <c r="AG2868" s="17" t="s">
        <v>54</v>
      </c>
      <c r="AH2868" s="17" t="s">
        <v>54</v>
      </c>
      <c r="AI2868" s="17" t="s">
        <v>54</v>
      </c>
      <c r="AJ2868">
        <v>0</v>
      </c>
      <c r="AK2868">
        <v>3</v>
      </c>
      <c r="AL2868">
        <v>4</v>
      </c>
      <c r="AM2868">
        <v>4</v>
      </c>
      <c r="AN2868" s="17" t="s">
        <v>54</v>
      </c>
      <c r="AO2868" s="17">
        <v>0</v>
      </c>
      <c r="AP2868" s="17">
        <v>0.25</v>
      </c>
      <c r="AQ2868" s="17">
        <v>0.25</v>
      </c>
      <c r="AR2868" s="31">
        <v>0</v>
      </c>
      <c r="AS2868" s="31">
        <v>0</v>
      </c>
      <c r="AT2868" s="31">
        <v>4</v>
      </c>
      <c r="AU2868" s="26" t="str">
        <f t="shared" si="47"/>
        <v>库存为4</v>
      </c>
      <c r="AV2868" s="32" t="str">
        <f>IFERROR(时间!$B$4+AU2868,"上周无销量")</f>
        <v>上周无销量</v>
      </c>
    </row>
    <row r="2869" spans="1:48">
      <c r="A2869" s="15" t="s">
        <v>5703</v>
      </c>
      <c r="B2869" t="s">
        <v>4608</v>
      </c>
      <c r="C2869" t="s">
        <v>5670</v>
      </c>
      <c r="D2869" s="26">
        <v>0</v>
      </c>
      <c r="E2869" s="26">
        <v>1</v>
      </c>
      <c r="F2869" s="26">
        <v>3</v>
      </c>
      <c r="G2869" s="26">
        <v>1</v>
      </c>
      <c r="H2869" s="27">
        <v>17.592</v>
      </c>
      <c r="I2869">
        <v>2</v>
      </c>
      <c r="J2869" s="28">
        <v>0</v>
      </c>
      <c r="K2869" s="28">
        <v>0</v>
      </c>
      <c r="L2869" s="28">
        <v>0</v>
      </c>
      <c r="M2869">
        <v>2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0</v>
      </c>
      <c r="AK2869">
        <v>6</v>
      </c>
      <c r="AL2869">
        <v>9</v>
      </c>
      <c r="AM2869">
        <v>9</v>
      </c>
      <c r="AN2869" s="17" t="s">
        <v>54</v>
      </c>
      <c r="AO2869" s="17">
        <v>0.166666666666667</v>
      </c>
      <c r="AP2869" s="17">
        <v>0.333333333333333</v>
      </c>
      <c r="AQ2869" s="17">
        <v>0.111111111111111</v>
      </c>
      <c r="AR2869" s="31">
        <v>0</v>
      </c>
      <c r="AS2869" s="31">
        <v>0</v>
      </c>
      <c r="AT2869" s="31">
        <v>2</v>
      </c>
      <c r="AU2869" s="26" t="str">
        <f t="shared" si="47"/>
        <v>库存为2</v>
      </c>
      <c r="AV2869" s="32" t="str">
        <f>IFERROR(时间!$B$4+AU2869,"上周无销量")</f>
        <v>上周无销量</v>
      </c>
    </row>
    <row r="2870" spans="1:48">
      <c r="A2870" s="15" t="s">
        <v>5704</v>
      </c>
      <c r="B2870" t="s">
        <v>4610</v>
      </c>
      <c r="C2870" t="s">
        <v>5670</v>
      </c>
      <c r="D2870" s="26">
        <v>0</v>
      </c>
      <c r="E2870" s="26">
        <v>0</v>
      </c>
      <c r="F2870" s="26">
        <v>0</v>
      </c>
      <c r="G2870" s="26">
        <v>1</v>
      </c>
      <c r="H2870" s="27">
        <v>0</v>
      </c>
      <c r="I2870">
        <v>10</v>
      </c>
      <c r="J2870" s="28">
        <v>0</v>
      </c>
      <c r="K2870" s="28">
        <v>0</v>
      </c>
      <c r="L2870" s="28">
        <v>0</v>
      </c>
      <c r="M2870">
        <v>10</v>
      </c>
      <c r="N2870">
        <v>1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0</v>
      </c>
      <c r="AK2870">
        <v>5</v>
      </c>
      <c r="AL2870">
        <v>2</v>
      </c>
      <c r="AM2870">
        <v>2</v>
      </c>
      <c r="AN2870" s="17" t="s">
        <v>54</v>
      </c>
      <c r="AO2870" s="17">
        <v>0</v>
      </c>
      <c r="AP2870" s="17">
        <v>0</v>
      </c>
      <c r="AQ2870" s="17">
        <v>0.5</v>
      </c>
      <c r="AR2870" s="31">
        <v>0</v>
      </c>
      <c r="AS2870" s="31">
        <v>0</v>
      </c>
      <c r="AT2870" s="31">
        <v>10</v>
      </c>
      <c r="AU2870" s="26" t="str">
        <f t="shared" si="47"/>
        <v>库存为10</v>
      </c>
      <c r="AV2870" s="32" t="str">
        <f>IFERROR(时间!$B$4+AU2870,"上周无销量")</f>
        <v>上周无销量</v>
      </c>
    </row>
    <row r="2871" spans="1:48">
      <c r="A2871" s="15" t="s">
        <v>5705</v>
      </c>
      <c r="B2871" t="s">
        <v>4612</v>
      </c>
      <c r="C2871" t="s">
        <v>5670</v>
      </c>
      <c r="D2871" s="26">
        <v>1</v>
      </c>
      <c r="E2871" s="26">
        <v>2</v>
      </c>
      <c r="F2871" s="26">
        <v>2</v>
      </c>
      <c r="G2871" s="26">
        <v>1</v>
      </c>
      <c r="H2871" s="27">
        <v>18.325</v>
      </c>
      <c r="I2871">
        <v>0</v>
      </c>
      <c r="J2871" s="28">
        <v>0</v>
      </c>
      <c r="K2871" s="28">
        <v>0</v>
      </c>
      <c r="L2871" s="28">
        <v>1</v>
      </c>
      <c r="M2871">
        <v>1</v>
      </c>
      <c r="N2871">
        <v>1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0</v>
      </c>
      <c r="AK2871">
        <v>3</v>
      </c>
      <c r="AL2871">
        <v>4</v>
      </c>
      <c r="AM2871">
        <v>4</v>
      </c>
      <c r="AN2871" s="17" t="s">
        <v>54</v>
      </c>
      <c r="AO2871" s="17">
        <v>0.666666666666667</v>
      </c>
      <c r="AP2871" s="17">
        <v>0.5</v>
      </c>
      <c r="AQ2871" s="17">
        <v>0.25</v>
      </c>
      <c r="AR2871" s="31">
        <v>0.142857142857143</v>
      </c>
      <c r="AS2871" s="31">
        <v>8.57142857142857</v>
      </c>
      <c r="AT2871" s="31">
        <v>-7.57142857142857</v>
      </c>
      <c r="AU2871" s="26">
        <f t="shared" si="47"/>
        <v>7</v>
      </c>
      <c r="AV2871" s="32">
        <f>IFERROR(时间!$B$4+AU2871,"上周无销量")</f>
        <v>43332</v>
      </c>
    </row>
    <row r="2872" spans="1:48">
      <c r="A2872" s="15" t="s">
        <v>5706</v>
      </c>
      <c r="B2872" t="s">
        <v>4614</v>
      </c>
      <c r="C2872" t="s">
        <v>5670</v>
      </c>
      <c r="D2872" s="26">
        <v>0</v>
      </c>
      <c r="E2872" s="26">
        <v>2</v>
      </c>
      <c r="F2872" s="26">
        <v>0</v>
      </c>
      <c r="G2872" s="26">
        <v>0</v>
      </c>
      <c r="H2872" s="27">
        <v>21.99</v>
      </c>
      <c r="I2872">
        <v>4</v>
      </c>
      <c r="J2872" s="28">
        <v>0</v>
      </c>
      <c r="K2872" s="28">
        <v>0</v>
      </c>
      <c r="L2872" s="28">
        <v>0</v>
      </c>
      <c r="M2872">
        <v>4</v>
      </c>
      <c r="N2872">
        <v>1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0</v>
      </c>
      <c r="AK2872">
        <v>19</v>
      </c>
      <c r="AL2872">
        <v>22</v>
      </c>
      <c r="AM2872">
        <v>22</v>
      </c>
      <c r="AN2872" s="17" t="s">
        <v>54</v>
      </c>
      <c r="AO2872" s="17">
        <v>0.105263157894737</v>
      </c>
      <c r="AP2872" s="17">
        <v>0</v>
      </c>
      <c r="AQ2872" s="17">
        <v>0</v>
      </c>
      <c r="AR2872" s="31">
        <v>0</v>
      </c>
      <c r="AS2872" s="31">
        <v>0</v>
      </c>
      <c r="AT2872" s="31">
        <v>4</v>
      </c>
      <c r="AU2872" s="26" t="str">
        <f t="shared" si="47"/>
        <v>库存为4</v>
      </c>
      <c r="AV2872" s="32" t="str">
        <f>IFERROR(时间!$B$4+AU2872,"上周无销量")</f>
        <v>上周无销量</v>
      </c>
    </row>
    <row r="2873" spans="1:48">
      <c r="A2873" s="15" t="s">
        <v>5707</v>
      </c>
      <c r="B2873" t="s">
        <v>4616</v>
      </c>
      <c r="C2873" t="s">
        <v>5670</v>
      </c>
      <c r="D2873" s="26">
        <v>1</v>
      </c>
      <c r="E2873" s="26">
        <v>1</v>
      </c>
      <c r="F2873" s="26">
        <v>3</v>
      </c>
      <c r="G2873" s="26">
        <v>3</v>
      </c>
      <c r="H2873" s="27">
        <v>13.74375</v>
      </c>
      <c r="I2873">
        <v>8</v>
      </c>
      <c r="J2873" s="28">
        <v>0</v>
      </c>
      <c r="K2873" s="28">
        <v>0</v>
      </c>
      <c r="L2873" s="28">
        <v>0</v>
      </c>
      <c r="M2873">
        <v>8</v>
      </c>
      <c r="N2873">
        <v>2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17" t="s">
        <v>54</v>
      </c>
      <c r="Y2873" s="17" t="s">
        <v>54</v>
      </c>
      <c r="Z2873" s="17" t="s">
        <v>54</v>
      </c>
      <c r="AA2873" s="17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17" t="s">
        <v>54</v>
      </c>
      <c r="AG2873" s="17" t="s">
        <v>54</v>
      </c>
      <c r="AH2873" s="17" t="s">
        <v>54</v>
      </c>
      <c r="AI2873" s="17" t="s">
        <v>54</v>
      </c>
      <c r="AJ2873">
        <v>0</v>
      </c>
      <c r="AK2873">
        <v>7</v>
      </c>
      <c r="AL2873">
        <v>8</v>
      </c>
      <c r="AM2873">
        <v>8</v>
      </c>
      <c r="AN2873" s="17" t="s">
        <v>54</v>
      </c>
      <c r="AO2873" s="17">
        <v>0.142857142857143</v>
      </c>
      <c r="AP2873" s="17">
        <v>0.375</v>
      </c>
      <c r="AQ2873" s="17">
        <v>0.375</v>
      </c>
      <c r="AR2873" s="31">
        <v>0.142857142857143</v>
      </c>
      <c r="AS2873" s="31">
        <v>8.57142857142857</v>
      </c>
      <c r="AT2873" s="31">
        <v>-0.571428571428571</v>
      </c>
      <c r="AU2873" s="26">
        <f t="shared" si="47"/>
        <v>56</v>
      </c>
      <c r="AV2873" s="32">
        <f>IFERROR(时间!$B$4+AU2873,"上周无销量")</f>
        <v>43381</v>
      </c>
    </row>
    <row r="2874" spans="1:48">
      <c r="A2874" s="15" t="s">
        <v>5708</v>
      </c>
      <c r="B2874" t="s">
        <v>4618</v>
      </c>
      <c r="C2874" t="s">
        <v>5670</v>
      </c>
      <c r="D2874" s="26">
        <v>1</v>
      </c>
      <c r="E2874" s="26">
        <v>0</v>
      </c>
      <c r="F2874" s="26">
        <v>0</v>
      </c>
      <c r="G2874" s="26">
        <v>1</v>
      </c>
      <c r="H2874" s="27">
        <v>10.995</v>
      </c>
      <c r="I2874">
        <v>6</v>
      </c>
      <c r="J2874" s="28">
        <v>0</v>
      </c>
      <c r="K2874" s="28">
        <v>0</v>
      </c>
      <c r="L2874" s="28">
        <v>0</v>
      </c>
      <c r="M2874">
        <v>6</v>
      </c>
      <c r="N2874">
        <v>1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0</v>
      </c>
      <c r="AK2874">
        <v>0</v>
      </c>
      <c r="AL2874">
        <v>9</v>
      </c>
      <c r="AM2874">
        <v>9</v>
      </c>
      <c r="AN2874" s="17" t="s">
        <v>54</v>
      </c>
      <c r="AO2874" s="17" t="s">
        <v>54</v>
      </c>
      <c r="AP2874" s="17">
        <v>0</v>
      </c>
      <c r="AQ2874" s="17">
        <v>0.111111111111111</v>
      </c>
      <c r="AR2874" s="31">
        <v>0.142857142857143</v>
      </c>
      <c r="AS2874" s="31">
        <v>8.57142857142857</v>
      </c>
      <c r="AT2874" s="31">
        <v>-2.57142857142857</v>
      </c>
      <c r="AU2874" s="26">
        <f t="shared" si="47"/>
        <v>42</v>
      </c>
      <c r="AV2874" s="32">
        <f>IFERROR(时间!$B$4+AU2874,"上周无销量")</f>
        <v>43367</v>
      </c>
    </row>
    <row r="2875" spans="1:48">
      <c r="A2875" s="15" t="s">
        <v>5709</v>
      </c>
      <c r="B2875" t="s">
        <v>4620</v>
      </c>
      <c r="C2875" t="s">
        <v>5670</v>
      </c>
      <c r="D2875" s="26">
        <v>0</v>
      </c>
      <c r="E2875" s="26">
        <v>0</v>
      </c>
      <c r="F2875" s="26">
        <v>1</v>
      </c>
      <c r="G2875" s="26">
        <v>1</v>
      </c>
      <c r="H2875" s="27">
        <v>10.995</v>
      </c>
      <c r="I2875">
        <v>8</v>
      </c>
      <c r="J2875" s="28">
        <v>0</v>
      </c>
      <c r="K2875" s="28">
        <v>0</v>
      </c>
      <c r="L2875" s="28">
        <v>0</v>
      </c>
      <c r="M2875">
        <v>8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17" t="s">
        <v>54</v>
      </c>
      <c r="Y2875" s="17" t="s">
        <v>54</v>
      </c>
      <c r="Z2875" s="17" t="s">
        <v>54</v>
      </c>
      <c r="AA2875" s="17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17" t="s">
        <v>54</v>
      </c>
      <c r="AG2875" s="17" t="s">
        <v>54</v>
      </c>
      <c r="AH2875" s="17" t="s">
        <v>54</v>
      </c>
      <c r="AI2875" s="17" t="s">
        <v>54</v>
      </c>
      <c r="AJ2875">
        <v>0</v>
      </c>
      <c r="AK2875">
        <v>4</v>
      </c>
      <c r="AL2875">
        <v>7</v>
      </c>
      <c r="AM2875">
        <v>7</v>
      </c>
      <c r="AN2875" s="17" t="s">
        <v>54</v>
      </c>
      <c r="AO2875" s="17">
        <v>0</v>
      </c>
      <c r="AP2875" s="17">
        <v>0.142857142857143</v>
      </c>
      <c r="AQ2875" s="17">
        <v>0.142857142857143</v>
      </c>
      <c r="AR2875" s="31">
        <v>0</v>
      </c>
      <c r="AS2875" s="31">
        <v>0</v>
      </c>
      <c r="AT2875" s="31">
        <v>8</v>
      </c>
      <c r="AU2875" s="26" t="str">
        <f t="shared" si="47"/>
        <v>库存为8</v>
      </c>
      <c r="AV2875" s="32" t="str">
        <f>IFERROR(时间!$B$4+AU2875,"上周无销量")</f>
        <v>上周无销量</v>
      </c>
    </row>
    <row r="2876" spans="1:48">
      <c r="A2876" s="15" t="s">
        <v>5710</v>
      </c>
      <c r="B2876" t="s">
        <v>5711</v>
      </c>
      <c r="C2876" t="s">
        <v>5712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0</v>
      </c>
      <c r="J2876" s="28">
        <v>0</v>
      </c>
      <c r="K2876" s="28">
        <v>0</v>
      </c>
      <c r="L2876" s="28">
        <v>0</v>
      </c>
      <c r="M2876">
        <v>0</v>
      </c>
      <c r="N2876">
        <v>1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0</v>
      </c>
      <c r="AK2876">
        <v>0</v>
      </c>
      <c r="AL2876">
        <v>0</v>
      </c>
      <c r="AM2876">
        <v>0</v>
      </c>
      <c r="AN2876" s="17" t="s">
        <v>54</v>
      </c>
      <c r="AO2876" s="17" t="s">
        <v>54</v>
      </c>
      <c r="AP2876" s="17" t="s">
        <v>54</v>
      </c>
      <c r="AQ2876" s="17" t="s">
        <v>54</v>
      </c>
      <c r="AR2876" s="31">
        <v>0</v>
      </c>
      <c r="AS2876" s="31">
        <v>0</v>
      </c>
      <c r="AT2876" s="31">
        <v>0</v>
      </c>
      <c r="AU2876" s="26" t="str">
        <f t="shared" si="47"/>
        <v>库存为0</v>
      </c>
      <c r="AV2876" s="32" t="str">
        <f>IFERROR(时间!$B$4+AU2876,"上周无销量")</f>
        <v>上周无销量</v>
      </c>
    </row>
    <row r="2877" spans="1:48">
      <c r="A2877" s="15" t="s">
        <v>5713</v>
      </c>
      <c r="B2877" t="s">
        <v>5714</v>
      </c>
      <c r="C2877" t="s">
        <v>5712</v>
      </c>
      <c r="D2877" s="26">
        <v>0</v>
      </c>
      <c r="E2877" s="26">
        <v>0</v>
      </c>
      <c r="F2877" s="26">
        <v>0</v>
      </c>
      <c r="G2877" s="26">
        <v>1</v>
      </c>
      <c r="H2877" s="27">
        <v>0</v>
      </c>
      <c r="I2877">
        <v>0</v>
      </c>
      <c r="J2877" s="28">
        <v>0</v>
      </c>
      <c r="K2877" s="28">
        <v>0</v>
      </c>
      <c r="L2877" s="28">
        <v>0</v>
      </c>
      <c r="M2877">
        <v>0</v>
      </c>
      <c r="N2877">
        <v>1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0</v>
      </c>
      <c r="AK2877">
        <v>0</v>
      </c>
      <c r="AL2877">
        <v>0</v>
      </c>
      <c r="AM2877">
        <v>0</v>
      </c>
      <c r="AN2877" s="17" t="s">
        <v>54</v>
      </c>
      <c r="AO2877" s="17" t="s">
        <v>54</v>
      </c>
      <c r="AP2877" s="17" t="s">
        <v>54</v>
      </c>
      <c r="AQ2877" s="17" t="s">
        <v>54</v>
      </c>
      <c r="AR2877" s="31">
        <v>0</v>
      </c>
      <c r="AS2877" s="31">
        <v>0</v>
      </c>
      <c r="AT2877" s="31">
        <v>0</v>
      </c>
      <c r="AU2877" s="26" t="str">
        <f t="shared" si="47"/>
        <v>库存为0</v>
      </c>
      <c r="AV2877" s="32" t="str">
        <f>IFERROR(时间!$B$4+AU2877,"上周无销量")</f>
        <v>上周无销量</v>
      </c>
    </row>
    <row r="2878" spans="1:48">
      <c r="A2878" s="15" t="s">
        <v>5715</v>
      </c>
      <c r="B2878" t="s">
        <v>5716</v>
      </c>
      <c r="C2878" t="s">
        <v>5712</v>
      </c>
      <c r="D2878" s="26">
        <v>0</v>
      </c>
      <c r="E2878" s="26">
        <v>0</v>
      </c>
      <c r="F2878" s="26">
        <v>0</v>
      </c>
      <c r="G2878" s="26">
        <v>0</v>
      </c>
      <c r="H2878" s="27">
        <v>0</v>
      </c>
      <c r="I2878">
        <v>2</v>
      </c>
      <c r="J2878" s="28">
        <v>0</v>
      </c>
      <c r="K2878" s="28">
        <v>0</v>
      </c>
      <c r="L2878" s="28">
        <v>0</v>
      </c>
      <c r="M2878">
        <v>2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0</v>
      </c>
      <c r="AK2878">
        <v>5</v>
      </c>
      <c r="AL2878">
        <v>5</v>
      </c>
      <c r="AM2878">
        <v>5</v>
      </c>
      <c r="AN2878" s="17" t="s">
        <v>54</v>
      </c>
      <c r="AO2878" s="17">
        <v>0</v>
      </c>
      <c r="AP2878" s="17">
        <v>0</v>
      </c>
      <c r="AQ2878" s="17">
        <v>0</v>
      </c>
      <c r="AR2878" s="31">
        <v>0</v>
      </c>
      <c r="AS2878" s="31">
        <v>0</v>
      </c>
      <c r="AT2878" s="31">
        <v>2</v>
      </c>
      <c r="AU2878" s="26" t="str">
        <f t="shared" si="47"/>
        <v>库存为2</v>
      </c>
      <c r="AV2878" s="32" t="str">
        <f>IFERROR(时间!$B$4+AU2878,"上周无销量")</f>
        <v>上周无销量</v>
      </c>
    </row>
    <row r="2879" spans="1:48">
      <c r="A2879" s="15" t="s">
        <v>5717</v>
      </c>
      <c r="B2879" t="s">
        <v>5718</v>
      </c>
      <c r="C2879" t="s">
        <v>5712</v>
      </c>
      <c r="D2879" s="26">
        <v>0</v>
      </c>
      <c r="E2879" s="26">
        <v>0</v>
      </c>
      <c r="F2879" s="26">
        <v>0</v>
      </c>
      <c r="G2879" s="26">
        <v>2</v>
      </c>
      <c r="H2879" s="27">
        <v>0</v>
      </c>
      <c r="I2879">
        <v>0</v>
      </c>
      <c r="J2879" s="28">
        <v>0</v>
      </c>
      <c r="K2879" s="28">
        <v>0</v>
      </c>
      <c r="L2879" s="28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17" t="s">
        <v>54</v>
      </c>
      <c r="Y2879" s="17" t="s">
        <v>54</v>
      </c>
      <c r="Z2879" s="17" t="s">
        <v>54</v>
      </c>
      <c r="AA2879" s="17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17" t="s">
        <v>54</v>
      </c>
      <c r="AG2879" s="17" t="s">
        <v>54</v>
      </c>
      <c r="AH2879" s="17" t="s">
        <v>54</v>
      </c>
      <c r="AI2879" s="17" t="s">
        <v>54</v>
      </c>
      <c r="AJ2879">
        <v>0</v>
      </c>
      <c r="AK2879">
        <v>0</v>
      </c>
      <c r="AL2879">
        <v>1</v>
      </c>
      <c r="AM2879">
        <v>1</v>
      </c>
      <c r="AN2879" s="17" t="s">
        <v>54</v>
      </c>
      <c r="AO2879" s="17" t="s">
        <v>54</v>
      </c>
      <c r="AP2879" s="17">
        <v>0</v>
      </c>
      <c r="AQ2879" s="17">
        <v>2</v>
      </c>
      <c r="AR2879" s="31">
        <v>0</v>
      </c>
      <c r="AS2879" s="31">
        <v>0</v>
      </c>
      <c r="AT2879" s="31">
        <v>0</v>
      </c>
      <c r="AU2879" s="26" t="str">
        <f t="shared" si="47"/>
        <v>库存为0</v>
      </c>
      <c r="AV2879" s="32" t="str">
        <f>IFERROR(时间!$B$4+AU2879,"上周无销量")</f>
        <v>上周无销量</v>
      </c>
    </row>
    <row r="2880" spans="1:48">
      <c r="A2880" s="15" t="s">
        <v>5719</v>
      </c>
      <c r="B2880" t="s">
        <v>5720</v>
      </c>
      <c r="C2880" t="s">
        <v>5712</v>
      </c>
      <c r="D2880" s="26">
        <v>0</v>
      </c>
      <c r="E2880" s="26">
        <v>0</v>
      </c>
      <c r="F2880" s="26">
        <v>0</v>
      </c>
      <c r="G2880" s="26">
        <v>1</v>
      </c>
      <c r="H2880" s="27">
        <v>0</v>
      </c>
      <c r="I2880">
        <v>1</v>
      </c>
      <c r="J2880" s="28">
        <v>0</v>
      </c>
      <c r="K2880" s="28">
        <v>0</v>
      </c>
      <c r="L2880" s="28">
        <v>0</v>
      </c>
      <c r="M2880">
        <v>1</v>
      </c>
      <c r="N2880">
        <v>2</v>
      </c>
      <c r="O2880">
        <v>1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17" t="s">
        <v>54</v>
      </c>
      <c r="Y2880" s="17" t="s">
        <v>54</v>
      </c>
      <c r="Z2880" s="17" t="s">
        <v>54</v>
      </c>
      <c r="AA2880" s="17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17" t="s">
        <v>54</v>
      </c>
      <c r="AG2880" s="17" t="s">
        <v>54</v>
      </c>
      <c r="AH2880" s="17" t="s">
        <v>54</v>
      </c>
      <c r="AI2880" s="17" t="s">
        <v>54</v>
      </c>
      <c r="AJ2880">
        <v>0</v>
      </c>
      <c r="AK2880">
        <v>1</v>
      </c>
      <c r="AL2880">
        <v>0</v>
      </c>
      <c r="AM2880">
        <v>0</v>
      </c>
      <c r="AN2880" s="17" t="s">
        <v>54</v>
      </c>
      <c r="AO2880" s="17">
        <v>0</v>
      </c>
      <c r="AP2880" s="17" t="s">
        <v>54</v>
      </c>
      <c r="AQ2880" s="17" t="s">
        <v>54</v>
      </c>
      <c r="AR2880" s="31">
        <v>0</v>
      </c>
      <c r="AS2880" s="31">
        <v>0</v>
      </c>
      <c r="AT2880" s="31">
        <v>1</v>
      </c>
      <c r="AU2880" s="26" t="str">
        <f t="shared" si="47"/>
        <v>库存为1</v>
      </c>
      <c r="AV2880" s="32" t="str">
        <f>IFERROR(时间!$B$4+AU2880,"上周无销量")</f>
        <v>上周无销量</v>
      </c>
    </row>
    <row r="2881" spans="1:48">
      <c r="A2881" s="15" t="s">
        <v>5721</v>
      </c>
      <c r="B2881" t="s">
        <v>5722</v>
      </c>
      <c r="C2881" t="s">
        <v>5712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3</v>
      </c>
      <c r="J2881" s="28">
        <v>0</v>
      </c>
      <c r="K2881" s="28">
        <v>0</v>
      </c>
      <c r="L2881" s="28">
        <v>0</v>
      </c>
      <c r="M2881">
        <v>3</v>
      </c>
      <c r="N2881">
        <v>0</v>
      </c>
      <c r="O2881">
        <v>1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0</v>
      </c>
      <c r="AK2881">
        <v>3</v>
      </c>
      <c r="AL2881">
        <v>2</v>
      </c>
      <c r="AM2881">
        <v>2</v>
      </c>
      <c r="AN2881" s="17" t="s">
        <v>54</v>
      </c>
      <c r="AO2881" s="17">
        <v>0</v>
      </c>
      <c r="AP2881" s="17">
        <v>0</v>
      </c>
      <c r="AQ2881" s="17">
        <v>0</v>
      </c>
      <c r="AR2881" s="31">
        <v>0</v>
      </c>
      <c r="AS2881" s="31">
        <v>0</v>
      </c>
      <c r="AT2881" s="31">
        <v>3</v>
      </c>
      <c r="AU2881" s="26" t="str">
        <f t="shared" si="47"/>
        <v>库存为3</v>
      </c>
      <c r="AV2881" s="32" t="str">
        <f>IFERROR(时间!$B$4+AU2881,"上周无销量")</f>
        <v>上周无销量</v>
      </c>
    </row>
    <row r="2882" spans="1:48">
      <c r="A2882" s="15" t="s">
        <v>5723</v>
      </c>
      <c r="B2882" t="s">
        <v>5724</v>
      </c>
      <c r="C2882" t="s">
        <v>5712</v>
      </c>
      <c r="D2882" s="26">
        <v>0</v>
      </c>
      <c r="E2882" s="26">
        <v>0</v>
      </c>
      <c r="F2882" s="26">
        <v>0</v>
      </c>
      <c r="G2882" s="26">
        <v>0</v>
      </c>
      <c r="H2882" s="27">
        <v>0</v>
      </c>
      <c r="I2882">
        <v>3</v>
      </c>
      <c r="J2882" s="28">
        <v>0</v>
      </c>
      <c r="K2882" s="28">
        <v>0</v>
      </c>
      <c r="L2882" s="28">
        <v>0</v>
      </c>
      <c r="M2882">
        <v>3</v>
      </c>
      <c r="N2882">
        <v>0</v>
      </c>
      <c r="O2882">
        <v>3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0</v>
      </c>
      <c r="AK2882">
        <v>9</v>
      </c>
      <c r="AL2882">
        <v>3</v>
      </c>
      <c r="AM2882">
        <v>3</v>
      </c>
      <c r="AN2882" s="17" t="s">
        <v>54</v>
      </c>
      <c r="AO2882" s="17">
        <v>0</v>
      </c>
      <c r="AP2882" s="17">
        <v>0</v>
      </c>
      <c r="AQ2882" s="17">
        <v>0</v>
      </c>
      <c r="AR2882" s="31">
        <v>0</v>
      </c>
      <c r="AS2882" s="31">
        <v>0</v>
      </c>
      <c r="AT2882" s="31">
        <v>3</v>
      </c>
      <c r="AU2882" s="26" t="str">
        <f t="shared" si="47"/>
        <v>库存为3</v>
      </c>
      <c r="AV2882" s="32" t="str">
        <f>IFERROR(时间!$B$4+AU2882,"上周无销量")</f>
        <v>上周无销量</v>
      </c>
    </row>
    <row r="2883" spans="1:48">
      <c r="A2883" s="15" t="s">
        <v>5725</v>
      </c>
      <c r="B2883" t="s">
        <v>5726</v>
      </c>
      <c r="C2883" t="s">
        <v>5712</v>
      </c>
      <c r="D2883" s="26">
        <v>1</v>
      </c>
      <c r="E2883" s="26">
        <v>0</v>
      </c>
      <c r="F2883" s="26">
        <v>0</v>
      </c>
      <c r="G2883" s="26">
        <v>0</v>
      </c>
      <c r="H2883" s="27">
        <v>15.99</v>
      </c>
      <c r="I2883">
        <v>3</v>
      </c>
      <c r="J2883" s="28">
        <v>0</v>
      </c>
      <c r="K2883" s="28">
        <v>0</v>
      </c>
      <c r="L2883" s="28">
        <v>0</v>
      </c>
      <c r="M2883">
        <v>3</v>
      </c>
      <c r="N2883">
        <v>0</v>
      </c>
      <c r="O2883">
        <v>3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17" t="s">
        <v>54</v>
      </c>
      <c r="Y2883" s="17" t="s">
        <v>54</v>
      </c>
      <c r="Z2883" s="17" t="s">
        <v>54</v>
      </c>
      <c r="AA2883" s="17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0</v>
      </c>
      <c r="AK2883">
        <v>3</v>
      </c>
      <c r="AL2883">
        <v>2</v>
      </c>
      <c r="AM2883">
        <v>2</v>
      </c>
      <c r="AN2883" s="17" t="s">
        <v>54</v>
      </c>
      <c r="AO2883" s="17">
        <v>0</v>
      </c>
      <c r="AP2883" s="17">
        <v>0</v>
      </c>
      <c r="AQ2883" s="17">
        <v>0</v>
      </c>
      <c r="AR2883" s="31">
        <v>0.142857142857143</v>
      </c>
      <c r="AS2883" s="31">
        <v>8.57142857142857</v>
      </c>
      <c r="AT2883" s="31">
        <v>-5.57142857142857</v>
      </c>
      <c r="AU2883" s="26">
        <f t="shared" si="47"/>
        <v>21</v>
      </c>
      <c r="AV2883" s="32">
        <f>IFERROR(时间!$B$4+AU2883,"上周无销量")</f>
        <v>43346</v>
      </c>
    </row>
    <row r="2884" spans="1:48">
      <c r="A2884" s="15" t="s">
        <v>5727</v>
      </c>
      <c r="B2884" t="s">
        <v>5728</v>
      </c>
      <c r="C2884" t="s">
        <v>5712</v>
      </c>
      <c r="D2884" s="26">
        <v>0</v>
      </c>
      <c r="E2884" s="26">
        <v>0</v>
      </c>
      <c r="F2884" s="26">
        <v>0</v>
      </c>
      <c r="G2884" s="26">
        <v>1</v>
      </c>
      <c r="H2884" s="27">
        <v>0</v>
      </c>
      <c r="I2884">
        <v>0</v>
      </c>
      <c r="J2884" s="28">
        <v>0</v>
      </c>
      <c r="K2884" s="28">
        <v>0</v>
      </c>
      <c r="L2884" s="28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17" t="s">
        <v>54</v>
      </c>
      <c r="Y2884" s="17" t="s">
        <v>54</v>
      </c>
      <c r="Z2884" s="17" t="s">
        <v>54</v>
      </c>
      <c r="AA2884" s="17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17" t="s">
        <v>54</v>
      </c>
      <c r="AG2884" s="17" t="s">
        <v>54</v>
      </c>
      <c r="AH2884" s="17" t="s">
        <v>54</v>
      </c>
      <c r="AI2884" s="17" t="s">
        <v>54</v>
      </c>
      <c r="AJ2884">
        <v>0</v>
      </c>
      <c r="AK2884">
        <v>0</v>
      </c>
      <c r="AL2884">
        <v>2</v>
      </c>
      <c r="AM2884">
        <v>2</v>
      </c>
      <c r="AN2884" s="17" t="s">
        <v>54</v>
      </c>
      <c r="AO2884" s="17" t="s">
        <v>54</v>
      </c>
      <c r="AP2884" s="17">
        <v>0</v>
      </c>
      <c r="AQ2884" s="17">
        <v>0.5</v>
      </c>
      <c r="AR2884" s="31">
        <v>0</v>
      </c>
      <c r="AS2884" s="31">
        <v>0</v>
      </c>
      <c r="AT2884" s="31">
        <v>0</v>
      </c>
      <c r="AU2884" s="26" t="str">
        <f t="shared" si="47"/>
        <v>库存为0</v>
      </c>
      <c r="AV2884" s="32" t="str">
        <f>IFERROR(时间!$B$4+AU2884,"上周无销量")</f>
        <v>上周无销量</v>
      </c>
    </row>
    <row r="2885" spans="1:48">
      <c r="A2885" s="15" t="s">
        <v>5729</v>
      </c>
      <c r="B2885" t="s">
        <v>5730</v>
      </c>
      <c r="C2885" t="s">
        <v>5712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2</v>
      </c>
      <c r="J2885" s="28">
        <v>0</v>
      </c>
      <c r="K2885" s="28">
        <v>0</v>
      </c>
      <c r="L2885" s="28">
        <v>0</v>
      </c>
      <c r="M2885">
        <v>2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17" t="s">
        <v>54</v>
      </c>
      <c r="Y2885" s="17" t="s">
        <v>54</v>
      </c>
      <c r="Z2885" s="17" t="s">
        <v>54</v>
      </c>
      <c r="AA2885" s="17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0</v>
      </c>
      <c r="AK2885">
        <v>1</v>
      </c>
      <c r="AL2885">
        <v>5</v>
      </c>
      <c r="AM2885">
        <v>5</v>
      </c>
      <c r="AN2885" s="17" t="s">
        <v>54</v>
      </c>
      <c r="AO2885" s="17">
        <v>0</v>
      </c>
      <c r="AP2885" s="17">
        <v>0</v>
      </c>
      <c r="AQ2885" s="17">
        <v>0</v>
      </c>
      <c r="AR2885" s="31">
        <v>0</v>
      </c>
      <c r="AS2885" s="31">
        <v>0</v>
      </c>
      <c r="AT2885" s="31">
        <v>2</v>
      </c>
      <c r="AU2885" s="26" t="str">
        <f t="shared" ref="AU2885:AU2948" si="48">IF(AR2885="","库存为"&amp;M2885,IF(AS2885=0,"库存为"&amp;M2885,INT(M2885/AR2885)))</f>
        <v>库存为2</v>
      </c>
      <c r="AV2885" s="32" t="str">
        <f>IFERROR(时间!$B$4+AU2885,"上周无销量")</f>
        <v>上周无销量</v>
      </c>
    </row>
    <row r="2886" spans="1:48">
      <c r="A2886" s="15" t="s">
        <v>5731</v>
      </c>
      <c r="B2886" t="s">
        <v>5732</v>
      </c>
      <c r="C2886" t="s">
        <v>5712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0</v>
      </c>
      <c r="J2886" s="28">
        <v>0</v>
      </c>
      <c r="K2886" s="28">
        <v>0</v>
      </c>
      <c r="L2886" s="28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17" t="s">
        <v>54</v>
      </c>
      <c r="Y2886" s="17" t="s">
        <v>54</v>
      </c>
      <c r="Z2886" s="17" t="s">
        <v>54</v>
      </c>
      <c r="AA2886" s="17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17" t="s">
        <v>54</v>
      </c>
      <c r="AG2886" s="17" t="s">
        <v>54</v>
      </c>
      <c r="AH2886" s="17" t="s">
        <v>54</v>
      </c>
      <c r="AI2886" s="17" t="s">
        <v>54</v>
      </c>
      <c r="AJ2886">
        <v>0</v>
      </c>
      <c r="AK2886">
        <v>0</v>
      </c>
      <c r="AL2886">
        <v>0</v>
      </c>
      <c r="AM2886">
        <v>0</v>
      </c>
      <c r="AN2886" s="17" t="s">
        <v>54</v>
      </c>
      <c r="AO2886" s="17" t="s">
        <v>54</v>
      </c>
      <c r="AP2886" s="17" t="s">
        <v>54</v>
      </c>
      <c r="AQ2886" s="17" t="s">
        <v>54</v>
      </c>
      <c r="AR2886" s="31">
        <v>0</v>
      </c>
      <c r="AS2886" s="31">
        <v>0</v>
      </c>
      <c r="AT2886" s="31">
        <v>0</v>
      </c>
      <c r="AU2886" s="26" t="str">
        <f t="shared" si="48"/>
        <v>库存为0</v>
      </c>
      <c r="AV2886" s="32" t="str">
        <f>IFERROR(时间!$B$4+AU2886,"上周无销量")</f>
        <v>上周无销量</v>
      </c>
    </row>
    <row r="2887" spans="1:48">
      <c r="A2887" s="15" t="s">
        <v>5733</v>
      </c>
      <c r="B2887" t="s">
        <v>5734</v>
      </c>
      <c r="C2887" t="s">
        <v>5712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0</v>
      </c>
      <c r="J2887" s="28">
        <v>0</v>
      </c>
      <c r="K2887" s="28">
        <v>0</v>
      </c>
      <c r="L2887" s="28">
        <v>0</v>
      </c>
      <c r="M2887">
        <v>0</v>
      </c>
      <c r="N2887">
        <v>3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17" t="s">
        <v>54</v>
      </c>
      <c r="Y2887" s="17" t="s">
        <v>54</v>
      </c>
      <c r="Z2887" s="17" t="s">
        <v>54</v>
      </c>
      <c r="AA2887" s="17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17" t="s">
        <v>54</v>
      </c>
      <c r="AG2887" s="17" t="s">
        <v>54</v>
      </c>
      <c r="AH2887" s="17" t="s">
        <v>54</v>
      </c>
      <c r="AI2887" s="17" t="s">
        <v>54</v>
      </c>
      <c r="AJ2887">
        <v>0</v>
      </c>
      <c r="AK2887">
        <v>0</v>
      </c>
      <c r="AL2887">
        <v>0</v>
      </c>
      <c r="AM2887">
        <v>0</v>
      </c>
      <c r="AN2887" s="17" t="s">
        <v>54</v>
      </c>
      <c r="AO2887" s="17" t="s">
        <v>54</v>
      </c>
      <c r="AP2887" s="17" t="s">
        <v>54</v>
      </c>
      <c r="AQ2887" s="17" t="s">
        <v>54</v>
      </c>
      <c r="AR2887" s="31">
        <v>0</v>
      </c>
      <c r="AS2887" s="31">
        <v>0</v>
      </c>
      <c r="AT2887" s="31">
        <v>0</v>
      </c>
      <c r="AU2887" s="26" t="str">
        <f t="shared" si="48"/>
        <v>库存为0</v>
      </c>
      <c r="AV2887" s="32" t="str">
        <f>IFERROR(时间!$B$4+AU2887,"上周无销量")</f>
        <v>上周无销量</v>
      </c>
    </row>
    <row r="2888" spans="1:48">
      <c r="A2888" s="15" t="s">
        <v>5735</v>
      </c>
      <c r="B2888" t="s">
        <v>5736</v>
      </c>
      <c r="C2888" t="s">
        <v>5712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2</v>
      </c>
      <c r="J2888" s="28">
        <v>0</v>
      </c>
      <c r="K2888" s="28">
        <v>0</v>
      </c>
      <c r="L2888" s="28">
        <v>0</v>
      </c>
      <c r="M2888">
        <v>2</v>
      </c>
      <c r="N2888">
        <v>0</v>
      </c>
      <c r="O2888">
        <v>2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17" t="s">
        <v>54</v>
      </c>
      <c r="Y2888" s="17" t="s">
        <v>54</v>
      </c>
      <c r="Z2888" s="17" t="s">
        <v>54</v>
      </c>
      <c r="AA2888" s="17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0</v>
      </c>
      <c r="AK2888">
        <v>3</v>
      </c>
      <c r="AL2888">
        <v>3</v>
      </c>
      <c r="AM2888">
        <v>3</v>
      </c>
      <c r="AN2888" s="17" t="s">
        <v>54</v>
      </c>
      <c r="AO2888" s="17">
        <v>0</v>
      </c>
      <c r="AP2888" s="17">
        <v>0</v>
      </c>
      <c r="AQ2888" s="17">
        <v>0</v>
      </c>
      <c r="AR2888" s="31">
        <v>0</v>
      </c>
      <c r="AS2888" s="31">
        <v>0</v>
      </c>
      <c r="AT2888" s="31">
        <v>2</v>
      </c>
      <c r="AU2888" s="26" t="str">
        <f t="shared" si="48"/>
        <v>库存为2</v>
      </c>
      <c r="AV2888" s="32" t="str">
        <f>IFERROR(时间!$B$4+AU2888,"上周无销量")</f>
        <v>上周无销量</v>
      </c>
    </row>
    <row r="2889" spans="1:48">
      <c r="A2889" s="15" t="s">
        <v>5737</v>
      </c>
      <c r="B2889" t="s">
        <v>5738</v>
      </c>
      <c r="C2889" t="s">
        <v>5712</v>
      </c>
      <c r="D2889" s="26">
        <v>0</v>
      </c>
      <c r="E2889" s="26">
        <v>0</v>
      </c>
      <c r="F2889" s="26">
        <v>1</v>
      </c>
      <c r="G2889" s="26">
        <v>0</v>
      </c>
      <c r="H2889" s="27">
        <v>15.99</v>
      </c>
      <c r="I2889">
        <v>0</v>
      </c>
      <c r="J2889" s="28">
        <v>0</v>
      </c>
      <c r="K2889" s="28">
        <v>0</v>
      </c>
      <c r="L2889" s="28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17" t="s">
        <v>54</v>
      </c>
      <c r="Y2889" s="17" t="s">
        <v>54</v>
      </c>
      <c r="Z2889" s="17" t="s">
        <v>54</v>
      </c>
      <c r="AA2889" s="17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0</v>
      </c>
      <c r="AK2889">
        <v>0</v>
      </c>
      <c r="AL2889">
        <v>2</v>
      </c>
      <c r="AM2889">
        <v>2</v>
      </c>
      <c r="AN2889" s="17" t="s">
        <v>54</v>
      </c>
      <c r="AO2889" s="17" t="s">
        <v>54</v>
      </c>
      <c r="AP2889" s="17">
        <v>0.5</v>
      </c>
      <c r="AQ2889" s="17">
        <v>0</v>
      </c>
      <c r="AR2889" s="31">
        <v>0</v>
      </c>
      <c r="AS2889" s="31">
        <v>0</v>
      </c>
      <c r="AT2889" s="31">
        <v>0</v>
      </c>
      <c r="AU2889" s="26" t="str">
        <f t="shared" si="48"/>
        <v>库存为0</v>
      </c>
      <c r="AV2889" s="32" t="str">
        <f>IFERROR(时间!$B$4+AU2889,"上周无销量")</f>
        <v>上周无销量</v>
      </c>
    </row>
    <row r="2890" spans="1:48">
      <c r="A2890" s="15" t="s">
        <v>5739</v>
      </c>
      <c r="B2890" t="s">
        <v>5740</v>
      </c>
      <c r="C2890" t="s">
        <v>5712</v>
      </c>
      <c r="D2890" s="26">
        <v>1</v>
      </c>
      <c r="E2890" s="26">
        <v>0</v>
      </c>
      <c r="F2890" s="26">
        <v>0</v>
      </c>
      <c r="G2890" s="26">
        <v>0</v>
      </c>
      <c r="H2890" s="27">
        <v>15.99</v>
      </c>
      <c r="I2890">
        <v>0</v>
      </c>
      <c r="J2890" s="28">
        <v>0</v>
      </c>
      <c r="K2890" s="28">
        <v>0</v>
      </c>
      <c r="L2890" s="28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17" t="s">
        <v>54</v>
      </c>
      <c r="Y2890" s="17" t="s">
        <v>54</v>
      </c>
      <c r="Z2890" s="17" t="s">
        <v>54</v>
      </c>
      <c r="AA2890" s="17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17" t="s">
        <v>54</v>
      </c>
      <c r="AG2890" s="17" t="s">
        <v>54</v>
      </c>
      <c r="AH2890" s="17" t="s">
        <v>54</v>
      </c>
      <c r="AI2890" s="17" t="s">
        <v>54</v>
      </c>
      <c r="AJ2890">
        <v>0</v>
      </c>
      <c r="AK2890">
        <v>3</v>
      </c>
      <c r="AL2890">
        <v>15</v>
      </c>
      <c r="AM2890">
        <v>15</v>
      </c>
      <c r="AN2890" s="17" t="s">
        <v>54</v>
      </c>
      <c r="AO2890" s="17">
        <v>0</v>
      </c>
      <c r="AP2890" s="17">
        <v>0</v>
      </c>
      <c r="AQ2890" s="17">
        <v>0</v>
      </c>
      <c r="AR2890" s="31">
        <v>0.142857142857143</v>
      </c>
      <c r="AS2890" s="31">
        <v>8.57142857142857</v>
      </c>
      <c r="AT2890" s="31">
        <v>-8.57142857142857</v>
      </c>
      <c r="AU2890" s="26">
        <f t="shared" si="48"/>
        <v>0</v>
      </c>
      <c r="AV2890" s="32">
        <f>IFERROR(时间!$B$4+AU2890,"上周无销量")</f>
        <v>43325</v>
      </c>
    </row>
    <row r="2891" spans="1:48">
      <c r="A2891" s="15" t="s">
        <v>5741</v>
      </c>
      <c r="B2891" t="s">
        <v>5742</v>
      </c>
      <c r="C2891" t="s">
        <v>5712</v>
      </c>
      <c r="D2891" s="26">
        <v>0</v>
      </c>
      <c r="E2891" s="26">
        <v>0</v>
      </c>
      <c r="F2891" s="26">
        <v>0</v>
      </c>
      <c r="G2891" s="26">
        <v>0</v>
      </c>
      <c r="H2891" s="27">
        <v>0</v>
      </c>
      <c r="I2891">
        <v>0</v>
      </c>
      <c r="J2891" s="28">
        <v>0</v>
      </c>
      <c r="K2891" s="28">
        <v>0</v>
      </c>
      <c r="L2891" s="28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17" t="s">
        <v>54</v>
      </c>
      <c r="Y2891" s="17" t="s">
        <v>54</v>
      </c>
      <c r="Z2891" s="17" t="s">
        <v>54</v>
      </c>
      <c r="AA2891" s="17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0</v>
      </c>
      <c r="AL2891">
        <v>0</v>
      </c>
      <c r="AM2891">
        <v>0</v>
      </c>
      <c r="AN2891" s="17" t="s">
        <v>54</v>
      </c>
      <c r="AO2891" s="17" t="s">
        <v>54</v>
      </c>
      <c r="AP2891" s="17" t="s">
        <v>54</v>
      </c>
      <c r="AQ2891" s="17" t="s">
        <v>54</v>
      </c>
      <c r="AR2891" s="31">
        <v>0</v>
      </c>
      <c r="AS2891" s="31">
        <v>0</v>
      </c>
      <c r="AT2891" s="31">
        <v>0</v>
      </c>
      <c r="AU2891" s="26" t="str">
        <f t="shared" si="48"/>
        <v>库存为0</v>
      </c>
      <c r="AV2891" s="32" t="str">
        <f>IFERROR(时间!$B$4+AU2891,"上周无销量")</f>
        <v>上周无销量</v>
      </c>
    </row>
    <row r="2892" spans="1:48">
      <c r="A2892" s="15" t="s">
        <v>5743</v>
      </c>
      <c r="B2892" t="s">
        <v>5744</v>
      </c>
      <c r="C2892" t="s">
        <v>5712</v>
      </c>
      <c r="D2892" s="26">
        <v>0</v>
      </c>
      <c r="E2892" s="26">
        <v>0</v>
      </c>
      <c r="F2892" s="26">
        <v>0</v>
      </c>
      <c r="G2892" s="26">
        <v>0</v>
      </c>
      <c r="H2892" s="27">
        <v>0</v>
      </c>
      <c r="I2892">
        <v>2</v>
      </c>
      <c r="J2892" s="28">
        <v>0</v>
      </c>
      <c r="K2892" s="28">
        <v>0</v>
      </c>
      <c r="L2892" s="28">
        <v>0</v>
      </c>
      <c r="M2892">
        <v>2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17" t="s">
        <v>54</v>
      </c>
      <c r="Y2892" s="17" t="s">
        <v>54</v>
      </c>
      <c r="Z2892" s="17" t="s">
        <v>54</v>
      </c>
      <c r="AA2892" s="17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0</v>
      </c>
      <c r="AK2892">
        <v>3</v>
      </c>
      <c r="AL2892">
        <v>2</v>
      </c>
      <c r="AM2892">
        <v>2</v>
      </c>
      <c r="AN2892" s="17" t="s">
        <v>54</v>
      </c>
      <c r="AO2892" s="17">
        <v>0</v>
      </c>
      <c r="AP2892" s="17">
        <v>0</v>
      </c>
      <c r="AQ2892" s="17">
        <v>0</v>
      </c>
      <c r="AR2892" s="31">
        <v>0</v>
      </c>
      <c r="AS2892" s="31">
        <v>0</v>
      </c>
      <c r="AT2892" s="31">
        <v>2</v>
      </c>
      <c r="AU2892" s="26" t="str">
        <f t="shared" si="48"/>
        <v>库存为2</v>
      </c>
      <c r="AV2892" s="32" t="str">
        <f>IFERROR(时间!$B$4+AU2892,"上周无销量")</f>
        <v>上周无销量</v>
      </c>
    </row>
    <row r="2893" spans="1:48">
      <c r="A2893" s="15" t="s">
        <v>5745</v>
      </c>
      <c r="B2893" t="s">
        <v>5746</v>
      </c>
      <c r="C2893" t="s">
        <v>5747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2</v>
      </c>
      <c r="J2893" s="28">
        <v>0</v>
      </c>
      <c r="K2893" s="28">
        <v>0</v>
      </c>
      <c r="L2893" s="28">
        <v>0</v>
      </c>
      <c r="M2893">
        <v>2</v>
      </c>
      <c r="N2893">
        <v>0</v>
      </c>
      <c r="O2893">
        <v>2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17" t="s">
        <v>54</v>
      </c>
      <c r="Y2893" s="17" t="s">
        <v>54</v>
      </c>
      <c r="Z2893" s="17" t="s">
        <v>54</v>
      </c>
      <c r="AA2893" s="17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17" t="s">
        <v>54</v>
      </c>
      <c r="AG2893" s="17" t="s">
        <v>54</v>
      </c>
      <c r="AH2893" s="17" t="s">
        <v>54</v>
      </c>
      <c r="AI2893" s="17" t="s">
        <v>54</v>
      </c>
      <c r="AJ2893">
        <v>0</v>
      </c>
      <c r="AK2893">
        <v>0</v>
      </c>
      <c r="AL2893">
        <v>1</v>
      </c>
      <c r="AM2893">
        <v>1</v>
      </c>
      <c r="AN2893" s="17" t="s">
        <v>54</v>
      </c>
      <c r="AO2893" s="17" t="s">
        <v>54</v>
      </c>
      <c r="AP2893" s="17">
        <v>0</v>
      </c>
      <c r="AQ2893" s="17">
        <v>0</v>
      </c>
      <c r="AR2893" s="31">
        <v>0</v>
      </c>
      <c r="AS2893" s="31">
        <v>0</v>
      </c>
      <c r="AT2893" s="31">
        <v>2</v>
      </c>
      <c r="AU2893" s="26" t="str">
        <f t="shared" si="48"/>
        <v>库存为2</v>
      </c>
      <c r="AV2893" s="32" t="str">
        <f>IFERROR(时间!$B$4+AU2893,"上周无销量")</f>
        <v>上周无销量</v>
      </c>
    </row>
    <row r="2894" spans="1:48">
      <c r="A2894" s="15" t="s">
        <v>5748</v>
      </c>
      <c r="B2894" t="s">
        <v>5749</v>
      </c>
      <c r="C2894" t="s">
        <v>5747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1</v>
      </c>
      <c r="J2894" s="28">
        <v>0</v>
      </c>
      <c r="K2894" s="28">
        <v>0</v>
      </c>
      <c r="L2894" s="28">
        <v>0</v>
      </c>
      <c r="M2894">
        <v>1</v>
      </c>
      <c r="N2894">
        <v>0</v>
      </c>
      <c r="O2894">
        <v>1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17" t="s">
        <v>54</v>
      </c>
      <c r="Y2894" s="17" t="s">
        <v>54</v>
      </c>
      <c r="Z2894" s="17" t="s">
        <v>54</v>
      </c>
      <c r="AA2894" s="17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17" t="s">
        <v>54</v>
      </c>
      <c r="AG2894" s="17" t="s">
        <v>54</v>
      </c>
      <c r="AH2894" s="17" t="s">
        <v>54</v>
      </c>
      <c r="AI2894" s="17" t="s">
        <v>54</v>
      </c>
      <c r="AJ2894">
        <v>0</v>
      </c>
      <c r="AK2894">
        <v>2</v>
      </c>
      <c r="AL2894">
        <v>1</v>
      </c>
      <c r="AM2894">
        <v>1</v>
      </c>
      <c r="AN2894" s="17" t="s">
        <v>54</v>
      </c>
      <c r="AO2894" s="17">
        <v>0</v>
      </c>
      <c r="AP2894" s="17">
        <v>0</v>
      </c>
      <c r="AQ2894" s="17">
        <v>0</v>
      </c>
      <c r="AR2894" s="31">
        <v>0</v>
      </c>
      <c r="AS2894" s="31">
        <v>0</v>
      </c>
      <c r="AT2894" s="31">
        <v>1</v>
      </c>
      <c r="AU2894" s="26" t="str">
        <f t="shared" si="48"/>
        <v>库存为1</v>
      </c>
      <c r="AV2894" s="32" t="str">
        <f>IFERROR(时间!$B$4+AU2894,"上周无销量")</f>
        <v>上周无销量</v>
      </c>
    </row>
    <row r="2895" spans="1:48">
      <c r="A2895" s="15" t="s">
        <v>5750</v>
      </c>
      <c r="B2895" t="s">
        <v>5751</v>
      </c>
      <c r="C2895" t="s">
        <v>5747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1</v>
      </c>
      <c r="J2895" s="28">
        <v>0</v>
      </c>
      <c r="K2895" s="28">
        <v>0</v>
      </c>
      <c r="L2895" s="28">
        <v>0</v>
      </c>
      <c r="M2895">
        <v>1</v>
      </c>
      <c r="N2895">
        <v>0</v>
      </c>
      <c r="O2895">
        <v>1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0</v>
      </c>
      <c r="AK2895">
        <v>5</v>
      </c>
      <c r="AL2895">
        <v>2</v>
      </c>
      <c r="AM2895">
        <v>2</v>
      </c>
      <c r="AN2895" s="17" t="s">
        <v>54</v>
      </c>
      <c r="AO2895" s="17">
        <v>0</v>
      </c>
      <c r="AP2895" s="17">
        <v>0</v>
      </c>
      <c r="AQ2895" s="17">
        <v>0</v>
      </c>
      <c r="AR2895" s="31">
        <v>0</v>
      </c>
      <c r="AS2895" s="31">
        <v>0</v>
      </c>
      <c r="AT2895" s="31">
        <v>1</v>
      </c>
      <c r="AU2895" s="26" t="str">
        <f t="shared" si="48"/>
        <v>库存为1</v>
      </c>
      <c r="AV2895" s="32" t="str">
        <f>IFERROR(时间!$B$4+AU2895,"上周无销量")</f>
        <v>上周无销量</v>
      </c>
    </row>
    <row r="2896" spans="1:48">
      <c r="A2896" s="15" t="s">
        <v>5752</v>
      </c>
      <c r="B2896" t="s">
        <v>5753</v>
      </c>
      <c r="C2896" t="s">
        <v>5747</v>
      </c>
      <c r="D2896" s="26">
        <v>0</v>
      </c>
      <c r="E2896" s="26">
        <v>0</v>
      </c>
      <c r="F2896" s="26">
        <v>0</v>
      </c>
      <c r="G2896" s="26">
        <v>0</v>
      </c>
      <c r="H2896" s="27">
        <v>0</v>
      </c>
      <c r="I2896">
        <v>1</v>
      </c>
      <c r="J2896" s="28">
        <v>0</v>
      </c>
      <c r="K2896" s="28">
        <v>0</v>
      </c>
      <c r="L2896" s="28">
        <v>0</v>
      </c>
      <c r="M2896">
        <v>1</v>
      </c>
      <c r="N2896">
        <v>0</v>
      </c>
      <c r="O2896">
        <v>1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17" t="s">
        <v>54</v>
      </c>
      <c r="Y2896" s="17" t="s">
        <v>54</v>
      </c>
      <c r="Z2896" s="17" t="s">
        <v>54</v>
      </c>
      <c r="AA2896" s="17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17" t="s">
        <v>54</v>
      </c>
      <c r="AG2896" s="17" t="s">
        <v>54</v>
      </c>
      <c r="AH2896" s="17" t="s">
        <v>54</v>
      </c>
      <c r="AI2896" s="17" t="s">
        <v>54</v>
      </c>
      <c r="AJ2896">
        <v>0</v>
      </c>
      <c r="AK2896">
        <v>2</v>
      </c>
      <c r="AL2896">
        <v>1</v>
      </c>
      <c r="AM2896">
        <v>1</v>
      </c>
      <c r="AN2896" s="17" t="s">
        <v>54</v>
      </c>
      <c r="AO2896" s="17">
        <v>0</v>
      </c>
      <c r="AP2896" s="17">
        <v>0</v>
      </c>
      <c r="AQ2896" s="17">
        <v>0</v>
      </c>
      <c r="AR2896" s="31">
        <v>0</v>
      </c>
      <c r="AS2896" s="31">
        <v>0</v>
      </c>
      <c r="AT2896" s="31">
        <v>1</v>
      </c>
      <c r="AU2896" s="26" t="str">
        <f t="shared" si="48"/>
        <v>库存为1</v>
      </c>
      <c r="AV2896" s="32" t="str">
        <f>IFERROR(时间!$B$4+AU2896,"上周无销量")</f>
        <v>上周无销量</v>
      </c>
    </row>
    <row r="2897" spans="1:48">
      <c r="A2897" s="15" t="s">
        <v>5754</v>
      </c>
      <c r="B2897" t="s">
        <v>5755</v>
      </c>
      <c r="C2897" t="s">
        <v>5747</v>
      </c>
      <c r="D2897" s="26">
        <v>0</v>
      </c>
      <c r="E2897" s="26">
        <v>1</v>
      </c>
      <c r="F2897" s="26">
        <v>0</v>
      </c>
      <c r="G2897" s="26">
        <v>0</v>
      </c>
      <c r="H2897" s="27">
        <v>21.99</v>
      </c>
      <c r="I2897">
        <v>1</v>
      </c>
      <c r="J2897" s="28">
        <v>0</v>
      </c>
      <c r="K2897" s="28">
        <v>0</v>
      </c>
      <c r="L2897" s="28">
        <v>0</v>
      </c>
      <c r="M2897">
        <v>1</v>
      </c>
      <c r="N2897">
        <v>0</v>
      </c>
      <c r="O2897">
        <v>1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17" t="s">
        <v>54</v>
      </c>
      <c r="Y2897" s="17" t="s">
        <v>54</v>
      </c>
      <c r="Z2897" s="17" t="s">
        <v>54</v>
      </c>
      <c r="AA2897" s="17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17" t="s">
        <v>54</v>
      </c>
      <c r="AG2897" s="17" t="s">
        <v>54</v>
      </c>
      <c r="AH2897" s="17" t="s">
        <v>54</v>
      </c>
      <c r="AI2897" s="17" t="s">
        <v>54</v>
      </c>
      <c r="AJ2897">
        <v>0</v>
      </c>
      <c r="AK2897">
        <v>2</v>
      </c>
      <c r="AL2897">
        <v>1</v>
      </c>
      <c r="AM2897">
        <v>1</v>
      </c>
      <c r="AN2897" s="17" t="s">
        <v>54</v>
      </c>
      <c r="AO2897" s="17">
        <v>0.5</v>
      </c>
      <c r="AP2897" s="17">
        <v>0</v>
      </c>
      <c r="AQ2897" s="17">
        <v>0</v>
      </c>
      <c r="AR2897" s="31">
        <v>0</v>
      </c>
      <c r="AS2897" s="31">
        <v>0</v>
      </c>
      <c r="AT2897" s="31">
        <v>1</v>
      </c>
      <c r="AU2897" s="26" t="str">
        <f t="shared" si="48"/>
        <v>库存为1</v>
      </c>
      <c r="AV2897" s="32" t="str">
        <f>IFERROR(时间!$B$4+AU2897,"上周无销量")</f>
        <v>上周无销量</v>
      </c>
    </row>
    <row r="2898" spans="1:48">
      <c r="A2898" s="15" t="s">
        <v>5756</v>
      </c>
      <c r="B2898" t="s">
        <v>5757</v>
      </c>
      <c r="C2898" t="s">
        <v>5747</v>
      </c>
      <c r="D2898" s="26">
        <v>0</v>
      </c>
      <c r="E2898" s="26">
        <v>0</v>
      </c>
      <c r="F2898" s="26">
        <v>0</v>
      </c>
      <c r="G2898" s="26">
        <v>0</v>
      </c>
      <c r="H2898" s="27">
        <v>0</v>
      </c>
      <c r="I2898">
        <v>2</v>
      </c>
      <c r="J2898" s="28">
        <v>0</v>
      </c>
      <c r="K2898" s="28">
        <v>0</v>
      </c>
      <c r="L2898" s="28">
        <v>0</v>
      </c>
      <c r="M2898">
        <v>2</v>
      </c>
      <c r="N2898">
        <v>0</v>
      </c>
      <c r="O2898">
        <v>2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17" t="s">
        <v>54</v>
      </c>
      <c r="Y2898" s="17" t="s">
        <v>54</v>
      </c>
      <c r="Z2898" s="17" t="s">
        <v>54</v>
      </c>
      <c r="AA2898" s="17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17" t="s">
        <v>54</v>
      </c>
      <c r="AG2898" s="17" t="s">
        <v>54</v>
      </c>
      <c r="AH2898" s="17" t="s">
        <v>54</v>
      </c>
      <c r="AI2898" s="17" t="s">
        <v>54</v>
      </c>
      <c r="AJ2898">
        <v>0</v>
      </c>
      <c r="AK2898">
        <v>1</v>
      </c>
      <c r="AL2898">
        <v>2</v>
      </c>
      <c r="AM2898">
        <v>2</v>
      </c>
      <c r="AN2898" s="17" t="s">
        <v>54</v>
      </c>
      <c r="AO2898" s="17">
        <v>0</v>
      </c>
      <c r="AP2898" s="17">
        <v>0</v>
      </c>
      <c r="AQ2898" s="17">
        <v>0</v>
      </c>
      <c r="AR2898" s="31">
        <v>0</v>
      </c>
      <c r="AS2898" s="31">
        <v>0</v>
      </c>
      <c r="AT2898" s="31">
        <v>2</v>
      </c>
      <c r="AU2898" s="26" t="str">
        <f t="shared" si="48"/>
        <v>库存为2</v>
      </c>
      <c r="AV2898" s="32" t="str">
        <f>IFERROR(时间!$B$4+AU2898,"上周无销量")</f>
        <v>上周无销量</v>
      </c>
    </row>
    <row r="2899" spans="1:48">
      <c r="A2899" s="15" t="s">
        <v>5758</v>
      </c>
      <c r="B2899" t="s">
        <v>5759</v>
      </c>
      <c r="C2899" t="s">
        <v>5747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2</v>
      </c>
      <c r="J2899" s="28">
        <v>0</v>
      </c>
      <c r="K2899" s="28">
        <v>0</v>
      </c>
      <c r="L2899" s="28">
        <v>0</v>
      </c>
      <c r="M2899">
        <v>2</v>
      </c>
      <c r="N2899">
        <v>0</v>
      </c>
      <c r="O2899">
        <v>2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0</v>
      </c>
      <c r="AK2899">
        <v>1</v>
      </c>
      <c r="AL2899">
        <v>1</v>
      </c>
      <c r="AM2899">
        <v>1</v>
      </c>
      <c r="AN2899" s="17" t="s">
        <v>54</v>
      </c>
      <c r="AO2899" s="17">
        <v>0</v>
      </c>
      <c r="AP2899" s="17">
        <v>0</v>
      </c>
      <c r="AQ2899" s="17">
        <v>0</v>
      </c>
      <c r="AR2899" s="31">
        <v>0</v>
      </c>
      <c r="AS2899" s="31">
        <v>0</v>
      </c>
      <c r="AT2899" s="31">
        <v>2</v>
      </c>
      <c r="AU2899" s="26" t="str">
        <f t="shared" si="48"/>
        <v>库存为2</v>
      </c>
      <c r="AV2899" s="32" t="str">
        <f>IFERROR(时间!$B$4+AU2899,"上周无销量")</f>
        <v>上周无销量</v>
      </c>
    </row>
    <row r="2900" spans="1:48">
      <c r="A2900" s="15" t="s">
        <v>5760</v>
      </c>
      <c r="B2900" t="s">
        <v>5761</v>
      </c>
      <c r="C2900" t="s">
        <v>5747</v>
      </c>
      <c r="D2900" s="26">
        <v>0</v>
      </c>
      <c r="E2900" s="26">
        <v>1</v>
      </c>
      <c r="F2900" s="26">
        <v>0</v>
      </c>
      <c r="G2900" s="26">
        <v>0</v>
      </c>
      <c r="H2900" s="27">
        <v>21.99</v>
      </c>
      <c r="I2900">
        <v>1</v>
      </c>
      <c r="J2900" s="28">
        <v>0</v>
      </c>
      <c r="K2900" s="28">
        <v>0</v>
      </c>
      <c r="L2900" s="28">
        <v>0</v>
      </c>
      <c r="M2900">
        <v>1</v>
      </c>
      <c r="N2900">
        <v>0</v>
      </c>
      <c r="O2900">
        <v>1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0</v>
      </c>
      <c r="AK2900">
        <v>1</v>
      </c>
      <c r="AL2900">
        <v>1</v>
      </c>
      <c r="AM2900">
        <v>1</v>
      </c>
      <c r="AN2900" s="17" t="s">
        <v>54</v>
      </c>
      <c r="AO2900" s="17">
        <v>1</v>
      </c>
      <c r="AP2900" s="17">
        <v>0</v>
      </c>
      <c r="AQ2900" s="17">
        <v>0</v>
      </c>
      <c r="AR2900" s="31">
        <v>0</v>
      </c>
      <c r="AS2900" s="31">
        <v>0</v>
      </c>
      <c r="AT2900" s="31">
        <v>1</v>
      </c>
      <c r="AU2900" s="26" t="str">
        <f t="shared" si="48"/>
        <v>库存为1</v>
      </c>
      <c r="AV2900" s="32" t="str">
        <f>IFERROR(时间!$B$4+AU2900,"上周无销量")</f>
        <v>上周无销量</v>
      </c>
    </row>
    <row r="2901" spans="1:48">
      <c r="A2901" s="15" t="s">
        <v>5762</v>
      </c>
      <c r="B2901" t="s">
        <v>5763</v>
      </c>
      <c r="C2901" t="s">
        <v>5747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0</v>
      </c>
      <c r="AK2901">
        <v>0</v>
      </c>
      <c r="AL2901">
        <v>0</v>
      </c>
      <c r="AM2901">
        <v>0</v>
      </c>
      <c r="AN2901" s="17" t="s">
        <v>54</v>
      </c>
      <c r="AO2901" s="17" t="s">
        <v>54</v>
      </c>
      <c r="AP2901" s="17" t="s">
        <v>54</v>
      </c>
      <c r="AQ2901" s="17" t="s">
        <v>54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5764</v>
      </c>
      <c r="B2902" t="s">
        <v>5765</v>
      </c>
      <c r="C2902" t="s">
        <v>5747</v>
      </c>
      <c r="D2902" s="26">
        <v>0</v>
      </c>
      <c r="E2902" s="26">
        <v>0</v>
      </c>
      <c r="F2902" s="26">
        <v>0</v>
      </c>
      <c r="G2902" s="26">
        <v>1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0</v>
      </c>
      <c r="AK2902">
        <v>0</v>
      </c>
      <c r="AL2902">
        <v>1</v>
      </c>
      <c r="AM2902">
        <v>1</v>
      </c>
      <c r="AN2902" s="17" t="s">
        <v>54</v>
      </c>
      <c r="AO2902" s="17" t="s">
        <v>54</v>
      </c>
      <c r="AP2902" s="17">
        <v>0</v>
      </c>
      <c r="AQ2902" s="17">
        <v>1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5766</v>
      </c>
      <c r="B2903" t="s">
        <v>5767</v>
      </c>
      <c r="C2903" t="s">
        <v>5768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1</v>
      </c>
      <c r="J2903" s="28">
        <v>0</v>
      </c>
      <c r="K2903" s="28">
        <v>0</v>
      </c>
      <c r="L2903" s="28">
        <v>0</v>
      </c>
      <c r="M2903">
        <v>1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0</v>
      </c>
      <c r="AK2903">
        <v>2</v>
      </c>
      <c r="AL2903">
        <v>2</v>
      </c>
      <c r="AM2903">
        <v>2</v>
      </c>
      <c r="AN2903" s="17" t="s">
        <v>54</v>
      </c>
      <c r="AO2903" s="17">
        <v>0</v>
      </c>
      <c r="AP2903" s="17">
        <v>0</v>
      </c>
      <c r="AQ2903" s="17">
        <v>0</v>
      </c>
      <c r="AR2903" s="31">
        <v>0</v>
      </c>
      <c r="AS2903" s="31">
        <v>0</v>
      </c>
      <c r="AT2903" s="31">
        <v>1</v>
      </c>
      <c r="AU2903" s="26" t="str">
        <f t="shared" si="48"/>
        <v>库存为1</v>
      </c>
      <c r="AV2903" s="32" t="str">
        <f>IFERROR(时间!$B$4+AU2903,"上周无销量")</f>
        <v>上周无销量</v>
      </c>
    </row>
    <row r="2904" spans="1:48">
      <c r="A2904" s="15" t="s">
        <v>5769</v>
      </c>
      <c r="B2904" t="s">
        <v>5770</v>
      </c>
      <c r="C2904" t="s">
        <v>5768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0</v>
      </c>
      <c r="AK2904">
        <v>0</v>
      </c>
      <c r="AL2904">
        <v>0</v>
      </c>
      <c r="AM2904">
        <v>0</v>
      </c>
      <c r="AN2904" s="17" t="s">
        <v>54</v>
      </c>
      <c r="AO2904" s="17" t="s">
        <v>54</v>
      </c>
      <c r="AP2904" s="17" t="s">
        <v>54</v>
      </c>
      <c r="AQ2904" s="17" t="s">
        <v>54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5771</v>
      </c>
      <c r="B2905" t="s">
        <v>5772</v>
      </c>
      <c r="C2905" t="s">
        <v>5768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1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0</v>
      </c>
      <c r="AK2905">
        <v>0</v>
      </c>
      <c r="AL2905">
        <v>0</v>
      </c>
      <c r="AM2905">
        <v>0</v>
      </c>
      <c r="AN2905" s="17" t="s">
        <v>54</v>
      </c>
      <c r="AO2905" s="17" t="s">
        <v>54</v>
      </c>
      <c r="AP2905" s="17" t="s">
        <v>54</v>
      </c>
      <c r="AQ2905" s="17" t="s">
        <v>54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5773</v>
      </c>
      <c r="B2906" t="s">
        <v>5774</v>
      </c>
      <c r="C2906" t="s">
        <v>5768</v>
      </c>
      <c r="D2906" s="26">
        <v>0</v>
      </c>
      <c r="E2906" s="26">
        <v>0</v>
      </c>
      <c r="F2906" s="26">
        <v>0</v>
      </c>
      <c r="G2906" s="26">
        <v>0</v>
      </c>
      <c r="H2906" s="27">
        <v>0</v>
      </c>
      <c r="I2906">
        <v>3</v>
      </c>
      <c r="J2906" s="28">
        <v>0</v>
      </c>
      <c r="K2906" s="28">
        <v>0</v>
      </c>
      <c r="L2906" s="28">
        <v>0</v>
      </c>
      <c r="M2906">
        <v>3</v>
      </c>
      <c r="N2906">
        <v>1</v>
      </c>
      <c r="O2906">
        <v>2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0</v>
      </c>
      <c r="AK2906">
        <v>4</v>
      </c>
      <c r="AL2906">
        <v>5</v>
      </c>
      <c r="AM2906">
        <v>5</v>
      </c>
      <c r="AN2906" s="17" t="s">
        <v>54</v>
      </c>
      <c r="AO2906" s="17">
        <v>0</v>
      </c>
      <c r="AP2906" s="17">
        <v>0</v>
      </c>
      <c r="AQ2906" s="17">
        <v>0</v>
      </c>
      <c r="AR2906" s="31">
        <v>0</v>
      </c>
      <c r="AS2906" s="31">
        <v>0</v>
      </c>
      <c r="AT2906" s="31">
        <v>3</v>
      </c>
      <c r="AU2906" s="26" t="str">
        <f t="shared" si="48"/>
        <v>库存为3</v>
      </c>
      <c r="AV2906" s="32" t="str">
        <f>IFERROR(时间!$B$4+AU2906,"上周无销量")</f>
        <v>上周无销量</v>
      </c>
    </row>
    <row r="2907" spans="1:48">
      <c r="A2907" s="15" t="s">
        <v>5775</v>
      </c>
      <c r="B2907" t="s">
        <v>5776</v>
      </c>
      <c r="C2907" t="s">
        <v>5768</v>
      </c>
      <c r="D2907" s="26">
        <v>0</v>
      </c>
      <c r="E2907" s="26">
        <v>0</v>
      </c>
      <c r="F2907" s="26">
        <v>0</v>
      </c>
      <c r="G2907" s="26">
        <v>0</v>
      </c>
      <c r="H2907" s="27">
        <v>0</v>
      </c>
      <c r="I2907">
        <v>10</v>
      </c>
      <c r="J2907" s="28">
        <v>0</v>
      </c>
      <c r="K2907" s="28">
        <v>0</v>
      </c>
      <c r="L2907" s="28">
        <v>0</v>
      </c>
      <c r="M2907">
        <v>10</v>
      </c>
      <c r="N2907">
        <v>0</v>
      </c>
      <c r="O2907">
        <v>10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0</v>
      </c>
      <c r="AK2907">
        <v>4</v>
      </c>
      <c r="AL2907">
        <v>2</v>
      </c>
      <c r="AM2907">
        <v>2</v>
      </c>
      <c r="AN2907" s="17" t="s">
        <v>54</v>
      </c>
      <c r="AO2907" s="17">
        <v>0</v>
      </c>
      <c r="AP2907" s="17">
        <v>0</v>
      </c>
      <c r="AQ2907" s="17">
        <v>0</v>
      </c>
      <c r="AR2907" s="31">
        <v>0</v>
      </c>
      <c r="AS2907" s="31">
        <v>0</v>
      </c>
      <c r="AT2907" s="31">
        <v>10</v>
      </c>
      <c r="AU2907" s="26" t="str">
        <f t="shared" si="48"/>
        <v>库存为10</v>
      </c>
      <c r="AV2907" s="32" t="str">
        <f>IFERROR(时间!$B$4+AU2907,"上周无销量")</f>
        <v>上周无销量</v>
      </c>
    </row>
    <row r="2908" spans="1:48">
      <c r="A2908" s="15" t="s">
        <v>5777</v>
      </c>
      <c r="B2908" t="s">
        <v>5778</v>
      </c>
      <c r="C2908" t="s">
        <v>5768</v>
      </c>
      <c r="D2908" s="26">
        <v>0</v>
      </c>
      <c r="E2908" s="26">
        <v>0</v>
      </c>
      <c r="F2908" s="26">
        <v>2</v>
      </c>
      <c r="G2908" s="26">
        <v>1</v>
      </c>
      <c r="H2908" s="27">
        <v>10.66</v>
      </c>
      <c r="I2908">
        <v>0</v>
      </c>
      <c r="J2908" s="28">
        <v>0</v>
      </c>
      <c r="K2908" s="28">
        <v>0</v>
      </c>
      <c r="L2908" s="28">
        <v>0</v>
      </c>
      <c r="M2908">
        <v>0</v>
      </c>
      <c r="N2908">
        <v>3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0</v>
      </c>
      <c r="AK2908">
        <v>2</v>
      </c>
      <c r="AL2908">
        <v>5</v>
      </c>
      <c r="AM2908">
        <v>5</v>
      </c>
      <c r="AN2908" s="17" t="s">
        <v>54</v>
      </c>
      <c r="AO2908" s="17">
        <v>0</v>
      </c>
      <c r="AP2908" s="17">
        <v>0.4</v>
      </c>
      <c r="AQ2908" s="17">
        <v>0.2</v>
      </c>
      <c r="AR2908" s="31">
        <v>0</v>
      </c>
      <c r="AS2908" s="31">
        <v>0</v>
      </c>
      <c r="AT2908" s="31">
        <v>0</v>
      </c>
      <c r="AU2908" s="26" t="str">
        <f t="shared" si="48"/>
        <v>库存为0</v>
      </c>
      <c r="AV2908" s="32" t="str">
        <f>IFERROR(时间!$B$4+AU2908,"上周无销量")</f>
        <v>上周无销量</v>
      </c>
    </row>
    <row r="2909" spans="1:48">
      <c r="A2909" s="15" t="s">
        <v>5779</v>
      </c>
      <c r="B2909" t="s">
        <v>5780</v>
      </c>
      <c r="C2909" t="s">
        <v>5768</v>
      </c>
      <c r="D2909" s="26">
        <v>1</v>
      </c>
      <c r="E2909" s="26">
        <v>0</v>
      </c>
      <c r="F2909" s="26">
        <v>1</v>
      </c>
      <c r="G2909" s="26">
        <v>0</v>
      </c>
      <c r="H2909" s="27">
        <v>15.99</v>
      </c>
      <c r="I2909">
        <v>1</v>
      </c>
      <c r="J2909" s="28">
        <v>0</v>
      </c>
      <c r="K2909" s="28">
        <v>0</v>
      </c>
      <c r="L2909" s="28">
        <v>0</v>
      </c>
      <c r="M2909">
        <v>1</v>
      </c>
      <c r="N2909">
        <v>2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0</v>
      </c>
      <c r="AK2909">
        <v>7</v>
      </c>
      <c r="AL2909">
        <v>6</v>
      </c>
      <c r="AM2909">
        <v>6</v>
      </c>
      <c r="AN2909" s="17" t="s">
        <v>54</v>
      </c>
      <c r="AO2909" s="17">
        <v>0</v>
      </c>
      <c r="AP2909" s="17">
        <v>0.166666666666667</v>
      </c>
      <c r="AQ2909" s="17">
        <v>0</v>
      </c>
      <c r="AR2909" s="31">
        <v>0.142857142857143</v>
      </c>
      <c r="AS2909" s="31">
        <v>8.57142857142857</v>
      </c>
      <c r="AT2909" s="31">
        <v>-7.57142857142857</v>
      </c>
      <c r="AU2909" s="26">
        <f t="shared" si="48"/>
        <v>7</v>
      </c>
      <c r="AV2909" s="32">
        <f>IFERROR(时间!$B$4+AU2909,"上周无销量")</f>
        <v>43332</v>
      </c>
    </row>
    <row r="2910" spans="1:48">
      <c r="A2910" s="15" t="s">
        <v>5781</v>
      </c>
      <c r="B2910" t="s">
        <v>5782</v>
      </c>
      <c r="C2910" t="s">
        <v>5768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0</v>
      </c>
      <c r="AK2910">
        <v>0</v>
      </c>
      <c r="AL2910">
        <v>0</v>
      </c>
      <c r="AM2910">
        <v>0</v>
      </c>
      <c r="AN2910" s="17" t="s">
        <v>54</v>
      </c>
      <c r="AO2910" s="17" t="s">
        <v>54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5783</v>
      </c>
      <c r="B2911" t="s">
        <v>5784</v>
      </c>
      <c r="C2911" t="s">
        <v>5768</v>
      </c>
      <c r="D2911" s="26">
        <v>0</v>
      </c>
      <c r="E2911" s="26">
        <v>0</v>
      </c>
      <c r="F2911" s="26">
        <v>0</v>
      </c>
      <c r="G2911" s="26">
        <v>0</v>
      </c>
      <c r="H2911" s="27">
        <v>0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1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0</v>
      </c>
      <c r="AK2911">
        <v>0</v>
      </c>
      <c r="AL2911">
        <v>0</v>
      </c>
      <c r="AM2911">
        <v>0</v>
      </c>
      <c r="AN2911" s="17" t="s">
        <v>54</v>
      </c>
      <c r="AO2911" s="17" t="s">
        <v>54</v>
      </c>
      <c r="AP2911" s="17" t="s">
        <v>54</v>
      </c>
      <c r="AQ2911" s="17" t="s">
        <v>54</v>
      </c>
      <c r="AR2911" s="31">
        <v>0</v>
      </c>
      <c r="AS2911" s="31">
        <v>0</v>
      </c>
      <c r="AT2911" s="31">
        <v>0</v>
      </c>
      <c r="AU2911" s="26" t="str">
        <f t="shared" si="48"/>
        <v>库存为0</v>
      </c>
      <c r="AV2911" s="32" t="str">
        <f>IFERROR(时间!$B$4+AU2911,"上周无销量")</f>
        <v>上周无销量</v>
      </c>
    </row>
    <row r="2912" spans="1:48">
      <c r="A2912" s="15" t="s">
        <v>5785</v>
      </c>
      <c r="B2912" t="s">
        <v>5786</v>
      </c>
      <c r="C2912" t="s">
        <v>5768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4</v>
      </c>
      <c r="J2912" s="28">
        <v>0</v>
      </c>
      <c r="K2912" s="28">
        <v>0</v>
      </c>
      <c r="L2912" s="28">
        <v>0</v>
      </c>
      <c r="M2912">
        <v>4</v>
      </c>
      <c r="N2912">
        <v>1</v>
      </c>
      <c r="O2912">
        <v>2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0</v>
      </c>
      <c r="AK2912">
        <v>4</v>
      </c>
      <c r="AL2912">
        <v>2</v>
      </c>
      <c r="AM2912">
        <v>2</v>
      </c>
      <c r="AN2912" s="17" t="s">
        <v>54</v>
      </c>
      <c r="AO2912" s="17">
        <v>0</v>
      </c>
      <c r="AP2912" s="17">
        <v>0</v>
      </c>
      <c r="AQ2912" s="17">
        <v>0</v>
      </c>
      <c r="AR2912" s="31">
        <v>0</v>
      </c>
      <c r="AS2912" s="31">
        <v>0</v>
      </c>
      <c r="AT2912" s="31">
        <v>4</v>
      </c>
      <c r="AU2912" s="26" t="str">
        <f t="shared" si="48"/>
        <v>库存为4</v>
      </c>
      <c r="AV2912" s="32" t="str">
        <f>IFERROR(时间!$B$4+AU2912,"上周无销量")</f>
        <v>上周无销量</v>
      </c>
    </row>
    <row r="2913" spans="1:48">
      <c r="A2913" s="15" t="s">
        <v>5787</v>
      </c>
      <c r="B2913" t="s">
        <v>5788</v>
      </c>
      <c r="C2913" t="s">
        <v>5768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2</v>
      </c>
      <c r="J2913" s="28">
        <v>0</v>
      </c>
      <c r="K2913" s="28">
        <v>0</v>
      </c>
      <c r="L2913" s="28">
        <v>0</v>
      </c>
      <c r="M2913">
        <v>2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0</v>
      </c>
      <c r="AK2913">
        <v>2</v>
      </c>
      <c r="AL2913">
        <v>3</v>
      </c>
      <c r="AM2913">
        <v>3</v>
      </c>
      <c r="AN2913" s="17" t="s">
        <v>54</v>
      </c>
      <c r="AO2913" s="17">
        <v>0</v>
      </c>
      <c r="AP2913" s="17">
        <v>0</v>
      </c>
      <c r="AQ2913" s="17">
        <v>0</v>
      </c>
      <c r="AR2913" s="31">
        <v>0</v>
      </c>
      <c r="AS2913" s="31">
        <v>0</v>
      </c>
      <c r="AT2913" s="31">
        <v>2</v>
      </c>
      <c r="AU2913" s="26" t="str">
        <f t="shared" si="48"/>
        <v>库存为2</v>
      </c>
      <c r="AV2913" s="32" t="str">
        <f>IFERROR(时间!$B$4+AU2913,"上周无销量")</f>
        <v>上周无销量</v>
      </c>
    </row>
    <row r="2914" spans="1:48">
      <c r="A2914" s="15" t="s">
        <v>5789</v>
      </c>
      <c r="B2914" t="s">
        <v>5790</v>
      </c>
      <c r="C2914" t="s">
        <v>5768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2</v>
      </c>
      <c r="J2914" s="28">
        <v>0</v>
      </c>
      <c r="K2914" s="28">
        <v>0</v>
      </c>
      <c r="L2914" s="28">
        <v>0</v>
      </c>
      <c r="M2914">
        <v>2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0</v>
      </c>
      <c r="AK2914">
        <v>4</v>
      </c>
      <c r="AL2914">
        <v>2</v>
      </c>
      <c r="AM2914">
        <v>2</v>
      </c>
      <c r="AN2914" s="17" t="s">
        <v>54</v>
      </c>
      <c r="AO2914" s="17">
        <v>0</v>
      </c>
      <c r="AP2914" s="17">
        <v>0</v>
      </c>
      <c r="AQ2914" s="17">
        <v>0</v>
      </c>
      <c r="AR2914" s="31">
        <v>0</v>
      </c>
      <c r="AS2914" s="31">
        <v>0</v>
      </c>
      <c r="AT2914" s="31">
        <v>2</v>
      </c>
      <c r="AU2914" s="26" t="str">
        <f t="shared" si="48"/>
        <v>库存为2</v>
      </c>
      <c r="AV2914" s="32" t="str">
        <f>IFERROR(时间!$B$4+AU2914,"上周无销量")</f>
        <v>上周无销量</v>
      </c>
    </row>
    <row r="2915" spans="1:48">
      <c r="A2915" s="15" t="s">
        <v>5791</v>
      </c>
      <c r="B2915" t="s">
        <v>5792</v>
      </c>
      <c r="C2915" t="s">
        <v>5768</v>
      </c>
      <c r="D2915" s="26">
        <v>0</v>
      </c>
      <c r="E2915" s="26">
        <v>0</v>
      </c>
      <c r="F2915" s="26">
        <v>0</v>
      </c>
      <c r="G2915" s="26">
        <v>0</v>
      </c>
      <c r="H2915" s="27">
        <v>0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0</v>
      </c>
      <c r="AK2915">
        <v>0</v>
      </c>
      <c r="AL2915">
        <v>0</v>
      </c>
      <c r="AM2915">
        <v>0</v>
      </c>
      <c r="AN2915" s="17" t="s">
        <v>54</v>
      </c>
      <c r="AO2915" s="17" t="s">
        <v>54</v>
      </c>
      <c r="AP2915" s="17" t="s">
        <v>54</v>
      </c>
      <c r="AQ2915" s="17" t="s">
        <v>54</v>
      </c>
      <c r="AR2915" s="31">
        <v>0</v>
      </c>
      <c r="AS2915" s="31">
        <v>0</v>
      </c>
      <c r="AT2915" s="31">
        <v>0</v>
      </c>
      <c r="AU2915" s="26" t="str">
        <f t="shared" si="48"/>
        <v>库存为0</v>
      </c>
      <c r="AV2915" s="32" t="str">
        <f>IFERROR(时间!$B$4+AU2915,"上周无销量")</f>
        <v>上周无销量</v>
      </c>
    </row>
    <row r="2916" spans="1:48">
      <c r="A2916" s="15" t="s">
        <v>5793</v>
      </c>
      <c r="B2916" t="s">
        <v>5794</v>
      </c>
      <c r="C2916" t="s">
        <v>5768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1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0</v>
      </c>
      <c r="AK2916">
        <v>0</v>
      </c>
      <c r="AL2916">
        <v>0</v>
      </c>
      <c r="AM2916">
        <v>0</v>
      </c>
      <c r="AN2916" s="17" t="s">
        <v>54</v>
      </c>
      <c r="AO2916" s="17" t="s">
        <v>54</v>
      </c>
      <c r="AP2916" s="17" t="s">
        <v>54</v>
      </c>
      <c r="AQ2916" s="17" t="s">
        <v>54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5795</v>
      </c>
      <c r="B2917" t="s">
        <v>5796</v>
      </c>
      <c r="C2917" t="s">
        <v>5768</v>
      </c>
      <c r="D2917" s="26">
        <v>0</v>
      </c>
      <c r="E2917" s="26">
        <v>0</v>
      </c>
      <c r="F2917" s="26">
        <v>0</v>
      </c>
      <c r="G2917" s="26">
        <v>0</v>
      </c>
      <c r="H2917" s="27">
        <v>0</v>
      </c>
      <c r="I2917">
        <v>1</v>
      </c>
      <c r="J2917" s="28">
        <v>0</v>
      </c>
      <c r="K2917" s="28">
        <v>0</v>
      </c>
      <c r="L2917" s="28">
        <v>0</v>
      </c>
      <c r="M2917">
        <v>1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0</v>
      </c>
      <c r="AK2917">
        <v>0</v>
      </c>
      <c r="AL2917">
        <v>0</v>
      </c>
      <c r="AM2917">
        <v>0</v>
      </c>
      <c r="AN2917" s="17" t="s">
        <v>54</v>
      </c>
      <c r="AO2917" s="17" t="s">
        <v>54</v>
      </c>
      <c r="AP2917" s="17" t="s">
        <v>54</v>
      </c>
      <c r="AQ2917" s="17" t="s">
        <v>54</v>
      </c>
      <c r="AR2917" s="31">
        <v>0</v>
      </c>
      <c r="AS2917" s="31">
        <v>0</v>
      </c>
      <c r="AT2917" s="31">
        <v>1</v>
      </c>
      <c r="AU2917" s="26" t="str">
        <f t="shared" si="48"/>
        <v>库存为1</v>
      </c>
      <c r="AV2917" s="32" t="str">
        <f>IFERROR(时间!$B$4+AU2917,"上周无销量")</f>
        <v>上周无销量</v>
      </c>
    </row>
    <row r="2918" spans="1:48">
      <c r="A2918" s="15" t="s">
        <v>5797</v>
      </c>
      <c r="B2918" t="s">
        <v>5798</v>
      </c>
      <c r="C2918" t="s">
        <v>5768</v>
      </c>
      <c r="D2918" s="26">
        <v>0</v>
      </c>
      <c r="E2918" s="26">
        <v>0</v>
      </c>
      <c r="F2918" s="26">
        <v>0</v>
      </c>
      <c r="G2918" s="26">
        <v>0</v>
      </c>
      <c r="H2918" s="27">
        <v>0</v>
      </c>
      <c r="I2918">
        <v>0</v>
      </c>
      <c r="J2918" s="28">
        <v>0</v>
      </c>
      <c r="K2918" s="28">
        <v>0</v>
      </c>
      <c r="L2918" s="28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17" t="s">
        <v>54</v>
      </c>
      <c r="Y2918" s="17" t="s">
        <v>54</v>
      </c>
      <c r="Z2918" s="17" t="s">
        <v>54</v>
      </c>
      <c r="AA2918" s="17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17" t="s">
        <v>54</v>
      </c>
      <c r="AG2918" s="17" t="s">
        <v>54</v>
      </c>
      <c r="AH2918" s="17" t="s">
        <v>54</v>
      </c>
      <c r="AI2918" s="17" t="s">
        <v>54</v>
      </c>
      <c r="AJ2918">
        <v>0</v>
      </c>
      <c r="AK2918">
        <v>0</v>
      </c>
      <c r="AL2918">
        <v>0</v>
      </c>
      <c r="AM2918">
        <v>0</v>
      </c>
      <c r="AN2918" s="17" t="s">
        <v>54</v>
      </c>
      <c r="AO2918" s="17" t="s">
        <v>54</v>
      </c>
      <c r="AP2918" s="17" t="s">
        <v>54</v>
      </c>
      <c r="AQ2918" s="17" t="s">
        <v>54</v>
      </c>
      <c r="AR2918" s="31">
        <v>0</v>
      </c>
      <c r="AS2918" s="31">
        <v>0</v>
      </c>
      <c r="AT2918" s="31">
        <v>0</v>
      </c>
      <c r="AU2918" s="26" t="str">
        <f t="shared" si="48"/>
        <v>库存为0</v>
      </c>
      <c r="AV2918" s="32" t="str">
        <f>IFERROR(时间!$B$4+AU2918,"上周无销量")</f>
        <v>上周无销量</v>
      </c>
    </row>
    <row r="2919" spans="1:48">
      <c r="A2919" s="15" t="s">
        <v>5799</v>
      </c>
      <c r="B2919" t="s">
        <v>5800</v>
      </c>
      <c r="C2919" t="s">
        <v>5768</v>
      </c>
      <c r="D2919" s="26">
        <v>0</v>
      </c>
      <c r="E2919" s="26">
        <v>0</v>
      </c>
      <c r="F2919" s="26">
        <v>0</v>
      </c>
      <c r="G2919" s="26">
        <v>0</v>
      </c>
      <c r="H2919" s="27">
        <v>0</v>
      </c>
      <c r="I2919">
        <v>0</v>
      </c>
      <c r="J2919" s="28">
        <v>0</v>
      </c>
      <c r="K2919" s="28">
        <v>0</v>
      </c>
      <c r="L2919" s="28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17" t="s">
        <v>54</v>
      </c>
      <c r="Y2919" s="17" t="s">
        <v>54</v>
      </c>
      <c r="Z2919" s="17" t="s">
        <v>54</v>
      </c>
      <c r="AA2919" s="17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17" t="s">
        <v>54</v>
      </c>
      <c r="AG2919" s="17" t="s">
        <v>54</v>
      </c>
      <c r="AH2919" s="17" t="s">
        <v>54</v>
      </c>
      <c r="AI2919" s="17" t="s">
        <v>54</v>
      </c>
      <c r="AJ2919">
        <v>0</v>
      </c>
      <c r="AK2919">
        <v>0</v>
      </c>
      <c r="AL2919">
        <v>0</v>
      </c>
      <c r="AM2919">
        <v>0</v>
      </c>
      <c r="AN2919" s="17" t="s">
        <v>54</v>
      </c>
      <c r="AO2919" s="17" t="s">
        <v>54</v>
      </c>
      <c r="AP2919" s="17" t="s">
        <v>54</v>
      </c>
      <c r="AQ2919" s="17" t="s">
        <v>54</v>
      </c>
      <c r="AR2919" s="31">
        <v>0</v>
      </c>
      <c r="AS2919" s="31">
        <v>0</v>
      </c>
      <c r="AT2919" s="31">
        <v>0</v>
      </c>
      <c r="AU2919" s="26" t="str">
        <f t="shared" si="48"/>
        <v>库存为0</v>
      </c>
      <c r="AV2919" s="32" t="str">
        <f>IFERROR(时间!$B$4+AU2919,"上周无销量")</f>
        <v>上周无销量</v>
      </c>
    </row>
    <row r="2920" spans="1:48">
      <c r="A2920" s="15" t="s">
        <v>5801</v>
      </c>
      <c r="B2920" t="s">
        <v>5802</v>
      </c>
      <c r="C2920" t="s">
        <v>5768</v>
      </c>
      <c r="D2920" s="26">
        <v>2</v>
      </c>
      <c r="E2920" s="26">
        <v>0</v>
      </c>
      <c r="F2920" s="26">
        <v>0</v>
      </c>
      <c r="G2920" s="26">
        <v>1</v>
      </c>
      <c r="H2920" s="27">
        <v>10.66</v>
      </c>
      <c r="I2920">
        <v>0</v>
      </c>
      <c r="J2920" s="28">
        <v>0</v>
      </c>
      <c r="K2920" s="28">
        <v>0</v>
      </c>
      <c r="L2920" s="28">
        <v>0</v>
      </c>
      <c r="M2920">
        <v>0</v>
      </c>
      <c r="N2920">
        <v>1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17" t="s">
        <v>54</v>
      </c>
      <c r="Y2920" s="17" t="s">
        <v>54</v>
      </c>
      <c r="Z2920" s="17" t="s">
        <v>54</v>
      </c>
      <c r="AA2920" s="17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17" t="s">
        <v>54</v>
      </c>
      <c r="AG2920" s="17" t="s">
        <v>54</v>
      </c>
      <c r="AH2920" s="17" t="s">
        <v>54</v>
      </c>
      <c r="AI2920" s="17" t="s">
        <v>54</v>
      </c>
      <c r="AJ2920">
        <v>0</v>
      </c>
      <c r="AK2920">
        <v>2</v>
      </c>
      <c r="AL2920">
        <v>0</v>
      </c>
      <c r="AM2920">
        <v>0</v>
      </c>
      <c r="AN2920" s="17" t="s">
        <v>54</v>
      </c>
      <c r="AO2920" s="17">
        <v>0</v>
      </c>
      <c r="AP2920" s="17" t="s">
        <v>54</v>
      </c>
      <c r="AQ2920" s="17" t="s">
        <v>54</v>
      </c>
      <c r="AR2920" s="31">
        <v>0.285714285714286</v>
      </c>
      <c r="AS2920" s="31">
        <v>17.1428571428571</v>
      </c>
      <c r="AT2920" s="31">
        <v>-17.1428571428571</v>
      </c>
      <c r="AU2920" s="26">
        <f t="shared" si="48"/>
        <v>0</v>
      </c>
      <c r="AV2920" s="32">
        <f>IFERROR(时间!$B$4+AU2920,"上周无销量")</f>
        <v>43325</v>
      </c>
    </row>
    <row r="2921" spans="1:48">
      <c r="A2921" s="15" t="s">
        <v>5803</v>
      </c>
      <c r="B2921" t="s">
        <v>5804</v>
      </c>
      <c r="C2921" t="s">
        <v>5768</v>
      </c>
      <c r="D2921" s="26">
        <v>0</v>
      </c>
      <c r="E2921" s="26">
        <v>0</v>
      </c>
      <c r="F2921" s="26">
        <v>0</v>
      </c>
      <c r="G2921" s="26">
        <v>0</v>
      </c>
      <c r="H2921" s="27">
        <v>0</v>
      </c>
      <c r="I2921">
        <v>0</v>
      </c>
      <c r="J2921" s="28">
        <v>0</v>
      </c>
      <c r="K2921" s="28">
        <v>0</v>
      </c>
      <c r="L2921" s="28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17" t="s">
        <v>54</v>
      </c>
      <c r="Y2921" s="17" t="s">
        <v>54</v>
      </c>
      <c r="Z2921" s="17" t="s">
        <v>54</v>
      </c>
      <c r="AA2921" s="17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17" t="s">
        <v>54</v>
      </c>
      <c r="AG2921" s="17" t="s">
        <v>54</v>
      </c>
      <c r="AH2921" s="17" t="s">
        <v>54</v>
      </c>
      <c r="AI2921" s="17" t="s">
        <v>54</v>
      </c>
      <c r="AJ2921">
        <v>0</v>
      </c>
      <c r="AK2921">
        <v>0</v>
      </c>
      <c r="AL2921">
        <v>0</v>
      </c>
      <c r="AM2921">
        <v>0</v>
      </c>
      <c r="AN2921" s="17" t="s">
        <v>54</v>
      </c>
      <c r="AO2921" s="17" t="s">
        <v>54</v>
      </c>
      <c r="AP2921" s="17" t="s">
        <v>54</v>
      </c>
      <c r="AQ2921" s="17" t="s">
        <v>54</v>
      </c>
      <c r="AR2921" s="31">
        <v>0</v>
      </c>
      <c r="AS2921" s="31">
        <v>0</v>
      </c>
      <c r="AT2921" s="31">
        <v>0</v>
      </c>
      <c r="AU2921" s="26" t="str">
        <f t="shared" si="48"/>
        <v>库存为0</v>
      </c>
      <c r="AV2921" s="32" t="str">
        <f>IFERROR(时间!$B$4+AU2921,"上周无销量")</f>
        <v>上周无销量</v>
      </c>
    </row>
    <row r="2922" spans="1:48">
      <c r="A2922" s="15" t="s">
        <v>5805</v>
      </c>
      <c r="B2922" t="s">
        <v>4682</v>
      </c>
      <c r="C2922" t="s">
        <v>5806</v>
      </c>
      <c r="D2922" s="26">
        <v>0</v>
      </c>
      <c r="E2922" s="26">
        <v>0</v>
      </c>
      <c r="F2922" s="26">
        <v>0</v>
      </c>
      <c r="G2922" s="26">
        <v>2</v>
      </c>
      <c r="H2922" s="27">
        <v>0</v>
      </c>
      <c r="I2922">
        <v>9</v>
      </c>
      <c r="J2922" s="28">
        <v>0</v>
      </c>
      <c r="K2922" s="28">
        <v>0</v>
      </c>
      <c r="L2922" s="28">
        <v>0</v>
      </c>
      <c r="M2922">
        <v>9</v>
      </c>
      <c r="N2922">
        <v>0</v>
      </c>
      <c r="O2922">
        <v>8</v>
      </c>
      <c r="P2922">
        <v>1</v>
      </c>
      <c r="Q2922">
        <v>0</v>
      </c>
      <c r="R2922">
        <v>0</v>
      </c>
      <c r="S2922">
        <v>1519</v>
      </c>
      <c r="T2922">
        <v>0</v>
      </c>
      <c r="U2922">
        <v>0</v>
      </c>
      <c r="V2922">
        <v>0</v>
      </c>
      <c r="W2922">
        <v>11</v>
      </c>
      <c r="X2922" s="17">
        <v>0</v>
      </c>
      <c r="Y2922" s="17" t="s">
        <v>54</v>
      </c>
      <c r="Z2922" s="17" t="s">
        <v>54</v>
      </c>
      <c r="AA2922" s="17">
        <v>0.00724160631994733</v>
      </c>
      <c r="AB2922">
        <v>0</v>
      </c>
      <c r="AC2922">
        <v>0</v>
      </c>
      <c r="AD2922">
        <v>0</v>
      </c>
      <c r="AE2922">
        <v>2.5</v>
      </c>
      <c r="AF2922" s="17" t="s">
        <v>54</v>
      </c>
      <c r="AG2922" s="17" t="s">
        <v>54</v>
      </c>
      <c r="AH2922" s="17" t="s">
        <v>54</v>
      </c>
      <c r="AI2922" s="17">
        <v>0</v>
      </c>
      <c r="AJ2922">
        <v>0</v>
      </c>
      <c r="AK2922">
        <v>3</v>
      </c>
      <c r="AL2922">
        <v>11</v>
      </c>
      <c r="AM2922">
        <v>11</v>
      </c>
      <c r="AN2922" s="17" t="s">
        <v>54</v>
      </c>
      <c r="AO2922" s="17">
        <v>0</v>
      </c>
      <c r="AP2922" s="17">
        <v>0</v>
      </c>
      <c r="AQ2922" s="17">
        <v>0.181818181818182</v>
      </c>
      <c r="AR2922" s="31">
        <v>0</v>
      </c>
      <c r="AS2922" s="31">
        <v>0</v>
      </c>
      <c r="AT2922" s="31">
        <v>9</v>
      </c>
      <c r="AU2922" s="26" t="str">
        <f t="shared" si="48"/>
        <v>库存为9</v>
      </c>
      <c r="AV2922" s="32" t="str">
        <f>IFERROR(时间!$B$4+AU2922,"上周无销量")</f>
        <v>上周无销量</v>
      </c>
    </row>
    <row r="2923" spans="1:48">
      <c r="A2923" s="15" t="s">
        <v>5807</v>
      </c>
      <c r="B2923" t="s">
        <v>4685</v>
      </c>
      <c r="C2923" t="s">
        <v>5806</v>
      </c>
      <c r="D2923" s="26">
        <v>0</v>
      </c>
      <c r="E2923" s="26">
        <v>0</v>
      </c>
      <c r="F2923" s="26">
        <v>2</v>
      </c>
      <c r="G2923" s="26">
        <v>2</v>
      </c>
      <c r="H2923" s="27">
        <v>9.995</v>
      </c>
      <c r="I2923">
        <v>8</v>
      </c>
      <c r="J2923" s="28">
        <v>0</v>
      </c>
      <c r="K2923" s="28">
        <v>0</v>
      </c>
      <c r="L2923" s="28">
        <v>0</v>
      </c>
      <c r="M2923">
        <v>8</v>
      </c>
      <c r="N2923">
        <v>0</v>
      </c>
      <c r="O2923">
        <v>0</v>
      </c>
      <c r="P2923">
        <v>14</v>
      </c>
      <c r="Q2923">
        <v>0</v>
      </c>
      <c r="R2923">
        <v>1</v>
      </c>
      <c r="S2923">
        <v>6428</v>
      </c>
      <c r="T2923">
        <v>0</v>
      </c>
      <c r="U2923">
        <v>0</v>
      </c>
      <c r="V2923">
        <v>0</v>
      </c>
      <c r="W2923">
        <v>43</v>
      </c>
      <c r="X2923" s="17">
        <v>0</v>
      </c>
      <c r="Y2923" s="17" t="s">
        <v>54</v>
      </c>
      <c r="Z2923" s="17">
        <v>0</v>
      </c>
      <c r="AA2923" s="17">
        <v>0.0066894835096453</v>
      </c>
      <c r="AB2923">
        <v>0</v>
      </c>
      <c r="AC2923">
        <v>0</v>
      </c>
      <c r="AD2923">
        <v>0</v>
      </c>
      <c r="AE2923">
        <v>11.04</v>
      </c>
      <c r="AF2923" s="17" t="s">
        <v>54</v>
      </c>
      <c r="AG2923" s="17" t="s">
        <v>54</v>
      </c>
      <c r="AH2923" s="17" t="s">
        <v>54</v>
      </c>
      <c r="AI2923" s="17">
        <v>0.552276138069035</v>
      </c>
      <c r="AJ2923">
        <v>0</v>
      </c>
      <c r="AK2923">
        <v>15</v>
      </c>
      <c r="AL2923">
        <v>31</v>
      </c>
      <c r="AM2923">
        <v>31</v>
      </c>
      <c r="AN2923" s="17" t="s">
        <v>54</v>
      </c>
      <c r="AO2923" s="17">
        <v>0</v>
      </c>
      <c r="AP2923" s="17">
        <v>0.0645161290322581</v>
      </c>
      <c r="AQ2923" s="17">
        <v>0.0645161290322581</v>
      </c>
      <c r="AR2923" s="31">
        <v>0</v>
      </c>
      <c r="AS2923" s="31">
        <v>0</v>
      </c>
      <c r="AT2923" s="31">
        <v>8</v>
      </c>
      <c r="AU2923" s="26" t="str">
        <f t="shared" si="48"/>
        <v>库存为8</v>
      </c>
      <c r="AV2923" s="32" t="str">
        <f>IFERROR(时间!$B$4+AU2923,"上周无销量")</f>
        <v>上周无销量</v>
      </c>
    </row>
    <row r="2924" spans="1:48">
      <c r="A2924" s="15" t="s">
        <v>5808</v>
      </c>
      <c r="B2924" t="s">
        <v>4687</v>
      </c>
      <c r="C2924" t="s">
        <v>5806</v>
      </c>
      <c r="D2924" s="26">
        <v>0</v>
      </c>
      <c r="E2924" s="26">
        <v>1</v>
      </c>
      <c r="F2924" s="26">
        <v>1</v>
      </c>
      <c r="G2924" s="26">
        <v>1</v>
      </c>
      <c r="H2924" s="27">
        <v>13.3266666666667</v>
      </c>
      <c r="I2924">
        <v>2</v>
      </c>
      <c r="J2924" s="28">
        <v>0</v>
      </c>
      <c r="K2924" s="28">
        <v>0</v>
      </c>
      <c r="L2924" s="28">
        <v>0</v>
      </c>
      <c r="M2924">
        <v>2</v>
      </c>
      <c r="N2924">
        <v>3</v>
      </c>
      <c r="O2924">
        <v>0</v>
      </c>
      <c r="P2924">
        <v>6312</v>
      </c>
      <c r="Q2924">
        <v>0</v>
      </c>
      <c r="R2924">
        <v>0</v>
      </c>
      <c r="S2924">
        <v>176</v>
      </c>
      <c r="T2924">
        <v>25</v>
      </c>
      <c r="U2924">
        <v>0</v>
      </c>
      <c r="V2924">
        <v>0</v>
      </c>
      <c r="W2924">
        <v>2</v>
      </c>
      <c r="X2924" s="17">
        <v>0.00396070975918885</v>
      </c>
      <c r="Y2924" s="17" t="s">
        <v>54</v>
      </c>
      <c r="Z2924" s="17" t="s">
        <v>54</v>
      </c>
      <c r="AA2924" s="17">
        <v>0.0113636363636364</v>
      </c>
      <c r="AB2924">
        <v>7.08</v>
      </c>
      <c r="AC2924">
        <v>0</v>
      </c>
      <c r="AD2924">
        <v>0</v>
      </c>
      <c r="AE2924">
        <v>0.63</v>
      </c>
      <c r="AF2924" s="17">
        <v>0</v>
      </c>
      <c r="AG2924" s="17" t="s">
        <v>54</v>
      </c>
      <c r="AH2924" s="17" t="s">
        <v>54</v>
      </c>
      <c r="AI2924" s="17">
        <v>0.0472736368184091</v>
      </c>
      <c r="AJ2924">
        <v>0</v>
      </c>
      <c r="AK2924">
        <v>1</v>
      </c>
      <c r="AL2924">
        <v>6</v>
      </c>
      <c r="AM2924">
        <v>6</v>
      </c>
      <c r="AN2924" s="17" t="s">
        <v>54</v>
      </c>
      <c r="AO2924" s="17">
        <v>1</v>
      </c>
      <c r="AP2924" s="17">
        <v>0.166666666666667</v>
      </c>
      <c r="AQ2924" s="17">
        <v>0.166666666666667</v>
      </c>
      <c r="AR2924" s="31">
        <v>0</v>
      </c>
      <c r="AS2924" s="31">
        <v>0</v>
      </c>
      <c r="AT2924" s="31">
        <v>2</v>
      </c>
      <c r="AU2924" s="26" t="str">
        <f t="shared" si="48"/>
        <v>库存为2</v>
      </c>
      <c r="AV2924" s="32" t="str">
        <f>IFERROR(时间!$B$4+AU2924,"上周无销量")</f>
        <v>上周无销量</v>
      </c>
    </row>
    <row r="2925" spans="1:48">
      <c r="A2925" s="15" t="s">
        <v>5809</v>
      </c>
      <c r="B2925" t="s">
        <v>4689</v>
      </c>
      <c r="C2925" t="s">
        <v>5806</v>
      </c>
      <c r="D2925" s="26">
        <v>0</v>
      </c>
      <c r="E2925" s="26">
        <v>4</v>
      </c>
      <c r="F2925" s="26">
        <v>3</v>
      </c>
      <c r="G2925" s="26">
        <v>1</v>
      </c>
      <c r="H2925" s="27">
        <v>15.74125</v>
      </c>
      <c r="I2925">
        <v>0</v>
      </c>
      <c r="J2925" s="28">
        <v>0</v>
      </c>
      <c r="K2925" s="28">
        <v>0</v>
      </c>
      <c r="L2925" s="28">
        <v>1</v>
      </c>
      <c r="M2925">
        <v>1</v>
      </c>
      <c r="N2925">
        <v>3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17" t="s">
        <v>54</v>
      </c>
      <c r="Y2925" s="17" t="s">
        <v>54</v>
      </c>
      <c r="Z2925" s="17" t="s">
        <v>54</v>
      </c>
      <c r="AA2925" s="17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17" t="s">
        <v>54</v>
      </c>
      <c r="AG2925" s="17" t="s">
        <v>54</v>
      </c>
      <c r="AH2925" s="17" t="s">
        <v>54</v>
      </c>
      <c r="AI2925" s="17" t="s">
        <v>54</v>
      </c>
      <c r="AJ2925">
        <v>0</v>
      </c>
      <c r="AK2925">
        <v>25</v>
      </c>
      <c r="AL2925">
        <v>26</v>
      </c>
      <c r="AM2925">
        <v>26</v>
      </c>
      <c r="AN2925" s="17" t="s">
        <v>54</v>
      </c>
      <c r="AO2925" s="17">
        <v>0.16</v>
      </c>
      <c r="AP2925" s="17">
        <v>0.115384615384615</v>
      </c>
      <c r="AQ2925" s="17">
        <v>0.0384615384615385</v>
      </c>
      <c r="AR2925" s="31">
        <v>0</v>
      </c>
      <c r="AS2925" s="31">
        <v>0</v>
      </c>
      <c r="AT2925" s="31">
        <v>1</v>
      </c>
      <c r="AU2925" s="26" t="str">
        <f t="shared" si="48"/>
        <v>库存为1</v>
      </c>
      <c r="AV2925" s="32" t="str">
        <f>IFERROR(时间!$B$4+AU2925,"上周无销量")</f>
        <v>上周无销量</v>
      </c>
    </row>
    <row r="2926" spans="1:48">
      <c r="A2926" s="15" t="s">
        <v>5810</v>
      </c>
      <c r="B2926" t="s">
        <v>4691</v>
      </c>
      <c r="C2926" t="s">
        <v>5806</v>
      </c>
      <c r="D2926" s="26">
        <v>0</v>
      </c>
      <c r="E2926" s="26">
        <v>2</v>
      </c>
      <c r="F2926" s="26">
        <v>0</v>
      </c>
      <c r="G2926" s="26">
        <v>0</v>
      </c>
      <c r="H2926" s="27">
        <v>19.99</v>
      </c>
      <c r="I2926">
        <v>4</v>
      </c>
      <c r="J2926" s="28">
        <v>0</v>
      </c>
      <c r="K2926" s="28">
        <v>0</v>
      </c>
      <c r="L2926" s="28">
        <v>0</v>
      </c>
      <c r="M2926">
        <v>4</v>
      </c>
      <c r="N2926">
        <v>3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0</v>
      </c>
      <c r="AK2926">
        <v>4</v>
      </c>
      <c r="AL2926">
        <v>15</v>
      </c>
      <c r="AM2926">
        <v>15</v>
      </c>
      <c r="AN2926" s="17" t="s">
        <v>54</v>
      </c>
      <c r="AO2926" s="17">
        <v>0.5</v>
      </c>
      <c r="AP2926" s="17">
        <v>0</v>
      </c>
      <c r="AQ2926" s="17">
        <v>0</v>
      </c>
      <c r="AR2926" s="31">
        <v>0</v>
      </c>
      <c r="AS2926" s="31">
        <v>0</v>
      </c>
      <c r="AT2926" s="31">
        <v>4</v>
      </c>
      <c r="AU2926" s="26" t="str">
        <f t="shared" si="48"/>
        <v>库存为4</v>
      </c>
      <c r="AV2926" s="32" t="str">
        <f>IFERROR(时间!$B$4+AU2926,"上周无销量")</f>
        <v>上周无销量</v>
      </c>
    </row>
    <row r="2927" spans="1:48">
      <c r="A2927" s="15" t="s">
        <v>5811</v>
      </c>
      <c r="B2927" t="s">
        <v>4693</v>
      </c>
      <c r="C2927" t="s">
        <v>5806</v>
      </c>
      <c r="D2927" s="26">
        <v>1</v>
      </c>
      <c r="E2927" s="26">
        <v>0</v>
      </c>
      <c r="F2927" s="26">
        <v>2</v>
      </c>
      <c r="G2927" s="26">
        <v>0</v>
      </c>
      <c r="H2927" s="27">
        <v>19.99</v>
      </c>
      <c r="I2927">
        <v>5</v>
      </c>
      <c r="J2927" s="28">
        <v>0</v>
      </c>
      <c r="K2927" s="28">
        <v>0</v>
      </c>
      <c r="L2927" s="28">
        <v>0</v>
      </c>
      <c r="M2927">
        <v>5</v>
      </c>
      <c r="N2927">
        <v>0</v>
      </c>
      <c r="O2927">
        <v>5</v>
      </c>
      <c r="P2927">
        <v>5</v>
      </c>
      <c r="Q2927">
        <v>0</v>
      </c>
      <c r="R2927">
        <v>1</v>
      </c>
      <c r="S2927">
        <v>4376</v>
      </c>
      <c r="T2927">
        <v>0</v>
      </c>
      <c r="U2927">
        <v>0</v>
      </c>
      <c r="V2927">
        <v>0</v>
      </c>
      <c r="W2927">
        <v>25</v>
      </c>
      <c r="X2927" s="17">
        <v>0</v>
      </c>
      <c r="Y2927" s="17" t="s">
        <v>54</v>
      </c>
      <c r="Z2927" s="17">
        <v>0</v>
      </c>
      <c r="AA2927" s="17">
        <v>0.00571297989031079</v>
      </c>
      <c r="AB2927">
        <v>0</v>
      </c>
      <c r="AC2927">
        <v>0</v>
      </c>
      <c r="AD2927">
        <v>0</v>
      </c>
      <c r="AE2927">
        <v>6.01</v>
      </c>
      <c r="AF2927" s="17" t="s">
        <v>54</v>
      </c>
      <c r="AG2927" s="17" t="s">
        <v>54</v>
      </c>
      <c r="AH2927" s="17" t="s">
        <v>54</v>
      </c>
      <c r="AI2927" s="17">
        <v>0</v>
      </c>
      <c r="AJ2927">
        <v>0</v>
      </c>
      <c r="AK2927">
        <v>4</v>
      </c>
      <c r="AL2927">
        <v>19</v>
      </c>
      <c r="AM2927">
        <v>19</v>
      </c>
      <c r="AN2927" s="17" t="s">
        <v>54</v>
      </c>
      <c r="AO2927" s="17">
        <v>0</v>
      </c>
      <c r="AP2927" s="17">
        <v>0.105263157894737</v>
      </c>
      <c r="AQ2927" s="17">
        <v>0</v>
      </c>
      <c r="AR2927" s="31">
        <v>0.142857142857143</v>
      </c>
      <c r="AS2927" s="31">
        <v>8.57142857142857</v>
      </c>
      <c r="AT2927" s="31">
        <v>-3.57142857142857</v>
      </c>
      <c r="AU2927" s="26">
        <f t="shared" si="48"/>
        <v>35</v>
      </c>
      <c r="AV2927" s="32">
        <f>IFERROR(时间!$B$4+AU2927,"上周无销量")</f>
        <v>43360</v>
      </c>
    </row>
    <row r="2928" spans="1:48">
      <c r="A2928" s="15" t="s">
        <v>5812</v>
      </c>
      <c r="B2928" t="s">
        <v>4695</v>
      </c>
      <c r="C2928" t="s">
        <v>5806</v>
      </c>
      <c r="D2928" s="26">
        <v>0</v>
      </c>
      <c r="E2928" s="26">
        <v>1</v>
      </c>
      <c r="F2928" s="26">
        <v>3</v>
      </c>
      <c r="G2928" s="26">
        <v>0</v>
      </c>
      <c r="H2928" s="27">
        <v>19.99</v>
      </c>
      <c r="I2928">
        <v>0</v>
      </c>
      <c r="J2928" s="28">
        <v>0</v>
      </c>
      <c r="K2928" s="28">
        <v>0</v>
      </c>
      <c r="L2928" s="28">
        <v>0</v>
      </c>
      <c r="M2928">
        <v>0</v>
      </c>
      <c r="N2928">
        <v>4</v>
      </c>
      <c r="O2928">
        <v>0</v>
      </c>
      <c r="P2928">
        <v>0</v>
      </c>
      <c r="Q2928">
        <v>0</v>
      </c>
      <c r="R2928">
        <v>7410</v>
      </c>
      <c r="S2928">
        <v>0</v>
      </c>
      <c r="T2928">
        <v>0</v>
      </c>
      <c r="U2928">
        <v>0</v>
      </c>
      <c r="V2928">
        <v>47</v>
      </c>
      <c r="W2928">
        <v>0</v>
      </c>
      <c r="X2928" s="17" t="s">
        <v>54</v>
      </c>
      <c r="Y2928" s="17" t="s">
        <v>54</v>
      </c>
      <c r="Z2928" s="17">
        <v>0.00634278002699055</v>
      </c>
      <c r="AA2928" s="17" t="s">
        <v>54</v>
      </c>
      <c r="AB2928">
        <v>0</v>
      </c>
      <c r="AC2928">
        <v>0</v>
      </c>
      <c r="AD2928">
        <v>16.29</v>
      </c>
      <c r="AE2928">
        <v>0</v>
      </c>
      <c r="AF2928" s="17" t="s">
        <v>54</v>
      </c>
      <c r="AG2928" s="17" t="s">
        <v>54</v>
      </c>
      <c r="AH2928" s="17">
        <v>0.271635817908954</v>
      </c>
      <c r="AI2928" s="17" t="s">
        <v>54</v>
      </c>
      <c r="AJ2928">
        <v>0</v>
      </c>
      <c r="AK2928">
        <v>31</v>
      </c>
      <c r="AL2928">
        <v>0</v>
      </c>
      <c r="AM2928">
        <v>0</v>
      </c>
      <c r="AN2928" s="17" t="s">
        <v>54</v>
      </c>
      <c r="AO2928" s="17">
        <v>0.032258064516129</v>
      </c>
      <c r="AP2928" s="17" t="s">
        <v>54</v>
      </c>
      <c r="AQ2928" s="17" t="s">
        <v>54</v>
      </c>
      <c r="AR2928" s="31">
        <v>0</v>
      </c>
      <c r="AS2928" s="31">
        <v>0</v>
      </c>
      <c r="AT2928" s="31">
        <v>0</v>
      </c>
      <c r="AU2928" s="26" t="str">
        <f t="shared" si="48"/>
        <v>库存为0</v>
      </c>
      <c r="AV2928" s="32" t="str">
        <f>IFERROR(时间!$B$4+AU2928,"上周无销量")</f>
        <v>上周无销量</v>
      </c>
    </row>
    <row r="2929" spans="1:48">
      <c r="A2929" s="15" t="s">
        <v>5813</v>
      </c>
      <c r="B2929" t="s">
        <v>4697</v>
      </c>
      <c r="C2929" t="s">
        <v>5806</v>
      </c>
      <c r="D2929" s="26">
        <v>0</v>
      </c>
      <c r="E2929" s="26">
        <v>0</v>
      </c>
      <c r="F2929" s="26">
        <v>3</v>
      </c>
      <c r="G2929" s="26">
        <v>3</v>
      </c>
      <c r="H2929" s="27">
        <v>9.995</v>
      </c>
      <c r="I2929">
        <v>0</v>
      </c>
      <c r="J2929" s="28">
        <v>0</v>
      </c>
      <c r="K2929" s="28">
        <v>0</v>
      </c>
      <c r="L2929" s="28">
        <v>0</v>
      </c>
      <c r="M2929">
        <v>0</v>
      </c>
      <c r="N2929">
        <v>5</v>
      </c>
      <c r="O2929">
        <v>0</v>
      </c>
      <c r="P2929">
        <v>0</v>
      </c>
      <c r="Q2929">
        <v>0</v>
      </c>
      <c r="R2929">
        <v>0</v>
      </c>
      <c r="S2929">
        <v>2196</v>
      </c>
      <c r="T2929">
        <v>0</v>
      </c>
      <c r="U2929">
        <v>0</v>
      </c>
      <c r="V2929">
        <v>0</v>
      </c>
      <c r="W2929">
        <v>12</v>
      </c>
      <c r="X2929" s="17" t="s">
        <v>54</v>
      </c>
      <c r="Y2929" s="17" t="s">
        <v>54</v>
      </c>
      <c r="Z2929" s="17" t="s">
        <v>54</v>
      </c>
      <c r="AA2929" s="17">
        <v>0.00546448087431694</v>
      </c>
      <c r="AB2929">
        <v>0</v>
      </c>
      <c r="AC2929">
        <v>0</v>
      </c>
      <c r="AD2929">
        <v>0</v>
      </c>
      <c r="AE2929">
        <v>3.34</v>
      </c>
      <c r="AF2929" s="17" t="s">
        <v>54</v>
      </c>
      <c r="AG2929" s="17" t="s">
        <v>54</v>
      </c>
      <c r="AH2929" s="17" t="s">
        <v>54</v>
      </c>
      <c r="AI2929" s="17">
        <v>0.111389027847257</v>
      </c>
      <c r="AJ2929">
        <v>0</v>
      </c>
      <c r="AK2929">
        <v>4</v>
      </c>
      <c r="AL2929">
        <v>21</v>
      </c>
      <c r="AM2929">
        <v>21</v>
      </c>
      <c r="AN2929" s="17" t="s">
        <v>54</v>
      </c>
      <c r="AO2929" s="17">
        <v>0</v>
      </c>
      <c r="AP2929" s="17">
        <v>0.142857142857143</v>
      </c>
      <c r="AQ2929" s="17">
        <v>0.142857142857143</v>
      </c>
      <c r="AR2929" s="31">
        <v>0</v>
      </c>
      <c r="AS2929" s="31">
        <v>0</v>
      </c>
      <c r="AT2929" s="31">
        <v>0</v>
      </c>
      <c r="AU2929" s="26" t="str">
        <f t="shared" si="48"/>
        <v>库存为0</v>
      </c>
      <c r="AV2929" s="32" t="str">
        <f>IFERROR(时间!$B$4+AU2929,"上周无销量")</f>
        <v>上周无销量</v>
      </c>
    </row>
    <row r="2930" spans="1:48">
      <c r="A2930" s="15" t="s">
        <v>5814</v>
      </c>
      <c r="B2930" t="s">
        <v>4699</v>
      </c>
      <c r="C2930" t="s">
        <v>5806</v>
      </c>
      <c r="D2930" s="26">
        <v>0</v>
      </c>
      <c r="E2930" s="26">
        <v>1</v>
      </c>
      <c r="F2930" s="26">
        <v>2</v>
      </c>
      <c r="G2930" s="26">
        <v>2</v>
      </c>
      <c r="H2930" s="27">
        <v>11.994</v>
      </c>
      <c r="I2930">
        <v>13</v>
      </c>
      <c r="J2930" s="28">
        <v>0</v>
      </c>
      <c r="K2930" s="28">
        <v>0</v>
      </c>
      <c r="L2930" s="28">
        <v>0</v>
      </c>
      <c r="M2930">
        <v>13</v>
      </c>
      <c r="N2930">
        <v>1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0</v>
      </c>
      <c r="AK2930">
        <v>15</v>
      </c>
      <c r="AL2930">
        <v>20</v>
      </c>
      <c r="AM2930">
        <v>20</v>
      </c>
      <c r="AN2930" s="17" t="s">
        <v>54</v>
      </c>
      <c r="AO2930" s="17">
        <v>0.0666666666666667</v>
      </c>
      <c r="AP2930" s="17">
        <v>0.1</v>
      </c>
      <c r="AQ2930" s="17">
        <v>0.1</v>
      </c>
      <c r="AR2930" s="31">
        <v>0</v>
      </c>
      <c r="AS2930" s="31">
        <v>0</v>
      </c>
      <c r="AT2930" s="31">
        <v>13</v>
      </c>
      <c r="AU2930" s="26" t="str">
        <f t="shared" si="48"/>
        <v>库存为13</v>
      </c>
      <c r="AV2930" s="32" t="str">
        <f>IFERROR(时间!$B$4+AU2930,"上周无销量")</f>
        <v>上周无销量</v>
      </c>
    </row>
    <row r="2931" spans="1:48">
      <c r="A2931" s="15" t="s">
        <v>5815</v>
      </c>
      <c r="B2931" t="s">
        <v>4701</v>
      </c>
      <c r="C2931" t="s">
        <v>5806</v>
      </c>
      <c r="D2931" s="26">
        <v>0</v>
      </c>
      <c r="E2931" s="26">
        <v>1</v>
      </c>
      <c r="F2931" s="26">
        <v>0</v>
      </c>
      <c r="G2931" s="26">
        <v>0</v>
      </c>
      <c r="H2931" s="27">
        <v>19.99</v>
      </c>
      <c r="I2931">
        <v>18</v>
      </c>
      <c r="J2931" s="28">
        <v>0</v>
      </c>
      <c r="K2931" s="28">
        <v>0</v>
      </c>
      <c r="L2931" s="28">
        <v>0</v>
      </c>
      <c r="M2931">
        <v>18</v>
      </c>
      <c r="N2931">
        <v>2</v>
      </c>
      <c r="O2931">
        <v>0</v>
      </c>
      <c r="P2931">
        <v>9</v>
      </c>
      <c r="Q2931">
        <v>0</v>
      </c>
      <c r="R2931">
        <v>8</v>
      </c>
      <c r="S2931">
        <v>9782</v>
      </c>
      <c r="T2931">
        <v>0</v>
      </c>
      <c r="U2931">
        <v>0</v>
      </c>
      <c r="V2931">
        <v>0</v>
      </c>
      <c r="W2931">
        <v>71</v>
      </c>
      <c r="X2931" s="17">
        <v>0</v>
      </c>
      <c r="Y2931" s="17" t="s">
        <v>54</v>
      </c>
      <c r="Z2931" s="17">
        <v>0</v>
      </c>
      <c r="AA2931" s="17">
        <v>0.0072582294009405</v>
      </c>
      <c r="AB2931">
        <v>0</v>
      </c>
      <c r="AC2931">
        <v>0</v>
      </c>
      <c r="AD2931">
        <v>0</v>
      </c>
      <c r="AE2931">
        <v>18.87</v>
      </c>
      <c r="AF2931" s="17" t="s">
        <v>54</v>
      </c>
      <c r="AG2931" s="17" t="s">
        <v>54</v>
      </c>
      <c r="AH2931" s="17" t="s">
        <v>54</v>
      </c>
      <c r="AI2931" s="17">
        <v>0</v>
      </c>
      <c r="AJ2931">
        <v>0</v>
      </c>
      <c r="AK2931">
        <v>8</v>
      </c>
      <c r="AL2931">
        <v>39</v>
      </c>
      <c r="AM2931">
        <v>39</v>
      </c>
      <c r="AN2931" s="17" t="s">
        <v>54</v>
      </c>
      <c r="AO2931" s="17">
        <v>0.125</v>
      </c>
      <c r="AP2931" s="17">
        <v>0</v>
      </c>
      <c r="AQ2931" s="17">
        <v>0</v>
      </c>
      <c r="AR2931" s="31">
        <v>0</v>
      </c>
      <c r="AS2931" s="31">
        <v>0</v>
      </c>
      <c r="AT2931" s="31">
        <v>18</v>
      </c>
      <c r="AU2931" s="26" t="str">
        <f t="shared" si="48"/>
        <v>库存为18</v>
      </c>
      <c r="AV2931" s="32" t="str">
        <f>IFERROR(时间!$B$4+AU2931,"上周无销量")</f>
        <v>上周无销量</v>
      </c>
    </row>
    <row r="2932" spans="1:48">
      <c r="A2932" s="15" t="s">
        <v>5816</v>
      </c>
      <c r="B2932" t="s">
        <v>5817</v>
      </c>
      <c r="C2932" t="s">
        <v>5818</v>
      </c>
      <c r="D2932" s="26">
        <v>8</v>
      </c>
      <c r="E2932" s="26">
        <v>3</v>
      </c>
      <c r="F2932" s="26">
        <v>4</v>
      </c>
      <c r="G2932" s="26">
        <v>6</v>
      </c>
      <c r="H2932" s="27">
        <v>20.7071428571429</v>
      </c>
      <c r="I2932">
        <v>20</v>
      </c>
      <c r="J2932" s="28">
        <v>0</v>
      </c>
      <c r="K2932" s="28">
        <v>0</v>
      </c>
      <c r="L2932" s="28">
        <v>0</v>
      </c>
      <c r="M2932">
        <v>20</v>
      </c>
      <c r="N2932">
        <v>7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0</v>
      </c>
      <c r="AK2932">
        <v>63</v>
      </c>
      <c r="AL2932">
        <v>92</v>
      </c>
      <c r="AM2932">
        <v>92</v>
      </c>
      <c r="AN2932" s="17" t="s">
        <v>54</v>
      </c>
      <c r="AO2932" s="17">
        <v>0.0476190476190476</v>
      </c>
      <c r="AP2932" s="17">
        <v>0.0434782608695652</v>
      </c>
      <c r="AQ2932" s="17">
        <v>0.0652173913043478</v>
      </c>
      <c r="AR2932" s="31">
        <v>1.14285714285714</v>
      </c>
      <c r="AS2932" s="31">
        <v>68.5714285714286</v>
      </c>
      <c r="AT2932" s="31">
        <v>-48.5714285714286</v>
      </c>
      <c r="AU2932" s="26">
        <f t="shared" si="48"/>
        <v>17</v>
      </c>
      <c r="AV2932" s="32">
        <f>IFERROR(时间!$B$4+AU2932,"上周无销量")</f>
        <v>43342</v>
      </c>
    </row>
    <row r="2933" spans="1:48">
      <c r="A2933" s="15" t="s">
        <v>5819</v>
      </c>
      <c r="B2933" t="s">
        <v>5820</v>
      </c>
      <c r="C2933" t="s">
        <v>5818</v>
      </c>
      <c r="D2933" s="26">
        <v>1</v>
      </c>
      <c r="E2933" s="26">
        <v>1</v>
      </c>
      <c r="F2933" s="26">
        <v>1</v>
      </c>
      <c r="G2933" s="26">
        <v>3</v>
      </c>
      <c r="H2933" s="27">
        <v>14.495</v>
      </c>
      <c r="I2933">
        <v>9</v>
      </c>
      <c r="J2933" s="28">
        <v>0</v>
      </c>
      <c r="K2933" s="28">
        <v>0</v>
      </c>
      <c r="L2933" s="28">
        <v>0</v>
      </c>
      <c r="M2933">
        <v>9</v>
      </c>
      <c r="N2933">
        <v>1</v>
      </c>
      <c r="O2933">
        <v>2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17" t="s">
        <v>54</v>
      </c>
      <c r="Y2933" s="17" t="s">
        <v>54</v>
      </c>
      <c r="Z2933" s="17" t="s">
        <v>54</v>
      </c>
      <c r="AA2933" s="17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17" t="s">
        <v>54</v>
      </c>
      <c r="AG2933" s="17" t="s">
        <v>54</v>
      </c>
      <c r="AH2933" s="17" t="s">
        <v>54</v>
      </c>
      <c r="AI2933" s="17" t="s">
        <v>54</v>
      </c>
      <c r="AJ2933">
        <v>0</v>
      </c>
      <c r="AK2933">
        <v>10</v>
      </c>
      <c r="AL2933">
        <v>22</v>
      </c>
      <c r="AM2933">
        <v>22</v>
      </c>
      <c r="AN2933" s="17" t="s">
        <v>54</v>
      </c>
      <c r="AO2933" s="17">
        <v>0.1</v>
      </c>
      <c r="AP2933" s="17">
        <v>0.0454545454545455</v>
      </c>
      <c r="AQ2933" s="17">
        <v>0.136363636363636</v>
      </c>
      <c r="AR2933" s="31">
        <v>0.142857142857143</v>
      </c>
      <c r="AS2933" s="31">
        <v>8.57142857142857</v>
      </c>
      <c r="AT2933" s="31">
        <v>0.428571428571429</v>
      </c>
      <c r="AU2933" s="26">
        <f t="shared" si="48"/>
        <v>63</v>
      </c>
      <c r="AV2933" s="32">
        <f>IFERROR(时间!$B$4+AU2933,"上周无销量")</f>
        <v>43388</v>
      </c>
    </row>
    <row r="2934" spans="1:48">
      <c r="A2934" s="15" t="s">
        <v>5821</v>
      </c>
      <c r="B2934" t="s">
        <v>4824</v>
      </c>
      <c r="C2934" t="s">
        <v>5822</v>
      </c>
      <c r="D2934" s="26">
        <v>0</v>
      </c>
      <c r="E2934" s="26">
        <v>0</v>
      </c>
      <c r="F2934" s="26">
        <v>0</v>
      </c>
      <c r="G2934" s="26">
        <v>0</v>
      </c>
      <c r="H2934" s="27">
        <v>0</v>
      </c>
      <c r="I2934">
        <v>10</v>
      </c>
      <c r="J2934" s="28">
        <v>0</v>
      </c>
      <c r="K2934" s="28">
        <v>0</v>
      </c>
      <c r="L2934" s="28">
        <v>0</v>
      </c>
      <c r="M2934">
        <v>10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17" t="s">
        <v>54</v>
      </c>
      <c r="Y2934" s="17" t="s">
        <v>54</v>
      </c>
      <c r="Z2934" s="17" t="s">
        <v>54</v>
      </c>
      <c r="AA2934" s="17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0</v>
      </c>
      <c r="AK2934">
        <v>1</v>
      </c>
      <c r="AL2934">
        <v>2</v>
      </c>
      <c r="AM2934">
        <v>2</v>
      </c>
      <c r="AN2934" s="17" t="s">
        <v>54</v>
      </c>
      <c r="AO2934" s="17">
        <v>0</v>
      </c>
      <c r="AP2934" s="17">
        <v>0</v>
      </c>
      <c r="AQ2934" s="17">
        <v>0</v>
      </c>
      <c r="AR2934" s="31">
        <v>0</v>
      </c>
      <c r="AS2934" s="31">
        <v>0</v>
      </c>
      <c r="AT2934" s="31">
        <v>10</v>
      </c>
      <c r="AU2934" s="26" t="str">
        <f t="shared" si="48"/>
        <v>库存为10</v>
      </c>
      <c r="AV2934" s="32" t="str">
        <f>IFERROR(时间!$B$4+AU2934,"上周无销量")</f>
        <v>上周无销量</v>
      </c>
    </row>
    <row r="2935" spans="1:48">
      <c r="A2935" s="15" t="s">
        <v>5823</v>
      </c>
      <c r="B2935" t="s">
        <v>4827</v>
      </c>
      <c r="C2935" t="s">
        <v>5822</v>
      </c>
      <c r="D2935" s="26">
        <v>0</v>
      </c>
      <c r="E2935" s="26">
        <v>0</v>
      </c>
      <c r="F2935" s="26">
        <v>0</v>
      </c>
      <c r="G2935" s="26">
        <v>0</v>
      </c>
      <c r="H2935" s="27">
        <v>0</v>
      </c>
      <c r="I2935">
        <v>10</v>
      </c>
      <c r="J2935" s="28">
        <v>0</v>
      </c>
      <c r="K2935" s="28">
        <v>0</v>
      </c>
      <c r="L2935" s="28">
        <v>0</v>
      </c>
      <c r="M2935">
        <v>10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17" t="s">
        <v>54</v>
      </c>
      <c r="Y2935" s="17" t="s">
        <v>54</v>
      </c>
      <c r="Z2935" s="17" t="s">
        <v>54</v>
      </c>
      <c r="AA2935" s="17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17" t="s">
        <v>54</v>
      </c>
      <c r="AG2935" s="17" t="s">
        <v>54</v>
      </c>
      <c r="AH2935" s="17" t="s">
        <v>54</v>
      </c>
      <c r="AI2935" s="17" t="s">
        <v>54</v>
      </c>
      <c r="AJ2935">
        <v>0</v>
      </c>
      <c r="AK2935">
        <v>2</v>
      </c>
      <c r="AL2935">
        <v>2</v>
      </c>
      <c r="AM2935">
        <v>2</v>
      </c>
      <c r="AN2935" s="17" t="s">
        <v>54</v>
      </c>
      <c r="AO2935" s="17">
        <v>0</v>
      </c>
      <c r="AP2935" s="17">
        <v>0</v>
      </c>
      <c r="AQ2935" s="17">
        <v>0</v>
      </c>
      <c r="AR2935" s="31">
        <v>0</v>
      </c>
      <c r="AS2935" s="31">
        <v>0</v>
      </c>
      <c r="AT2935" s="31">
        <v>10</v>
      </c>
      <c r="AU2935" s="26" t="str">
        <f t="shared" si="48"/>
        <v>库存为10</v>
      </c>
      <c r="AV2935" s="32" t="str">
        <f>IFERROR(时间!$B$4+AU2935,"上周无销量")</f>
        <v>上周无销量</v>
      </c>
    </row>
    <row r="2936" spans="1:48">
      <c r="A2936" s="15" t="s">
        <v>5824</v>
      </c>
      <c r="B2936" t="s">
        <v>4829</v>
      </c>
      <c r="C2936" t="s">
        <v>5822</v>
      </c>
      <c r="D2936" s="26">
        <v>1</v>
      </c>
      <c r="E2936" s="26">
        <v>0</v>
      </c>
      <c r="F2936" s="26">
        <v>0</v>
      </c>
      <c r="G2936" s="26">
        <v>0</v>
      </c>
      <c r="H2936" s="27">
        <v>16.99</v>
      </c>
      <c r="I2936">
        <v>9</v>
      </c>
      <c r="J2936" s="28">
        <v>0</v>
      </c>
      <c r="K2936" s="28">
        <v>0</v>
      </c>
      <c r="L2936" s="28">
        <v>0</v>
      </c>
      <c r="M2936">
        <v>9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17" t="s">
        <v>54</v>
      </c>
      <c r="Y2936" s="17" t="s">
        <v>54</v>
      </c>
      <c r="Z2936" s="17" t="s">
        <v>54</v>
      </c>
      <c r="AA2936" s="17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17" t="s">
        <v>54</v>
      </c>
      <c r="AG2936" s="17" t="s">
        <v>54</v>
      </c>
      <c r="AH2936" s="17" t="s">
        <v>54</v>
      </c>
      <c r="AI2936" s="17" t="s">
        <v>54</v>
      </c>
      <c r="AJ2936">
        <v>0</v>
      </c>
      <c r="AK2936">
        <v>1</v>
      </c>
      <c r="AL2936">
        <v>1</v>
      </c>
      <c r="AM2936">
        <v>1</v>
      </c>
      <c r="AN2936" s="17" t="s">
        <v>54</v>
      </c>
      <c r="AO2936" s="17">
        <v>0</v>
      </c>
      <c r="AP2936" s="17">
        <v>0</v>
      </c>
      <c r="AQ2936" s="17">
        <v>0</v>
      </c>
      <c r="AR2936" s="31">
        <v>0.142857142857143</v>
      </c>
      <c r="AS2936" s="31">
        <v>8.57142857142857</v>
      </c>
      <c r="AT2936" s="31">
        <v>0.428571428571429</v>
      </c>
      <c r="AU2936" s="26">
        <f t="shared" si="48"/>
        <v>63</v>
      </c>
      <c r="AV2936" s="32">
        <f>IFERROR(时间!$B$4+AU2936,"上周无销量")</f>
        <v>43388</v>
      </c>
    </row>
    <row r="2937" spans="1:48">
      <c r="A2937" s="15" t="s">
        <v>5825</v>
      </c>
      <c r="B2937" t="s">
        <v>4831</v>
      </c>
      <c r="C2937" t="s">
        <v>5822</v>
      </c>
      <c r="D2937" s="26">
        <v>1</v>
      </c>
      <c r="E2937" s="26">
        <v>0</v>
      </c>
      <c r="F2937" s="26">
        <v>0</v>
      </c>
      <c r="G2937" s="26">
        <v>0</v>
      </c>
      <c r="H2937" s="27">
        <v>16.99</v>
      </c>
      <c r="I2937">
        <v>9</v>
      </c>
      <c r="J2937" s="28">
        <v>0</v>
      </c>
      <c r="K2937" s="28">
        <v>0</v>
      </c>
      <c r="L2937" s="28">
        <v>0</v>
      </c>
      <c r="M2937">
        <v>9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17" t="s">
        <v>54</v>
      </c>
      <c r="Y2937" s="17" t="s">
        <v>54</v>
      </c>
      <c r="Z2937" s="17" t="s">
        <v>54</v>
      </c>
      <c r="AA2937" s="17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17" t="s">
        <v>54</v>
      </c>
      <c r="AG2937" s="17" t="s">
        <v>54</v>
      </c>
      <c r="AH2937" s="17" t="s">
        <v>54</v>
      </c>
      <c r="AI2937" s="17" t="s">
        <v>54</v>
      </c>
      <c r="AJ2937">
        <v>0</v>
      </c>
      <c r="AK2937">
        <v>0</v>
      </c>
      <c r="AL2937">
        <v>2</v>
      </c>
      <c r="AM2937">
        <v>2</v>
      </c>
      <c r="AN2937" s="17" t="s">
        <v>54</v>
      </c>
      <c r="AO2937" s="17" t="s">
        <v>54</v>
      </c>
      <c r="AP2937" s="17">
        <v>0</v>
      </c>
      <c r="AQ2937" s="17">
        <v>0</v>
      </c>
      <c r="AR2937" s="31">
        <v>0.142857142857143</v>
      </c>
      <c r="AS2937" s="31">
        <v>8.57142857142857</v>
      </c>
      <c r="AT2937" s="31">
        <v>0.428571428571429</v>
      </c>
      <c r="AU2937" s="26">
        <f t="shared" si="48"/>
        <v>63</v>
      </c>
      <c r="AV2937" s="32">
        <f>IFERROR(时间!$B$4+AU2937,"上周无销量")</f>
        <v>43388</v>
      </c>
    </row>
    <row r="2938" spans="1:48">
      <c r="A2938" s="15" t="s">
        <v>5826</v>
      </c>
      <c r="B2938" t="s">
        <v>4833</v>
      </c>
      <c r="C2938" t="s">
        <v>5822</v>
      </c>
      <c r="D2938" s="26">
        <v>0</v>
      </c>
      <c r="E2938" s="26">
        <v>0</v>
      </c>
      <c r="F2938" s="26">
        <v>0</v>
      </c>
      <c r="G2938" s="26">
        <v>0</v>
      </c>
      <c r="H2938" s="27">
        <v>0</v>
      </c>
      <c r="I2938">
        <v>10</v>
      </c>
      <c r="J2938" s="28">
        <v>0</v>
      </c>
      <c r="K2938" s="28">
        <v>0</v>
      </c>
      <c r="L2938" s="28">
        <v>0</v>
      </c>
      <c r="M2938">
        <v>10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17" t="s">
        <v>54</v>
      </c>
      <c r="Y2938" s="17" t="s">
        <v>54</v>
      </c>
      <c r="Z2938" s="17" t="s">
        <v>54</v>
      </c>
      <c r="AA2938" s="17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17" t="s">
        <v>54</v>
      </c>
      <c r="AG2938" s="17" t="s">
        <v>54</v>
      </c>
      <c r="AH2938" s="17" t="s">
        <v>54</v>
      </c>
      <c r="AI2938" s="17" t="s">
        <v>54</v>
      </c>
      <c r="AJ2938">
        <v>0</v>
      </c>
      <c r="AK2938">
        <v>1</v>
      </c>
      <c r="AL2938">
        <v>4</v>
      </c>
      <c r="AM2938">
        <v>4</v>
      </c>
      <c r="AN2938" s="17" t="s">
        <v>54</v>
      </c>
      <c r="AO2938" s="17">
        <v>0</v>
      </c>
      <c r="AP2938" s="17">
        <v>0</v>
      </c>
      <c r="AQ2938" s="17">
        <v>0</v>
      </c>
      <c r="AR2938" s="31">
        <v>0</v>
      </c>
      <c r="AS2938" s="31">
        <v>0</v>
      </c>
      <c r="AT2938" s="31">
        <v>10</v>
      </c>
      <c r="AU2938" s="26" t="str">
        <f t="shared" si="48"/>
        <v>库存为10</v>
      </c>
      <c r="AV2938" s="32" t="str">
        <f>IFERROR(时间!$B$4+AU2938,"上周无销量")</f>
        <v>上周无销量</v>
      </c>
    </row>
    <row r="2939" spans="1:48">
      <c r="A2939" s="15" t="s">
        <v>5827</v>
      </c>
      <c r="B2939" t="s">
        <v>4835</v>
      </c>
      <c r="C2939" t="s">
        <v>5822</v>
      </c>
      <c r="D2939" s="26">
        <v>0</v>
      </c>
      <c r="E2939" s="26">
        <v>0</v>
      </c>
      <c r="F2939" s="26">
        <v>0</v>
      </c>
      <c r="G2939" s="26">
        <v>0</v>
      </c>
      <c r="H2939" s="27">
        <v>0</v>
      </c>
      <c r="I2939">
        <v>10</v>
      </c>
      <c r="J2939" s="28">
        <v>0</v>
      </c>
      <c r="K2939" s="28">
        <v>0</v>
      </c>
      <c r="L2939" s="28">
        <v>0</v>
      </c>
      <c r="M2939">
        <v>10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17" t="s">
        <v>54</v>
      </c>
      <c r="Y2939" s="17" t="s">
        <v>54</v>
      </c>
      <c r="Z2939" s="17" t="s">
        <v>54</v>
      </c>
      <c r="AA2939" s="17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17" t="s">
        <v>54</v>
      </c>
      <c r="AG2939" s="17" t="s">
        <v>54</v>
      </c>
      <c r="AH2939" s="17" t="s">
        <v>54</v>
      </c>
      <c r="AI2939" s="17" t="s">
        <v>54</v>
      </c>
      <c r="AJ2939">
        <v>0</v>
      </c>
      <c r="AK2939">
        <v>1</v>
      </c>
      <c r="AL2939">
        <v>1</v>
      </c>
      <c r="AM2939">
        <v>1</v>
      </c>
      <c r="AN2939" s="17" t="s">
        <v>54</v>
      </c>
      <c r="AO2939" s="17">
        <v>0</v>
      </c>
      <c r="AP2939" s="17">
        <v>0</v>
      </c>
      <c r="AQ2939" s="17">
        <v>0</v>
      </c>
      <c r="AR2939" s="31">
        <v>0</v>
      </c>
      <c r="AS2939" s="31">
        <v>0</v>
      </c>
      <c r="AT2939" s="31">
        <v>10</v>
      </c>
      <c r="AU2939" s="26" t="str">
        <f t="shared" si="48"/>
        <v>库存为10</v>
      </c>
      <c r="AV2939" s="32" t="str">
        <f>IFERROR(时间!$B$4+AU2939,"上周无销量")</f>
        <v>上周无销量</v>
      </c>
    </row>
    <row r="2940" spans="1:48">
      <c r="A2940" s="15" t="s">
        <v>5828</v>
      </c>
      <c r="B2940" t="s">
        <v>4837</v>
      </c>
      <c r="C2940" t="s">
        <v>5822</v>
      </c>
      <c r="D2940" s="26">
        <v>0</v>
      </c>
      <c r="E2940" s="26">
        <v>0</v>
      </c>
      <c r="F2940" s="26">
        <v>0</v>
      </c>
      <c r="G2940" s="26">
        <v>0</v>
      </c>
      <c r="H2940" s="27">
        <v>0</v>
      </c>
      <c r="I2940">
        <v>10</v>
      </c>
      <c r="J2940" s="28">
        <v>0</v>
      </c>
      <c r="K2940" s="28">
        <v>0</v>
      </c>
      <c r="L2940" s="28">
        <v>0</v>
      </c>
      <c r="M2940">
        <v>10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17" t="s">
        <v>54</v>
      </c>
      <c r="Y2940" s="17" t="s">
        <v>54</v>
      </c>
      <c r="Z2940" s="17" t="s">
        <v>54</v>
      </c>
      <c r="AA2940" s="17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1</v>
      </c>
      <c r="AL2940">
        <v>3</v>
      </c>
      <c r="AM2940">
        <v>3</v>
      </c>
      <c r="AN2940" s="17" t="s">
        <v>54</v>
      </c>
      <c r="AO2940" s="17">
        <v>0</v>
      </c>
      <c r="AP2940" s="17">
        <v>0</v>
      </c>
      <c r="AQ2940" s="17">
        <v>0</v>
      </c>
      <c r="AR2940" s="31">
        <v>0</v>
      </c>
      <c r="AS2940" s="31">
        <v>0</v>
      </c>
      <c r="AT2940" s="31">
        <v>10</v>
      </c>
      <c r="AU2940" s="26" t="str">
        <f t="shared" si="48"/>
        <v>库存为10</v>
      </c>
      <c r="AV2940" s="32" t="str">
        <f>IFERROR(时间!$B$4+AU2940,"上周无销量")</f>
        <v>上周无销量</v>
      </c>
    </row>
    <row r="2941" spans="1:48">
      <c r="A2941" s="15" t="s">
        <v>5829</v>
      </c>
      <c r="B2941" t="s">
        <v>4839</v>
      </c>
      <c r="C2941" t="s">
        <v>5822</v>
      </c>
      <c r="D2941" s="26">
        <v>0</v>
      </c>
      <c r="E2941" s="26">
        <v>1</v>
      </c>
      <c r="F2941" s="26">
        <v>0</v>
      </c>
      <c r="G2941" s="26">
        <v>0</v>
      </c>
      <c r="H2941" s="27">
        <v>18.99</v>
      </c>
      <c r="I2941">
        <v>8</v>
      </c>
      <c r="J2941" s="28">
        <v>0</v>
      </c>
      <c r="K2941" s="28">
        <v>0</v>
      </c>
      <c r="L2941" s="28">
        <v>0</v>
      </c>
      <c r="M2941">
        <v>8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17" t="s">
        <v>54</v>
      </c>
      <c r="Y2941" s="17" t="s">
        <v>54</v>
      </c>
      <c r="Z2941" s="17" t="s">
        <v>54</v>
      </c>
      <c r="AA2941" s="17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17" t="s">
        <v>54</v>
      </c>
      <c r="AG2941" s="17" t="s">
        <v>54</v>
      </c>
      <c r="AH2941" s="17" t="s">
        <v>54</v>
      </c>
      <c r="AI2941" s="17" t="s">
        <v>54</v>
      </c>
      <c r="AJ2941">
        <v>0</v>
      </c>
      <c r="AK2941">
        <v>1</v>
      </c>
      <c r="AL2941">
        <v>1</v>
      </c>
      <c r="AM2941">
        <v>1</v>
      </c>
      <c r="AN2941" s="17" t="s">
        <v>54</v>
      </c>
      <c r="AO2941" s="17">
        <v>1</v>
      </c>
      <c r="AP2941" s="17">
        <v>0</v>
      </c>
      <c r="AQ2941" s="17">
        <v>0</v>
      </c>
      <c r="AR2941" s="31">
        <v>0</v>
      </c>
      <c r="AS2941" s="31">
        <v>0</v>
      </c>
      <c r="AT2941" s="31">
        <v>8</v>
      </c>
      <c r="AU2941" s="26" t="str">
        <f t="shared" si="48"/>
        <v>库存为8</v>
      </c>
      <c r="AV2941" s="32" t="str">
        <f>IFERROR(时间!$B$4+AU2941,"上周无销量")</f>
        <v>上周无销量</v>
      </c>
    </row>
    <row r="2942" spans="1:48">
      <c r="A2942" s="15" t="s">
        <v>5830</v>
      </c>
      <c r="B2942" t="s">
        <v>4841</v>
      </c>
      <c r="C2942" t="s">
        <v>5822</v>
      </c>
      <c r="D2942" s="26">
        <v>2</v>
      </c>
      <c r="E2942" s="26">
        <v>0</v>
      </c>
      <c r="F2942" s="26">
        <v>0</v>
      </c>
      <c r="G2942" s="26">
        <v>0</v>
      </c>
      <c r="H2942" s="27">
        <v>16.99</v>
      </c>
      <c r="I2942">
        <v>6</v>
      </c>
      <c r="J2942" s="28">
        <v>0</v>
      </c>
      <c r="K2942" s="28">
        <v>0</v>
      </c>
      <c r="L2942" s="28">
        <v>0</v>
      </c>
      <c r="M2942">
        <v>6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17" t="s">
        <v>54</v>
      </c>
      <c r="Y2942" s="17" t="s">
        <v>54</v>
      </c>
      <c r="Z2942" s="17" t="s">
        <v>54</v>
      </c>
      <c r="AA2942" s="17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17" t="s">
        <v>54</v>
      </c>
      <c r="AG2942" s="17" t="s">
        <v>54</v>
      </c>
      <c r="AH2942" s="17" t="s">
        <v>54</v>
      </c>
      <c r="AI2942" s="17" t="s">
        <v>54</v>
      </c>
      <c r="AJ2942">
        <v>0</v>
      </c>
      <c r="AK2942">
        <v>0</v>
      </c>
      <c r="AL2942">
        <v>1</v>
      </c>
      <c r="AM2942">
        <v>1</v>
      </c>
      <c r="AN2942" s="17" t="s">
        <v>54</v>
      </c>
      <c r="AO2942" s="17" t="s">
        <v>54</v>
      </c>
      <c r="AP2942" s="17">
        <v>0</v>
      </c>
      <c r="AQ2942" s="17">
        <v>0</v>
      </c>
      <c r="AR2942" s="31">
        <v>0.285714285714286</v>
      </c>
      <c r="AS2942" s="31">
        <v>17.1428571428571</v>
      </c>
      <c r="AT2942" s="31">
        <v>-11.1428571428571</v>
      </c>
      <c r="AU2942" s="26">
        <f t="shared" si="48"/>
        <v>21</v>
      </c>
      <c r="AV2942" s="32">
        <f>IFERROR(时间!$B$4+AU2942,"上周无销量")</f>
        <v>43346</v>
      </c>
    </row>
    <row r="2943" spans="1:48">
      <c r="A2943" s="15" t="s">
        <v>5831</v>
      </c>
      <c r="B2943" t="s">
        <v>4843</v>
      </c>
      <c r="C2943" t="s">
        <v>5822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10</v>
      </c>
      <c r="J2943" s="28">
        <v>0</v>
      </c>
      <c r="K2943" s="28">
        <v>0</v>
      </c>
      <c r="L2943" s="28">
        <v>0</v>
      </c>
      <c r="M2943">
        <v>10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17" t="s">
        <v>54</v>
      </c>
      <c r="Y2943" s="17" t="s">
        <v>54</v>
      </c>
      <c r="Z2943" s="17" t="s">
        <v>54</v>
      </c>
      <c r="AA2943" s="17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17" t="s">
        <v>54</v>
      </c>
      <c r="AG2943" s="17" t="s">
        <v>54</v>
      </c>
      <c r="AH2943" s="17" t="s">
        <v>54</v>
      </c>
      <c r="AI2943" s="17" t="s">
        <v>54</v>
      </c>
      <c r="AJ2943">
        <v>0</v>
      </c>
      <c r="AK2943">
        <v>1</v>
      </c>
      <c r="AL2943">
        <v>3</v>
      </c>
      <c r="AM2943">
        <v>3</v>
      </c>
      <c r="AN2943" s="17" t="s">
        <v>54</v>
      </c>
      <c r="AO2943" s="17">
        <v>0</v>
      </c>
      <c r="AP2943" s="17">
        <v>0</v>
      </c>
      <c r="AQ2943" s="17">
        <v>0</v>
      </c>
      <c r="AR2943" s="31">
        <v>0</v>
      </c>
      <c r="AS2943" s="31">
        <v>0</v>
      </c>
      <c r="AT2943" s="31">
        <v>10</v>
      </c>
      <c r="AU2943" s="26" t="str">
        <f t="shared" si="48"/>
        <v>库存为10</v>
      </c>
      <c r="AV2943" s="32" t="str">
        <f>IFERROR(时间!$B$4+AU2943,"上周无销量")</f>
        <v>上周无销量</v>
      </c>
    </row>
    <row r="2944" spans="1:48">
      <c r="A2944" s="15" t="s">
        <v>5832</v>
      </c>
      <c r="B2944" t="s">
        <v>4845</v>
      </c>
      <c r="C2944" t="s">
        <v>5822</v>
      </c>
      <c r="D2944" s="26">
        <v>0</v>
      </c>
      <c r="E2944" s="26">
        <v>0</v>
      </c>
      <c r="F2944" s="26">
        <v>0</v>
      </c>
      <c r="G2944" s="26">
        <v>0</v>
      </c>
      <c r="H2944" s="27">
        <v>0</v>
      </c>
      <c r="I2944">
        <v>10</v>
      </c>
      <c r="J2944" s="28">
        <v>0</v>
      </c>
      <c r="K2944" s="28">
        <v>0</v>
      </c>
      <c r="L2944" s="28">
        <v>0</v>
      </c>
      <c r="M2944">
        <v>10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17" t="s">
        <v>54</v>
      </c>
      <c r="Y2944" s="17" t="s">
        <v>54</v>
      </c>
      <c r="Z2944" s="17" t="s">
        <v>54</v>
      </c>
      <c r="AA2944" s="17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17" t="s">
        <v>54</v>
      </c>
      <c r="AG2944" s="17" t="s">
        <v>54</v>
      </c>
      <c r="AH2944" s="17" t="s">
        <v>54</v>
      </c>
      <c r="AI2944" s="17" t="s">
        <v>54</v>
      </c>
      <c r="AJ2944">
        <v>0</v>
      </c>
      <c r="AK2944">
        <v>1</v>
      </c>
      <c r="AL2944">
        <v>3</v>
      </c>
      <c r="AM2944">
        <v>3</v>
      </c>
      <c r="AN2944" s="17" t="s">
        <v>54</v>
      </c>
      <c r="AO2944" s="17">
        <v>0</v>
      </c>
      <c r="AP2944" s="17">
        <v>0</v>
      </c>
      <c r="AQ2944" s="17">
        <v>0</v>
      </c>
      <c r="AR2944" s="31">
        <v>0</v>
      </c>
      <c r="AS2944" s="31">
        <v>0</v>
      </c>
      <c r="AT2944" s="31">
        <v>10</v>
      </c>
      <c r="AU2944" s="26" t="str">
        <f t="shared" si="48"/>
        <v>库存为10</v>
      </c>
      <c r="AV2944" s="32" t="str">
        <f>IFERROR(时间!$B$4+AU2944,"上周无销量")</f>
        <v>上周无销量</v>
      </c>
    </row>
    <row r="2945" spans="1:48">
      <c r="A2945" s="15" t="s">
        <v>5833</v>
      </c>
      <c r="B2945" t="s">
        <v>4847</v>
      </c>
      <c r="C2945" t="s">
        <v>5822</v>
      </c>
      <c r="D2945" s="26">
        <v>0</v>
      </c>
      <c r="E2945" s="26">
        <v>0</v>
      </c>
      <c r="F2945" s="26">
        <v>0</v>
      </c>
      <c r="G2945" s="26">
        <v>0</v>
      </c>
      <c r="H2945" s="27">
        <v>0</v>
      </c>
      <c r="I2945">
        <v>9</v>
      </c>
      <c r="J2945" s="28">
        <v>0</v>
      </c>
      <c r="K2945" s="28">
        <v>0</v>
      </c>
      <c r="L2945" s="28">
        <v>0</v>
      </c>
      <c r="M2945">
        <v>9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17" t="s">
        <v>54</v>
      </c>
      <c r="Y2945" s="17" t="s">
        <v>54</v>
      </c>
      <c r="Z2945" s="17" t="s">
        <v>54</v>
      </c>
      <c r="AA2945" s="17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0</v>
      </c>
      <c r="AK2945">
        <v>1</v>
      </c>
      <c r="AL2945">
        <v>2</v>
      </c>
      <c r="AM2945">
        <v>2</v>
      </c>
      <c r="AN2945" s="17" t="s">
        <v>54</v>
      </c>
      <c r="AO2945" s="17">
        <v>0</v>
      </c>
      <c r="AP2945" s="17">
        <v>0</v>
      </c>
      <c r="AQ2945" s="17">
        <v>0</v>
      </c>
      <c r="AR2945" s="31">
        <v>0</v>
      </c>
      <c r="AS2945" s="31">
        <v>0</v>
      </c>
      <c r="AT2945" s="31">
        <v>9</v>
      </c>
      <c r="AU2945" s="26" t="str">
        <f t="shared" si="48"/>
        <v>库存为9</v>
      </c>
      <c r="AV2945" s="32" t="str">
        <f>IFERROR(时间!$B$4+AU2945,"上周无销量")</f>
        <v>上周无销量</v>
      </c>
    </row>
    <row r="2946" spans="1:48">
      <c r="A2946" s="15" t="s">
        <v>5834</v>
      </c>
      <c r="B2946" t="s">
        <v>4849</v>
      </c>
      <c r="C2946" t="s">
        <v>5822</v>
      </c>
      <c r="D2946" s="26">
        <v>0</v>
      </c>
      <c r="E2946" s="26">
        <v>0</v>
      </c>
      <c r="F2946" s="26">
        <v>0</v>
      </c>
      <c r="G2946" s="26">
        <v>0</v>
      </c>
      <c r="H2946" s="27">
        <v>0</v>
      </c>
      <c r="I2946">
        <v>10</v>
      </c>
      <c r="J2946" s="28">
        <v>0</v>
      </c>
      <c r="K2946" s="28">
        <v>0</v>
      </c>
      <c r="L2946" s="28">
        <v>0</v>
      </c>
      <c r="M2946">
        <v>10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17" t="s">
        <v>54</v>
      </c>
      <c r="Y2946" s="17" t="s">
        <v>54</v>
      </c>
      <c r="Z2946" s="17" t="s">
        <v>54</v>
      </c>
      <c r="AA2946" s="17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0</v>
      </c>
      <c r="AK2946">
        <v>1</v>
      </c>
      <c r="AL2946">
        <v>2</v>
      </c>
      <c r="AM2946">
        <v>2</v>
      </c>
      <c r="AN2946" s="17" t="s">
        <v>54</v>
      </c>
      <c r="AO2946" s="17">
        <v>0</v>
      </c>
      <c r="AP2946" s="17">
        <v>0</v>
      </c>
      <c r="AQ2946" s="17">
        <v>0</v>
      </c>
      <c r="AR2946" s="31">
        <v>0</v>
      </c>
      <c r="AS2946" s="31">
        <v>0</v>
      </c>
      <c r="AT2946" s="31">
        <v>10</v>
      </c>
      <c r="AU2946" s="26" t="str">
        <f t="shared" si="48"/>
        <v>库存为10</v>
      </c>
      <c r="AV2946" s="32" t="str">
        <f>IFERROR(时间!$B$4+AU2946,"上周无销量")</f>
        <v>上周无销量</v>
      </c>
    </row>
    <row r="2947" spans="1:48">
      <c r="A2947" s="15" t="s">
        <v>5835</v>
      </c>
      <c r="B2947" t="s">
        <v>4851</v>
      </c>
      <c r="C2947" t="s">
        <v>5822</v>
      </c>
      <c r="D2947" s="26">
        <v>0</v>
      </c>
      <c r="E2947" s="26">
        <v>0</v>
      </c>
      <c r="F2947" s="26">
        <v>0</v>
      </c>
      <c r="G2947" s="26">
        <v>0</v>
      </c>
      <c r="H2947" s="27">
        <v>0</v>
      </c>
      <c r="I2947">
        <v>10</v>
      </c>
      <c r="J2947" s="28">
        <v>0</v>
      </c>
      <c r="K2947" s="28">
        <v>0</v>
      </c>
      <c r="L2947" s="28">
        <v>0</v>
      </c>
      <c r="M2947">
        <v>10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17" t="s">
        <v>54</v>
      </c>
      <c r="Y2947" s="17" t="s">
        <v>54</v>
      </c>
      <c r="Z2947" s="17" t="s">
        <v>54</v>
      </c>
      <c r="AA2947" s="17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17" t="s">
        <v>54</v>
      </c>
      <c r="AG2947" s="17" t="s">
        <v>54</v>
      </c>
      <c r="AH2947" s="17" t="s">
        <v>54</v>
      </c>
      <c r="AI2947" s="17" t="s">
        <v>54</v>
      </c>
      <c r="AJ2947">
        <v>0</v>
      </c>
      <c r="AK2947">
        <v>2</v>
      </c>
      <c r="AL2947">
        <v>1</v>
      </c>
      <c r="AM2947">
        <v>1</v>
      </c>
      <c r="AN2947" s="17" t="s">
        <v>54</v>
      </c>
      <c r="AO2947" s="17">
        <v>0</v>
      </c>
      <c r="AP2947" s="17">
        <v>0</v>
      </c>
      <c r="AQ2947" s="17">
        <v>0</v>
      </c>
      <c r="AR2947" s="31">
        <v>0</v>
      </c>
      <c r="AS2947" s="31">
        <v>0</v>
      </c>
      <c r="AT2947" s="31">
        <v>10</v>
      </c>
      <c r="AU2947" s="26" t="str">
        <f t="shared" si="48"/>
        <v>库存为10</v>
      </c>
      <c r="AV2947" s="32" t="str">
        <f>IFERROR(时间!$B$4+AU2947,"上周无销量")</f>
        <v>上周无销量</v>
      </c>
    </row>
    <row r="2948" spans="1:48">
      <c r="A2948" s="15" t="s">
        <v>5836</v>
      </c>
      <c r="B2948" t="s">
        <v>4853</v>
      </c>
      <c r="C2948" t="s">
        <v>5822</v>
      </c>
      <c r="D2948" s="26">
        <v>0</v>
      </c>
      <c r="E2948" s="26">
        <v>0</v>
      </c>
      <c r="F2948" s="26">
        <v>0</v>
      </c>
      <c r="G2948" s="26">
        <v>0</v>
      </c>
      <c r="H2948" s="27">
        <v>0</v>
      </c>
      <c r="I2948">
        <v>10</v>
      </c>
      <c r="J2948" s="28">
        <v>0</v>
      </c>
      <c r="K2948" s="28">
        <v>0</v>
      </c>
      <c r="L2948" s="28">
        <v>0</v>
      </c>
      <c r="M2948">
        <v>10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17" t="s">
        <v>54</v>
      </c>
      <c r="Y2948" s="17" t="s">
        <v>54</v>
      </c>
      <c r="Z2948" s="17" t="s">
        <v>54</v>
      </c>
      <c r="AA2948" s="17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17" t="s">
        <v>54</v>
      </c>
      <c r="AG2948" s="17" t="s">
        <v>54</v>
      </c>
      <c r="AH2948" s="17" t="s">
        <v>54</v>
      </c>
      <c r="AI2948" s="17" t="s">
        <v>54</v>
      </c>
      <c r="AJ2948">
        <v>0</v>
      </c>
      <c r="AK2948">
        <v>1</v>
      </c>
      <c r="AL2948">
        <v>2</v>
      </c>
      <c r="AM2948">
        <v>2</v>
      </c>
      <c r="AN2948" s="17" t="s">
        <v>54</v>
      </c>
      <c r="AO2948" s="17">
        <v>0</v>
      </c>
      <c r="AP2948" s="17">
        <v>0</v>
      </c>
      <c r="AQ2948" s="17">
        <v>0</v>
      </c>
      <c r="AR2948" s="31">
        <v>0</v>
      </c>
      <c r="AS2948" s="31">
        <v>0</v>
      </c>
      <c r="AT2948" s="31">
        <v>10</v>
      </c>
      <c r="AU2948" s="26" t="str">
        <f t="shared" si="48"/>
        <v>库存为10</v>
      </c>
      <c r="AV2948" s="32" t="str">
        <f>IFERROR(时间!$B$4+AU2948,"上周无销量")</f>
        <v>上周无销量</v>
      </c>
    </row>
    <row r="2949" spans="1:48">
      <c r="A2949" s="15" t="s">
        <v>5837</v>
      </c>
      <c r="B2949" t="s">
        <v>4855</v>
      </c>
      <c r="C2949" t="s">
        <v>5822</v>
      </c>
      <c r="D2949" s="26">
        <v>0</v>
      </c>
      <c r="E2949" s="26">
        <v>0</v>
      </c>
      <c r="F2949" s="26">
        <v>0</v>
      </c>
      <c r="G2949" s="26">
        <v>0</v>
      </c>
      <c r="H2949" s="27">
        <v>0</v>
      </c>
      <c r="I2949">
        <v>10</v>
      </c>
      <c r="J2949" s="28">
        <v>0</v>
      </c>
      <c r="K2949" s="28">
        <v>0</v>
      </c>
      <c r="L2949" s="28">
        <v>0</v>
      </c>
      <c r="M2949">
        <v>10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17" t="s">
        <v>54</v>
      </c>
      <c r="Y2949" s="17" t="s">
        <v>54</v>
      </c>
      <c r="Z2949" s="17" t="s">
        <v>54</v>
      </c>
      <c r="AA2949" s="17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17" t="s">
        <v>54</v>
      </c>
      <c r="AG2949" s="17" t="s">
        <v>54</v>
      </c>
      <c r="AH2949" s="17" t="s">
        <v>54</v>
      </c>
      <c r="AI2949" s="17" t="s">
        <v>54</v>
      </c>
      <c r="AJ2949">
        <v>0</v>
      </c>
      <c r="AK2949">
        <v>3</v>
      </c>
      <c r="AL2949">
        <v>2</v>
      </c>
      <c r="AM2949">
        <v>2</v>
      </c>
      <c r="AN2949" s="17" t="s">
        <v>54</v>
      </c>
      <c r="AO2949" s="17">
        <v>0</v>
      </c>
      <c r="AP2949" s="17">
        <v>0</v>
      </c>
      <c r="AQ2949" s="17">
        <v>0</v>
      </c>
      <c r="AR2949" s="31">
        <v>0</v>
      </c>
      <c r="AS2949" s="31">
        <v>0</v>
      </c>
      <c r="AT2949" s="31">
        <v>10</v>
      </c>
      <c r="AU2949" s="26" t="str">
        <f t="shared" ref="AU2949:AU3012" si="49">IF(AR2949="","库存为"&amp;M2949,IF(AS2949=0,"库存为"&amp;M2949,INT(M2949/AR2949)))</f>
        <v>库存为10</v>
      </c>
      <c r="AV2949" s="32" t="str">
        <f>IFERROR(时间!$B$4+AU2949,"上周无销量")</f>
        <v>上周无销量</v>
      </c>
    </row>
    <row r="2950" spans="1:48">
      <c r="A2950" s="15" t="s">
        <v>5838</v>
      </c>
      <c r="B2950" t="s">
        <v>4857</v>
      </c>
      <c r="C2950" t="s">
        <v>5822</v>
      </c>
      <c r="D2950" s="26">
        <v>0</v>
      </c>
      <c r="E2950" s="26">
        <v>0</v>
      </c>
      <c r="F2950" s="26">
        <v>0</v>
      </c>
      <c r="G2950" s="26">
        <v>0</v>
      </c>
      <c r="H2950" s="27">
        <v>0</v>
      </c>
      <c r="I2950">
        <v>10</v>
      </c>
      <c r="J2950" s="28">
        <v>0</v>
      </c>
      <c r="K2950" s="28">
        <v>0</v>
      </c>
      <c r="L2950" s="28">
        <v>0</v>
      </c>
      <c r="M2950">
        <v>10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17" t="s">
        <v>54</v>
      </c>
      <c r="Y2950" s="17" t="s">
        <v>54</v>
      </c>
      <c r="Z2950" s="17" t="s">
        <v>54</v>
      </c>
      <c r="AA2950" s="17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17" t="s">
        <v>54</v>
      </c>
      <c r="AG2950" s="17" t="s">
        <v>54</v>
      </c>
      <c r="AH2950" s="17" t="s">
        <v>54</v>
      </c>
      <c r="AI2950" s="17" t="s">
        <v>54</v>
      </c>
      <c r="AJ2950">
        <v>0</v>
      </c>
      <c r="AK2950">
        <v>0</v>
      </c>
      <c r="AL2950">
        <v>1</v>
      </c>
      <c r="AM2950">
        <v>1</v>
      </c>
      <c r="AN2950" s="17" t="s">
        <v>54</v>
      </c>
      <c r="AO2950" s="17" t="s">
        <v>54</v>
      </c>
      <c r="AP2950" s="17">
        <v>0</v>
      </c>
      <c r="AQ2950" s="17">
        <v>0</v>
      </c>
      <c r="AR2950" s="31">
        <v>0</v>
      </c>
      <c r="AS2950" s="31">
        <v>0</v>
      </c>
      <c r="AT2950" s="31">
        <v>10</v>
      </c>
      <c r="AU2950" s="26" t="str">
        <f t="shared" si="49"/>
        <v>库存为10</v>
      </c>
      <c r="AV2950" s="32" t="str">
        <f>IFERROR(时间!$B$4+AU2950,"上周无销量")</f>
        <v>上周无销量</v>
      </c>
    </row>
    <row r="2951" spans="1:48">
      <c r="A2951" s="15" t="s">
        <v>5839</v>
      </c>
      <c r="B2951" t="s">
        <v>4859</v>
      </c>
      <c r="C2951" t="s">
        <v>5822</v>
      </c>
      <c r="D2951" s="26">
        <v>0</v>
      </c>
      <c r="E2951" s="26">
        <v>0</v>
      </c>
      <c r="F2951" s="26">
        <v>0</v>
      </c>
      <c r="G2951" s="26">
        <v>0</v>
      </c>
      <c r="H2951" s="27">
        <v>0</v>
      </c>
      <c r="I2951">
        <v>10</v>
      </c>
      <c r="J2951" s="28">
        <v>0</v>
      </c>
      <c r="K2951" s="28">
        <v>0</v>
      </c>
      <c r="L2951" s="28">
        <v>0</v>
      </c>
      <c r="M2951">
        <v>10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17" t="s">
        <v>54</v>
      </c>
      <c r="Y2951" s="17" t="s">
        <v>54</v>
      </c>
      <c r="Z2951" s="17" t="s">
        <v>54</v>
      </c>
      <c r="AA2951" s="17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17" t="s">
        <v>54</v>
      </c>
      <c r="AG2951" s="17" t="s">
        <v>54</v>
      </c>
      <c r="AH2951" s="17" t="s">
        <v>54</v>
      </c>
      <c r="AI2951" s="17" t="s">
        <v>54</v>
      </c>
      <c r="AJ2951">
        <v>0</v>
      </c>
      <c r="AK2951">
        <v>1</v>
      </c>
      <c r="AL2951">
        <v>2</v>
      </c>
      <c r="AM2951">
        <v>2</v>
      </c>
      <c r="AN2951" s="17" t="s">
        <v>54</v>
      </c>
      <c r="AO2951" s="17">
        <v>0</v>
      </c>
      <c r="AP2951" s="17">
        <v>0</v>
      </c>
      <c r="AQ2951" s="17">
        <v>0</v>
      </c>
      <c r="AR2951" s="31">
        <v>0</v>
      </c>
      <c r="AS2951" s="31">
        <v>0</v>
      </c>
      <c r="AT2951" s="31">
        <v>10</v>
      </c>
      <c r="AU2951" s="26" t="str">
        <f t="shared" si="49"/>
        <v>库存为10</v>
      </c>
      <c r="AV2951" s="32" t="str">
        <f>IFERROR(时间!$B$4+AU2951,"上周无销量")</f>
        <v>上周无销量</v>
      </c>
    </row>
    <row r="2952" spans="1:48">
      <c r="A2952" s="15" t="s">
        <v>5840</v>
      </c>
      <c r="B2952" t="s">
        <v>4861</v>
      </c>
      <c r="C2952" t="s">
        <v>5822</v>
      </c>
      <c r="D2952" s="26">
        <v>1</v>
      </c>
      <c r="E2952" s="26">
        <v>0</v>
      </c>
      <c r="F2952" s="26">
        <v>0</v>
      </c>
      <c r="G2952" s="26">
        <v>0</v>
      </c>
      <c r="H2952" s="27">
        <v>16.99</v>
      </c>
      <c r="I2952">
        <v>9</v>
      </c>
      <c r="J2952" s="28">
        <v>0</v>
      </c>
      <c r="K2952" s="28">
        <v>0</v>
      </c>
      <c r="L2952" s="28">
        <v>0</v>
      </c>
      <c r="M2952">
        <v>9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17" t="s">
        <v>54</v>
      </c>
      <c r="Y2952" s="17" t="s">
        <v>54</v>
      </c>
      <c r="Z2952" s="17" t="s">
        <v>54</v>
      </c>
      <c r="AA2952" s="17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17" t="s">
        <v>54</v>
      </c>
      <c r="AG2952" s="17" t="s">
        <v>54</v>
      </c>
      <c r="AH2952" s="17" t="s">
        <v>54</v>
      </c>
      <c r="AI2952" s="17" t="s">
        <v>54</v>
      </c>
      <c r="AJ2952">
        <v>0</v>
      </c>
      <c r="AK2952">
        <v>1</v>
      </c>
      <c r="AL2952">
        <v>4</v>
      </c>
      <c r="AM2952">
        <v>4</v>
      </c>
      <c r="AN2952" s="17" t="s">
        <v>54</v>
      </c>
      <c r="AO2952" s="17">
        <v>0</v>
      </c>
      <c r="AP2952" s="17">
        <v>0</v>
      </c>
      <c r="AQ2952" s="17">
        <v>0</v>
      </c>
      <c r="AR2952" s="31">
        <v>0.142857142857143</v>
      </c>
      <c r="AS2952" s="31">
        <v>8.57142857142857</v>
      </c>
      <c r="AT2952" s="31">
        <v>0.428571428571429</v>
      </c>
      <c r="AU2952" s="26">
        <f t="shared" si="49"/>
        <v>63</v>
      </c>
      <c r="AV2952" s="32">
        <f>IFERROR(时间!$B$4+AU2952,"上周无销量")</f>
        <v>43388</v>
      </c>
    </row>
    <row r="2953" spans="1:48">
      <c r="A2953" s="15" t="s">
        <v>5841</v>
      </c>
      <c r="B2953" t="s">
        <v>4863</v>
      </c>
      <c r="C2953" t="s">
        <v>5822</v>
      </c>
      <c r="D2953" s="26">
        <v>0</v>
      </c>
      <c r="E2953" s="26">
        <v>0</v>
      </c>
      <c r="F2953" s="26">
        <v>0</v>
      </c>
      <c r="G2953" s="26">
        <v>0</v>
      </c>
      <c r="H2953" s="27">
        <v>0</v>
      </c>
      <c r="I2953">
        <v>10</v>
      </c>
      <c r="J2953" s="28">
        <v>0</v>
      </c>
      <c r="K2953" s="28">
        <v>0</v>
      </c>
      <c r="L2953" s="28">
        <v>0</v>
      </c>
      <c r="M2953">
        <v>10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17" t="s">
        <v>54</v>
      </c>
      <c r="Y2953" s="17" t="s">
        <v>54</v>
      </c>
      <c r="Z2953" s="17" t="s">
        <v>54</v>
      </c>
      <c r="AA2953" s="17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17" t="s">
        <v>54</v>
      </c>
      <c r="AG2953" s="17" t="s">
        <v>54</v>
      </c>
      <c r="AH2953" s="17" t="s">
        <v>54</v>
      </c>
      <c r="AI2953" s="17" t="s">
        <v>54</v>
      </c>
      <c r="AJ2953">
        <v>0</v>
      </c>
      <c r="AK2953">
        <v>2</v>
      </c>
      <c r="AL2953">
        <v>1</v>
      </c>
      <c r="AM2953">
        <v>1</v>
      </c>
      <c r="AN2953" s="17" t="s">
        <v>54</v>
      </c>
      <c r="AO2953" s="17">
        <v>0</v>
      </c>
      <c r="AP2953" s="17">
        <v>0</v>
      </c>
      <c r="AQ2953" s="17">
        <v>0</v>
      </c>
      <c r="AR2953" s="31">
        <v>0</v>
      </c>
      <c r="AS2953" s="31">
        <v>0</v>
      </c>
      <c r="AT2953" s="31">
        <v>10</v>
      </c>
      <c r="AU2953" s="26" t="str">
        <f t="shared" si="49"/>
        <v>库存为10</v>
      </c>
      <c r="AV2953" s="32" t="str">
        <f>IFERROR(时间!$B$4+AU2953,"上周无销量")</f>
        <v>上周无销量</v>
      </c>
    </row>
    <row r="2954" spans="1:48">
      <c r="A2954" s="15" t="s">
        <v>5842</v>
      </c>
      <c r="B2954" t="s">
        <v>4865</v>
      </c>
      <c r="C2954" t="s">
        <v>5843</v>
      </c>
      <c r="D2954" s="26">
        <v>6</v>
      </c>
      <c r="E2954" s="26">
        <v>6</v>
      </c>
      <c r="F2954" s="26">
        <v>10</v>
      </c>
      <c r="G2954" s="26">
        <v>11</v>
      </c>
      <c r="H2954" s="27">
        <v>13.3266666666667</v>
      </c>
      <c r="I2954">
        <v>52</v>
      </c>
      <c r="J2954" s="28">
        <v>0</v>
      </c>
      <c r="K2954" s="28">
        <v>0</v>
      </c>
      <c r="L2954" s="28">
        <v>0</v>
      </c>
      <c r="M2954">
        <v>52</v>
      </c>
      <c r="N2954">
        <v>4</v>
      </c>
      <c r="O2954">
        <v>0</v>
      </c>
      <c r="P2954">
        <v>22307</v>
      </c>
      <c r="Q2954">
        <v>0</v>
      </c>
      <c r="R2954">
        <v>64636</v>
      </c>
      <c r="S2954">
        <v>47523</v>
      </c>
      <c r="T2954">
        <v>142</v>
      </c>
      <c r="U2954">
        <v>0</v>
      </c>
      <c r="V2954">
        <v>357</v>
      </c>
      <c r="W2954">
        <v>266</v>
      </c>
      <c r="X2954" s="17">
        <v>0.00636571479804546</v>
      </c>
      <c r="Y2954" s="17" t="s">
        <v>54</v>
      </c>
      <c r="Z2954" s="17">
        <v>0.00552323782412278</v>
      </c>
      <c r="AA2954" s="17">
        <v>0.00559728973339225</v>
      </c>
      <c r="AB2954">
        <v>47.49</v>
      </c>
      <c r="AC2954">
        <v>0</v>
      </c>
      <c r="AD2954">
        <v>113.33</v>
      </c>
      <c r="AE2954">
        <v>79.27</v>
      </c>
      <c r="AF2954" s="17">
        <v>0.593921960980489</v>
      </c>
      <c r="AG2954" s="17" t="s">
        <v>54</v>
      </c>
      <c r="AH2954" s="17">
        <v>0.850400200100048</v>
      </c>
      <c r="AI2954" s="17">
        <v>0.540747646550547</v>
      </c>
      <c r="AJ2954">
        <v>0</v>
      </c>
      <c r="AK2954">
        <v>119</v>
      </c>
      <c r="AL2954">
        <v>132</v>
      </c>
      <c r="AM2954">
        <v>132</v>
      </c>
      <c r="AN2954" s="17" t="s">
        <v>54</v>
      </c>
      <c r="AO2954" s="17">
        <v>0.0504201680672269</v>
      </c>
      <c r="AP2954" s="17">
        <v>0.0757575757575758</v>
      </c>
      <c r="AQ2954" s="17">
        <v>0.0833333333333333</v>
      </c>
      <c r="AR2954" s="31">
        <v>0.857142857142857</v>
      </c>
      <c r="AS2954" s="31">
        <v>51.4285714285714</v>
      </c>
      <c r="AT2954" s="31">
        <v>0.571428571428577</v>
      </c>
      <c r="AU2954" s="26">
        <f t="shared" si="49"/>
        <v>60</v>
      </c>
      <c r="AV2954" s="32">
        <f>IFERROR(时间!$B$4+AU2954,"上周无销量")</f>
        <v>43385</v>
      </c>
    </row>
    <row r="2955" spans="1:48">
      <c r="A2955" s="15" t="s">
        <v>5844</v>
      </c>
      <c r="B2955" t="s">
        <v>4868</v>
      </c>
      <c r="C2955" t="s">
        <v>5843</v>
      </c>
      <c r="D2955" s="26">
        <v>6</v>
      </c>
      <c r="E2955" s="26">
        <v>3</v>
      </c>
      <c r="F2955" s="26">
        <v>4</v>
      </c>
      <c r="G2955" s="26">
        <v>0</v>
      </c>
      <c r="H2955" s="27">
        <v>19.99</v>
      </c>
      <c r="I2955">
        <v>21</v>
      </c>
      <c r="J2955" s="28">
        <v>0</v>
      </c>
      <c r="K2955" s="28">
        <v>0</v>
      </c>
      <c r="L2955" s="28">
        <v>0</v>
      </c>
      <c r="M2955">
        <v>21</v>
      </c>
      <c r="N2955">
        <v>1</v>
      </c>
      <c r="O2955">
        <v>0</v>
      </c>
      <c r="P2955">
        <v>102</v>
      </c>
      <c r="Q2955">
        <v>0</v>
      </c>
      <c r="R2955">
        <v>814</v>
      </c>
      <c r="S2955">
        <v>0</v>
      </c>
      <c r="T2955">
        <v>0</v>
      </c>
      <c r="U2955">
        <v>0</v>
      </c>
      <c r="V2955">
        <v>3</v>
      </c>
      <c r="W2955">
        <v>0</v>
      </c>
      <c r="X2955" s="17">
        <v>0</v>
      </c>
      <c r="Y2955" s="17" t="s">
        <v>54</v>
      </c>
      <c r="Z2955" s="17">
        <v>0.00368550368550369</v>
      </c>
      <c r="AA2955" s="17" t="s">
        <v>54</v>
      </c>
      <c r="AB2955">
        <v>0</v>
      </c>
      <c r="AC2955">
        <v>0</v>
      </c>
      <c r="AD2955">
        <v>0.54</v>
      </c>
      <c r="AE2955">
        <v>0</v>
      </c>
      <c r="AF2955" s="17" t="s">
        <v>54</v>
      </c>
      <c r="AG2955" s="17" t="s">
        <v>54</v>
      </c>
      <c r="AH2955" s="17">
        <v>0.00675337668834417</v>
      </c>
      <c r="AI2955" s="17" t="s">
        <v>54</v>
      </c>
      <c r="AJ2955">
        <v>0</v>
      </c>
      <c r="AK2955">
        <v>23</v>
      </c>
      <c r="AL2955">
        <v>0</v>
      </c>
      <c r="AM2955">
        <v>0</v>
      </c>
      <c r="AN2955" s="17" t="s">
        <v>54</v>
      </c>
      <c r="AO2955" s="17">
        <v>0.130434782608696</v>
      </c>
      <c r="AP2955" s="17" t="s">
        <v>54</v>
      </c>
      <c r="AQ2955" s="17" t="s">
        <v>54</v>
      </c>
      <c r="AR2955" s="31">
        <v>0.857142857142857</v>
      </c>
      <c r="AS2955" s="31">
        <v>51.4285714285714</v>
      </c>
      <c r="AT2955" s="31">
        <v>-30.4285714285714</v>
      </c>
      <c r="AU2955" s="26">
        <f t="shared" si="49"/>
        <v>24</v>
      </c>
      <c r="AV2955" s="32">
        <f>IFERROR(时间!$B$4+AU2955,"上周无销量")</f>
        <v>43349</v>
      </c>
    </row>
    <row r="2956" spans="1:48">
      <c r="A2956" s="15" t="s">
        <v>5845</v>
      </c>
      <c r="B2956" t="s">
        <v>4870</v>
      </c>
      <c r="C2956" t="s">
        <v>5843</v>
      </c>
      <c r="D2956" s="26">
        <v>3</v>
      </c>
      <c r="E2956" s="26">
        <v>3</v>
      </c>
      <c r="F2956" s="26">
        <v>4</v>
      </c>
      <c r="G2956" s="26">
        <v>2</v>
      </c>
      <c r="H2956" s="27">
        <v>16.6583333333333</v>
      </c>
      <c r="I2956">
        <v>15</v>
      </c>
      <c r="J2956" s="28">
        <v>0</v>
      </c>
      <c r="K2956" s="28">
        <v>0</v>
      </c>
      <c r="L2956" s="28">
        <v>0</v>
      </c>
      <c r="M2956">
        <v>15</v>
      </c>
      <c r="N2956">
        <v>2</v>
      </c>
      <c r="O2956">
        <v>0</v>
      </c>
      <c r="P2956">
        <v>4027</v>
      </c>
      <c r="Q2956">
        <v>0</v>
      </c>
      <c r="R2956">
        <v>29201</v>
      </c>
      <c r="S2956">
        <v>18444</v>
      </c>
      <c r="T2956">
        <v>9</v>
      </c>
      <c r="U2956">
        <v>0</v>
      </c>
      <c r="V2956">
        <v>78</v>
      </c>
      <c r="W2956">
        <v>69</v>
      </c>
      <c r="X2956" s="17">
        <v>0.00223491432828408</v>
      </c>
      <c r="Y2956" s="17" t="s">
        <v>54</v>
      </c>
      <c r="Z2956" s="17">
        <v>0.00267114139926715</v>
      </c>
      <c r="AA2956" s="17">
        <v>0.00374105400130124</v>
      </c>
      <c r="AB2956">
        <v>1.92</v>
      </c>
      <c r="AC2956">
        <v>0</v>
      </c>
      <c r="AD2956">
        <v>17.85</v>
      </c>
      <c r="AE2956">
        <v>14.92</v>
      </c>
      <c r="AF2956" s="17">
        <v>0.0384192096048025</v>
      </c>
      <c r="AG2956" s="17" t="s">
        <v>54</v>
      </c>
      <c r="AH2956" s="17">
        <v>0.267883941970986</v>
      </c>
      <c r="AI2956" s="17">
        <v>0.447823911955979</v>
      </c>
      <c r="AJ2956">
        <v>0</v>
      </c>
      <c r="AK2956">
        <v>39</v>
      </c>
      <c r="AL2956">
        <v>45</v>
      </c>
      <c r="AM2956">
        <v>45</v>
      </c>
      <c r="AN2956" s="17" t="s">
        <v>54</v>
      </c>
      <c r="AO2956" s="17">
        <v>0.0769230769230769</v>
      </c>
      <c r="AP2956" s="17">
        <v>0.0888888888888889</v>
      </c>
      <c r="AQ2956" s="17">
        <v>0.0444444444444444</v>
      </c>
      <c r="AR2956" s="31">
        <v>0.428571428571429</v>
      </c>
      <c r="AS2956" s="31">
        <v>25.7142857142857</v>
      </c>
      <c r="AT2956" s="31">
        <v>-10.7142857142857</v>
      </c>
      <c r="AU2956" s="26">
        <f t="shared" si="49"/>
        <v>35</v>
      </c>
      <c r="AV2956" s="32">
        <f>IFERROR(时间!$B$4+AU2956,"上周无销量")</f>
        <v>43360</v>
      </c>
    </row>
    <row r="2957" spans="1:48">
      <c r="A2957" s="15" t="s">
        <v>5846</v>
      </c>
      <c r="B2957" t="s">
        <v>4872</v>
      </c>
      <c r="C2957" t="s">
        <v>5843</v>
      </c>
      <c r="D2957" s="26">
        <v>2</v>
      </c>
      <c r="E2957" s="26">
        <v>4</v>
      </c>
      <c r="F2957" s="26">
        <v>4</v>
      </c>
      <c r="G2957" s="26">
        <v>8</v>
      </c>
      <c r="H2957" s="27">
        <v>11.1055555555556</v>
      </c>
      <c r="I2957">
        <v>8</v>
      </c>
      <c r="J2957" s="28">
        <v>0</v>
      </c>
      <c r="K2957" s="28">
        <v>0</v>
      </c>
      <c r="L2957" s="28">
        <v>2</v>
      </c>
      <c r="M2957">
        <v>10</v>
      </c>
      <c r="N2957">
        <v>2</v>
      </c>
      <c r="O2957">
        <v>0</v>
      </c>
      <c r="P2957">
        <v>256</v>
      </c>
      <c r="Q2957">
        <v>0</v>
      </c>
      <c r="R2957">
        <v>1492</v>
      </c>
      <c r="S2957">
        <v>1318</v>
      </c>
      <c r="T2957">
        <v>0</v>
      </c>
      <c r="U2957">
        <v>0</v>
      </c>
      <c r="V2957">
        <v>9</v>
      </c>
      <c r="W2957">
        <v>3</v>
      </c>
      <c r="X2957" s="17">
        <v>0</v>
      </c>
      <c r="Y2957" s="17" t="s">
        <v>54</v>
      </c>
      <c r="Z2957" s="17">
        <v>0.00603217158176944</v>
      </c>
      <c r="AA2957" s="17">
        <v>0.00227617602427921</v>
      </c>
      <c r="AB2957">
        <v>0</v>
      </c>
      <c r="AC2957">
        <v>0</v>
      </c>
      <c r="AD2957">
        <v>1.9</v>
      </c>
      <c r="AE2957">
        <v>0.71</v>
      </c>
      <c r="AF2957" s="17" t="s">
        <v>54</v>
      </c>
      <c r="AG2957" s="17" t="s">
        <v>54</v>
      </c>
      <c r="AH2957" s="17">
        <v>0.0427713856928462</v>
      </c>
      <c r="AI2957" s="17">
        <v>0.0079914957478739</v>
      </c>
      <c r="AJ2957">
        <v>0</v>
      </c>
      <c r="AK2957">
        <v>21</v>
      </c>
      <c r="AL2957">
        <v>15</v>
      </c>
      <c r="AM2957">
        <v>15</v>
      </c>
      <c r="AN2957" s="17" t="s">
        <v>54</v>
      </c>
      <c r="AO2957" s="17">
        <v>0.19047619047619</v>
      </c>
      <c r="AP2957" s="17">
        <v>0.266666666666667</v>
      </c>
      <c r="AQ2957" s="17">
        <v>0.533333333333333</v>
      </c>
      <c r="AR2957" s="31">
        <v>0.285714285714286</v>
      </c>
      <c r="AS2957" s="31">
        <v>17.1428571428571</v>
      </c>
      <c r="AT2957" s="31">
        <v>-7.14285714285714</v>
      </c>
      <c r="AU2957" s="26">
        <f t="shared" si="49"/>
        <v>35</v>
      </c>
      <c r="AV2957" s="32">
        <f>IFERROR(时间!$B$4+AU2957,"上周无销量")</f>
        <v>43360</v>
      </c>
    </row>
    <row r="2958" spans="1:48">
      <c r="A2958" s="15" t="s">
        <v>5847</v>
      </c>
      <c r="B2958" t="s">
        <v>4874</v>
      </c>
      <c r="C2958" t="s">
        <v>5843</v>
      </c>
      <c r="D2958" s="26">
        <v>0</v>
      </c>
      <c r="E2958" s="26">
        <v>3</v>
      </c>
      <c r="F2958" s="26">
        <v>8</v>
      </c>
      <c r="G2958" s="26">
        <v>5</v>
      </c>
      <c r="H2958" s="27">
        <v>13.743125</v>
      </c>
      <c r="I2958">
        <v>9</v>
      </c>
      <c r="J2958" s="28">
        <v>0</v>
      </c>
      <c r="K2958" s="28">
        <v>0</v>
      </c>
      <c r="L2958" s="28">
        <v>0</v>
      </c>
      <c r="M2958">
        <v>9</v>
      </c>
      <c r="N2958">
        <v>0</v>
      </c>
      <c r="O2958">
        <v>0</v>
      </c>
      <c r="P2958">
        <v>519</v>
      </c>
      <c r="Q2958">
        <v>0</v>
      </c>
      <c r="R2958">
        <v>2833</v>
      </c>
      <c r="S2958">
        <v>1601</v>
      </c>
      <c r="T2958">
        <v>3</v>
      </c>
      <c r="U2958">
        <v>0</v>
      </c>
      <c r="V2958">
        <v>16</v>
      </c>
      <c r="W2958">
        <v>6</v>
      </c>
      <c r="X2958" s="17">
        <v>0.00578034682080925</v>
      </c>
      <c r="Y2958" s="17" t="s">
        <v>54</v>
      </c>
      <c r="Z2958" s="17">
        <v>0.00564772326156018</v>
      </c>
      <c r="AA2958" s="17">
        <v>0.00374765771392879</v>
      </c>
      <c r="AB2958">
        <v>0.72</v>
      </c>
      <c r="AC2958">
        <v>0</v>
      </c>
      <c r="AD2958">
        <v>3.12</v>
      </c>
      <c r="AE2958">
        <v>1.34</v>
      </c>
      <c r="AF2958" s="17">
        <v>0</v>
      </c>
      <c r="AG2958" s="17" t="s">
        <v>54</v>
      </c>
      <c r="AH2958" s="17">
        <v>0.0283778252762745</v>
      </c>
      <c r="AI2958" s="17">
        <v>0.0195006594206194</v>
      </c>
      <c r="AJ2958">
        <v>0</v>
      </c>
      <c r="AK2958">
        <v>50</v>
      </c>
      <c r="AL2958">
        <v>45</v>
      </c>
      <c r="AM2958">
        <v>45</v>
      </c>
      <c r="AN2958" s="17" t="s">
        <v>54</v>
      </c>
      <c r="AO2958" s="17">
        <v>0.06</v>
      </c>
      <c r="AP2958" s="17">
        <v>0.177777777777778</v>
      </c>
      <c r="AQ2958" s="17">
        <v>0.111111111111111</v>
      </c>
      <c r="AR2958" s="31">
        <v>0</v>
      </c>
      <c r="AS2958" s="31">
        <v>0</v>
      </c>
      <c r="AT2958" s="31">
        <v>9</v>
      </c>
      <c r="AU2958" s="26" t="str">
        <f t="shared" si="49"/>
        <v>库存为9</v>
      </c>
      <c r="AV2958" s="32" t="str">
        <f>IFERROR(时间!$B$4+AU2958,"上周无销量")</f>
        <v>上周无销量</v>
      </c>
    </row>
    <row r="2959" spans="1:48">
      <c r="A2959" s="15" t="s">
        <v>5848</v>
      </c>
      <c r="B2959" t="s">
        <v>4876</v>
      </c>
      <c r="C2959" t="s">
        <v>5849</v>
      </c>
      <c r="D2959" s="26">
        <v>0</v>
      </c>
      <c r="E2959" s="26">
        <v>0</v>
      </c>
      <c r="F2959" s="26">
        <v>1</v>
      </c>
      <c r="G2959" s="26">
        <v>0</v>
      </c>
      <c r="H2959" s="27">
        <v>19.99</v>
      </c>
      <c r="I2959">
        <v>5</v>
      </c>
      <c r="J2959" s="28">
        <v>0</v>
      </c>
      <c r="K2959" s="28">
        <v>0</v>
      </c>
      <c r="L2959" s="28">
        <v>0</v>
      </c>
      <c r="M2959">
        <v>5</v>
      </c>
      <c r="N2959">
        <v>1</v>
      </c>
      <c r="O2959">
        <v>5</v>
      </c>
      <c r="P2959">
        <v>0</v>
      </c>
      <c r="Q2959">
        <v>0</v>
      </c>
      <c r="R2959">
        <v>3</v>
      </c>
      <c r="S2959">
        <v>1898</v>
      </c>
      <c r="T2959">
        <v>0</v>
      </c>
      <c r="U2959">
        <v>0</v>
      </c>
      <c r="V2959">
        <v>0</v>
      </c>
      <c r="W2959">
        <v>7</v>
      </c>
      <c r="X2959" s="17" t="s">
        <v>54</v>
      </c>
      <c r="Y2959" s="17" t="s">
        <v>54</v>
      </c>
      <c r="Z2959" s="17">
        <v>0</v>
      </c>
      <c r="AA2959" s="17">
        <v>0.00368809272918862</v>
      </c>
      <c r="AB2959">
        <v>0</v>
      </c>
      <c r="AC2959">
        <v>0</v>
      </c>
      <c r="AD2959">
        <v>0</v>
      </c>
      <c r="AE2959">
        <v>2.42</v>
      </c>
      <c r="AF2959" s="17" t="s">
        <v>54</v>
      </c>
      <c r="AG2959" s="17" t="s">
        <v>54</v>
      </c>
      <c r="AH2959" s="17" t="s">
        <v>54</v>
      </c>
      <c r="AI2959" s="17">
        <v>0</v>
      </c>
      <c r="AJ2959">
        <v>0</v>
      </c>
      <c r="AK2959">
        <v>1</v>
      </c>
      <c r="AL2959">
        <v>4</v>
      </c>
      <c r="AM2959">
        <v>4</v>
      </c>
      <c r="AN2959" s="17" t="s">
        <v>54</v>
      </c>
      <c r="AO2959" s="17">
        <v>0</v>
      </c>
      <c r="AP2959" s="17">
        <v>0.25</v>
      </c>
      <c r="AQ2959" s="17">
        <v>0</v>
      </c>
      <c r="AR2959" s="31">
        <v>0</v>
      </c>
      <c r="AS2959" s="31">
        <v>0</v>
      </c>
      <c r="AT2959" s="31">
        <v>5</v>
      </c>
      <c r="AU2959" s="26" t="str">
        <f t="shared" si="49"/>
        <v>库存为5</v>
      </c>
      <c r="AV2959" s="32" t="str">
        <f>IFERROR(时间!$B$4+AU2959,"上周无销量")</f>
        <v>上周无销量</v>
      </c>
    </row>
    <row r="2960" spans="1:48">
      <c r="A2960" s="15" t="s">
        <v>5850</v>
      </c>
      <c r="B2960" t="s">
        <v>4879</v>
      </c>
      <c r="C2960" t="s">
        <v>5849</v>
      </c>
      <c r="D2960" s="26">
        <v>0</v>
      </c>
      <c r="E2960" s="26">
        <v>0</v>
      </c>
      <c r="F2960" s="26">
        <v>1</v>
      </c>
      <c r="G2960" s="26">
        <v>0</v>
      </c>
      <c r="H2960" s="27">
        <v>19.99</v>
      </c>
      <c r="I2960">
        <v>3</v>
      </c>
      <c r="J2960" s="28">
        <v>0</v>
      </c>
      <c r="K2960" s="28">
        <v>0</v>
      </c>
      <c r="L2960" s="28">
        <v>0</v>
      </c>
      <c r="M2960">
        <v>3</v>
      </c>
      <c r="N2960">
        <v>0</v>
      </c>
      <c r="O2960">
        <v>3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0</v>
      </c>
      <c r="AK2960">
        <v>5</v>
      </c>
      <c r="AL2960">
        <v>1</v>
      </c>
      <c r="AM2960">
        <v>1</v>
      </c>
      <c r="AN2960" s="17" t="s">
        <v>54</v>
      </c>
      <c r="AO2960" s="17">
        <v>0</v>
      </c>
      <c r="AP2960" s="17">
        <v>1</v>
      </c>
      <c r="AQ2960" s="17">
        <v>0</v>
      </c>
      <c r="AR2960" s="31">
        <v>0</v>
      </c>
      <c r="AS2960" s="31">
        <v>0</v>
      </c>
      <c r="AT2960" s="31">
        <v>3</v>
      </c>
      <c r="AU2960" s="26" t="str">
        <f t="shared" si="49"/>
        <v>库存为3</v>
      </c>
      <c r="AV2960" s="32" t="str">
        <f>IFERROR(时间!$B$4+AU2960,"上周无销量")</f>
        <v>上周无销量</v>
      </c>
    </row>
    <row r="2961" spans="1:48">
      <c r="A2961" s="15" t="s">
        <v>5851</v>
      </c>
      <c r="B2961" t="s">
        <v>4881</v>
      </c>
      <c r="C2961" t="s">
        <v>5849</v>
      </c>
      <c r="D2961" s="26">
        <v>0</v>
      </c>
      <c r="E2961" s="26">
        <v>0</v>
      </c>
      <c r="F2961" s="26">
        <v>0</v>
      </c>
      <c r="G2961" s="26">
        <v>0</v>
      </c>
      <c r="H2961" s="27">
        <v>0</v>
      </c>
      <c r="I2961">
        <v>10</v>
      </c>
      <c r="J2961" s="28">
        <v>0</v>
      </c>
      <c r="K2961" s="28">
        <v>0</v>
      </c>
      <c r="L2961" s="28">
        <v>0</v>
      </c>
      <c r="M2961">
        <v>10</v>
      </c>
      <c r="N2961">
        <v>0</v>
      </c>
      <c r="O2961">
        <v>10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17" t="s">
        <v>54</v>
      </c>
      <c r="Y2961" s="17" t="s">
        <v>54</v>
      </c>
      <c r="Z2961" s="17" t="s">
        <v>54</v>
      </c>
      <c r="AA2961" s="17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17" t="s">
        <v>54</v>
      </c>
      <c r="AG2961" s="17" t="s">
        <v>54</v>
      </c>
      <c r="AH2961" s="17" t="s">
        <v>54</v>
      </c>
      <c r="AI2961" s="17" t="s">
        <v>54</v>
      </c>
      <c r="AJ2961">
        <v>0</v>
      </c>
      <c r="AK2961">
        <v>14</v>
      </c>
      <c r="AL2961">
        <v>0</v>
      </c>
      <c r="AM2961">
        <v>0</v>
      </c>
      <c r="AN2961" s="17" t="s">
        <v>54</v>
      </c>
      <c r="AO2961" s="17">
        <v>0</v>
      </c>
      <c r="AP2961" s="17" t="s">
        <v>54</v>
      </c>
      <c r="AQ2961" s="17" t="s">
        <v>54</v>
      </c>
      <c r="AR2961" s="31">
        <v>0</v>
      </c>
      <c r="AS2961" s="31">
        <v>0</v>
      </c>
      <c r="AT2961" s="31">
        <v>10</v>
      </c>
      <c r="AU2961" s="26" t="str">
        <f t="shared" si="49"/>
        <v>库存为10</v>
      </c>
      <c r="AV2961" s="32" t="str">
        <f>IFERROR(时间!$B$4+AU2961,"上周无销量")</f>
        <v>上周无销量</v>
      </c>
    </row>
    <row r="2962" spans="1:48">
      <c r="A2962" s="15" t="s">
        <v>5852</v>
      </c>
      <c r="B2962" t="s">
        <v>4883</v>
      </c>
      <c r="C2962" t="s">
        <v>5849</v>
      </c>
      <c r="D2962" s="26">
        <v>0</v>
      </c>
      <c r="E2962" s="26">
        <v>0</v>
      </c>
      <c r="F2962" s="26">
        <v>0</v>
      </c>
      <c r="G2962" s="26">
        <v>0</v>
      </c>
      <c r="H2962" s="27">
        <v>0</v>
      </c>
      <c r="I2962">
        <v>8</v>
      </c>
      <c r="J2962" s="28">
        <v>0</v>
      </c>
      <c r="K2962" s="28">
        <v>0</v>
      </c>
      <c r="L2962" s="28">
        <v>0</v>
      </c>
      <c r="M2962">
        <v>8</v>
      </c>
      <c r="N2962">
        <v>0</v>
      </c>
      <c r="O2962">
        <v>8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0</v>
      </c>
      <c r="AK2962">
        <v>16</v>
      </c>
      <c r="AL2962">
        <v>1</v>
      </c>
      <c r="AM2962">
        <v>1</v>
      </c>
      <c r="AN2962" s="17" t="s">
        <v>54</v>
      </c>
      <c r="AO2962" s="17">
        <v>0</v>
      </c>
      <c r="AP2962" s="17">
        <v>0</v>
      </c>
      <c r="AQ2962" s="17">
        <v>0</v>
      </c>
      <c r="AR2962" s="31">
        <v>0</v>
      </c>
      <c r="AS2962" s="31">
        <v>0</v>
      </c>
      <c r="AT2962" s="31">
        <v>8</v>
      </c>
      <c r="AU2962" s="26" t="str">
        <f t="shared" si="49"/>
        <v>库存为8</v>
      </c>
      <c r="AV2962" s="32" t="str">
        <f>IFERROR(时间!$B$4+AU2962,"上周无销量")</f>
        <v>上周无销量</v>
      </c>
    </row>
    <row r="2963" spans="1:48">
      <c r="A2963" s="15" t="s">
        <v>5853</v>
      </c>
      <c r="B2963" t="s">
        <v>4885</v>
      </c>
      <c r="C2963" t="s">
        <v>5849</v>
      </c>
      <c r="D2963" s="26">
        <v>0</v>
      </c>
      <c r="E2963" s="26">
        <v>0</v>
      </c>
      <c r="F2963" s="26">
        <v>1</v>
      </c>
      <c r="G2963" s="26">
        <v>1</v>
      </c>
      <c r="H2963" s="27">
        <v>9.995</v>
      </c>
      <c r="I2963">
        <v>4</v>
      </c>
      <c r="J2963" s="28">
        <v>0</v>
      </c>
      <c r="K2963" s="28">
        <v>0</v>
      </c>
      <c r="L2963" s="28">
        <v>0</v>
      </c>
      <c r="M2963">
        <v>4</v>
      </c>
      <c r="N2963">
        <v>0</v>
      </c>
      <c r="O2963">
        <v>3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0</v>
      </c>
      <c r="AK2963">
        <v>8</v>
      </c>
      <c r="AL2963">
        <v>1</v>
      </c>
      <c r="AM2963">
        <v>1</v>
      </c>
      <c r="AN2963" s="17" t="s">
        <v>54</v>
      </c>
      <c r="AO2963" s="17">
        <v>0</v>
      </c>
      <c r="AP2963" s="17">
        <v>1</v>
      </c>
      <c r="AQ2963" s="17">
        <v>1</v>
      </c>
      <c r="AR2963" s="31">
        <v>0</v>
      </c>
      <c r="AS2963" s="31">
        <v>0</v>
      </c>
      <c r="AT2963" s="31">
        <v>4</v>
      </c>
      <c r="AU2963" s="26" t="str">
        <f t="shared" si="49"/>
        <v>库存为4</v>
      </c>
      <c r="AV2963" s="32" t="str">
        <f>IFERROR(时间!$B$4+AU2963,"上周无销量")</f>
        <v>上周无销量</v>
      </c>
    </row>
    <row r="2964" spans="1:48">
      <c r="A2964" s="15" t="s">
        <v>5854</v>
      </c>
      <c r="B2964" t="s">
        <v>4887</v>
      </c>
      <c r="C2964" t="s">
        <v>5849</v>
      </c>
      <c r="D2964" s="26">
        <v>0</v>
      </c>
      <c r="E2964" s="26">
        <v>1</v>
      </c>
      <c r="F2964" s="26">
        <v>1</v>
      </c>
      <c r="G2964" s="26">
        <v>0</v>
      </c>
      <c r="H2964" s="27">
        <v>19.99</v>
      </c>
      <c r="I2964">
        <v>0</v>
      </c>
      <c r="J2964" s="28">
        <v>0</v>
      </c>
      <c r="K2964" s="28">
        <v>0</v>
      </c>
      <c r="L2964" s="28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119</v>
      </c>
      <c r="T2964">
        <v>0</v>
      </c>
      <c r="U2964">
        <v>0</v>
      </c>
      <c r="V2964">
        <v>0</v>
      </c>
      <c r="W2964">
        <v>1</v>
      </c>
      <c r="X2964" s="17" t="s">
        <v>54</v>
      </c>
      <c r="Y2964" s="17" t="s">
        <v>54</v>
      </c>
      <c r="Z2964" s="17" t="s">
        <v>54</v>
      </c>
      <c r="AA2964" s="17">
        <v>0.00840336134453781</v>
      </c>
      <c r="AB2964">
        <v>0</v>
      </c>
      <c r="AC2964">
        <v>0</v>
      </c>
      <c r="AD2964">
        <v>0</v>
      </c>
      <c r="AE2964">
        <v>0.24</v>
      </c>
      <c r="AF2964" s="17" t="s">
        <v>54</v>
      </c>
      <c r="AG2964" s="17" t="s">
        <v>54</v>
      </c>
      <c r="AH2964" s="17" t="s">
        <v>54</v>
      </c>
      <c r="AI2964" s="17">
        <v>0</v>
      </c>
      <c r="AJ2964">
        <v>0</v>
      </c>
      <c r="AK2964">
        <v>13</v>
      </c>
      <c r="AL2964">
        <v>2</v>
      </c>
      <c r="AM2964">
        <v>2</v>
      </c>
      <c r="AN2964" s="17" t="s">
        <v>54</v>
      </c>
      <c r="AO2964" s="17">
        <v>0.0769230769230769</v>
      </c>
      <c r="AP2964" s="17">
        <v>0.5</v>
      </c>
      <c r="AQ2964" s="17">
        <v>0</v>
      </c>
      <c r="AR2964" s="31">
        <v>0</v>
      </c>
      <c r="AS2964" s="31">
        <v>0</v>
      </c>
      <c r="AT2964" s="31">
        <v>0</v>
      </c>
      <c r="AU2964" s="26" t="str">
        <f t="shared" si="49"/>
        <v>库存为0</v>
      </c>
      <c r="AV2964" s="32" t="str">
        <f>IFERROR(时间!$B$4+AU2964,"上周无销量")</f>
        <v>上周无销量</v>
      </c>
    </row>
    <row r="2965" spans="1:48">
      <c r="A2965" s="15" t="s">
        <v>5855</v>
      </c>
      <c r="B2965" t="s">
        <v>4889</v>
      </c>
      <c r="C2965" t="s">
        <v>5849</v>
      </c>
      <c r="D2965" s="26">
        <v>0</v>
      </c>
      <c r="E2965" s="26">
        <v>0</v>
      </c>
      <c r="F2965" s="26">
        <v>0</v>
      </c>
      <c r="G2965" s="26">
        <v>1</v>
      </c>
      <c r="H2965" s="27">
        <v>0</v>
      </c>
      <c r="I2965">
        <v>0</v>
      </c>
      <c r="J2965" s="28">
        <v>0</v>
      </c>
      <c r="K2965" s="28">
        <v>0</v>
      </c>
      <c r="L2965" s="28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0</v>
      </c>
      <c r="AK2965">
        <v>0</v>
      </c>
      <c r="AL2965">
        <v>0</v>
      </c>
      <c r="AM2965">
        <v>0</v>
      </c>
      <c r="AN2965" s="17" t="s">
        <v>54</v>
      </c>
      <c r="AO2965" s="17" t="s">
        <v>54</v>
      </c>
      <c r="AP2965" s="17" t="s">
        <v>54</v>
      </c>
      <c r="AQ2965" s="17" t="s">
        <v>54</v>
      </c>
      <c r="AR2965" s="31">
        <v>0</v>
      </c>
      <c r="AS2965" s="31">
        <v>0</v>
      </c>
      <c r="AT2965" s="31">
        <v>0</v>
      </c>
      <c r="AU2965" s="26" t="str">
        <f t="shared" si="49"/>
        <v>库存为0</v>
      </c>
      <c r="AV2965" s="32" t="str">
        <f>IFERROR(时间!$B$4+AU2965,"上周无销量")</f>
        <v>上周无销量</v>
      </c>
    </row>
    <row r="2966" spans="1:48">
      <c r="A2966" s="15" t="s">
        <v>5856</v>
      </c>
      <c r="B2966" t="s">
        <v>4891</v>
      </c>
      <c r="C2966" t="s">
        <v>5849</v>
      </c>
      <c r="D2966" s="26">
        <v>0</v>
      </c>
      <c r="E2966" s="26">
        <v>0</v>
      </c>
      <c r="F2966" s="26">
        <v>0</v>
      </c>
      <c r="G2966" s="26">
        <v>0</v>
      </c>
      <c r="H2966" s="27">
        <v>0</v>
      </c>
      <c r="I2966">
        <v>8</v>
      </c>
      <c r="J2966" s="28">
        <v>0</v>
      </c>
      <c r="K2966" s="28">
        <v>0</v>
      </c>
      <c r="L2966" s="28">
        <v>0</v>
      </c>
      <c r="M2966">
        <v>8</v>
      </c>
      <c r="N2966">
        <v>0</v>
      </c>
      <c r="O2966">
        <v>8</v>
      </c>
      <c r="P2966">
        <v>0</v>
      </c>
      <c r="Q2966">
        <v>0</v>
      </c>
      <c r="R2966">
        <v>0</v>
      </c>
      <c r="S2966">
        <v>574</v>
      </c>
      <c r="T2966">
        <v>0</v>
      </c>
      <c r="U2966">
        <v>0</v>
      </c>
      <c r="V2966">
        <v>0</v>
      </c>
      <c r="W2966">
        <v>6</v>
      </c>
      <c r="X2966" s="17" t="s">
        <v>54</v>
      </c>
      <c r="Y2966" s="17" t="s">
        <v>54</v>
      </c>
      <c r="Z2966" s="17" t="s">
        <v>54</v>
      </c>
      <c r="AA2966" s="17">
        <v>0.0104529616724739</v>
      </c>
      <c r="AB2966">
        <v>0</v>
      </c>
      <c r="AC2966">
        <v>0</v>
      </c>
      <c r="AD2966">
        <v>0</v>
      </c>
      <c r="AE2966">
        <v>1.64</v>
      </c>
      <c r="AF2966" s="17" t="s">
        <v>54</v>
      </c>
      <c r="AG2966" s="17" t="s">
        <v>54</v>
      </c>
      <c r="AH2966" s="17" t="s">
        <v>54</v>
      </c>
      <c r="AI2966" s="17">
        <v>0</v>
      </c>
      <c r="AJ2966">
        <v>0</v>
      </c>
      <c r="AK2966">
        <v>11</v>
      </c>
      <c r="AL2966">
        <v>8</v>
      </c>
      <c r="AM2966">
        <v>8</v>
      </c>
      <c r="AN2966" s="17" t="s">
        <v>54</v>
      </c>
      <c r="AO2966" s="17">
        <v>0</v>
      </c>
      <c r="AP2966" s="17">
        <v>0</v>
      </c>
      <c r="AQ2966" s="17">
        <v>0</v>
      </c>
      <c r="AR2966" s="31">
        <v>0</v>
      </c>
      <c r="AS2966" s="31">
        <v>0</v>
      </c>
      <c r="AT2966" s="31">
        <v>8</v>
      </c>
      <c r="AU2966" s="26" t="str">
        <f t="shared" si="49"/>
        <v>库存为8</v>
      </c>
      <c r="AV2966" s="32" t="str">
        <f>IFERROR(时间!$B$4+AU2966,"上周无销量")</f>
        <v>上周无销量</v>
      </c>
    </row>
    <row r="2967" spans="1:48">
      <c r="A2967" s="15" t="s">
        <v>5857</v>
      </c>
      <c r="B2967" t="s">
        <v>4893</v>
      </c>
      <c r="C2967" t="s">
        <v>5849</v>
      </c>
      <c r="D2967" s="26">
        <v>0</v>
      </c>
      <c r="E2967" s="26">
        <v>0</v>
      </c>
      <c r="F2967" s="26">
        <v>0</v>
      </c>
      <c r="G2967" s="26">
        <v>0</v>
      </c>
      <c r="H2967" s="27">
        <v>0</v>
      </c>
      <c r="I2967">
        <v>10</v>
      </c>
      <c r="J2967" s="28">
        <v>0</v>
      </c>
      <c r="K2967" s="28">
        <v>0</v>
      </c>
      <c r="L2967" s="28">
        <v>0</v>
      </c>
      <c r="M2967">
        <v>10</v>
      </c>
      <c r="N2967">
        <v>0</v>
      </c>
      <c r="O2967">
        <v>9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0</v>
      </c>
      <c r="AK2967">
        <v>6</v>
      </c>
      <c r="AL2967">
        <v>2</v>
      </c>
      <c r="AM2967">
        <v>2</v>
      </c>
      <c r="AN2967" s="17" t="s">
        <v>54</v>
      </c>
      <c r="AO2967" s="17">
        <v>0</v>
      </c>
      <c r="AP2967" s="17">
        <v>0</v>
      </c>
      <c r="AQ2967" s="17">
        <v>0</v>
      </c>
      <c r="AR2967" s="31">
        <v>0</v>
      </c>
      <c r="AS2967" s="31">
        <v>0</v>
      </c>
      <c r="AT2967" s="31">
        <v>10</v>
      </c>
      <c r="AU2967" s="26" t="str">
        <f t="shared" si="49"/>
        <v>库存为10</v>
      </c>
      <c r="AV2967" s="32" t="str">
        <f>IFERROR(时间!$B$4+AU2967,"上周无销量")</f>
        <v>上周无销量</v>
      </c>
    </row>
    <row r="2968" spans="1:48">
      <c r="A2968" s="15" t="s">
        <v>5858</v>
      </c>
      <c r="B2968" t="s">
        <v>4895</v>
      </c>
      <c r="C2968" t="s">
        <v>5849</v>
      </c>
      <c r="D2968" s="26">
        <v>0</v>
      </c>
      <c r="E2968" s="26">
        <v>0</v>
      </c>
      <c r="F2968" s="26">
        <v>0</v>
      </c>
      <c r="G2968" s="26">
        <v>0</v>
      </c>
      <c r="H2968" s="27">
        <v>0</v>
      </c>
      <c r="I2968">
        <v>5</v>
      </c>
      <c r="J2968" s="28">
        <v>0</v>
      </c>
      <c r="K2968" s="28">
        <v>0</v>
      </c>
      <c r="L2968" s="28">
        <v>0</v>
      </c>
      <c r="M2968">
        <v>5</v>
      </c>
      <c r="N2968">
        <v>1</v>
      </c>
      <c r="O2968">
        <v>4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17" t="s">
        <v>54</v>
      </c>
      <c r="Y2968" s="17" t="s">
        <v>54</v>
      </c>
      <c r="Z2968" s="17" t="s">
        <v>54</v>
      </c>
      <c r="AA2968" s="17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17" t="s">
        <v>54</v>
      </c>
      <c r="AG2968" s="17" t="s">
        <v>54</v>
      </c>
      <c r="AH2968" s="17" t="s">
        <v>54</v>
      </c>
      <c r="AI2968" s="17" t="s">
        <v>54</v>
      </c>
      <c r="AJ2968">
        <v>0</v>
      </c>
      <c r="AK2968">
        <v>7</v>
      </c>
      <c r="AL2968">
        <v>2</v>
      </c>
      <c r="AM2968">
        <v>2</v>
      </c>
      <c r="AN2968" s="17" t="s">
        <v>54</v>
      </c>
      <c r="AO2968" s="17">
        <v>0</v>
      </c>
      <c r="AP2968" s="17">
        <v>0</v>
      </c>
      <c r="AQ2968" s="17">
        <v>0</v>
      </c>
      <c r="AR2968" s="31">
        <v>0</v>
      </c>
      <c r="AS2968" s="31">
        <v>0</v>
      </c>
      <c r="AT2968" s="31">
        <v>5</v>
      </c>
      <c r="AU2968" s="26" t="str">
        <f t="shared" si="49"/>
        <v>库存为5</v>
      </c>
      <c r="AV2968" s="32" t="str">
        <f>IFERROR(时间!$B$4+AU2968,"上周无销量")</f>
        <v>上周无销量</v>
      </c>
    </row>
    <row r="2969" spans="1:48">
      <c r="A2969" s="15" t="s">
        <v>5859</v>
      </c>
      <c r="B2969" t="s">
        <v>4907</v>
      </c>
      <c r="C2969" t="s">
        <v>5849</v>
      </c>
      <c r="D2969" s="26">
        <v>0</v>
      </c>
      <c r="E2969" s="26">
        <v>0</v>
      </c>
      <c r="F2969" s="26">
        <v>1</v>
      </c>
      <c r="G2969" s="26">
        <v>0</v>
      </c>
      <c r="H2969" s="27">
        <v>19.99</v>
      </c>
      <c r="I2969">
        <v>5</v>
      </c>
      <c r="J2969" s="28">
        <v>0</v>
      </c>
      <c r="K2969" s="28">
        <v>0</v>
      </c>
      <c r="L2969" s="28">
        <v>0</v>
      </c>
      <c r="M2969">
        <v>5</v>
      </c>
      <c r="N2969">
        <v>0</v>
      </c>
      <c r="O2969">
        <v>4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17" t="s">
        <v>54</v>
      </c>
      <c r="Y2969" s="17" t="s">
        <v>54</v>
      </c>
      <c r="Z2969" s="17" t="s">
        <v>54</v>
      </c>
      <c r="AA2969" s="17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17" t="s">
        <v>54</v>
      </c>
      <c r="AG2969" s="17" t="s">
        <v>54</v>
      </c>
      <c r="AH2969" s="17" t="s">
        <v>54</v>
      </c>
      <c r="AI2969" s="17" t="s">
        <v>54</v>
      </c>
      <c r="AJ2969">
        <v>0</v>
      </c>
      <c r="AK2969">
        <v>3</v>
      </c>
      <c r="AL2969">
        <v>1</v>
      </c>
      <c r="AM2969">
        <v>1</v>
      </c>
      <c r="AN2969" s="17" t="s">
        <v>54</v>
      </c>
      <c r="AO2969" s="17">
        <v>0</v>
      </c>
      <c r="AP2969" s="17">
        <v>1</v>
      </c>
      <c r="AQ2969" s="17">
        <v>0</v>
      </c>
      <c r="AR2969" s="31">
        <v>0</v>
      </c>
      <c r="AS2969" s="31">
        <v>0</v>
      </c>
      <c r="AT2969" s="31">
        <v>5</v>
      </c>
      <c r="AU2969" s="26" t="str">
        <f t="shared" si="49"/>
        <v>库存为5</v>
      </c>
      <c r="AV2969" s="32" t="str">
        <f>IFERROR(时间!$B$4+AU2969,"上周无销量")</f>
        <v>上周无销量</v>
      </c>
    </row>
    <row r="2970" spans="1:48">
      <c r="A2970" s="15" t="s">
        <v>5860</v>
      </c>
      <c r="B2970" t="s">
        <v>4909</v>
      </c>
      <c r="C2970" t="s">
        <v>5849</v>
      </c>
      <c r="D2970" s="26">
        <v>0</v>
      </c>
      <c r="E2970" s="26">
        <v>0</v>
      </c>
      <c r="F2970" s="26">
        <v>0</v>
      </c>
      <c r="G2970" s="26">
        <v>0</v>
      </c>
      <c r="H2970" s="27">
        <v>0</v>
      </c>
      <c r="I2970">
        <v>8</v>
      </c>
      <c r="J2970" s="28">
        <v>0</v>
      </c>
      <c r="K2970" s="28">
        <v>0</v>
      </c>
      <c r="L2970" s="28">
        <v>0</v>
      </c>
      <c r="M2970">
        <v>8</v>
      </c>
      <c r="N2970">
        <v>0</v>
      </c>
      <c r="O2970">
        <v>8</v>
      </c>
      <c r="P2970">
        <v>0</v>
      </c>
      <c r="Q2970">
        <v>0</v>
      </c>
      <c r="R2970">
        <v>3</v>
      </c>
      <c r="S2970">
        <v>468</v>
      </c>
      <c r="T2970">
        <v>0</v>
      </c>
      <c r="U2970">
        <v>0</v>
      </c>
      <c r="V2970">
        <v>0</v>
      </c>
      <c r="W2970">
        <v>6</v>
      </c>
      <c r="X2970" s="17" t="s">
        <v>54</v>
      </c>
      <c r="Y2970" s="17" t="s">
        <v>54</v>
      </c>
      <c r="Z2970" s="17">
        <v>0</v>
      </c>
      <c r="AA2970" s="17">
        <v>0.0128205128205128</v>
      </c>
      <c r="AB2970">
        <v>0</v>
      </c>
      <c r="AC2970">
        <v>0</v>
      </c>
      <c r="AD2970">
        <v>0</v>
      </c>
      <c r="AE2970">
        <v>1.34</v>
      </c>
      <c r="AF2970" s="17" t="s">
        <v>54</v>
      </c>
      <c r="AG2970" s="17" t="s">
        <v>54</v>
      </c>
      <c r="AH2970" s="17" t="s">
        <v>54</v>
      </c>
      <c r="AI2970" s="17">
        <v>0</v>
      </c>
      <c r="AJ2970">
        <v>0</v>
      </c>
      <c r="AK2970">
        <v>2</v>
      </c>
      <c r="AL2970">
        <v>3</v>
      </c>
      <c r="AM2970">
        <v>3</v>
      </c>
      <c r="AN2970" s="17" t="s">
        <v>54</v>
      </c>
      <c r="AO2970" s="17">
        <v>0</v>
      </c>
      <c r="AP2970" s="17">
        <v>0</v>
      </c>
      <c r="AQ2970" s="17">
        <v>0</v>
      </c>
      <c r="AR2970" s="31">
        <v>0</v>
      </c>
      <c r="AS2970" s="31">
        <v>0</v>
      </c>
      <c r="AT2970" s="31">
        <v>8</v>
      </c>
      <c r="AU2970" s="26" t="str">
        <f t="shared" si="49"/>
        <v>库存为8</v>
      </c>
      <c r="AV2970" s="32" t="str">
        <f>IFERROR(时间!$B$4+AU2970,"上周无销量")</f>
        <v>上周无销量</v>
      </c>
    </row>
    <row r="2971" spans="1:48">
      <c r="A2971" s="15" t="s">
        <v>5861</v>
      </c>
      <c r="B2971" t="s">
        <v>4911</v>
      </c>
      <c r="C2971" t="s">
        <v>5849</v>
      </c>
      <c r="D2971" s="26">
        <v>0</v>
      </c>
      <c r="E2971" s="26">
        <v>0</v>
      </c>
      <c r="F2971" s="26">
        <v>0</v>
      </c>
      <c r="G2971" s="26">
        <v>0</v>
      </c>
      <c r="H2971" s="27">
        <v>0</v>
      </c>
      <c r="I2971">
        <v>10</v>
      </c>
      <c r="J2971" s="28">
        <v>0</v>
      </c>
      <c r="K2971" s="28">
        <v>0</v>
      </c>
      <c r="L2971" s="28">
        <v>0</v>
      </c>
      <c r="M2971">
        <v>10</v>
      </c>
      <c r="N2971">
        <v>0</v>
      </c>
      <c r="O2971">
        <v>8</v>
      </c>
      <c r="P2971">
        <v>0</v>
      </c>
      <c r="Q2971">
        <v>0</v>
      </c>
      <c r="R2971">
        <v>0</v>
      </c>
      <c r="S2971">
        <v>969</v>
      </c>
      <c r="T2971">
        <v>0</v>
      </c>
      <c r="U2971">
        <v>0</v>
      </c>
      <c r="V2971">
        <v>0</v>
      </c>
      <c r="W2971">
        <v>3</v>
      </c>
      <c r="X2971" s="17" t="s">
        <v>54</v>
      </c>
      <c r="Y2971" s="17" t="s">
        <v>54</v>
      </c>
      <c r="Z2971" s="17" t="s">
        <v>54</v>
      </c>
      <c r="AA2971" s="17">
        <v>0.00309597523219814</v>
      </c>
      <c r="AB2971">
        <v>0</v>
      </c>
      <c r="AC2971">
        <v>0</v>
      </c>
      <c r="AD2971">
        <v>0</v>
      </c>
      <c r="AE2971">
        <v>1.36</v>
      </c>
      <c r="AF2971" s="17" t="s">
        <v>54</v>
      </c>
      <c r="AG2971" s="17" t="s">
        <v>54</v>
      </c>
      <c r="AH2971" s="17" t="s">
        <v>54</v>
      </c>
      <c r="AI2971" s="17">
        <v>0</v>
      </c>
      <c r="AJ2971">
        <v>0</v>
      </c>
      <c r="AK2971">
        <v>15</v>
      </c>
      <c r="AL2971">
        <v>4</v>
      </c>
      <c r="AM2971">
        <v>4</v>
      </c>
      <c r="AN2971" s="17" t="s">
        <v>54</v>
      </c>
      <c r="AO2971" s="17">
        <v>0</v>
      </c>
      <c r="AP2971" s="17">
        <v>0</v>
      </c>
      <c r="AQ2971" s="17">
        <v>0</v>
      </c>
      <c r="AR2971" s="31">
        <v>0</v>
      </c>
      <c r="AS2971" s="31">
        <v>0</v>
      </c>
      <c r="AT2971" s="31">
        <v>10</v>
      </c>
      <c r="AU2971" s="26" t="str">
        <f t="shared" si="49"/>
        <v>库存为10</v>
      </c>
      <c r="AV2971" s="32" t="str">
        <f>IFERROR(时间!$B$4+AU2971,"上周无销量")</f>
        <v>上周无销量</v>
      </c>
    </row>
    <row r="2972" spans="1:48">
      <c r="A2972" s="15" t="s">
        <v>5862</v>
      </c>
      <c r="B2972" t="s">
        <v>4913</v>
      </c>
      <c r="C2972" t="s">
        <v>5849</v>
      </c>
      <c r="D2972" s="26">
        <v>1</v>
      </c>
      <c r="E2972" s="26">
        <v>0</v>
      </c>
      <c r="F2972" s="26">
        <v>0</v>
      </c>
      <c r="G2972" s="26">
        <v>0</v>
      </c>
      <c r="H2972" s="27">
        <v>19.99</v>
      </c>
      <c r="I2972">
        <v>9</v>
      </c>
      <c r="J2972" s="28">
        <v>0</v>
      </c>
      <c r="K2972" s="28">
        <v>0</v>
      </c>
      <c r="L2972" s="28">
        <v>0</v>
      </c>
      <c r="M2972">
        <v>9</v>
      </c>
      <c r="N2972">
        <v>0</v>
      </c>
      <c r="O2972">
        <v>9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17" t="s">
        <v>54</v>
      </c>
      <c r="Y2972" s="17" t="s">
        <v>54</v>
      </c>
      <c r="Z2972" s="17" t="s">
        <v>54</v>
      </c>
      <c r="AA2972" s="17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17" t="s">
        <v>54</v>
      </c>
      <c r="AG2972" s="17" t="s">
        <v>54</v>
      </c>
      <c r="AH2972" s="17" t="s">
        <v>54</v>
      </c>
      <c r="AI2972" s="17" t="s">
        <v>54</v>
      </c>
      <c r="AJ2972">
        <v>0</v>
      </c>
      <c r="AK2972">
        <v>5</v>
      </c>
      <c r="AL2972">
        <v>1</v>
      </c>
      <c r="AM2972">
        <v>1</v>
      </c>
      <c r="AN2972" s="17" t="s">
        <v>54</v>
      </c>
      <c r="AO2972" s="17">
        <v>0</v>
      </c>
      <c r="AP2972" s="17">
        <v>0</v>
      </c>
      <c r="AQ2972" s="17">
        <v>0</v>
      </c>
      <c r="AR2972" s="31">
        <v>0.142857142857143</v>
      </c>
      <c r="AS2972" s="31">
        <v>8.57142857142857</v>
      </c>
      <c r="AT2972" s="31">
        <v>0.428571428571429</v>
      </c>
      <c r="AU2972" s="26">
        <f t="shared" si="49"/>
        <v>63</v>
      </c>
      <c r="AV2972" s="32">
        <f>IFERROR(时间!$B$4+AU2972,"上周无销量")</f>
        <v>43388</v>
      </c>
    </row>
    <row r="2973" spans="1:48">
      <c r="A2973" s="15" t="s">
        <v>5863</v>
      </c>
      <c r="B2973" t="s">
        <v>4915</v>
      </c>
      <c r="C2973" t="s">
        <v>5849</v>
      </c>
      <c r="D2973" s="26">
        <v>0</v>
      </c>
      <c r="E2973" s="26">
        <v>0</v>
      </c>
      <c r="F2973" s="26">
        <v>1</v>
      </c>
      <c r="G2973" s="26">
        <v>0</v>
      </c>
      <c r="H2973" s="27">
        <v>19.99</v>
      </c>
      <c r="I2973">
        <v>5</v>
      </c>
      <c r="J2973" s="28">
        <v>0</v>
      </c>
      <c r="K2973" s="28">
        <v>0</v>
      </c>
      <c r="L2973" s="28">
        <v>0</v>
      </c>
      <c r="M2973">
        <v>5</v>
      </c>
      <c r="N2973">
        <v>0</v>
      </c>
      <c r="O2973">
        <v>3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0</v>
      </c>
      <c r="AK2973">
        <v>17</v>
      </c>
      <c r="AL2973">
        <v>2</v>
      </c>
      <c r="AM2973">
        <v>2</v>
      </c>
      <c r="AN2973" s="17" t="s">
        <v>54</v>
      </c>
      <c r="AO2973" s="17">
        <v>0</v>
      </c>
      <c r="AP2973" s="17">
        <v>0.5</v>
      </c>
      <c r="AQ2973" s="17">
        <v>0</v>
      </c>
      <c r="AR2973" s="31">
        <v>0</v>
      </c>
      <c r="AS2973" s="31">
        <v>0</v>
      </c>
      <c r="AT2973" s="31">
        <v>5</v>
      </c>
      <c r="AU2973" s="26" t="str">
        <f t="shared" si="49"/>
        <v>库存为5</v>
      </c>
      <c r="AV2973" s="32" t="str">
        <f>IFERROR(时间!$B$4+AU2973,"上周无销量")</f>
        <v>上周无销量</v>
      </c>
    </row>
    <row r="2974" spans="1:48">
      <c r="A2974" s="15" t="s">
        <v>5864</v>
      </c>
      <c r="B2974" t="s">
        <v>4952</v>
      </c>
      <c r="C2974" t="s">
        <v>5865</v>
      </c>
      <c r="D2974" s="26">
        <v>0</v>
      </c>
      <c r="E2974" s="26">
        <v>0</v>
      </c>
      <c r="F2974" s="26">
        <v>0</v>
      </c>
      <c r="G2974" s="26">
        <v>0</v>
      </c>
      <c r="H2974" s="27">
        <v>0</v>
      </c>
      <c r="I2974">
        <v>9</v>
      </c>
      <c r="J2974" s="28">
        <v>0</v>
      </c>
      <c r="K2974" s="28">
        <v>0</v>
      </c>
      <c r="L2974" s="28">
        <v>0</v>
      </c>
      <c r="M2974">
        <v>9</v>
      </c>
      <c r="N2974">
        <v>0</v>
      </c>
      <c r="O2974">
        <v>0</v>
      </c>
      <c r="P2974">
        <v>0</v>
      </c>
      <c r="Q2974">
        <v>0</v>
      </c>
      <c r="R2974">
        <v>5</v>
      </c>
      <c r="S2974">
        <v>9</v>
      </c>
      <c r="T2974">
        <v>0</v>
      </c>
      <c r="U2974">
        <v>0</v>
      </c>
      <c r="V2974">
        <v>0</v>
      </c>
      <c r="W2974">
        <v>0</v>
      </c>
      <c r="X2974" s="17" t="s">
        <v>54</v>
      </c>
      <c r="Y2974" s="17" t="s">
        <v>54</v>
      </c>
      <c r="Z2974" s="17">
        <v>0</v>
      </c>
      <c r="AA2974" s="17">
        <v>0</v>
      </c>
      <c r="AB2974">
        <v>0</v>
      </c>
      <c r="AC2974">
        <v>0</v>
      </c>
      <c r="AD2974">
        <v>0</v>
      </c>
      <c r="AE2974">
        <v>0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0</v>
      </c>
      <c r="AK2974">
        <v>2</v>
      </c>
      <c r="AL2974">
        <v>4</v>
      </c>
      <c r="AM2974">
        <v>4</v>
      </c>
      <c r="AN2974" s="17" t="s">
        <v>54</v>
      </c>
      <c r="AO2974" s="17">
        <v>0</v>
      </c>
      <c r="AP2974" s="17">
        <v>0</v>
      </c>
      <c r="AQ2974" s="17">
        <v>0</v>
      </c>
      <c r="AR2974" s="31">
        <v>0</v>
      </c>
      <c r="AS2974" s="31">
        <v>0</v>
      </c>
      <c r="AT2974" s="31">
        <v>9</v>
      </c>
      <c r="AU2974" s="26" t="str">
        <f t="shared" si="49"/>
        <v>库存为9</v>
      </c>
      <c r="AV2974" s="32" t="str">
        <f>IFERROR(时间!$B$4+AU2974,"上周无销量")</f>
        <v>上周无销量</v>
      </c>
    </row>
    <row r="2975" spans="1:48">
      <c r="A2975" s="15" t="s">
        <v>5866</v>
      </c>
      <c r="B2975" t="s">
        <v>4957</v>
      </c>
      <c r="C2975" t="s">
        <v>5865</v>
      </c>
      <c r="D2975" s="26">
        <v>0</v>
      </c>
      <c r="E2975" s="26">
        <v>0</v>
      </c>
      <c r="F2975" s="26">
        <v>0</v>
      </c>
      <c r="G2975" s="26">
        <v>0</v>
      </c>
      <c r="H2975" s="27">
        <v>0</v>
      </c>
      <c r="I2975">
        <v>9</v>
      </c>
      <c r="J2975" s="28">
        <v>0</v>
      </c>
      <c r="K2975" s="28">
        <v>0</v>
      </c>
      <c r="L2975" s="28">
        <v>0</v>
      </c>
      <c r="M2975">
        <v>9</v>
      </c>
      <c r="N2975">
        <v>0</v>
      </c>
      <c r="O2975">
        <v>0</v>
      </c>
      <c r="P2975">
        <v>0</v>
      </c>
      <c r="Q2975">
        <v>0</v>
      </c>
      <c r="R2975">
        <v>6</v>
      </c>
      <c r="S2975">
        <v>3</v>
      </c>
      <c r="T2975">
        <v>0</v>
      </c>
      <c r="U2975">
        <v>0</v>
      </c>
      <c r="V2975">
        <v>0</v>
      </c>
      <c r="W2975">
        <v>0</v>
      </c>
      <c r="X2975" s="17" t="s">
        <v>54</v>
      </c>
      <c r="Y2975" s="17" t="s">
        <v>54</v>
      </c>
      <c r="Z2975" s="17">
        <v>0</v>
      </c>
      <c r="AA2975" s="17">
        <v>0</v>
      </c>
      <c r="AB2975">
        <v>0</v>
      </c>
      <c r="AC2975">
        <v>0</v>
      </c>
      <c r="AD2975">
        <v>0</v>
      </c>
      <c r="AE2975">
        <v>0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0</v>
      </c>
      <c r="AK2975">
        <v>2</v>
      </c>
      <c r="AL2975">
        <v>4</v>
      </c>
      <c r="AM2975">
        <v>4</v>
      </c>
      <c r="AN2975" s="17" t="s">
        <v>54</v>
      </c>
      <c r="AO2975" s="17">
        <v>0</v>
      </c>
      <c r="AP2975" s="17">
        <v>0</v>
      </c>
      <c r="AQ2975" s="17">
        <v>0</v>
      </c>
      <c r="AR2975" s="31">
        <v>0</v>
      </c>
      <c r="AS2975" s="31">
        <v>0</v>
      </c>
      <c r="AT2975" s="31">
        <v>9</v>
      </c>
      <c r="AU2975" s="26" t="str">
        <f t="shared" si="49"/>
        <v>库存为9</v>
      </c>
      <c r="AV2975" s="32" t="str">
        <f>IFERROR(时间!$B$4+AU2975,"上周无销量")</f>
        <v>上周无销量</v>
      </c>
    </row>
    <row r="2976" spans="1:48">
      <c r="A2976" s="15" t="s">
        <v>5867</v>
      </c>
      <c r="B2976" t="s">
        <v>4959</v>
      </c>
      <c r="C2976" t="s">
        <v>5865</v>
      </c>
      <c r="D2976" s="26">
        <v>0</v>
      </c>
      <c r="E2976" s="26">
        <v>0</v>
      </c>
      <c r="F2976" s="26">
        <v>0</v>
      </c>
      <c r="G2976" s="26">
        <v>0</v>
      </c>
      <c r="H2976" s="27">
        <v>0</v>
      </c>
      <c r="I2976">
        <v>8</v>
      </c>
      <c r="J2976" s="28">
        <v>0</v>
      </c>
      <c r="K2976" s="28">
        <v>0</v>
      </c>
      <c r="L2976" s="28">
        <v>0</v>
      </c>
      <c r="M2976">
        <v>8</v>
      </c>
      <c r="N2976">
        <v>1</v>
      </c>
      <c r="O2976">
        <v>0</v>
      </c>
      <c r="P2976">
        <v>0</v>
      </c>
      <c r="Q2976">
        <v>0</v>
      </c>
      <c r="R2976">
        <v>28</v>
      </c>
      <c r="S2976">
        <v>22</v>
      </c>
      <c r="T2976">
        <v>0</v>
      </c>
      <c r="U2976">
        <v>0</v>
      </c>
      <c r="V2976">
        <v>0</v>
      </c>
      <c r="W2976">
        <v>0</v>
      </c>
      <c r="X2976" s="17" t="s">
        <v>54</v>
      </c>
      <c r="Y2976" s="17" t="s">
        <v>54</v>
      </c>
      <c r="Z2976" s="17">
        <v>0</v>
      </c>
      <c r="AA2976" s="17">
        <v>0</v>
      </c>
      <c r="AB2976">
        <v>0</v>
      </c>
      <c r="AC2976">
        <v>0</v>
      </c>
      <c r="AD2976">
        <v>0</v>
      </c>
      <c r="AE2976">
        <v>0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0</v>
      </c>
      <c r="AK2976">
        <v>4</v>
      </c>
      <c r="AL2976">
        <v>1</v>
      </c>
      <c r="AM2976">
        <v>1</v>
      </c>
      <c r="AN2976" s="17" t="s">
        <v>54</v>
      </c>
      <c r="AO2976" s="17">
        <v>0</v>
      </c>
      <c r="AP2976" s="17">
        <v>0</v>
      </c>
      <c r="AQ2976" s="17">
        <v>0</v>
      </c>
      <c r="AR2976" s="31">
        <v>0</v>
      </c>
      <c r="AS2976" s="31">
        <v>0</v>
      </c>
      <c r="AT2976" s="31">
        <v>8</v>
      </c>
      <c r="AU2976" s="26" t="str">
        <f t="shared" si="49"/>
        <v>库存为8</v>
      </c>
      <c r="AV2976" s="32" t="str">
        <f>IFERROR(时间!$B$4+AU2976,"上周无销量")</f>
        <v>上周无销量</v>
      </c>
    </row>
    <row r="2977" spans="1:48">
      <c r="A2977" s="15" t="s">
        <v>5868</v>
      </c>
      <c r="B2977" t="s">
        <v>4961</v>
      </c>
      <c r="C2977" t="s">
        <v>5865</v>
      </c>
      <c r="D2977" s="26">
        <v>0</v>
      </c>
      <c r="E2977" s="26">
        <v>0</v>
      </c>
      <c r="F2977" s="26">
        <v>0</v>
      </c>
      <c r="G2977" s="26">
        <v>0</v>
      </c>
      <c r="H2977" s="27">
        <v>0</v>
      </c>
      <c r="I2977">
        <v>10</v>
      </c>
      <c r="J2977" s="28">
        <v>0</v>
      </c>
      <c r="K2977" s="28">
        <v>0</v>
      </c>
      <c r="L2977" s="28">
        <v>0</v>
      </c>
      <c r="M2977">
        <v>10</v>
      </c>
      <c r="N2977">
        <v>0</v>
      </c>
      <c r="O2977">
        <v>0</v>
      </c>
      <c r="P2977">
        <v>1</v>
      </c>
      <c r="Q2977">
        <v>0</v>
      </c>
      <c r="R2977">
        <v>278</v>
      </c>
      <c r="S2977">
        <v>112</v>
      </c>
      <c r="T2977">
        <v>0</v>
      </c>
      <c r="U2977">
        <v>0</v>
      </c>
      <c r="V2977">
        <v>2</v>
      </c>
      <c r="W2977">
        <v>2</v>
      </c>
      <c r="X2977" s="17">
        <v>0</v>
      </c>
      <c r="Y2977" s="17" t="s">
        <v>54</v>
      </c>
      <c r="Z2977" s="17">
        <v>0.00719424460431655</v>
      </c>
      <c r="AA2977" s="17">
        <v>0.0178571428571429</v>
      </c>
      <c r="AB2977">
        <v>0</v>
      </c>
      <c r="AC2977">
        <v>0</v>
      </c>
      <c r="AD2977">
        <v>1.37</v>
      </c>
      <c r="AE2977">
        <v>0.92</v>
      </c>
      <c r="AF2977" s="17" t="s">
        <v>54</v>
      </c>
      <c r="AG2977" s="17" t="s">
        <v>54</v>
      </c>
      <c r="AH2977" s="17">
        <v>0</v>
      </c>
      <c r="AI2977" s="17">
        <v>0</v>
      </c>
      <c r="AJ2977">
        <v>0</v>
      </c>
      <c r="AK2977">
        <v>1</v>
      </c>
      <c r="AL2977">
        <v>5</v>
      </c>
      <c r="AM2977">
        <v>5</v>
      </c>
      <c r="AN2977" s="17" t="s">
        <v>54</v>
      </c>
      <c r="AO2977" s="17">
        <v>0</v>
      </c>
      <c r="AP2977" s="17">
        <v>0</v>
      </c>
      <c r="AQ2977" s="17">
        <v>0</v>
      </c>
      <c r="AR2977" s="31">
        <v>0</v>
      </c>
      <c r="AS2977" s="31">
        <v>0</v>
      </c>
      <c r="AT2977" s="31">
        <v>10</v>
      </c>
      <c r="AU2977" s="26" t="str">
        <f t="shared" si="49"/>
        <v>库存为10</v>
      </c>
      <c r="AV2977" s="32" t="str">
        <f>IFERROR(时间!$B$4+AU2977,"上周无销量")</f>
        <v>上周无销量</v>
      </c>
    </row>
    <row r="2978" spans="1:48">
      <c r="A2978" s="15" t="s">
        <v>5869</v>
      </c>
      <c r="B2978" t="s">
        <v>4240</v>
      </c>
      <c r="C2978" t="s">
        <v>5865</v>
      </c>
      <c r="D2978" s="26">
        <v>0</v>
      </c>
      <c r="E2978" s="26">
        <v>0</v>
      </c>
      <c r="F2978" s="26">
        <v>0</v>
      </c>
      <c r="G2978" s="26">
        <v>0</v>
      </c>
      <c r="H2978" s="27">
        <v>0</v>
      </c>
      <c r="I2978">
        <v>10</v>
      </c>
      <c r="J2978" s="28">
        <v>0</v>
      </c>
      <c r="K2978" s="28">
        <v>0</v>
      </c>
      <c r="L2978" s="28">
        <v>0</v>
      </c>
      <c r="M2978">
        <v>10</v>
      </c>
      <c r="N2978">
        <v>0</v>
      </c>
      <c r="O2978">
        <v>0</v>
      </c>
      <c r="P2978">
        <v>0</v>
      </c>
      <c r="Q2978">
        <v>0</v>
      </c>
      <c r="R2978">
        <v>69</v>
      </c>
      <c r="S2978">
        <v>68</v>
      </c>
      <c r="T2978">
        <v>0</v>
      </c>
      <c r="U2978">
        <v>0</v>
      </c>
      <c r="V2978">
        <v>0</v>
      </c>
      <c r="W2978">
        <v>1</v>
      </c>
      <c r="X2978" s="17" t="s">
        <v>54</v>
      </c>
      <c r="Y2978" s="17" t="s">
        <v>54</v>
      </c>
      <c r="Z2978" s="17">
        <v>0</v>
      </c>
      <c r="AA2978" s="17">
        <v>0.0147058823529412</v>
      </c>
      <c r="AB2978">
        <v>0</v>
      </c>
      <c r="AC2978">
        <v>0</v>
      </c>
      <c r="AD2978">
        <v>0</v>
      </c>
      <c r="AE2978">
        <v>0.89</v>
      </c>
      <c r="AF2978" s="17" t="s">
        <v>54</v>
      </c>
      <c r="AG2978" s="17" t="s">
        <v>54</v>
      </c>
      <c r="AH2978" s="17" t="s">
        <v>54</v>
      </c>
      <c r="AI2978" s="17">
        <v>0</v>
      </c>
      <c r="AJ2978">
        <v>0</v>
      </c>
      <c r="AK2978">
        <v>2</v>
      </c>
      <c r="AL2978">
        <v>4</v>
      </c>
      <c r="AM2978">
        <v>4</v>
      </c>
      <c r="AN2978" s="17" t="s">
        <v>54</v>
      </c>
      <c r="AO2978" s="17">
        <v>0</v>
      </c>
      <c r="AP2978" s="17">
        <v>0</v>
      </c>
      <c r="AQ2978" s="17">
        <v>0</v>
      </c>
      <c r="AR2978" s="31">
        <v>0</v>
      </c>
      <c r="AS2978" s="31">
        <v>0</v>
      </c>
      <c r="AT2978" s="31">
        <v>10</v>
      </c>
      <c r="AU2978" s="26" t="str">
        <f t="shared" si="49"/>
        <v>库存为10</v>
      </c>
      <c r="AV2978" s="32" t="str">
        <f>IFERROR(时间!$B$4+AU2978,"上周无销量")</f>
        <v>上周无销量</v>
      </c>
    </row>
    <row r="2979" spans="1:48">
      <c r="A2979" s="15" t="s">
        <v>5870</v>
      </c>
      <c r="B2979" t="s">
        <v>4966</v>
      </c>
      <c r="C2979" t="s">
        <v>5865</v>
      </c>
      <c r="D2979" s="26">
        <v>0</v>
      </c>
      <c r="E2979" s="26">
        <v>0</v>
      </c>
      <c r="F2979" s="26">
        <v>0</v>
      </c>
      <c r="G2979" s="26">
        <v>0</v>
      </c>
      <c r="H2979" s="27">
        <v>0</v>
      </c>
      <c r="I2979">
        <v>9</v>
      </c>
      <c r="J2979" s="28">
        <v>0</v>
      </c>
      <c r="K2979" s="28">
        <v>0</v>
      </c>
      <c r="L2979" s="28">
        <v>0</v>
      </c>
      <c r="M2979">
        <v>9</v>
      </c>
      <c r="N2979">
        <v>1</v>
      </c>
      <c r="O2979">
        <v>0</v>
      </c>
      <c r="P2979">
        <v>0</v>
      </c>
      <c r="Q2979">
        <v>0</v>
      </c>
      <c r="R2979">
        <v>14</v>
      </c>
      <c r="S2979">
        <v>7</v>
      </c>
      <c r="T2979">
        <v>0</v>
      </c>
      <c r="U2979">
        <v>0</v>
      </c>
      <c r="V2979">
        <v>0</v>
      </c>
      <c r="W2979">
        <v>0</v>
      </c>
      <c r="X2979" s="17" t="s">
        <v>54</v>
      </c>
      <c r="Y2979" s="17" t="s">
        <v>54</v>
      </c>
      <c r="Z2979" s="17">
        <v>0</v>
      </c>
      <c r="AA2979" s="17">
        <v>0</v>
      </c>
      <c r="AB2979">
        <v>0</v>
      </c>
      <c r="AC2979">
        <v>0</v>
      </c>
      <c r="AD2979">
        <v>0</v>
      </c>
      <c r="AE2979">
        <v>0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0</v>
      </c>
      <c r="AK2979">
        <v>4</v>
      </c>
      <c r="AL2979">
        <v>3</v>
      </c>
      <c r="AM2979">
        <v>3</v>
      </c>
      <c r="AN2979" s="17" t="s">
        <v>54</v>
      </c>
      <c r="AO2979" s="17">
        <v>0</v>
      </c>
      <c r="AP2979" s="17">
        <v>0</v>
      </c>
      <c r="AQ2979" s="17">
        <v>0</v>
      </c>
      <c r="AR2979" s="31">
        <v>0</v>
      </c>
      <c r="AS2979" s="31">
        <v>0</v>
      </c>
      <c r="AT2979" s="31">
        <v>9</v>
      </c>
      <c r="AU2979" s="26" t="str">
        <f t="shared" si="49"/>
        <v>库存为9</v>
      </c>
      <c r="AV2979" s="32" t="str">
        <f>IFERROR(时间!$B$4+AU2979,"上周无销量")</f>
        <v>上周无销量</v>
      </c>
    </row>
    <row r="2980" spans="1:48">
      <c r="A2980" s="15" t="s">
        <v>5871</v>
      </c>
      <c r="B2980" t="s">
        <v>4968</v>
      </c>
      <c r="C2980" t="s">
        <v>5865</v>
      </c>
      <c r="D2980" s="26">
        <v>0</v>
      </c>
      <c r="E2980" s="26">
        <v>0</v>
      </c>
      <c r="F2980" s="26">
        <v>0</v>
      </c>
      <c r="G2980" s="26">
        <v>1</v>
      </c>
      <c r="H2980" s="27">
        <v>0</v>
      </c>
      <c r="I2980">
        <v>8</v>
      </c>
      <c r="J2980" s="28">
        <v>0</v>
      </c>
      <c r="K2980" s="28">
        <v>0</v>
      </c>
      <c r="L2980" s="28">
        <v>0</v>
      </c>
      <c r="M2980">
        <v>8</v>
      </c>
      <c r="N2980">
        <v>1</v>
      </c>
      <c r="O2980">
        <v>0</v>
      </c>
      <c r="P2980">
        <v>0</v>
      </c>
      <c r="Q2980">
        <v>0</v>
      </c>
      <c r="R2980">
        <v>11</v>
      </c>
      <c r="S2980">
        <v>7</v>
      </c>
      <c r="T2980">
        <v>0</v>
      </c>
      <c r="U2980">
        <v>0</v>
      </c>
      <c r="V2980">
        <v>0</v>
      </c>
      <c r="W2980">
        <v>0</v>
      </c>
      <c r="X2980" s="17" t="s">
        <v>54</v>
      </c>
      <c r="Y2980" s="17" t="s">
        <v>54</v>
      </c>
      <c r="Z2980" s="17">
        <v>0</v>
      </c>
      <c r="AA2980" s="17">
        <v>0</v>
      </c>
      <c r="AB2980">
        <v>0</v>
      </c>
      <c r="AC2980">
        <v>0</v>
      </c>
      <c r="AD2980">
        <v>0</v>
      </c>
      <c r="AE2980">
        <v>0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0</v>
      </c>
      <c r="AK2980">
        <v>5</v>
      </c>
      <c r="AL2980">
        <v>6</v>
      </c>
      <c r="AM2980">
        <v>6</v>
      </c>
      <c r="AN2980" s="17" t="s">
        <v>54</v>
      </c>
      <c r="AO2980" s="17">
        <v>0</v>
      </c>
      <c r="AP2980" s="17">
        <v>0</v>
      </c>
      <c r="AQ2980" s="17">
        <v>0.166666666666667</v>
      </c>
      <c r="AR2980" s="31">
        <v>0</v>
      </c>
      <c r="AS2980" s="31">
        <v>0</v>
      </c>
      <c r="AT2980" s="31">
        <v>8</v>
      </c>
      <c r="AU2980" s="26" t="str">
        <f t="shared" si="49"/>
        <v>库存为8</v>
      </c>
      <c r="AV2980" s="32" t="str">
        <f>IFERROR(时间!$B$4+AU2980,"上周无销量")</f>
        <v>上周无销量</v>
      </c>
    </row>
    <row r="2981" spans="1:48">
      <c r="A2981" s="15" t="s">
        <v>5872</v>
      </c>
      <c r="B2981" t="s">
        <v>4970</v>
      </c>
      <c r="C2981" t="s">
        <v>5865</v>
      </c>
      <c r="D2981" s="26">
        <v>0</v>
      </c>
      <c r="E2981" s="26">
        <v>0</v>
      </c>
      <c r="F2981" s="26">
        <v>0</v>
      </c>
      <c r="G2981" s="26">
        <v>1</v>
      </c>
      <c r="H2981" s="27">
        <v>0</v>
      </c>
      <c r="I2981">
        <v>7</v>
      </c>
      <c r="J2981" s="28">
        <v>0</v>
      </c>
      <c r="K2981" s="28">
        <v>0</v>
      </c>
      <c r="L2981" s="28">
        <v>0</v>
      </c>
      <c r="M2981">
        <v>7</v>
      </c>
      <c r="N2981">
        <v>2</v>
      </c>
      <c r="O2981">
        <v>0</v>
      </c>
      <c r="P2981">
        <v>1</v>
      </c>
      <c r="Q2981">
        <v>0</v>
      </c>
      <c r="R2981">
        <v>26</v>
      </c>
      <c r="S2981">
        <v>36</v>
      </c>
      <c r="T2981">
        <v>0</v>
      </c>
      <c r="U2981">
        <v>0</v>
      </c>
      <c r="V2981">
        <v>1</v>
      </c>
      <c r="W2981">
        <v>0</v>
      </c>
      <c r="X2981" s="17">
        <v>0</v>
      </c>
      <c r="Y2981" s="17" t="s">
        <v>54</v>
      </c>
      <c r="Z2981" s="17">
        <v>0.0384615384615385</v>
      </c>
      <c r="AA2981" s="17">
        <v>0</v>
      </c>
      <c r="AB2981">
        <v>0</v>
      </c>
      <c r="AC2981">
        <v>0</v>
      </c>
      <c r="AD2981">
        <v>0.51</v>
      </c>
      <c r="AE2981">
        <v>0</v>
      </c>
      <c r="AF2981" s="17" t="s">
        <v>54</v>
      </c>
      <c r="AG2981" s="17" t="s">
        <v>54</v>
      </c>
      <c r="AH2981" s="17">
        <v>0</v>
      </c>
      <c r="AI2981" s="17" t="s">
        <v>54</v>
      </c>
      <c r="AJ2981">
        <v>0</v>
      </c>
      <c r="AK2981">
        <v>5</v>
      </c>
      <c r="AL2981">
        <v>4</v>
      </c>
      <c r="AM2981">
        <v>4</v>
      </c>
      <c r="AN2981" s="17" t="s">
        <v>54</v>
      </c>
      <c r="AO2981" s="17">
        <v>0</v>
      </c>
      <c r="AP2981" s="17">
        <v>0</v>
      </c>
      <c r="AQ2981" s="17">
        <v>0.25</v>
      </c>
      <c r="AR2981" s="31">
        <v>0</v>
      </c>
      <c r="AS2981" s="31">
        <v>0</v>
      </c>
      <c r="AT2981" s="31">
        <v>7</v>
      </c>
      <c r="AU2981" s="26" t="str">
        <f t="shared" si="49"/>
        <v>库存为7</v>
      </c>
      <c r="AV2981" s="32" t="str">
        <f>IFERROR(时间!$B$4+AU2981,"上周无销量")</f>
        <v>上周无销量</v>
      </c>
    </row>
    <row r="2982" spans="1:48">
      <c r="A2982" s="15" t="s">
        <v>5873</v>
      </c>
      <c r="B2982" t="s">
        <v>4972</v>
      </c>
      <c r="C2982" t="s">
        <v>5865</v>
      </c>
      <c r="D2982" s="26">
        <v>0</v>
      </c>
      <c r="E2982" s="26">
        <v>0</v>
      </c>
      <c r="F2982" s="26">
        <v>0</v>
      </c>
      <c r="G2982" s="26">
        <v>0</v>
      </c>
      <c r="H2982" s="27">
        <v>0</v>
      </c>
      <c r="I2982">
        <v>9</v>
      </c>
      <c r="J2982" s="28">
        <v>0</v>
      </c>
      <c r="K2982" s="28">
        <v>0</v>
      </c>
      <c r="L2982" s="28">
        <v>0</v>
      </c>
      <c r="M2982">
        <v>9</v>
      </c>
      <c r="N2982">
        <v>0</v>
      </c>
      <c r="O2982">
        <v>0</v>
      </c>
      <c r="P2982">
        <v>0</v>
      </c>
      <c r="Q2982">
        <v>0</v>
      </c>
      <c r="R2982">
        <v>5</v>
      </c>
      <c r="S2982">
        <v>5</v>
      </c>
      <c r="T2982">
        <v>0</v>
      </c>
      <c r="U2982">
        <v>0</v>
      </c>
      <c r="V2982">
        <v>0</v>
      </c>
      <c r="W2982">
        <v>0</v>
      </c>
      <c r="X2982" s="17" t="s">
        <v>54</v>
      </c>
      <c r="Y2982" s="17" t="s">
        <v>54</v>
      </c>
      <c r="Z2982" s="17">
        <v>0</v>
      </c>
      <c r="AA2982" s="17">
        <v>0</v>
      </c>
      <c r="AB2982">
        <v>0</v>
      </c>
      <c r="AC2982">
        <v>0</v>
      </c>
      <c r="AD2982">
        <v>0</v>
      </c>
      <c r="AE2982">
        <v>0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0</v>
      </c>
      <c r="AK2982">
        <v>0</v>
      </c>
      <c r="AL2982">
        <v>3</v>
      </c>
      <c r="AM2982">
        <v>3</v>
      </c>
      <c r="AN2982" s="17" t="s">
        <v>54</v>
      </c>
      <c r="AO2982" s="17" t="s">
        <v>54</v>
      </c>
      <c r="AP2982" s="17">
        <v>0</v>
      </c>
      <c r="AQ2982" s="17">
        <v>0</v>
      </c>
      <c r="AR2982" s="31">
        <v>0</v>
      </c>
      <c r="AS2982" s="31">
        <v>0</v>
      </c>
      <c r="AT2982" s="31">
        <v>9</v>
      </c>
      <c r="AU2982" s="26" t="str">
        <f t="shared" si="49"/>
        <v>库存为9</v>
      </c>
      <c r="AV2982" s="32" t="str">
        <f>IFERROR(时间!$B$4+AU2982,"上周无销量")</f>
        <v>上周无销量</v>
      </c>
    </row>
    <row r="2983" spans="1:48">
      <c r="A2983" s="15" t="s">
        <v>5874</v>
      </c>
      <c r="B2983" t="s">
        <v>4976</v>
      </c>
      <c r="C2983" t="s">
        <v>5865</v>
      </c>
      <c r="D2983" s="26">
        <v>0</v>
      </c>
      <c r="E2983" s="26">
        <v>0</v>
      </c>
      <c r="F2983" s="26">
        <v>0</v>
      </c>
      <c r="G2983" s="26">
        <v>1</v>
      </c>
      <c r="H2983" s="27">
        <v>0</v>
      </c>
      <c r="I2983">
        <v>8</v>
      </c>
      <c r="J2983" s="28">
        <v>0</v>
      </c>
      <c r="K2983" s="28">
        <v>0</v>
      </c>
      <c r="L2983" s="28">
        <v>0</v>
      </c>
      <c r="M2983">
        <v>8</v>
      </c>
      <c r="N2983">
        <v>1</v>
      </c>
      <c r="O2983">
        <v>0</v>
      </c>
      <c r="P2983">
        <v>0</v>
      </c>
      <c r="Q2983">
        <v>0</v>
      </c>
      <c r="R2983">
        <v>10</v>
      </c>
      <c r="S2983">
        <v>19</v>
      </c>
      <c r="T2983">
        <v>0</v>
      </c>
      <c r="U2983">
        <v>0</v>
      </c>
      <c r="V2983">
        <v>0</v>
      </c>
      <c r="W2983">
        <v>0</v>
      </c>
      <c r="X2983" s="17" t="s">
        <v>54</v>
      </c>
      <c r="Y2983" s="17" t="s">
        <v>54</v>
      </c>
      <c r="Z2983" s="17">
        <v>0</v>
      </c>
      <c r="AA2983" s="17">
        <v>0</v>
      </c>
      <c r="AB2983">
        <v>0</v>
      </c>
      <c r="AC2983">
        <v>0</v>
      </c>
      <c r="AD2983">
        <v>0</v>
      </c>
      <c r="AE2983">
        <v>0</v>
      </c>
      <c r="AF2983" s="17" t="s">
        <v>54</v>
      </c>
      <c r="AG2983" s="17" t="s">
        <v>54</v>
      </c>
      <c r="AH2983" s="17" t="s">
        <v>54</v>
      </c>
      <c r="AI2983" s="17" t="s">
        <v>54</v>
      </c>
      <c r="AJ2983">
        <v>0</v>
      </c>
      <c r="AK2983">
        <v>1</v>
      </c>
      <c r="AL2983">
        <v>5</v>
      </c>
      <c r="AM2983">
        <v>5</v>
      </c>
      <c r="AN2983" s="17" t="s">
        <v>54</v>
      </c>
      <c r="AO2983" s="17">
        <v>0</v>
      </c>
      <c r="AP2983" s="17">
        <v>0</v>
      </c>
      <c r="AQ2983" s="17">
        <v>0.2</v>
      </c>
      <c r="AR2983" s="31">
        <v>0</v>
      </c>
      <c r="AS2983" s="31">
        <v>0</v>
      </c>
      <c r="AT2983" s="31">
        <v>8</v>
      </c>
      <c r="AU2983" s="26" t="str">
        <f t="shared" si="49"/>
        <v>库存为8</v>
      </c>
      <c r="AV2983" s="32" t="str">
        <f>IFERROR(时间!$B$4+AU2983,"上周无销量")</f>
        <v>上周无销量</v>
      </c>
    </row>
    <row r="2984" spans="1:48">
      <c r="A2984" s="15" t="s">
        <v>5875</v>
      </c>
      <c r="B2984" t="s">
        <v>4243</v>
      </c>
      <c r="C2984" t="s">
        <v>5865</v>
      </c>
      <c r="D2984" s="26">
        <v>0</v>
      </c>
      <c r="E2984" s="26">
        <v>0</v>
      </c>
      <c r="F2984" s="26">
        <v>0</v>
      </c>
      <c r="G2984" s="26">
        <v>0</v>
      </c>
      <c r="H2984" s="27">
        <v>0</v>
      </c>
      <c r="I2984">
        <v>8</v>
      </c>
      <c r="J2984" s="28">
        <v>0</v>
      </c>
      <c r="K2984" s="28">
        <v>0</v>
      </c>
      <c r="L2984" s="28">
        <v>0</v>
      </c>
      <c r="M2984">
        <v>8</v>
      </c>
      <c r="N2984">
        <v>0</v>
      </c>
      <c r="O2984">
        <v>0</v>
      </c>
      <c r="P2984">
        <v>0</v>
      </c>
      <c r="Q2984">
        <v>0</v>
      </c>
      <c r="R2984">
        <v>97</v>
      </c>
      <c r="S2984">
        <v>931</v>
      </c>
      <c r="T2984">
        <v>0</v>
      </c>
      <c r="U2984">
        <v>0</v>
      </c>
      <c r="V2984">
        <v>0</v>
      </c>
      <c r="W2984">
        <v>3</v>
      </c>
      <c r="X2984" s="17" t="s">
        <v>54</v>
      </c>
      <c r="Y2984" s="17" t="s">
        <v>54</v>
      </c>
      <c r="Z2984" s="17">
        <v>0</v>
      </c>
      <c r="AA2984" s="17">
        <v>0.00322234156820623</v>
      </c>
      <c r="AB2984">
        <v>0</v>
      </c>
      <c r="AC2984">
        <v>0</v>
      </c>
      <c r="AD2984">
        <v>0</v>
      </c>
      <c r="AE2984">
        <v>2.42</v>
      </c>
      <c r="AF2984" s="17" t="s">
        <v>54</v>
      </c>
      <c r="AG2984" s="17" t="s">
        <v>54</v>
      </c>
      <c r="AH2984" s="17" t="s">
        <v>54</v>
      </c>
      <c r="AI2984" s="17">
        <v>0</v>
      </c>
      <c r="AJ2984">
        <v>0</v>
      </c>
      <c r="AK2984">
        <v>2</v>
      </c>
      <c r="AL2984">
        <v>3</v>
      </c>
      <c r="AM2984">
        <v>3</v>
      </c>
      <c r="AN2984" s="17" t="s">
        <v>54</v>
      </c>
      <c r="AO2984" s="17">
        <v>0</v>
      </c>
      <c r="AP2984" s="17">
        <v>0</v>
      </c>
      <c r="AQ2984" s="17">
        <v>0</v>
      </c>
      <c r="AR2984" s="31">
        <v>0</v>
      </c>
      <c r="AS2984" s="31">
        <v>0</v>
      </c>
      <c r="AT2984" s="31">
        <v>8</v>
      </c>
      <c r="AU2984" s="26" t="str">
        <f t="shared" si="49"/>
        <v>库存为8</v>
      </c>
      <c r="AV2984" s="32" t="str">
        <f>IFERROR(时间!$B$4+AU2984,"上周无销量")</f>
        <v>上周无销量</v>
      </c>
    </row>
    <row r="2985" spans="1:48">
      <c r="A2985" s="15" t="s">
        <v>5876</v>
      </c>
      <c r="B2985" t="s">
        <v>4979</v>
      </c>
      <c r="C2985" t="s">
        <v>5865</v>
      </c>
      <c r="D2985" s="26">
        <v>0</v>
      </c>
      <c r="E2985" s="26">
        <v>0</v>
      </c>
      <c r="F2985" s="26">
        <v>0</v>
      </c>
      <c r="G2985" s="26">
        <v>0</v>
      </c>
      <c r="H2985" s="27">
        <v>0</v>
      </c>
      <c r="I2985">
        <v>10</v>
      </c>
      <c r="J2985" s="28">
        <v>0</v>
      </c>
      <c r="K2985" s="28">
        <v>0</v>
      </c>
      <c r="L2985" s="28">
        <v>0</v>
      </c>
      <c r="M2985">
        <v>10</v>
      </c>
      <c r="N2985">
        <v>0</v>
      </c>
      <c r="O2985">
        <v>0</v>
      </c>
      <c r="P2985">
        <v>0</v>
      </c>
      <c r="Q2985">
        <v>0</v>
      </c>
      <c r="R2985">
        <v>34</v>
      </c>
      <c r="S2985">
        <v>55</v>
      </c>
      <c r="T2985">
        <v>0</v>
      </c>
      <c r="U2985">
        <v>0</v>
      </c>
      <c r="V2985">
        <v>0</v>
      </c>
      <c r="W2985">
        <v>1</v>
      </c>
      <c r="X2985" s="17" t="s">
        <v>54</v>
      </c>
      <c r="Y2985" s="17" t="s">
        <v>54</v>
      </c>
      <c r="Z2985" s="17">
        <v>0</v>
      </c>
      <c r="AA2985" s="17">
        <v>0.0181818181818182</v>
      </c>
      <c r="AB2985">
        <v>0</v>
      </c>
      <c r="AC2985">
        <v>0</v>
      </c>
      <c r="AD2985">
        <v>0</v>
      </c>
      <c r="AE2985">
        <v>0.86</v>
      </c>
      <c r="AF2985" s="17" t="s">
        <v>54</v>
      </c>
      <c r="AG2985" s="17" t="s">
        <v>54</v>
      </c>
      <c r="AH2985" s="17" t="s">
        <v>54</v>
      </c>
      <c r="AI2985" s="17">
        <v>0</v>
      </c>
      <c r="AJ2985">
        <v>0</v>
      </c>
      <c r="AK2985">
        <v>1</v>
      </c>
      <c r="AL2985">
        <v>6</v>
      </c>
      <c r="AM2985">
        <v>6</v>
      </c>
      <c r="AN2985" s="17" t="s">
        <v>54</v>
      </c>
      <c r="AO2985" s="17">
        <v>0</v>
      </c>
      <c r="AP2985" s="17">
        <v>0</v>
      </c>
      <c r="AQ2985" s="17">
        <v>0</v>
      </c>
      <c r="AR2985" s="31">
        <v>0</v>
      </c>
      <c r="AS2985" s="31">
        <v>0</v>
      </c>
      <c r="AT2985" s="31">
        <v>10</v>
      </c>
      <c r="AU2985" s="26" t="str">
        <f t="shared" si="49"/>
        <v>库存为10</v>
      </c>
      <c r="AV2985" s="32" t="str">
        <f>IFERROR(时间!$B$4+AU2985,"上周无销量")</f>
        <v>上周无销量</v>
      </c>
    </row>
    <row r="2986" spans="1:48">
      <c r="A2986" s="15" t="s">
        <v>5877</v>
      </c>
      <c r="B2986" t="s">
        <v>5003</v>
      </c>
      <c r="C2986" t="s">
        <v>5878</v>
      </c>
      <c r="D2986" s="26">
        <v>0</v>
      </c>
      <c r="E2986" s="26">
        <v>0</v>
      </c>
      <c r="F2986" s="26">
        <v>0</v>
      </c>
      <c r="G2986" s="26">
        <v>0</v>
      </c>
      <c r="H2986" s="27">
        <v>0</v>
      </c>
      <c r="I2986">
        <v>10</v>
      </c>
      <c r="J2986" s="28">
        <v>0</v>
      </c>
      <c r="K2986" s="28">
        <v>0</v>
      </c>
      <c r="L2986" s="28">
        <v>0</v>
      </c>
      <c r="M2986">
        <v>10</v>
      </c>
      <c r="N2986">
        <v>0</v>
      </c>
      <c r="O2986">
        <v>10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17" t="s">
        <v>54</v>
      </c>
      <c r="Y2986" s="17" t="s">
        <v>54</v>
      </c>
      <c r="Z2986" s="17" t="s">
        <v>54</v>
      </c>
      <c r="AA2986" s="17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17" t="s">
        <v>54</v>
      </c>
      <c r="AG2986" s="17" t="s">
        <v>54</v>
      </c>
      <c r="AH2986" s="17" t="s">
        <v>54</v>
      </c>
      <c r="AI2986" s="17" t="s">
        <v>54</v>
      </c>
      <c r="AJ2986">
        <v>0</v>
      </c>
      <c r="AK2986">
        <v>7</v>
      </c>
      <c r="AL2986">
        <v>2</v>
      </c>
      <c r="AM2986">
        <v>2</v>
      </c>
      <c r="AN2986" s="17" t="s">
        <v>54</v>
      </c>
      <c r="AO2986" s="17">
        <v>0</v>
      </c>
      <c r="AP2986" s="17">
        <v>0</v>
      </c>
      <c r="AQ2986" s="17">
        <v>0</v>
      </c>
      <c r="AR2986" s="31">
        <v>0</v>
      </c>
      <c r="AS2986" s="31">
        <v>0</v>
      </c>
      <c r="AT2986" s="31">
        <v>10</v>
      </c>
      <c r="AU2986" s="26" t="str">
        <f t="shared" si="49"/>
        <v>库存为10</v>
      </c>
      <c r="AV2986" s="32" t="str">
        <f>IFERROR(时间!$B$4+AU2986,"上周无销量")</f>
        <v>上周无销量</v>
      </c>
    </row>
    <row r="2987" spans="1:48">
      <c r="A2987" s="15" t="s">
        <v>5879</v>
      </c>
      <c r="B2987" t="s">
        <v>5880</v>
      </c>
      <c r="C2987" t="s">
        <v>5878</v>
      </c>
      <c r="D2987" s="26">
        <v>0</v>
      </c>
      <c r="E2987" s="26">
        <v>0</v>
      </c>
      <c r="F2987" s="26">
        <v>0</v>
      </c>
      <c r="G2987" s="26">
        <v>0</v>
      </c>
      <c r="H2987" s="27">
        <v>0</v>
      </c>
      <c r="I2987">
        <v>0</v>
      </c>
      <c r="J2987" s="28">
        <v>0</v>
      </c>
      <c r="K2987" s="28">
        <v>0</v>
      </c>
      <c r="L2987" s="28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17" t="s">
        <v>54</v>
      </c>
      <c r="Y2987" s="17" t="s">
        <v>54</v>
      </c>
      <c r="Z2987" s="17" t="s">
        <v>54</v>
      </c>
      <c r="AA2987" s="17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17" t="s">
        <v>54</v>
      </c>
      <c r="AG2987" s="17" t="s">
        <v>54</v>
      </c>
      <c r="AH2987" s="17" t="s">
        <v>54</v>
      </c>
      <c r="AI2987" s="17" t="s">
        <v>54</v>
      </c>
      <c r="AJ2987">
        <v>0</v>
      </c>
      <c r="AK2987">
        <v>0</v>
      </c>
      <c r="AL2987">
        <v>0</v>
      </c>
      <c r="AM2987">
        <v>0</v>
      </c>
      <c r="AN2987" s="17" t="s">
        <v>54</v>
      </c>
      <c r="AO2987" s="17" t="s">
        <v>54</v>
      </c>
      <c r="AP2987" s="17" t="s">
        <v>54</v>
      </c>
      <c r="AQ2987" s="17" t="s">
        <v>54</v>
      </c>
      <c r="AR2987" s="31">
        <v>0</v>
      </c>
      <c r="AS2987" s="31">
        <v>0</v>
      </c>
      <c r="AT2987" s="31">
        <v>0</v>
      </c>
      <c r="AU2987" s="26" t="str">
        <f t="shared" si="49"/>
        <v>库存为0</v>
      </c>
      <c r="AV2987" s="32" t="str">
        <f>IFERROR(时间!$B$4+AU2987,"上周无销量")</f>
        <v>上周无销量</v>
      </c>
    </row>
    <row r="2988" spans="1:48">
      <c r="A2988" s="15" t="s">
        <v>5881</v>
      </c>
      <c r="B2988" t="s">
        <v>5006</v>
      </c>
      <c r="C2988" t="s">
        <v>5878</v>
      </c>
      <c r="D2988" s="26">
        <v>1</v>
      </c>
      <c r="E2988" s="26">
        <v>1</v>
      </c>
      <c r="F2988" s="26">
        <v>1</v>
      </c>
      <c r="G2988" s="26">
        <v>0</v>
      </c>
      <c r="H2988" s="27">
        <v>13.99</v>
      </c>
      <c r="I2988">
        <v>7</v>
      </c>
      <c r="J2988" s="28">
        <v>0</v>
      </c>
      <c r="K2988" s="28">
        <v>0</v>
      </c>
      <c r="L2988" s="28">
        <v>0</v>
      </c>
      <c r="M2988">
        <v>7</v>
      </c>
      <c r="N2988">
        <v>2</v>
      </c>
      <c r="O2988">
        <v>0</v>
      </c>
      <c r="P2988">
        <v>144</v>
      </c>
      <c r="Q2988">
        <v>0</v>
      </c>
      <c r="R2988">
        <v>95</v>
      </c>
      <c r="S2988">
        <v>61</v>
      </c>
      <c r="T2988">
        <v>3</v>
      </c>
      <c r="U2988">
        <v>0</v>
      </c>
      <c r="V2988">
        <v>1</v>
      </c>
      <c r="W2988">
        <v>1</v>
      </c>
      <c r="X2988" s="17">
        <v>0.0208333333333333</v>
      </c>
      <c r="Y2988" s="17" t="s">
        <v>54</v>
      </c>
      <c r="Z2988" s="17">
        <v>0.0105263157894737</v>
      </c>
      <c r="AA2988" s="17">
        <v>0.0163934426229508</v>
      </c>
      <c r="AB2988">
        <v>1.11</v>
      </c>
      <c r="AC2988">
        <v>0</v>
      </c>
      <c r="AD2988">
        <v>0.4</v>
      </c>
      <c r="AE2988">
        <v>0.28</v>
      </c>
      <c r="AF2988" s="17">
        <v>0.0793423874195854</v>
      </c>
      <c r="AG2988" s="17" t="s">
        <v>54</v>
      </c>
      <c r="AH2988" s="17">
        <v>0.0285918513223731</v>
      </c>
      <c r="AI2988" s="17">
        <v>0</v>
      </c>
      <c r="AJ2988">
        <v>0</v>
      </c>
      <c r="AK2988">
        <v>16</v>
      </c>
      <c r="AL2988">
        <v>6</v>
      </c>
      <c r="AM2988">
        <v>6</v>
      </c>
      <c r="AN2988" s="17" t="s">
        <v>54</v>
      </c>
      <c r="AO2988" s="17">
        <v>0.0625</v>
      </c>
      <c r="AP2988" s="17">
        <v>0.166666666666667</v>
      </c>
      <c r="AQ2988" s="17">
        <v>0</v>
      </c>
      <c r="AR2988" s="31">
        <v>0.142857142857143</v>
      </c>
      <c r="AS2988" s="31">
        <v>8.57142857142857</v>
      </c>
      <c r="AT2988" s="31">
        <v>-1.57142857142857</v>
      </c>
      <c r="AU2988" s="26">
        <f t="shared" si="49"/>
        <v>49</v>
      </c>
      <c r="AV2988" s="32">
        <f>IFERROR(时间!$B$4+AU2988,"上周无销量")</f>
        <v>43374</v>
      </c>
    </row>
    <row r="2989" spans="1:48">
      <c r="A2989" s="15" t="s">
        <v>5882</v>
      </c>
      <c r="B2989" t="s">
        <v>5008</v>
      </c>
      <c r="C2989" t="s">
        <v>5878</v>
      </c>
      <c r="D2989" s="26">
        <v>0</v>
      </c>
      <c r="E2989" s="26">
        <v>0</v>
      </c>
      <c r="F2989" s="26">
        <v>2</v>
      </c>
      <c r="G2989" s="26">
        <v>1</v>
      </c>
      <c r="H2989" s="27">
        <v>6.66</v>
      </c>
      <c r="I2989">
        <v>3</v>
      </c>
      <c r="J2989" s="28">
        <v>0</v>
      </c>
      <c r="K2989" s="28">
        <v>0</v>
      </c>
      <c r="L2989" s="28">
        <v>0</v>
      </c>
      <c r="M2989">
        <v>3</v>
      </c>
      <c r="N2989">
        <v>0</v>
      </c>
      <c r="O2989">
        <v>0</v>
      </c>
      <c r="P2989">
        <v>1</v>
      </c>
      <c r="Q2989">
        <v>0</v>
      </c>
      <c r="R2989">
        <v>9</v>
      </c>
      <c r="S2989">
        <v>2</v>
      </c>
      <c r="T2989">
        <v>0</v>
      </c>
      <c r="U2989">
        <v>0</v>
      </c>
      <c r="V2989">
        <v>0</v>
      </c>
      <c r="W2989">
        <v>0</v>
      </c>
      <c r="X2989" s="17">
        <v>0</v>
      </c>
      <c r="Y2989" s="17" t="s">
        <v>54</v>
      </c>
      <c r="Z2989" s="17">
        <v>0</v>
      </c>
      <c r="AA2989" s="17">
        <v>0</v>
      </c>
      <c r="AB2989">
        <v>0</v>
      </c>
      <c r="AC2989">
        <v>0</v>
      </c>
      <c r="AD2989">
        <v>0</v>
      </c>
      <c r="AE2989">
        <v>0</v>
      </c>
      <c r="AF2989" s="17" t="s">
        <v>54</v>
      </c>
      <c r="AG2989" s="17" t="s">
        <v>54</v>
      </c>
      <c r="AH2989" s="17" t="s">
        <v>54</v>
      </c>
      <c r="AI2989" s="17" t="s">
        <v>54</v>
      </c>
      <c r="AJ2989">
        <v>0</v>
      </c>
      <c r="AK2989">
        <v>48</v>
      </c>
      <c r="AL2989">
        <v>73</v>
      </c>
      <c r="AM2989">
        <v>73</v>
      </c>
      <c r="AN2989" s="17" t="s">
        <v>54</v>
      </c>
      <c r="AO2989" s="17">
        <v>0</v>
      </c>
      <c r="AP2989" s="17">
        <v>0.0273972602739726</v>
      </c>
      <c r="AQ2989" s="17">
        <v>0.0136986301369863</v>
      </c>
      <c r="AR2989" s="31">
        <v>0</v>
      </c>
      <c r="AS2989" s="31">
        <v>0</v>
      </c>
      <c r="AT2989" s="31">
        <v>3</v>
      </c>
      <c r="AU2989" s="26" t="str">
        <f t="shared" si="49"/>
        <v>库存为3</v>
      </c>
      <c r="AV2989" s="32" t="str">
        <f>IFERROR(时间!$B$4+AU2989,"上周无销量")</f>
        <v>上周无销量</v>
      </c>
    </row>
    <row r="2990" spans="1:48">
      <c r="A2990" s="15" t="s">
        <v>5883</v>
      </c>
      <c r="B2990" t="s">
        <v>5010</v>
      </c>
      <c r="C2990" t="s">
        <v>5878</v>
      </c>
      <c r="D2990" s="26">
        <v>0</v>
      </c>
      <c r="E2990" s="26">
        <v>1</v>
      </c>
      <c r="F2990" s="26">
        <v>0</v>
      </c>
      <c r="G2990" s="26">
        <v>0</v>
      </c>
      <c r="H2990" s="27">
        <v>13.99</v>
      </c>
      <c r="I2990">
        <v>8</v>
      </c>
      <c r="J2990" s="28">
        <v>0</v>
      </c>
      <c r="K2990" s="28">
        <v>0</v>
      </c>
      <c r="L2990" s="28">
        <v>0</v>
      </c>
      <c r="M2990">
        <v>8</v>
      </c>
      <c r="N2990">
        <v>1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17" t="s">
        <v>54</v>
      </c>
      <c r="Y2990" s="17" t="s">
        <v>54</v>
      </c>
      <c r="Z2990" s="17" t="s">
        <v>54</v>
      </c>
      <c r="AA2990" s="17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17" t="s">
        <v>54</v>
      </c>
      <c r="AG2990" s="17" t="s">
        <v>54</v>
      </c>
      <c r="AH2990" s="17" t="s">
        <v>54</v>
      </c>
      <c r="AI2990" s="17" t="s">
        <v>54</v>
      </c>
      <c r="AJ2990">
        <v>0</v>
      </c>
      <c r="AK2990">
        <v>10</v>
      </c>
      <c r="AL2990">
        <v>2</v>
      </c>
      <c r="AM2990">
        <v>2</v>
      </c>
      <c r="AN2990" s="17" t="s">
        <v>54</v>
      </c>
      <c r="AO2990" s="17">
        <v>0.1</v>
      </c>
      <c r="AP2990" s="17">
        <v>0</v>
      </c>
      <c r="AQ2990" s="17">
        <v>0</v>
      </c>
      <c r="AR2990" s="31">
        <v>0</v>
      </c>
      <c r="AS2990" s="31">
        <v>0</v>
      </c>
      <c r="AT2990" s="31">
        <v>8</v>
      </c>
      <c r="AU2990" s="26" t="str">
        <f t="shared" si="49"/>
        <v>库存为8</v>
      </c>
      <c r="AV2990" s="32" t="str">
        <f>IFERROR(时间!$B$4+AU2990,"上周无销量")</f>
        <v>上周无销量</v>
      </c>
    </row>
    <row r="2991" spans="1:48">
      <c r="A2991" s="15" t="s">
        <v>5884</v>
      </c>
      <c r="B2991" t="s">
        <v>5885</v>
      </c>
      <c r="C2991" t="s">
        <v>5886</v>
      </c>
      <c r="D2991" s="26">
        <v>0</v>
      </c>
      <c r="E2991" s="26">
        <v>0</v>
      </c>
      <c r="F2991" s="26">
        <v>0</v>
      </c>
      <c r="G2991" s="26">
        <v>0</v>
      </c>
      <c r="H2991" s="27">
        <v>0</v>
      </c>
      <c r="I2991">
        <v>0</v>
      </c>
      <c r="J2991" s="28">
        <v>0</v>
      </c>
      <c r="K2991" s="28">
        <v>0</v>
      </c>
      <c r="L2991" s="28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0</v>
      </c>
      <c r="AK2991">
        <v>0</v>
      </c>
      <c r="AL2991">
        <v>0</v>
      </c>
      <c r="AM2991">
        <v>0</v>
      </c>
      <c r="AN2991" s="17" t="s">
        <v>54</v>
      </c>
      <c r="AO2991" s="17" t="s">
        <v>54</v>
      </c>
      <c r="AP2991" s="17" t="s">
        <v>54</v>
      </c>
      <c r="AQ2991" s="17" t="s">
        <v>54</v>
      </c>
      <c r="AR2991" s="31">
        <v>0</v>
      </c>
      <c r="AS2991" s="31">
        <v>0</v>
      </c>
      <c r="AT2991" s="31">
        <v>0</v>
      </c>
      <c r="AU2991" s="26" t="str">
        <f t="shared" si="49"/>
        <v>库存为0</v>
      </c>
      <c r="AV2991" s="32" t="str">
        <f>IFERROR(时间!$B$4+AU2991,"上周无销量")</f>
        <v>上周无销量</v>
      </c>
    </row>
    <row r="2992" spans="1:48">
      <c r="A2992" s="15" t="s">
        <v>5887</v>
      </c>
      <c r="B2992" t="s">
        <v>5888</v>
      </c>
      <c r="C2992" t="s">
        <v>5886</v>
      </c>
      <c r="D2992" s="26">
        <v>0</v>
      </c>
      <c r="E2992" s="26">
        <v>0</v>
      </c>
      <c r="F2992" s="26">
        <v>0</v>
      </c>
      <c r="G2992" s="26">
        <v>0</v>
      </c>
      <c r="H2992" s="27">
        <v>0</v>
      </c>
      <c r="I2992">
        <v>0</v>
      </c>
      <c r="J2992" s="28">
        <v>0</v>
      </c>
      <c r="K2992" s="28">
        <v>0</v>
      </c>
      <c r="L2992" s="28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17" t="s">
        <v>54</v>
      </c>
      <c r="Y2992" s="17" t="s">
        <v>54</v>
      </c>
      <c r="Z2992" s="17" t="s">
        <v>54</v>
      </c>
      <c r="AA2992" s="17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17" t="s">
        <v>54</v>
      </c>
      <c r="AG2992" s="17" t="s">
        <v>54</v>
      </c>
      <c r="AH2992" s="17" t="s">
        <v>54</v>
      </c>
      <c r="AI2992" s="17" t="s">
        <v>54</v>
      </c>
      <c r="AJ2992">
        <v>0</v>
      </c>
      <c r="AK2992">
        <v>0</v>
      </c>
      <c r="AL2992">
        <v>0</v>
      </c>
      <c r="AM2992">
        <v>0</v>
      </c>
      <c r="AN2992" s="17" t="s">
        <v>54</v>
      </c>
      <c r="AO2992" s="17" t="s">
        <v>54</v>
      </c>
      <c r="AP2992" s="17" t="s">
        <v>54</v>
      </c>
      <c r="AQ2992" s="17" t="s">
        <v>54</v>
      </c>
      <c r="AR2992" s="31">
        <v>0</v>
      </c>
      <c r="AS2992" s="31">
        <v>0</v>
      </c>
      <c r="AT2992" s="31">
        <v>0</v>
      </c>
      <c r="AU2992" s="26" t="str">
        <f t="shared" si="49"/>
        <v>库存为0</v>
      </c>
      <c r="AV2992" s="32" t="str">
        <f>IFERROR(时间!$B$4+AU2992,"上周无销量")</f>
        <v>上周无销量</v>
      </c>
    </row>
    <row r="2993" spans="1:48">
      <c r="A2993" s="15" t="s">
        <v>5889</v>
      </c>
      <c r="B2993" t="s">
        <v>5890</v>
      </c>
      <c r="C2993" t="s">
        <v>5886</v>
      </c>
      <c r="D2993" s="26">
        <v>0</v>
      </c>
      <c r="E2993" s="26">
        <v>0</v>
      </c>
      <c r="F2993" s="26">
        <v>0</v>
      </c>
      <c r="G2993" s="26">
        <v>0</v>
      </c>
      <c r="H2993" s="27">
        <v>0</v>
      </c>
      <c r="I2993">
        <v>0</v>
      </c>
      <c r="J2993" s="28">
        <v>0</v>
      </c>
      <c r="K2993" s="28">
        <v>0</v>
      </c>
      <c r="L2993" s="28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0</v>
      </c>
      <c r="AK2993">
        <v>0</v>
      </c>
      <c r="AL2993">
        <v>0</v>
      </c>
      <c r="AM2993">
        <v>0</v>
      </c>
      <c r="AN2993" s="17" t="s">
        <v>54</v>
      </c>
      <c r="AO2993" s="17" t="s">
        <v>54</v>
      </c>
      <c r="AP2993" s="17" t="s">
        <v>54</v>
      </c>
      <c r="AQ2993" s="17" t="s">
        <v>54</v>
      </c>
      <c r="AR2993" s="31">
        <v>0</v>
      </c>
      <c r="AS2993" s="31">
        <v>0</v>
      </c>
      <c r="AT2993" s="31">
        <v>0</v>
      </c>
      <c r="AU2993" s="26" t="str">
        <f t="shared" si="49"/>
        <v>库存为0</v>
      </c>
      <c r="AV2993" s="32" t="str">
        <f>IFERROR(时间!$B$4+AU2993,"上周无销量")</f>
        <v>上周无销量</v>
      </c>
    </row>
    <row r="2994" spans="1:48">
      <c r="A2994" s="15" t="s">
        <v>5891</v>
      </c>
      <c r="B2994" t="s">
        <v>5892</v>
      </c>
      <c r="C2994" t="s">
        <v>5886</v>
      </c>
      <c r="D2994" s="26">
        <v>0</v>
      </c>
      <c r="E2994" s="26">
        <v>0</v>
      </c>
      <c r="F2994" s="26">
        <v>0</v>
      </c>
      <c r="G2994" s="26">
        <v>0</v>
      </c>
      <c r="H2994" s="27">
        <v>0</v>
      </c>
      <c r="I2994">
        <v>0</v>
      </c>
      <c r="J2994" s="28">
        <v>0</v>
      </c>
      <c r="K2994" s="28">
        <v>0</v>
      </c>
      <c r="L2994" s="28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17" t="s">
        <v>54</v>
      </c>
      <c r="Y2994" s="17" t="s">
        <v>54</v>
      </c>
      <c r="Z2994" s="17" t="s">
        <v>54</v>
      </c>
      <c r="AA2994" s="17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17" t="s">
        <v>54</v>
      </c>
      <c r="AG2994" s="17" t="s">
        <v>54</v>
      </c>
      <c r="AH2994" s="17" t="s">
        <v>54</v>
      </c>
      <c r="AI2994" s="17" t="s">
        <v>54</v>
      </c>
      <c r="AJ2994">
        <v>0</v>
      </c>
      <c r="AK2994">
        <v>0</v>
      </c>
      <c r="AL2994">
        <v>0</v>
      </c>
      <c r="AM2994">
        <v>0</v>
      </c>
      <c r="AN2994" s="17" t="s">
        <v>54</v>
      </c>
      <c r="AO2994" s="17" t="s">
        <v>54</v>
      </c>
      <c r="AP2994" s="17" t="s">
        <v>54</v>
      </c>
      <c r="AQ2994" s="17" t="s">
        <v>54</v>
      </c>
      <c r="AR2994" s="31">
        <v>0</v>
      </c>
      <c r="AS2994" s="31">
        <v>0</v>
      </c>
      <c r="AT2994" s="31">
        <v>0</v>
      </c>
      <c r="AU2994" s="26" t="str">
        <f t="shared" si="49"/>
        <v>库存为0</v>
      </c>
      <c r="AV2994" s="32" t="str">
        <f>IFERROR(时间!$B$4+AU2994,"上周无销量")</f>
        <v>上周无销量</v>
      </c>
    </row>
    <row r="2995" spans="1:48">
      <c r="A2995" s="15" t="s">
        <v>5893</v>
      </c>
      <c r="B2995" t="s">
        <v>5894</v>
      </c>
      <c r="C2995" t="s">
        <v>5886</v>
      </c>
      <c r="D2995" s="26">
        <v>0</v>
      </c>
      <c r="E2995" s="26">
        <v>0</v>
      </c>
      <c r="F2995" s="26">
        <v>0</v>
      </c>
      <c r="G2995" s="26">
        <v>0</v>
      </c>
      <c r="H2995" s="27">
        <v>0</v>
      </c>
      <c r="I2995">
        <v>0</v>
      </c>
      <c r="J2995" s="28">
        <v>0</v>
      </c>
      <c r="K2995" s="28">
        <v>0</v>
      </c>
      <c r="L2995" s="28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17" t="s">
        <v>54</v>
      </c>
      <c r="Y2995" s="17" t="s">
        <v>54</v>
      </c>
      <c r="Z2995" s="17" t="s">
        <v>54</v>
      </c>
      <c r="AA2995" s="17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17" t="s">
        <v>54</v>
      </c>
      <c r="AG2995" s="17" t="s">
        <v>54</v>
      </c>
      <c r="AH2995" s="17" t="s">
        <v>54</v>
      </c>
      <c r="AI2995" s="17" t="s">
        <v>54</v>
      </c>
      <c r="AJ2995">
        <v>0</v>
      </c>
      <c r="AK2995">
        <v>0</v>
      </c>
      <c r="AL2995">
        <v>0</v>
      </c>
      <c r="AM2995">
        <v>0</v>
      </c>
      <c r="AN2995" s="17" t="s">
        <v>54</v>
      </c>
      <c r="AO2995" s="17" t="s">
        <v>54</v>
      </c>
      <c r="AP2995" s="17" t="s">
        <v>54</v>
      </c>
      <c r="AQ2995" s="17" t="s">
        <v>54</v>
      </c>
      <c r="AR2995" s="31">
        <v>0</v>
      </c>
      <c r="AS2995" s="31">
        <v>0</v>
      </c>
      <c r="AT2995" s="31">
        <v>0</v>
      </c>
      <c r="AU2995" s="26" t="str">
        <f t="shared" si="49"/>
        <v>库存为0</v>
      </c>
      <c r="AV2995" s="32" t="str">
        <f>IFERROR(时间!$B$4+AU2995,"上周无销量")</f>
        <v>上周无销量</v>
      </c>
    </row>
    <row r="2996" spans="1:48">
      <c r="A2996" s="15" t="s">
        <v>5895</v>
      </c>
      <c r="B2996" t="s">
        <v>5896</v>
      </c>
      <c r="C2996" t="s">
        <v>5886</v>
      </c>
      <c r="D2996" s="26">
        <v>0</v>
      </c>
      <c r="E2996" s="26">
        <v>0</v>
      </c>
      <c r="F2996" s="26">
        <v>0</v>
      </c>
      <c r="G2996" s="26">
        <v>0</v>
      </c>
      <c r="H2996" s="27">
        <v>0</v>
      </c>
      <c r="I2996">
        <v>0</v>
      </c>
      <c r="J2996" s="28">
        <v>0</v>
      </c>
      <c r="K2996" s="28">
        <v>0</v>
      </c>
      <c r="L2996" s="28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17" t="s">
        <v>54</v>
      </c>
      <c r="Y2996" s="17" t="s">
        <v>54</v>
      </c>
      <c r="Z2996" s="17" t="s">
        <v>54</v>
      </c>
      <c r="AA2996" s="17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17" t="s">
        <v>54</v>
      </c>
      <c r="AG2996" s="17" t="s">
        <v>54</v>
      </c>
      <c r="AH2996" s="17" t="s">
        <v>54</v>
      </c>
      <c r="AI2996" s="17" t="s">
        <v>54</v>
      </c>
      <c r="AJ2996">
        <v>0</v>
      </c>
      <c r="AK2996">
        <v>0</v>
      </c>
      <c r="AL2996">
        <v>0</v>
      </c>
      <c r="AM2996">
        <v>0</v>
      </c>
      <c r="AN2996" s="17" t="s">
        <v>54</v>
      </c>
      <c r="AO2996" s="17" t="s">
        <v>54</v>
      </c>
      <c r="AP2996" s="17" t="s">
        <v>54</v>
      </c>
      <c r="AQ2996" s="17" t="s">
        <v>54</v>
      </c>
      <c r="AR2996" s="31">
        <v>0</v>
      </c>
      <c r="AS2996" s="31">
        <v>0</v>
      </c>
      <c r="AT2996" s="31">
        <v>0</v>
      </c>
      <c r="AU2996" s="26" t="str">
        <f t="shared" si="49"/>
        <v>库存为0</v>
      </c>
      <c r="AV2996" s="32" t="str">
        <f>IFERROR(时间!$B$4+AU2996,"上周无销量")</f>
        <v>上周无销量</v>
      </c>
    </row>
    <row r="2997" spans="1:48">
      <c r="A2997" s="15" t="s">
        <v>5897</v>
      </c>
      <c r="B2997" t="s">
        <v>5898</v>
      </c>
      <c r="C2997" t="s">
        <v>5886</v>
      </c>
      <c r="D2997" s="26">
        <v>1</v>
      </c>
      <c r="E2997" s="26">
        <v>0</v>
      </c>
      <c r="F2997" s="26">
        <v>2</v>
      </c>
      <c r="G2997" s="26">
        <v>2</v>
      </c>
      <c r="H2997" s="27">
        <v>11.994</v>
      </c>
      <c r="I2997">
        <v>3</v>
      </c>
      <c r="J2997" s="28">
        <v>0</v>
      </c>
      <c r="K2997" s="28">
        <v>0</v>
      </c>
      <c r="L2997" s="28">
        <v>0</v>
      </c>
      <c r="M2997">
        <v>3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17" t="s">
        <v>54</v>
      </c>
      <c r="Y2997" s="17" t="s">
        <v>54</v>
      </c>
      <c r="Z2997" s="17" t="s">
        <v>54</v>
      </c>
      <c r="AA2997" s="17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17" t="s">
        <v>54</v>
      </c>
      <c r="AG2997" s="17" t="s">
        <v>54</v>
      </c>
      <c r="AH2997" s="17" t="s">
        <v>54</v>
      </c>
      <c r="AI2997" s="17" t="s">
        <v>54</v>
      </c>
      <c r="AJ2997">
        <v>0</v>
      </c>
      <c r="AK2997">
        <v>18</v>
      </c>
      <c r="AL2997">
        <v>13</v>
      </c>
      <c r="AM2997">
        <v>13</v>
      </c>
      <c r="AN2997" s="17" t="s">
        <v>54</v>
      </c>
      <c r="AO2997" s="17">
        <v>0</v>
      </c>
      <c r="AP2997" s="17">
        <v>0.153846153846154</v>
      </c>
      <c r="AQ2997" s="17">
        <v>0.153846153846154</v>
      </c>
      <c r="AR2997" s="31">
        <v>0.142857142857143</v>
      </c>
      <c r="AS2997" s="31">
        <v>8.57142857142857</v>
      </c>
      <c r="AT2997" s="31">
        <v>-5.57142857142857</v>
      </c>
      <c r="AU2997" s="26">
        <f t="shared" si="49"/>
        <v>21</v>
      </c>
      <c r="AV2997" s="32">
        <f>IFERROR(时间!$B$4+AU2997,"上周无销量")</f>
        <v>43346</v>
      </c>
    </row>
    <row r="2998" spans="1:48">
      <c r="A2998" s="15" t="s">
        <v>5899</v>
      </c>
      <c r="B2998" t="s">
        <v>5900</v>
      </c>
      <c r="C2998" t="s">
        <v>5886</v>
      </c>
      <c r="D2998" s="26">
        <v>0</v>
      </c>
      <c r="E2998" s="26">
        <v>1</v>
      </c>
      <c r="F2998" s="26">
        <v>3</v>
      </c>
      <c r="G2998" s="26">
        <v>1</v>
      </c>
      <c r="H2998" s="27">
        <v>15.992</v>
      </c>
      <c r="I2998">
        <v>1</v>
      </c>
      <c r="J2998" s="28">
        <v>0</v>
      </c>
      <c r="K2998" s="28">
        <v>0</v>
      </c>
      <c r="L2998" s="28">
        <v>0</v>
      </c>
      <c r="M2998">
        <v>1</v>
      </c>
      <c r="N2998">
        <v>1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0</v>
      </c>
      <c r="AK2998">
        <v>11</v>
      </c>
      <c r="AL2998">
        <v>11</v>
      </c>
      <c r="AM2998">
        <v>11</v>
      </c>
      <c r="AN2998" s="17" t="s">
        <v>54</v>
      </c>
      <c r="AO2998" s="17">
        <v>0.0909090909090909</v>
      </c>
      <c r="AP2998" s="17">
        <v>0.272727272727273</v>
      </c>
      <c r="AQ2998" s="17">
        <v>0.0909090909090909</v>
      </c>
      <c r="AR2998" s="31">
        <v>0</v>
      </c>
      <c r="AS2998" s="31">
        <v>0</v>
      </c>
      <c r="AT2998" s="31">
        <v>1</v>
      </c>
      <c r="AU2998" s="26" t="str">
        <f t="shared" si="49"/>
        <v>库存为1</v>
      </c>
      <c r="AV2998" s="32" t="str">
        <f>IFERROR(时间!$B$4+AU2998,"上周无销量")</f>
        <v>上周无销量</v>
      </c>
    </row>
    <row r="2999" spans="1:48">
      <c r="A2999" s="15" t="s">
        <v>5901</v>
      </c>
      <c r="B2999" t="s">
        <v>5902</v>
      </c>
      <c r="C2999" t="s">
        <v>5886</v>
      </c>
      <c r="D2999" s="26">
        <v>0</v>
      </c>
      <c r="E2999" s="26">
        <v>2</v>
      </c>
      <c r="F2999" s="26">
        <v>1</v>
      </c>
      <c r="G2999" s="26">
        <v>0</v>
      </c>
      <c r="H2999" s="27">
        <v>19.99</v>
      </c>
      <c r="I2999">
        <v>2</v>
      </c>
      <c r="J2999" s="28">
        <v>0</v>
      </c>
      <c r="K2999" s="28">
        <v>0</v>
      </c>
      <c r="L2999" s="28">
        <v>0</v>
      </c>
      <c r="M2999">
        <v>2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17" t="s">
        <v>54</v>
      </c>
      <c r="Y2999" s="17" t="s">
        <v>54</v>
      </c>
      <c r="Z2999" s="17" t="s">
        <v>54</v>
      </c>
      <c r="AA2999" s="17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17" t="s">
        <v>54</v>
      </c>
      <c r="AG2999" s="17" t="s">
        <v>54</v>
      </c>
      <c r="AH2999" s="17" t="s">
        <v>54</v>
      </c>
      <c r="AI2999" s="17" t="s">
        <v>54</v>
      </c>
      <c r="AJ2999">
        <v>0</v>
      </c>
      <c r="AK2999">
        <v>26</v>
      </c>
      <c r="AL2999">
        <v>24</v>
      </c>
      <c r="AM2999">
        <v>24</v>
      </c>
      <c r="AN2999" s="17" t="s">
        <v>54</v>
      </c>
      <c r="AO2999" s="17">
        <v>0.0769230769230769</v>
      </c>
      <c r="AP2999" s="17">
        <v>0.0416666666666667</v>
      </c>
      <c r="AQ2999" s="17">
        <v>0</v>
      </c>
      <c r="AR2999" s="31">
        <v>0</v>
      </c>
      <c r="AS2999" s="31">
        <v>0</v>
      </c>
      <c r="AT2999" s="31">
        <v>2</v>
      </c>
      <c r="AU2999" s="26" t="str">
        <f t="shared" si="49"/>
        <v>库存为2</v>
      </c>
      <c r="AV2999" s="32" t="str">
        <f>IFERROR(时间!$B$4+AU2999,"上周无销量")</f>
        <v>上周无销量</v>
      </c>
    </row>
    <row r="3000" spans="1:48">
      <c r="A3000" s="15" t="s">
        <v>5903</v>
      </c>
      <c r="B3000" t="s">
        <v>5904</v>
      </c>
      <c r="C3000" t="s">
        <v>5886</v>
      </c>
      <c r="D3000" s="26">
        <v>0</v>
      </c>
      <c r="E3000" s="26">
        <v>0</v>
      </c>
      <c r="F3000" s="26">
        <v>0</v>
      </c>
      <c r="G3000" s="26">
        <v>0</v>
      </c>
      <c r="H3000" s="27">
        <v>0</v>
      </c>
      <c r="I3000">
        <v>0</v>
      </c>
      <c r="J3000" s="28">
        <v>0</v>
      </c>
      <c r="K3000" s="28">
        <v>0</v>
      </c>
      <c r="L3000" s="28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0</v>
      </c>
      <c r="AK3000">
        <v>0</v>
      </c>
      <c r="AL3000">
        <v>0</v>
      </c>
      <c r="AM3000">
        <v>0</v>
      </c>
      <c r="AN3000" s="17" t="s">
        <v>54</v>
      </c>
      <c r="AO3000" s="17" t="s">
        <v>54</v>
      </c>
      <c r="AP3000" s="17" t="s">
        <v>54</v>
      </c>
      <c r="AQ3000" s="17" t="s">
        <v>54</v>
      </c>
      <c r="AR3000" s="31">
        <v>0</v>
      </c>
      <c r="AS3000" s="31">
        <v>0</v>
      </c>
      <c r="AT3000" s="31">
        <v>0</v>
      </c>
      <c r="AU3000" s="26" t="str">
        <f t="shared" si="49"/>
        <v>库存为0</v>
      </c>
      <c r="AV3000" s="32" t="str">
        <f>IFERROR(时间!$B$4+AU3000,"上周无销量")</f>
        <v>上周无销量</v>
      </c>
    </row>
    <row r="3001" spans="1:48">
      <c r="A3001" s="15" t="s">
        <v>5905</v>
      </c>
      <c r="B3001" t="s">
        <v>5906</v>
      </c>
      <c r="C3001" t="s">
        <v>5886</v>
      </c>
      <c r="D3001" s="26">
        <v>0</v>
      </c>
      <c r="E3001" s="26">
        <v>0</v>
      </c>
      <c r="F3001" s="26">
        <v>0</v>
      </c>
      <c r="G3001" s="26">
        <v>0</v>
      </c>
      <c r="H3001" s="27">
        <v>0</v>
      </c>
      <c r="I3001">
        <v>0</v>
      </c>
      <c r="J3001" s="28">
        <v>0</v>
      </c>
      <c r="K3001" s="28">
        <v>0</v>
      </c>
      <c r="L3001" s="28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0</v>
      </c>
      <c r="AK3001">
        <v>0</v>
      </c>
      <c r="AL3001">
        <v>0</v>
      </c>
      <c r="AM3001">
        <v>0</v>
      </c>
      <c r="AN3001" s="17" t="s">
        <v>54</v>
      </c>
      <c r="AO3001" s="17" t="s">
        <v>54</v>
      </c>
      <c r="AP3001" s="17" t="s">
        <v>54</v>
      </c>
      <c r="AQ3001" s="17" t="s">
        <v>54</v>
      </c>
      <c r="AR3001" s="31">
        <v>0</v>
      </c>
      <c r="AS3001" s="31">
        <v>0</v>
      </c>
      <c r="AT3001" s="31">
        <v>0</v>
      </c>
      <c r="AU3001" s="26" t="str">
        <f t="shared" si="49"/>
        <v>库存为0</v>
      </c>
      <c r="AV3001" s="32" t="str">
        <f>IFERROR(时间!$B$4+AU3001,"上周无销量")</f>
        <v>上周无销量</v>
      </c>
    </row>
    <row r="3002" spans="1:48">
      <c r="A3002" s="15" t="s">
        <v>5907</v>
      </c>
      <c r="B3002" t="s">
        <v>5908</v>
      </c>
      <c r="C3002" t="s">
        <v>5886</v>
      </c>
      <c r="D3002" s="26">
        <v>0</v>
      </c>
      <c r="E3002" s="26">
        <v>0</v>
      </c>
      <c r="F3002" s="26">
        <v>1</v>
      </c>
      <c r="G3002" s="26">
        <v>1</v>
      </c>
      <c r="H3002" s="27">
        <v>9.995</v>
      </c>
      <c r="I3002">
        <v>0</v>
      </c>
      <c r="J3002" s="28">
        <v>0</v>
      </c>
      <c r="K3002" s="28">
        <v>0</v>
      </c>
      <c r="L3002" s="28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0</v>
      </c>
      <c r="AK3002">
        <v>0</v>
      </c>
      <c r="AL3002">
        <v>11</v>
      </c>
      <c r="AM3002">
        <v>11</v>
      </c>
      <c r="AN3002" s="17" t="s">
        <v>54</v>
      </c>
      <c r="AO3002" s="17" t="s">
        <v>54</v>
      </c>
      <c r="AP3002" s="17">
        <v>0.0909090909090909</v>
      </c>
      <c r="AQ3002" s="17">
        <v>0.0909090909090909</v>
      </c>
      <c r="AR3002" s="31">
        <v>0</v>
      </c>
      <c r="AS3002" s="31">
        <v>0</v>
      </c>
      <c r="AT3002" s="31">
        <v>0</v>
      </c>
      <c r="AU3002" s="26" t="str">
        <f t="shared" si="49"/>
        <v>库存为0</v>
      </c>
      <c r="AV3002" s="32" t="str">
        <f>IFERROR(时间!$B$4+AU3002,"上周无销量")</f>
        <v>上周无销量</v>
      </c>
    </row>
    <row r="3003" spans="1:48">
      <c r="A3003" s="15" t="s">
        <v>5909</v>
      </c>
      <c r="B3003" t="s">
        <v>5910</v>
      </c>
      <c r="C3003" t="s">
        <v>5886</v>
      </c>
      <c r="D3003" s="26">
        <v>0</v>
      </c>
      <c r="E3003" s="26">
        <v>0</v>
      </c>
      <c r="F3003" s="26">
        <v>0</v>
      </c>
      <c r="G3003" s="26">
        <v>0</v>
      </c>
      <c r="H3003" s="27">
        <v>0</v>
      </c>
      <c r="I3003">
        <v>2</v>
      </c>
      <c r="J3003" s="28">
        <v>0</v>
      </c>
      <c r="K3003" s="28">
        <v>0</v>
      </c>
      <c r="L3003" s="28">
        <v>0</v>
      </c>
      <c r="M3003">
        <v>2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0</v>
      </c>
      <c r="AK3003">
        <v>0</v>
      </c>
      <c r="AL3003">
        <v>0</v>
      </c>
      <c r="AM3003">
        <v>0</v>
      </c>
      <c r="AN3003" s="17" t="s">
        <v>54</v>
      </c>
      <c r="AO3003" s="17" t="s">
        <v>54</v>
      </c>
      <c r="AP3003" s="17" t="s">
        <v>54</v>
      </c>
      <c r="AQ3003" s="17" t="s">
        <v>54</v>
      </c>
      <c r="AR3003" s="31">
        <v>0</v>
      </c>
      <c r="AS3003" s="31">
        <v>0</v>
      </c>
      <c r="AT3003" s="31">
        <v>2</v>
      </c>
      <c r="AU3003" s="26" t="str">
        <f t="shared" si="49"/>
        <v>库存为2</v>
      </c>
      <c r="AV3003" s="32" t="str">
        <f>IFERROR(时间!$B$4+AU3003,"上周无销量")</f>
        <v>上周无销量</v>
      </c>
    </row>
    <row r="3004" spans="1:48">
      <c r="A3004" s="15" t="s">
        <v>5911</v>
      </c>
      <c r="B3004" t="s">
        <v>5912</v>
      </c>
      <c r="C3004" t="s">
        <v>5886</v>
      </c>
      <c r="D3004" s="26">
        <v>0</v>
      </c>
      <c r="E3004" s="26">
        <v>0</v>
      </c>
      <c r="F3004" s="26">
        <v>0</v>
      </c>
      <c r="G3004" s="26">
        <v>0</v>
      </c>
      <c r="H3004" s="27">
        <v>0</v>
      </c>
      <c r="I3004">
        <v>0</v>
      </c>
      <c r="J3004" s="28">
        <v>0</v>
      </c>
      <c r="K3004" s="28">
        <v>0</v>
      </c>
      <c r="L3004" s="28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17" t="s">
        <v>54</v>
      </c>
      <c r="Y3004" s="17" t="s">
        <v>54</v>
      </c>
      <c r="Z3004" s="17" t="s">
        <v>54</v>
      </c>
      <c r="AA3004" s="17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17" t="s">
        <v>54</v>
      </c>
      <c r="AG3004" s="17" t="s">
        <v>54</v>
      </c>
      <c r="AH3004" s="17" t="s">
        <v>54</v>
      </c>
      <c r="AI3004" s="17" t="s">
        <v>54</v>
      </c>
      <c r="AJ3004">
        <v>0</v>
      </c>
      <c r="AK3004">
        <v>0</v>
      </c>
      <c r="AL3004">
        <v>0</v>
      </c>
      <c r="AM3004">
        <v>0</v>
      </c>
      <c r="AN3004" s="17" t="s">
        <v>54</v>
      </c>
      <c r="AO3004" s="17" t="s">
        <v>54</v>
      </c>
      <c r="AP3004" s="17" t="s">
        <v>54</v>
      </c>
      <c r="AQ3004" s="17" t="s">
        <v>54</v>
      </c>
      <c r="AR3004" s="31">
        <v>0</v>
      </c>
      <c r="AS3004" s="31">
        <v>0</v>
      </c>
      <c r="AT3004" s="31">
        <v>0</v>
      </c>
      <c r="AU3004" s="26" t="str">
        <f t="shared" si="49"/>
        <v>库存为0</v>
      </c>
      <c r="AV3004" s="32" t="str">
        <f>IFERROR(时间!$B$4+AU3004,"上周无销量")</f>
        <v>上周无销量</v>
      </c>
    </row>
    <row r="3005" spans="1:48">
      <c r="A3005" s="15" t="s">
        <v>5913</v>
      </c>
      <c r="B3005" t="s">
        <v>5914</v>
      </c>
      <c r="C3005" t="s">
        <v>5886</v>
      </c>
      <c r="D3005" s="26">
        <v>0</v>
      </c>
      <c r="E3005" s="26">
        <v>0</v>
      </c>
      <c r="F3005" s="26">
        <v>0</v>
      </c>
      <c r="G3005" s="26">
        <v>0</v>
      </c>
      <c r="H3005" s="27">
        <v>0</v>
      </c>
      <c r="I3005">
        <v>1</v>
      </c>
      <c r="J3005" s="28">
        <v>0</v>
      </c>
      <c r="K3005" s="28">
        <v>0</v>
      </c>
      <c r="L3005" s="28">
        <v>0</v>
      </c>
      <c r="M3005">
        <v>1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0</v>
      </c>
      <c r="AK3005">
        <v>12</v>
      </c>
      <c r="AL3005">
        <v>0</v>
      </c>
      <c r="AM3005">
        <v>0</v>
      </c>
      <c r="AN3005" s="17" t="s">
        <v>54</v>
      </c>
      <c r="AO3005" s="17">
        <v>0</v>
      </c>
      <c r="AP3005" s="17" t="s">
        <v>54</v>
      </c>
      <c r="AQ3005" s="17" t="s">
        <v>54</v>
      </c>
      <c r="AR3005" s="31">
        <v>0</v>
      </c>
      <c r="AS3005" s="31">
        <v>0</v>
      </c>
      <c r="AT3005" s="31">
        <v>1</v>
      </c>
      <c r="AU3005" s="26" t="str">
        <f t="shared" si="49"/>
        <v>库存为1</v>
      </c>
      <c r="AV3005" s="32" t="str">
        <f>IFERROR(时间!$B$4+AU3005,"上周无销量")</f>
        <v>上周无销量</v>
      </c>
    </row>
    <row r="3006" spans="1:48">
      <c r="A3006" s="15" t="s">
        <v>5915</v>
      </c>
      <c r="B3006" t="s">
        <v>5916</v>
      </c>
      <c r="C3006" t="s">
        <v>5886</v>
      </c>
      <c r="D3006" s="26">
        <v>0</v>
      </c>
      <c r="E3006" s="26">
        <v>1</v>
      </c>
      <c r="F3006" s="26">
        <v>1</v>
      </c>
      <c r="G3006" s="26">
        <v>0</v>
      </c>
      <c r="H3006" s="27">
        <v>19.99</v>
      </c>
      <c r="I3006">
        <v>0</v>
      </c>
      <c r="J3006" s="28">
        <v>0</v>
      </c>
      <c r="K3006" s="28">
        <v>0</v>
      </c>
      <c r="L3006" s="28">
        <v>0</v>
      </c>
      <c r="M3006">
        <v>0</v>
      </c>
      <c r="N3006">
        <v>1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0</v>
      </c>
      <c r="AK3006">
        <v>14</v>
      </c>
      <c r="AL3006">
        <v>0</v>
      </c>
      <c r="AM3006">
        <v>0</v>
      </c>
      <c r="AN3006" s="17" t="s">
        <v>54</v>
      </c>
      <c r="AO3006" s="17">
        <v>0.0714285714285714</v>
      </c>
      <c r="AP3006" s="17" t="s">
        <v>54</v>
      </c>
      <c r="AQ3006" s="17" t="s">
        <v>54</v>
      </c>
      <c r="AR3006" s="31">
        <v>0</v>
      </c>
      <c r="AS3006" s="31">
        <v>0</v>
      </c>
      <c r="AT3006" s="31">
        <v>0</v>
      </c>
      <c r="AU3006" s="26" t="str">
        <f t="shared" si="49"/>
        <v>库存为0</v>
      </c>
      <c r="AV3006" s="32" t="str">
        <f>IFERROR(时间!$B$4+AU3006,"上周无销量")</f>
        <v>上周无销量</v>
      </c>
    </row>
    <row r="3007" spans="1:48">
      <c r="A3007" s="15" t="s">
        <v>5917</v>
      </c>
      <c r="B3007" t="s">
        <v>5918</v>
      </c>
      <c r="C3007" t="s">
        <v>5886</v>
      </c>
      <c r="D3007" s="26">
        <v>0</v>
      </c>
      <c r="E3007" s="26">
        <v>0</v>
      </c>
      <c r="F3007" s="26">
        <v>0</v>
      </c>
      <c r="G3007" s="26">
        <v>0</v>
      </c>
      <c r="H3007" s="27">
        <v>0</v>
      </c>
      <c r="I3007">
        <v>0</v>
      </c>
      <c r="J3007" s="28">
        <v>0</v>
      </c>
      <c r="K3007" s="28">
        <v>0</v>
      </c>
      <c r="L3007" s="28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0</v>
      </c>
      <c r="AK3007">
        <v>0</v>
      </c>
      <c r="AL3007">
        <v>0</v>
      </c>
      <c r="AM3007">
        <v>0</v>
      </c>
      <c r="AN3007" s="17" t="s">
        <v>54</v>
      </c>
      <c r="AO3007" s="17" t="s">
        <v>54</v>
      </c>
      <c r="AP3007" s="17" t="s">
        <v>54</v>
      </c>
      <c r="AQ3007" s="17" t="s">
        <v>54</v>
      </c>
      <c r="AR3007" s="31">
        <v>0</v>
      </c>
      <c r="AS3007" s="31">
        <v>0</v>
      </c>
      <c r="AT3007" s="31">
        <v>0</v>
      </c>
      <c r="AU3007" s="26" t="str">
        <f t="shared" si="49"/>
        <v>库存为0</v>
      </c>
      <c r="AV3007" s="32" t="str">
        <f>IFERROR(时间!$B$4+AU3007,"上周无销量")</f>
        <v>上周无销量</v>
      </c>
    </row>
    <row r="3008" spans="1:48">
      <c r="A3008" s="15" t="s">
        <v>5919</v>
      </c>
      <c r="B3008" t="s">
        <v>5920</v>
      </c>
      <c r="C3008" t="s">
        <v>5886</v>
      </c>
      <c r="D3008" s="26">
        <v>0</v>
      </c>
      <c r="E3008" s="26">
        <v>1</v>
      </c>
      <c r="F3008" s="26">
        <v>1</v>
      </c>
      <c r="G3008" s="26">
        <v>0</v>
      </c>
      <c r="H3008" s="27">
        <v>19.99</v>
      </c>
      <c r="I3008">
        <v>0</v>
      </c>
      <c r="J3008" s="28">
        <v>0</v>
      </c>
      <c r="K3008" s="28">
        <v>0</v>
      </c>
      <c r="L3008" s="28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17" t="s">
        <v>54</v>
      </c>
      <c r="Y3008" s="17" t="s">
        <v>54</v>
      </c>
      <c r="Z3008" s="17" t="s">
        <v>54</v>
      </c>
      <c r="AA3008" s="17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17" t="s">
        <v>54</v>
      </c>
      <c r="AG3008" s="17" t="s">
        <v>54</v>
      </c>
      <c r="AH3008" s="17" t="s">
        <v>54</v>
      </c>
      <c r="AI3008" s="17" t="s">
        <v>54</v>
      </c>
      <c r="AJ3008">
        <v>0</v>
      </c>
      <c r="AK3008">
        <v>4</v>
      </c>
      <c r="AL3008">
        <v>0</v>
      </c>
      <c r="AM3008">
        <v>0</v>
      </c>
      <c r="AN3008" s="17" t="s">
        <v>54</v>
      </c>
      <c r="AO3008" s="17">
        <v>0.25</v>
      </c>
      <c r="AP3008" s="17" t="s">
        <v>54</v>
      </c>
      <c r="AQ3008" s="17" t="s">
        <v>54</v>
      </c>
      <c r="AR3008" s="31">
        <v>0</v>
      </c>
      <c r="AS3008" s="31">
        <v>0</v>
      </c>
      <c r="AT3008" s="31">
        <v>0</v>
      </c>
      <c r="AU3008" s="26" t="str">
        <f t="shared" si="49"/>
        <v>库存为0</v>
      </c>
      <c r="AV3008" s="32" t="str">
        <f>IFERROR(时间!$B$4+AU3008,"上周无销量")</f>
        <v>上周无销量</v>
      </c>
    </row>
    <row r="3009" spans="1:48">
      <c r="A3009" s="15" t="s">
        <v>5921</v>
      </c>
      <c r="B3009" t="s">
        <v>5922</v>
      </c>
      <c r="C3009" t="s">
        <v>5923</v>
      </c>
      <c r="D3009" s="26">
        <v>0</v>
      </c>
      <c r="E3009" s="26">
        <v>0</v>
      </c>
      <c r="F3009" s="26">
        <v>0</v>
      </c>
      <c r="G3009" s="26">
        <v>1</v>
      </c>
      <c r="H3009" s="27">
        <v>0</v>
      </c>
      <c r="I3009">
        <v>13</v>
      </c>
      <c r="J3009" s="28">
        <v>0</v>
      </c>
      <c r="K3009" s="28">
        <v>0</v>
      </c>
      <c r="L3009" s="28">
        <v>0</v>
      </c>
      <c r="M3009">
        <v>13</v>
      </c>
      <c r="N3009">
        <v>0</v>
      </c>
      <c r="O3009">
        <v>0</v>
      </c>
      <c r="P3009">
        <v>2</v>
      </c>
      <c r="Q3009">
        <v>0</v>
      </c>
      <c r="R3009">
        <v>0</v>
      </c>
      <c r="S3009">
        <v>11252</v>
      </c>
      <c r="T3009">
        <v>0</v>
      </c>
      <c r="U3009">
        <v>0</v>
      </c>
      <c r="V3009">
        <v>0</v>
      </c>
      <c r="W3009">
        <v>32</v>
      </c>
      <c r="X3009" s="17">
        <v>0</v>
      </c>
      <c r="Y3009" s="17" t="s">
        <v>54</v>
      </c>
      <c r="Z3009" s="17" t="s">
        <v>54</v>
      </c>
      <c r="AA3009" s="17">
        <v>0.00284393885531461</v>
      </c>
      <c r="AB3009">
        <v>0</v>
      </c>
      <c r="AC3009">
        <v>0</v>
      </c>
      <c r="AD3009">
        <v>0</v>
      </c>
      <c r="AE3009">
        <v>10.73</v>
      </c>
      <c r="AF3009" s="17" t="s">
        <v>54</v>
      </c>
      <c r="AG3009" s="17" t="s">
        <v>54</v>
      </c>
      <c r="AH3009" s="17" t="s">
        <v>54</v>
      </c>
      <c r="AI3009" s="17">
        <v>0</v>
      </c>
      <c r="AJ3009">
        <v>0</v>
      </c>
      <c r="AK3009">
        <v>2</v>
      </c>
      <c r="AL3009">
        <v>25</v>
      </c>
      <c r="AM3009">
        <v>25</v>
      </c>
      <c r="AN3009" s="17" t="s">
        <v>54</v>
      </c>
      <c r="AO3009" s="17">
        <v>0</v>
      </c>
      <c r="AP3009" s="17">
        <v>0</v>
      </c>
      <c r="AQ3009" s="17">
        <v>0.04</v>
      </c>
      <c r="AR3009" s="31">
        <v>0</v>
      </c>
      <c r="AS3009" s="31">
        <v>0</v>
      </c>
      <c r="AT3009" s="31">
        <v>13</v>
      </c>
      <c r="AU3009" s="26" t="str">
        <f t="shared" si="49"/>
        <v>库存为13</v>
      </c>
      <c r="AV3009" s="32" t="str">
        <f>IFERROR(时间!$B$4+AU3009,"上周无销量")</f>
        <v>上周无销量</v>
      </c>
    </row>
    <row r="3010" spans="1:48">
      <c r="A3010" s="15" t="s">
        <v>5924</v>
      </c>
      <c r="B3010" t="s">
        <v>5925</v>
      </c>
      <c r="C3010" t="s">
        <v>5923</v>
      </c>
      <c r="D3010" s="26">
        <v>0</v>
      </c>
      <c r="E3010" s="26">
        <v>1</v>
      </c>
      <c r="F3010" s="26">
        <v>3</v>
      </c>
      <c r="G3010" s="26">
        <v>7</v>
      </c>
      <c r="H3010" s="27">
        <v>7.26909090909091</v>
      </c>
      <c r="I3010">
        <v>31</v>
      </c>
      <c r="J3010" s="28">
        <v>0</v>
      </c>
      <c r="K3010" s="28">
        <v>0</v>
      </c>
      <c r="L3010" s="28">
        <v>0</v>
      </c>
      <c r="M3010">
        <v>31</v>
      </c>
      <c r="N3010">
        <v>5</v>
      </c>
      <c r="O3010">
        <v>0</v>
      </c>
      <c r="P3010">
        <v>3</v>
      </c>
      <c r="Q3010">
        <v>0</v>
      </c>
      <c r="R3010">
        <v>0</v>
      </c>
      <c r="S3010">
        <v>11636</v>
      </c>
      <c r="T3010">
        <v>0</v>
      </c>
      <c r="U3010">
        <v>0</v>
      </c>
      <c r="V3010">
        <v>0</v>
      </c>
      <c r="W3010">
        <v>30</v>
      </c>
      <c r="X3010" s="17">
        <v>0</v>
      </c>
      <c r="Y3010" s="17" t="s">
        <v>54</v>
      </c>
      <c r="Z3010" s="17" t="s">
        <v>54</v>
      </c>
      <c r="AA3010" s="17">
        <v>0.00257820556892403</v>
      </c>
      <c r="AB3010">
        <v>0</v>
      </c>
      <c r="AC3010">
        <v>0</v>
      </c>
      <c r="AD3010">
        <v>0</v>
      </c>
      <c r="AE3010">
        <v>10.46</v>
      </c>
      <c r="AF3010" s="17" t="s">
        <v>54</v>
      </c>
      <c r="AG3010" s="17" t="s">
        <v>54</v>
      </c>
      <c r="AH3010" s="17" t="s">
        <v>54</v>
      </c>
      <c r="AI3010" s="17">
        <v>0.20556706924891</v>
      </c>
      <c r="AJ3010">
        <v>0</v>
      </c>
      <c r="AK3010">
        <v>26</v>
      </c>
      <c r="AL3010">
        <v>94</v>
      </c>
      <c r="AM3010">
        <v>94</v>
      </c>
      <c r="AN3010" s="17" t="s">
        <v>54</v>
      </c>
      <c r="AO3010" s="17">
        <v>0.0384615384615385</v>
      </c>
      <c r="AP3010" s="17">
        <v>0.0319148936170213</v>
      </c>
      <c r="AQ3010" s="17">
        <v>0.074468085106383</v>
      </c>
      <c r="AR3010" s="31">
        <v>0</v>
      </c>
      <c r="AS3010" s="31">
        <v>0</v>
      </c>
      <c r="AT3010" s="31">
        <v>31</v>
      </c>
      <c r="AU3010" s="26" t="str">
        <f t="shared" si="49"/>
        <v>库存为31</v>
      </c>
      <c r="AV3010" s="32" t="str">
        <f>IFERROR(时间!$B$4+AU3010,"上周无销量")</f>
        <v>上周无销量</v>
      </c>
    </row>
    <row r="3011" spans="1:48">
      <c r="A3011" s="15" t="s">
        <v>5926</v>
      </c>
      <c r="B3011" t="s">
        <v>5927</v>
      </c>
      <c r="C3011" t="s">
        <v>5923</v>
      </c>
      <c r="D3011" s="26">
        <v>2</v>
      </c>
      <c r="E3011" s="26">
        <v>3</v>
      </c>
      <c r="F3011" s="26">
        <v>0</v>
      </c>
      <c r="G3011" s="26">
        <v>1</v>
      </c>
      <c r="H3011" s="27">
        <v>15.825</v>
      </c>
      <c r="I3011">
        <v>5</v>
      </c>
      <c r="J3011" s="28">
        <v>1</v>
      </c>
      <c r="K3011" s="28">
        <v>0</v>
      </c>
      <c r="L3011" s="28">
        <v>0</v>
      </c>
      <c r="M3011">
        <v>6</v>
      </c>
      <c r="N3011">
        <v>2</v>
      </c>
      <c r="O3011">
        <v>0</v>
      </c>
      <c r="P3011">
        <v>3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 s="17">
        <v>0</v>
      </c>
      <c r="Y3011" s="17" t="s">
        <v>54</v>
      </c>
      <c r="Z3011" s="17" t="s">
        <v>54</v>
      </c>
      <c r="AA3011" s="17" t="s">
        <v>54</v>
      </c>
      <c r="AB3011">
        <v>0</v>
      </c>
      <c r="AC3011">
        <v>0</v>
      </c>
      <c r="AD3011">
        <v>0</v>
      </c>
      <c r="AE3011">
        <v>0</v>
      </c>
      <c r="AF3011" s="17" t="s">
        <v>54</v>
      </c>
      <c r="AG3011" s="17" t="s">
        <v>54</v>
      </c>
      <c r="AH3011" s="17" t="s">
        <v>54</v>
      </c>
      <c r="AI3011" s="17" t="s">
        <v>54</v>
      </c>
      <c r="AJ3011">
        <v>0</v>
      </c>
      <c r="AK3011">
        <v>0</v>
      </c>
      <c r="AL3011">
        <v>1</v>
      </c>
      <c r="AM3011">
        <v>1</v>
      </c>
      <c r="AN3011" s="17" t="s">
        <v>54</v>
      </c>
      <c r="AO3011" s="17" t="s">
        <v>54</v>
      </c>
      <c r="AP3011" s="17">
        <v>0</v>
      </c>
      <c r="AQ3011" s="17">
        <v>1</v>
      </c>
      <c r="AR3011" s="31">
        <v>0.285714285714286</v>
      </c>
      <c r="AS3011" s="31">
        <v>17.1428571428571</v>
      </c>
      <c r="AT3011" s="31">
        <v>-11.1428571428571</v>
      </c>
      <c r="AU3011" s="26">
        <f t="shared" si="49"/>
        <v>21</v>
      </c>
      <c r="AV3011" s="32">
        <f>IFERROR(时间!$B$4+AU3011,"上周无销量")</f>
        <v>43346</v>
      </c>
    </row>
    <row r="3012" spans="1:48">
      <c r="A3012" s="15" t="s">
        <v>5928</v>
      </c>
      <c r="B3012" t="s">
        <v>5929</v>
      </c>
      <c r="C3012" t="s">
        <v>5923</v>
      </c>
      <c r="D3012" s="26">
        <v>2</v>
      </c>
      <c r="E3012" s="26">
        <v>2</v>
      </c>
      <c r="F3012" s="26">
        <v>1</v>
      </c>
      <c r="G3012" s="26">
        <v>1</v>
      </c>
      <c r="H3012" s="27">
        <v>14.9916666666667</v>
      </c>
      <c r="I3012">
        <v>13</v>
      </c>
      <c r="J3012" s="28">
        <v>2</v>
      </c>
      <c r="K3012" s="28">
        <v>0</v>
      </c>
      <c r="L3012" s="28">
        <v>0</v>
      </c>
      <c r="M3012">
        <v>15</v>
      </c>
      <c r="N3012">
        <v>3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17" t="s">
        <v>54</v>
      </c>
      <c r="Y3012" s="17" t="s">
        <v>54</v>
      </c>
      <c r="Z3012" s="17" t="s">
        <v>54</v>
      </c>
      <c r="AA3012" s="17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17" t="s">
        <v>54</v>
      </c>
      <c r="AG3012" s="17" t="s">
        <v>54</v>
      </c>
      <c r="AH3012" s="17" t="s">
        <v>54</v>
      </c>
      <c r="AI3012" s="17" t="s">
        <v>54</v>
      </c>
      <c r="AJ3012">
        <v>0</v>
      </c>
      <c r="AK3012">
        <v>11</v>
      </c>
      <c r="AL3012">
        <v>2</v>
      </c>
      <c r="AM3012">
        <v>2</v>
      </c>
      <c r="AN3012" s="17" t="s">
        <v>54</v>
      </c>
      <c r="AO3012" s="17">
        <v>0.181818181818182</v>
      </c>
      <c r="AP3012" s="17">
        <v>0.5</v>
      </c>
      <c r="AQ3012" s="17">
        <v>0.5</v>
      </c>
      <c r="AR3012" s="31">
        <v>0.285714285714286</v>
      </c>
      <c r="AS3012" s="31">
        <v>17.1428571428571</v>
      </c>
      <c r="AT3012" s="31">
        <v>-2.14285714285714</v>
      </c>
      <c r="AU3012" s="26">
        <f t="shared" si="49"/>
        <v>52</v>
      </c>
      <c r="AV3012" s="32">
        <f>IFERROR(时间!$B$4+AU3012,"上周无销量")</f>
        <v>43377</v>
      </c>
    </row>
    <row r="3013" spans="1:48">
      <c r="A3013" s="15" t="s">
        <v>5930</v>
      </c>
      <c r="B3013" t="s">
        <v>5931</v>
      </c>
      <c r="C3013" t="s">
        <v>5923</v>
      </c>
      <c r="D3013" s="26">
        <v>0</v>
      </c>
      <c r="E3013" s="26">
        <v>0</v>
      </c>
      <c r="F3013" s="26">
        <v>1</v>
      </c>
      <c r="G3013" s="26">
        <v>3</v>
      </c>
      <c r="H3013" s="27">
        <v>4.9975</v>
      </c>
      <c r="I3013">
        <v>12</v>
      </c>
      <c r="J3013" s="28">
        <v>3</v>
      </c>
      <c r="K3013" s="28">
        <v>0</v>
      </c>
      <c r="L3013" s="28">
        <v>0</v>
      </c>
      <c r="M3013">
        <v>15</v>
      </c>
      <c r="N3013">
        <v>1</v>
      </c>
      <c r="O3013">
        <v>0</v>
      </c>
      <c r="P3013">
        <v>0</v>
      </c>
      <c r="Q3013">
        <v>0</v>
      </c>
      <c r="R3013">
        <v>0</v>
      </c>
      <c r="S3013">
        <v>1143</v>
      </c>
      <c r="T3013">
        <v>0</v>
      </c>
      <c r="U3013">
        <v>0</v>
      </c>
      <c r="V3013">
        <v>0</v>
      </c>
      <c r="W3013">
        <v>5</v>
      </c>
      <c r="X3013" s="17" t="s">
        <v>54</v>
      </c>
      <c r="Y3013" s="17" t="s">
        <v>54</v>
      </c>
      <c r="Z3013" s="17" t="s">
        <v>54</v>
      </c>
      <c r="AA3013" s="17">
        <v>0.00437445319335083</v>
      </c>
      <c r="AB3013">
        <v>0</v>
      </c>
      <c r="AC3013">
        <v>0</v>
      </c>
      <c r="AD3013">
        <v>0</v>
      </c>
      <c r="AE3013">
        <v>1.73</v>
      </c>
      <c r="AF3013" s="17" t="s">
        <v>54</v>
      </c>
      <c r="AG3013" s="17" t="s">
        <v>54</v>
      </c>
      <c r="AH3013" s="17" t="s">
        <v>54</v>
      </c>
      <c r="AI3013" s="17">
        <v>0.115391028847757</v>
      </c>
      <c r="AJ3013">
        <v>0</v>
      </c>
      <c r="AK3013">
        <v>6</v>
      </c>
      <c r="AL3013">
        <v>20</v>
      </c>
      <c r="AM3013">
        <v>20</v>
      </c>
      <c r="AN3013" s="17" t="s">
        <v>54</v>
      </c>
      <c r="AO3013" s="17">
        <v>0</v>
      </c>
      <c r="AP3013" s="17">
        <v>0.05</v>
      </c>
      <c r="AQ3013" s="17">
        <v>0.15</v>
      </c>
      <c r="AR3013" s="31">
        <v>0</v>
      </c>
      <c r="AS3013" s="31">
        <v>0</v>
      </c>
      <c r="AT3013" s="31">
        <v>15</v>
      </c>
      <c r="AU3013" s="26" t="str">
        <f t="shared" ref="AU3013:AU3076" si="50">IF(AR3013="","库存为"&amp;M3013,IF(AS3013=0,"库存为"&amp;M3013,INT(M3013/AR3013)))</f>
        <v>库存为15</v>
      </c>
      <c r="AV3013" s="32" t="str">
        <f>IFERROR(时间!$B$4+AU3013,"上周无销量")</f>
        <v>上周无销量</v>
      </c>
    </row>
    <row r="3014" spans="1:48">
      <c r="A3014" s="15" t="s">
        <v>5932</v>
      </c>
      <c r="B3014" t="s">
        <v>5933</v>
      </c>
      <c r="C3014" t="s">
        <v>5923</v>
      </c>
      <c r="D3014" s="26">
        <v>0</v>
      </c>
      <c r="E3014" s="26">
        <v>1</v>
      </c>
      <c r="F3014" s="26">
        <v>0</v>
      </c>
      <c r="G3014" s="26">
        <v>0</v>
      </c>
      <c r="H3014" s="27">
        <v>19.99</v>
      </c>
      <c r="I3014">
        <v>13</v>
      </c>
      <c r="J3014" s="28">
        <v>0</v>
      </c>
      <c r="K3014" s="28">
        <v>0</v>
      </c>
      <c r="L3014" s="28">
        <v>0</v>
      </c>
      <c r="M3014">
        <v>13</v>
      </c>
      <c r="N3014">
        <v>0</v>
      </c>
      <c r="O3014">
        <v>0</v>
      </c>
      <c r="P3014">
        <v>0</v>
      </c>
      <c r="Q3014">
        <v>0</v>
      </c>
      <c r="R3014">
        <v>3</v>
      </c>
      <c r="S3014">
        <v>578</v>
      </c>
      <c r="T3014">
        <v>0</v>
      </c>
      <c r="U3014">
        <v>0</v>
      </c>
      <c r="V3014">
        <v>0</v>
      </c>
      <c r="W3014">
        <v>4</v>
      </c>
      <c r="X3014" s="17" t="s">
        <v>54</v>
      </c>
      <c r="Y3014" s="17" t="s">
        <v>54</v>
      </c>
      <c r="Z3014" s="17">
        <v>0</v>
      </c>
      <c r="AA3014" s="17">
        <v>0.0069204152249135</v>
      </c>
      <c r="AB3014">
        <v>0</v>
      </c>
      <c r="AC3014">
        <v>0</v>
      </c>
      <c r="AD3014">
        <v>0</v>
      </c>
      <c r="AE3014">
        <v>1.27</v>
      </c>
      <c r="AF3014" s="17" t="s">
        <v>54</v>
      </c>
      <c r="AG3014" s="17" t="s">
        <v>54</v>
      </c>
      <c r="AH3014" s="17" t="s">
        <v>54</v>
      </c>
      <c r="AI3014" s="17">
        <v>0</v>
      </c>
      <c r="AJ3014">
        <v>0</v>
      </c>
      <c r="AK3014">
        <v>4</v>
      </c>
      <c r="AL3014">
        <v>13</v>
      </c>
      <c r="AM3014">
        <v>13</v>
      </c>
      <c r="AN3014" s="17" t="s">
        <v>54</v>
      </c>
      <c r="AO3014" s="17">
        <v>0.25</v>
      </c>
      <c r="AP3014" s="17">
        <v>0</v>
      </c>
      <c r="AQ3014" s="17">
        <v>0</v>
      </c>
      <c r="AR3014" s="31">
        <v>0</v>
      </c>
      <c r="AS3014" s="31">
        <v>0</v>
      </c>
      <c r="AT3014" s="31">
        <v>13</v>
      </c>
      <c r="AU3014" s="26" t="str">
        <f t="shared" si="50"/>
        <v>库存为13</v>
      </c>
      <c r="AV3014" s="32" t="str">
        <f>IFERROR(时间!$B$4+AU3014,"上周无销量")</f>
        <v>上周无销量</v>
      </c>
    </row>
    <row r="3015" spans="1:48">
      <c r="A3015" s="15" t="s">
        <v>5934</v>
      </c>
      <c r="B3015" t="s">
        <v>5935</v>
      </c>
      <c r="C3015" t="s">
        <v>5923</v>
      </c>
      <c r="D3015" s="26">
        <v>2</v>
      </c>
      <c r="E3015" s="26">
        <v>0</v>
      </c>
      <c r="F3015" s="26">
        <v>2</v>
      </c>
      <c r="G3015" s="26">
        <v>0</v>
      </c>
      <c r="H3015" s="27">
        <v>19.99</v>
      </c>
      <c r="I3015">
        <v>7</v>
      </c>
      <c r="J3015" s="28">
        <v>0</v>
      </c>
      <c r="K3015" s="28">
        <v>0</v>
      </c>
      <c r="L3015" s="28">
        <v>0</v>
      </c>
      <c r="M3015">
        <v>7</v>
      </c>
      <c r="N3015">
        <v>4</v>
      </c>
      <c r="O3015">
        <v>0</v>
      </c>
      <c r="P3015">
        <v>816</v>
      </c>
      <c r="Q3015">
        <v>0</v>
      </c>
      <c r="R3015">
        <v>187</v>
      </c>
      <c r="S3015">
        <v>4771</v>
      </c>
      <c r="T3015">
        <v>12</v>
      </c>
      <c r="U3015">
        <v>0</v>
      </c>
      <c r="V3015">
        <v>4</v>
      </c>
      <c r="W3015">
        <v>8</v>
      </c>
      <c r="X3015" s="17">
        <v>0.0147058823529412</v>
      </c>
      <c r="Y3015" s="17" t="s">
        <v>54</v>
      </c>
      <c r="Z3015" s="17">
        <v>0.0213903743315508</v>
      </c>
      <c r="AA3015" s="17">
        <v>0.00167679731712429</v>
      </c>
      <c r="AB3015">
        <v>2.58</v>
      </c>
      <c r="AC3015">
        <v>0</v>
      </c>
      <c r="AD3015">
        <v>1.15</v>
      </c>
      <c r="AE3015">
        <v>2.54</v>
      </c>
      <c r="AF3015" s="17">
        <v>0.0645322661330665</v>
      </c>
      <c r="AG3015" s="17" t="s">
        <v>54</v>
      </c>
      <c r="AH3015" s="17">
        <v>0.0287643821910955</v>
      </c>
      <c r="AI3015" s="17">
        <v>0</v>
      </c>
      <c r="AJ3015">
        <v>0</v>
      </c>
      <c r="AK3015">
        <v>17</v>
      </c>
      <c r="AL3015">
        <v>14</v>
      </c>
      <c r="AM3015">
        <v>14</v>
      </c>
      <c r="AN3015" s="17" t="s">
        <v>54</v>
      </c>
      <c r="AO3015" s="17">
        <v>0</v>
      </c>
      <c r="AP3015" s="17">
        <v>0.142857142857143</v>
      </c>
      <c r="AQ3015" s="17">
        <v>0</v>
      </c>
      <c r="AR3015" s="31">
        <v>0.285714285714286</v>
      </c>
      <c r="AS3015" s="31">
        <v>17.1428571428571</v>
      </c>
      <c r="AT3015" s="31">
        <v>-10.1428571428571</v>
      </c>
      <c r="AU3015" s="26">
        <f t="shared" si="50"/>
        <v>24</v>
      </c>
      <c r="AV3015" s="32">
        <f>IFERROR(时间!$B$4+AU3015,"上周无销量")</f>
        <v>43349</v>
      </c>
    </row>
    <row r="3016" spans="1:48">
      <c r="A3016" s="15" t="s">
        <v>5936</v>
      </c>
      <c r="B3016" t="s">
        <v>5937</v>
      </c>
      <c r="C3016" t="s">
        <v>5923</v>
      </c>
      <c r="D3016" s="26">
        <v>2</v>
      </c>
      <c r="E3016" s="26">
        <v>2</v>
      </c>
      <c r="F3016" s="26">
        <v>0</v>
      </c>
      <c r="G3016" s="26">
        <v>2</v>
      </c>
      <c r="H3016" s="27">
        <v>12.66</v>
      </c>
      <c r="I3016">
        <v>11</v>
      </c>
      <c r="J3016" s="28">
        <v>2</v>
      </c>
      <c r="K3016" s="28">
        <v>0</v>
      </c>
      <c r="L3016" s="28">
        <v>0</v>
      </c>
      <c r="M3016">
        <v>13</v>
      </c>
      <c r="N3016">
        <v>5</v>
      </c>
      <c r="O3016">
        <v>0</v>
      </c>
      <c r="P3016">
        <v>0</v>
      </c>
      <c r="Q3016">
        <v>0</v>
      </c>
      <c r="R3016">
        <v>0</v>
      </c>
      <c r="S3016">
        <v>2397</v>
      </c>
      <c r="T3016">
        <v>0</v>
      </c>
      <c r="U3016">
        <v>0</v>
      </c>
      <c r="V3016">
        <v>0</v>
      </c>
      <c r="W3016">
        <v>4</v>
      </c>
      <c r="X3016" s="17" t="s">
        <v>54</v>
      </c>
      <c r="Y3016" s="17" t="s">
        <v>54</v>
      </c>
      <c r="Z3016" s="17" t="s">
        <v>54</v>
      </c>
      <c r="AA3016" s="17">
        <v>0.00166875260742595</v>
      </c>
      <c r="AB3016">
        <v>0</v>
      </c>
      <c r="AC3016">
        <v>0</v>
      </c>
      <c r="AD3016">
        <v>0</v>
      </c>
      <c r="AE3016">
        <v>1.02</v>
      </c>
      <c r="AF3016" s="17" t="s">
        <v>54</v>
      </c>
      <c r="AG3016" s="17" t="s">
        <v>54</v>
      </c>
      <c r="AH3016" s="17" t="s">
        <v>54</v>
      </c>
      <c r="AI3016" s="17">
        <v>0.0402843601895735</v>
      </c>
      <c r="AJ3016">
        <v>0</v>
      </c>
      <c r="AK3016">
        <v>0</v>
      </c>
      <c r="AL3016">
        <v>21</v>
      </c>
      <c r="AM3016">
        <v>21</v>
      </c>
      <c r="AN3016" s="17" t="s">
        <v>54</v>
      </c>
      <c r="AO3016" s="17" t="s">
        <v>54</v>
      </c>
      <c r="AP3016" s="17">
        <v>0</v>
      </c>
      <c r="AQ3016" s="17">
        <v>0.0952380952380952</v>
      </c>
      <c r="AR3016" s="31">
        <v>0.285714285714286</v>
      </c>
      <c r="AS3016" s="31">
        <v>17.1428571428571</v>
      </c>
      <c r="AT3016" s="31">
        <v>-4.14285714285714</v>
      </c>
      <c r="AU3016" s="26">
        <f t="shared" si="50"/>
        <v>45</v>
      </c>
      <c r="AV3016" s="32">
        <f>IFERROR(时间!$B$4+AU3016,"上周无销量")</f>
        <v>43370</v>
      </c>
    </row>
    <row r="3017" spans="1:48">
      <c r="A3017" s="15" t="s">
        <v>5938</v>
      </c>
      <c r="B3017" t="s">
        <v>5939</v>
      </c>
      <c r="C3017" t="s">
        <v>5923</v>
      </c>
      <c r="D3017" s="26">
        <v>1</v>
      </c>
      <c r="E3017" s="26">
        <v>2</v>
      </c>
      <c r="F3017" s="26">
        <v>0</v>
      </c>
      <c r="G3017" s="26">
        <v>0</v>
      </c>
      <c r="H3017" s="27">
        <v>17.99</v>
      </c>
      <c r="I3017">
        <v>6</v>
      </c>
      <c r="J3017" s="28">
        <v>0</v>
      </c>
      <c r="K3017" s="28">
        <v>0</v>
      </c>
      <c r="L3017" s="28">
        <v>0</v>
      </c>
      <c r="M3017">
        <v>6</v>
      </c>
      <c r="N3017">
        <v>2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0</v>
      </c>
      <c r="AK3017">
        <v>1</v>
      </c>
      <c r="AL3017">
        <v>0</v>
      </c>
      <c r="AM3017">
        <v>0</v>
      </c>
      <c r="AN3017" s="17" t="s">
        <v>54</v>
      </c>
      <c r="AO3017" s="17">
        <v>2</v>
      </c>
      <c r="AP3017" s="17" t="s">
        <v>54</v>
      </c>
      <c r="AQ3017" s="17" t="s">
        <v>54</v>
      </c>
      <c r="AR3017" s="31">
        <v>0.142857142857143</v>
      </c>
      <c r="AS3017" s="31">
        <v>8.57142857142857</v>
      </c>
      <c r="AT3017" s="31">
        <v>-2.57142857142857</v>
      </c>
      <c r="AU3017" s="26">
        <f t="shared" si="50"/>
        <v>42</v>
      </c>
      <c r="AV3017" s="32">
        <f>IFERROR(时间!$B$4+AU3017,"上周无销量")</f>
        <v>43367</v>
      </c>
    </row>
    <row r="3018" spans="1:48">
      <c r="A3018" s="15" t="s">
        <v>5940</v>
      </c>
      <c r="B3018" t="s">
        <v>5941</v>
      </c>
      <c r="C3018" t="s">
        <v>5923</v>
      </c>
      <c r="D3018" s="26">
        <v>0</v>
      </c>
      <c r="E3018" s="26">
        <v>0</v>
      </c>
      <c r="F3018" s="26">
        <v>0</v>
      </c>
      <c r="G3018" s="26">
        <v>1</v>
      </c>
      <c r="H3018" s="27">
        <v>0</v>
      </c>
      <c r="I3018">
        <v>10</v>
      </c>
      <c r="J3018" s="28">
        <v>0</v>
      </c>
      <c r="K3018" s="28">
        <v>0</v>
      </c>
      <c r="L3018" s="28">
        <v>0</v>
      </c>
      <c r="M3018">
        <v>10</v>
      </c>
      <c r="N3018">
        <v>0</v>
      </c>
      <c r="O3018">
        <v>0</v>
      </c>
      <c r="P3018">
        <v>1</v>
      </c>
      <c r="Q3018">
        <v>0</v>
      </c>
      <c r="R3018">
        <v>2</v>
      </c>
      <c r="S3018">
        <v>29833</v>
      </c>
      <c r="T3018">
        <v>0</v>
      </c>
      <c r="U3018">
        <v>0</v>
      </c>
      <c r="V3018">
        <v>0</v>
      </c>
      <c r="W3018">
        <v>63</v>
      </c>
      <c r="X3018" s="17">
        <v>0</v>
      </c>
      <c r="Y3018" s="17" t="s">
        <v>54</v>
      </c>
      <c r="Z3018" s="17">
        <v>0</v>
      </c>
      <c r="AA3018" s="17">
        <v>0.00211175543860825</v>
      </c>
      <c r="AB3018">
        <v>0</v>
      </c>
      <c r="AC3018">
        <v>0</v>
      </c>
      <c r="AD3018">
        <v>0</v>
      </c>
      <c r="AE3018">
        <v>20.34</v>
      </c>
      <c r="AF3018" s="17" t="s">
        <v>54</v>
      </c>
      <c r="AG3018" s="17" t="s">
        <v>54</v>
      </c>
      <c r="AH3018" s="17" t="s">
        <v>54</v>
      </c>
      <c r="AI3018" s="17">
        <v>0</v>
      </c>
      <c r="AJ3018">
        <v>0</v>
      </c>
      <c r="AK3018">
        <v>2</v>
      </c>
      <c r="AL3018">
        <v>57</v>
      </c>
      <c r="AM3018">
        <v>57</v>
      </c>
      <c r="AN3018" s="17" t="s">
        <v>54</v>
      </c>
      <c r="AO3018" s="17">
        <v>0</v>
      </c>
      <c r="AP3018" s="17">
        <v>0</v>
      </c>
      <c r="AQ3018" s="17">
        <v>0.0175438596491228</v>
      </c>
      <c r="AR3018" s="31">
        <v>0</v>
      </c>
      <c r="AS3018" s="31">
        <v>0</v>
      </c>
      <c r="AT3018" s="31">
        <v>10</v>
      </c>
      <c r="AU3018" s="26" t="str">
        <f t="shared" si="50"/>
        <v>库存为10</v>
      </c>
      <c r="AV3018" s="32" t="str">
        <f>IFERROR(时间!$B$4+AU3018,"上周无销量")</f>
        <v>上周无销量</v>
      </c>
    </row>
    <row r="3019" spans="1:48">
      <c r="A3019" s="15" t="s">
        <v>5942</v>
      </c>
      <c r="B3019" t="s">
        <v>5943</v>
      </c>
      <c r="C3019" t="s">
        <v>5923</v>
      </c>
      <c r="D3019" s="26">
        <v>0</v>
      </c>
      <c r="E3019" s="26">
        <v>0</v>
      </c>
      <c r="F3019" s="26">
        <v>1</v>
      </c>
      <c r="G3019" s="26">
        <v>0</v>
      </c>
      <c r="H3019" s="27">
        <v>19.99</v>
      </c>
      <c r="I3019">
        <v>11</v>
      </c>
      <c r="J3019" s="28">
        <v>0</v>
      </c>
      <c r="K3019" s="28">
        <v>0</v>
      </c>
      <c r="L3019" s="28">
        <v>0</v>
      </c>
      <c r="M3019">
        <v>11</v>
      </c>
      <c r="N3019">
        <v>1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7</v>
      </c>
      <c r="AL3019">
        <v>20</v>
      </c>
      <c r="AM3019">
        <v>20</v>
      </c>
      <c r="AN3019" s="17" t="s">
        <v>54</v>
      </c>
      <c r="AO3019" s="17">
        <v>0</v>
      </c>
      <c r="AP3019" s="17">
        <v>0.05</v>
      </c>
      <c r="AQ3019" s="17">
        <v>0</v>
      </c>
      <c r="AR3019" s="31">
        <v>0</v>
      </c>
      <c r="AS3019" s="31">
        <v>0</v>
      </c>
      <c r="AT3019" s="31">
        <v>11</v>
      </c>
      <c r="AU3019" s="26" t="str">
        <f t="shared" si="50"/>
        <v>库存为11</v>
      </c>
      <c r="AV3019" s="32" t="str">
        <f>IFERROR(时间!$B$4+AU3019,"上周无销量")</f>
        <v>上周无销量</v>
      </c>
    </row>
    <row r="3020" spans="1:48">
      <c r="A3020" s="15" t="s">
        <v>5944</v>
      </c>
      <c r="B3020" t="s">
        <v>5945</v>
      </c>
      <c r="C3020" t="s">
        <v>5923</v>
      </c>
      <c r="D3020" s="26">
        <v>0</v>
      </c>
      <c r="E3020" s="26">
        <v>1</v>
      </c>
      <c r="F3020" s="26">
        <v>3</v>
      </c>
      <c r="G3020" s="26">
        <v>6</v>
      </c>
      <c r="H3020" s="27">
        <v>7.996</v>
      </c>
      <c r="I3020">
        <v>34</v>
      </c>
      <c r="J3020" s="28">
        <v>0</v>
      </c>
      <c r="K3020" s="28">
        <v>0</v>
      </c>
      <c r="L3020" s="28">
        <v>0</v>
      </c>
      <c r="M3020">
        <v>34</v>
      </c>
      <c r="N3020">
        <v>2</v>
      </c>
      <c r="O3020">
        <v>0</v>
      </c>
      <c r="P3020">
        <v>4361</v>
      </c>
      <c r="Q3020">
        <v>0</v>
      </c>
      <c r="R3020">
        <v>659</v>
      </c>
      <c r="S3020">
        <v>17002</v>
      </c>
      <c r="T3020">
        <v>32</v>
      </c>
      <c r="U3020">
        <v>0</v>
      </c>
      <c r="V3020">
        <v>12</v>
      </c>
      <c r="W3020">
        <v>62</v>
      </c>
      <c r="X3020" s="17">
        <v>0.00733776656730108</v>
      </c>
      <c r="Y3020" s="17" t="s">
        <v>54</v>
      </c>
      <c r="Z3020" s="17">
        <v>0.0182094081942337</v>
      </c>
      <c r="AA3020" s="17">
        <v>0.00364662980825785</v>
      </c>
      <c r="AB3020">
        <v>8.33</v>
      </c>
      <c r="AC3020">
        <v>0</v>
      </c>
      <c r="AD3020">
        <v>4.29</v>
      </c>
      <c r="AE3020">
        <v>19.98</v>
      </c>
      <c r="AF3020" s="17">
        <v>0</v>
      </c>
      <c r="AG3020" s="17" t="s">
        <v>54</v>
      </c>
      <c r="AH3020" s="17">
        <v>0.178839419709855</v>
      </c>
      <c r="AI3020" s="17">
        <v>0.416458229114557</v>
      </c>
      <c r="AJ3020">
        <v>0</v>
      </c>
      <c r="AK3020">
        <v>21</v>
      </c>
      <c r="AL3020">
        <v>85</v>
      </c>
      <c r="AM3020">
        <v>85</v>
      </c>
      <c r="AN3020" s="17" t="s">
        <v>54</v>
      </c>
      <c r="AO3020" s="17">
        <v>0.0476190476190476</v>
      </c>
      <c r="AP3020" s="17">
        <v>0.0352941176470588</v>
      </c>
      <c r="AQ3020" s="17">
        <v>0.0705882352941176</v>
      </c>
      <c r="AR3020" s="31">
        <v>0</v>
      </c>
      <c r="AS3020" s="31">
        <v>0</v>
      </c>
      <c r="AT3020" s="31">
        <v>34</v>
      </c>
      <c r="AU3020" s="26" t="str">
        <f t="shared" si="50"/>
        <v>库存为34</v>
      </c>
      <c r="AV3020" s="32" t="str">
        <f>IFERROR(时间!$B$4+AU3020,"上周无销量")</f>
        <v>上周无销量</v>
      </c>
    </row>
    <row r="3021" spans="1:48">
      <c r="A3021" s="15" t="s">
        <v>5946</v>
      </c>
      <c r="B3021" t="s">
        <v>5947</v>
      </c>
      <c r="C3021" t="s">
        <v>5923</v>
      </c>
      <c r="D3021" s="26">
        <v>3</v>
      </c>
      <c r="E3021" s="26">
        <v>1</v>
      </c>
      <c r="F3021" s="26">
        <v>2</v>
      </c>
      <c r="G3021" s="26">
        <v>0</v>
      </c>
      <c r="H3021" s="27">
        <v>18.99</v>
      </c>
      <c r="I3021">
        <v>34</v>
      </c>
      <c r="J3021" s="28">
        <v>0</v>
      </c>
      <c r="K3021" s="28">
        <v>0</v>
      </c>
      <c r="L3021" s="28">
        <v>0</v>
      </c>
      <c r="M3021">
        <v>34</v>
      </c>
      <c r="N3021">
        <v>1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1</v>
      </c>
      <c r="AL3021">
        <v>0</v>
      </c>
      <c r="AM3021">
        <v>0</v>
      </c>
      <c r="AN3021" s="17" t="s">
        <v>54</v>
      </c>
      <c r="AO3021" s="17">
        <v>1</v>
      </c>
      <c r="AP3021" s="17" t="s">
        <v>54</v>
      </c>
      <c r="AQ3021" s="17" t="s">
        <v>54</v>
      </c>
      <c r="AR3021" s="31">
        <v>0.428571428571429</v>
      </c>
      <c r="AS3021" s="31">
        <v>25.7142857142857</v>
      </c>
      <c r="AT3021" s="31">
        <v>8.28571428571429</v>
      </c>
      <c r="AU3021" s="26">
        <f t="shared" si="50"/>
        <v>79</v>
      </c>
      <c r="AV3021" s="32">
        <f>IFERROR(时间!$B$4+AU3021,"上周无销量")</f>
        <v>43404</v>
      </c>
    </row>
    <row r="3022" spans="1:48">
      <c r="A3022" s="15" t="s">
        <v>5948</v>
      </c>
      <c r="B3022" t="s">
        <v>5949</v>
      </c>
      <c r="C3022" t="s">
        <v>5923</v>
      </c>
      <c r="D3022" s="26">
        <v>3</v>
      </c>
      <c r="E3022" s="26">
        <v>2</v>
      </c>
      <c r="F3022" s="26">
        <v>12</v>
      </c>
      <c r="G3022" s="26">
        <v>6</v>
      </c>
      <c r="H3022" s="27">
        <v>13.2969565217391</v>
      </c>
      <c r="I3022">
        <v>20</v>
      </c>
      <c r="J3022" s="28">
        <v>10</v>
      </c>
      <c r="K3022" s="28">
        <v>0</v>
      </c>
      <c r="L3022" s="28">
        <v>0</v>
      </c>
      <c r="M3022">
        <v>30</v>
      </c>
      <c r="N3022">
        <v>3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55</v>
      </c>
      <c r="AL3022">
        <v>96</v>
      </c>
      <c r="AM3022">
        <v>96</v>
      </c>
      <c r="AN3022" s="17" t="s">
        <v>54</v>
      </c>
      <c r="AO3022" s="17">
        <v>0.0363636363636364</v>
      </c>
      <c r="AP3022" s="17">
        <v>0.125</v>
      </c>
      <c r="AQ3022" s="17">
        <v>0.0625</v>
      </c>
      <c r="AR3022" s="31">
        <v>0.428571428571429</v>
      </c>
      <c r="AS3022" s="31">
        <v>25.7142857142857</v>
      </c>
      <c r="AT3022" s="31">
        <v>4.28571428571429</v>
      </c>
      <c r="AU3022" s="26">
        <f t="shared" si="50"/>
        <v>70</v>
      </c>
      <c r="AV3022" s="32">
        <f>IFERROR(时间!$B$4+AU3022,"上周无销量")</f>
        <v>43395</v>
      </c>
    </row>
    <row r="3023" spans="1:48">
      <c r="A3023" s="15" t="s">
        <v>5950</v>
      </c>
      <c r="B3023" t="s">
        <v>5951</v>
      </c>
      <c r="C3023" t="s">
        <v>5923</v>
      </c>
      <c r="D3023" s="26">
        <v>1</v>
      </c>
      <c r="E3023" s="26">
        <v>0</v>
      </c>
      <c r="F3023" s="26">
        <v>1</v>
      </c>
      <c r="G3023" s="26">
        <v>1</v>
      </c>
      <c r="H3023" s="27">
        <v>13.3266666666667</v>
      </c>
      <c r="I3023">
        <v>21</v>
      </c>
      <c r="J3023" s="28">
        <v>0</v>
      </c>
      <c r="K3023" s="28">
        <v>0</v>
      </c>
      <c r="L3023" s="28">
        <v>0</v>
      </c>
      <c r="M3023">
        <v>21</v>
      </c>
      <c r="N3023">
        <v>3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0</v>
      </c>
      <c r="AK3023">
        <v>8</v>
      </c>
      <c r="AL3023">
        <v>24</v>
      </c>
      <c r="AM3023">
        <v>24</v>
      </c>
      <c r="AN3023" s="17" t="s">
        <v>54</v>
      </c>
      <c r="AO3023" s="17">
        <v>0</v>
      </c>
      <c r="AP3023" s="17">
        <v>0.0416666666666667</v>
      </c>
      <c r="AQ3023" s="17">
        <v>0.0416666666666667</v>
      </c>
      <c r="AR3023" s="31">
        <v>0.142857142857143</v>
      </c>
      <c r="AS3023" s="31">
        <v>8.57142857142857</v>
      </c>
      <c r="AT3023" s="31">
        <v>12.4285714285714</v>
      </c>
      <c r="AU3023" s="26">
        <f t="shared" si="50"/>
        <v>147</v>
      </c>
      <c r="AV3023" s="32">
        <f>IFERROR(时间!$B$4+AU3023,"上周无销量")</f>
        <v>43472</v>
      </c>
    </row>
    <row r="3024" spans="1:48">
      <c r="A3024" s="15" t="s">
        <v>5952</v>
      </c>
      <c r="B3024" t="s">
        <v>5043</v>
      </c>
      <c r="C3024" t="s">
        <v>5923</v>
      </c>
      <c r="D3024" s="26">
        <v>0</v>
      </c>
      <c r="E3024" s="26">
        <v>0</v>
      </c>
      <c r="F3024" s="26">
        <v>0</v>
      </c>
      <c r="G3024" s="26">
        <v>1</v>
      </c>
      <c r="H3024" s="27">
        <v>0</v>
      </c>
      <c r="I3024">
        <v>10</v>
      </c>
      <c r="J3024" s="28">
        <v>0</v>
      </c>
      <c r="K3024" s="28">
        <v>0</v>
      </c>
      <c r="L3024" s="28">
        <v>0</v>
      </c>
      <c r="M3024">
        <v>10</v>
      </c>
      <c r="N3024">
        <v>2</v>
      </c>
      <c r="O3024">
        <v>0</v>
      </c>
      <c r="P3024">
        <v>0</v>
      </c>
      <c r="Q3024">
        <v>0</v>
      </c>
      <c r="R3024">
        <v>6</v>
      </c>
      <c r="S3024">
        <v>48</v>
      </c>
      <c r="T3024">
        <v>0</v>
      </c>
      <c r="U3024">
        <v>0</v>
      </c>
      <c r="V3024">
        <v>0</v>
      </c>
      <c r="W3024">
        <v>0</v>
      </c>
      <c r="X3024" s="17" t="s">
        <v>54</v>
      </c>
      <c r="Y3024" s="17" t="s">
        <v>54</v>
      </c>
      <c r="Z3024" s="17">
        <v>0</v>
      </c>
      <c r="AA3024" s="17">
        <v>0</v>
      </c>
      <c r="AB3024">
        <v>0</v>
      </c>
      <c r="AC3024">
        <v>0</v>
      </c>
      <c r="AD3024">
        <v>0</v>
      </c>
      <c r="AE3024">
        <v>0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0</v>
      </c>
      <c r="AK3024">
        <v>4</v>
      </c>
      <c r="AL3024">
        <v>12</v>
      </c>
      <c r="AM3024">
        <v>12</v>
      </c>
      <c r="AN3024" s="17" t="s">
        <v>54</v>
      </c>
      <c r="AO3024" s="17">
        <v>0</v>
      </c>
      <c r="AP3024" s="17">
        <v>0</v>
      </c>
      <c r="AQ3024" s="17">
        <v>0.0833333333333333</v>
      </c>
      <c r="AR3024" s="31">
        <v>0</v>
      </c>
      <c r="AS3024" s="31">
        <v>0</v>
      </c>
      <c r="AT3024" s="31">
        <v>10</v>
      </c>
      <c r="AU3024" s="26" t="str">
        <f t="shared" si="50"/>
        <v>库存为10</v>
      </c>
      <c r="AV3024" s="32" t="str">
        <f>IFERROR(时间!$B$4+AU3024,"上周无销量")</f>
        <v>上周无销量</v>
      </c>
    </row>
    <row r="3025" spans="1:48">
      <c r="A3025" s="15" t="s">
        <v>5953</v>
      </c>
      <c r="B3025" t="s">
        <v>5046</v>
      </c>
      <c r="C3025" t="s">
        <v>5923</v>
      </c>
      <c r="D3025" s="26">
        <v>1</v>
      </c>
      <c r="E3025" s="26">
        <v>0</v>
      </c>
      <c r="F3025" s="26">
        <v>1</v>
      </c>
      <c r="G3025" s="26">
        <v>3</v>
      </c>
      <c r="H3025" s="27">
        <v>7.996</v>
      </c>
      <c r="I3025">
        <v>1</v>
      </c>
      <c r="J3025" s="28">
        <v>0</v>
      </c>
      <c r="K3025" s="28">
        <v>0</v>
      </c>
      <c r="L3025" s="28">
        <v>0</v>
      </c>
      <c r="M3025">
        <v>1</v>
      </c>
      <c r="N3025">
        <v>6</v>
      </c>
      <c r="O3025">
        <v>0</v>
      </c>
      <c r="P3025">
        <v>0</v>
      </c>
      <c r="Q3025">
        <v>0</v>
      </c>
      <c r="R3025">
        <v>3</v>
      </c>
      <c r="S3025">
        <v>6</v>
      </c>
      <c r="T3025">
        <v>0</v>
      </c>
      <c r="U3025">
        <v>0</v>
      </c>
      <c r="V3025">
        <v>0</v>
      </c>
      <c r="W3025">
        <v>0</v>
      </c>
      <c r="X3025" s="17" t="s">
        <v>54</v>
      </c>
      <c r="Y3025" s="17" t="s">
        <v>54</v>
      </c>
      <c r="Z3025" s="17">
        <v>0</v>
      </c>
      <c r="AA3025" s="17">
        <v>0</v>
      </c>
      <c r="AB3025">
        <v>0</v>
      </c>
      <c r="AC3025">
        <v>0</v>
      </c>
      <c r="AD3025">
        <v>0</v>
      </c>
      <c r="AE3025">
        <v>0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0</v>
      </c>
      <c r="AK3025">
        <v>14</v>
      </c>
      <c r="AL3025">
        <v>14</v>
      </c>
      <c r="AM3025">
        <v>14</v>
      </c>
      <c r="AN3025" s="17" t="s">
        <v>54</v>
      </c>
      <c r="AO3025" s="17">
        <v>0</v>
      </c>
      <c r="AP3025" s="17">
        <v>0.0714285714285714</v>
      </c>
      <c r="AQ3025" s="17">
        <v>0.214285714285714</v>
      </c>
      <c r="AR3025" s="31">
        <v>0.142857142857143</v>
      </c>
      <c r="AS3025" s="31">
        <v>8.57142857142857</v>
      </c>
      <c r="AT3025" s="31">
        <v>-7.57142857142857</v>
      </c>
      <c r="AU3025" s="26">
        <f t="shared" si="50"/>
        <v>7</v>
      </c>
      <c r="AV3025" s="32">
        <f>IFERROR(时间!$B$4+AU3025,"上周无销量")</f>
        <v>43332</v>
      </c>
    </row>
    <row r="3026" spans="1:48">
      <c r="A3026" s="15" t="s">
        <v>5954</v>
      </c>
      <c r="B3026" t="s">
        <v>5048</v>
      </c>
      <c r="C3026" t="s">
        <v>5923</v>
      </c>
      <c r="D3026" s="26">
        <v>1</v>
      </c>
      <c r="E3026" s="26">
        <v>1</v>
      </c>
      <c r="F3026" s="26">
        <v>3</v>
      </c>
      <c r="G3026" s="26">
        <v>1</v>
      </c>
      <c r="H3026" s="27">
        <v>16.6583333333333</v>
      </c>
      <c r="I3026">
        <v>2</v>
      </c>
      <c r="J3026" s="28">
        <v>0</v>
      </c>
      <c r="K3026" s="28">
        <v>0</v>
      </c>
      <c r="L3026" s="28">
        <v>0</v>
      </c>
      <c r="M3026">
        <v>2</v>
      </c>
      <c r="N3026">
        <v>1</v>
      </c>
      <c r="O3026">
        <v>0</v>
      </c>
      <c r="P3026">
        <v>643</v>
      </c>
      <c r="Q3026">
        <v>0</v>
      </c>
      <c r="R3026">
        <v>1677</v>
      </c>
      <c r="S3026">
        <v>11566</v>
      </c>
      <c r="T3026">
        <v>8</v>
      </c>
      <c r="U3026">
        <v>0</v>
      </c>
      <c r="V3026">
        <v>25</v>
      </c>
      <c r="W3026">
        <v>54</v>
      </c>
      <c r="X3026" s="17">
        <v>0.0124416796267496</v>
      </c>
      <c r="Y3026" s="17" t="s">
        <v>54</v>
      </c>
      <c r="Z3026" s="17">
        <v>0.0149075730471079</v>
      </c>
      <c r="AA3026" s="17">
        <v>0.00466885699463946</v>
      </c>
      <c r="AB3026">
        <v>1.02</v>
      </c>
      <c r="AC3026">
        <v>0</v>
      </c>
      <c r="AD3026">
        <v>5.26</v>
      </c>
      <c r="AE3026">
        <v>18.32</v>
      </c>
      <c r="AF3026" s="17">
        <v>0.061230615307654</v>
      </c>
      <c r="AG3026" s="17" t="s">
        <v>54</v>
      </c>
      <c r="AH3026" s="17">
        <v>0.105252626313157</v>
      </c>
      <c r="AI3026" s="17">
        <v>1.09974987493747</v>
      </c>
      <c r="AJ3026">
        <v>0</v>
      </c>
      <c r="AK3026">
        <v>19</v>
      </c>
      <c r="AL3026">
        <v>41</v>
      </c>
      <c r="AM3026">
        <v>41</v>
      </c>
      <c r="AN3026" s="17" t="s">
        <v>54</v>
      </c>
      <c r="AO3026" s="17">
        <v>0.0526315789473684</v>
      </c>
      <c r="AP3026" s="17">
        <v>0.0731707317073171</v>
      </c>
      <c r="AQ3026" s="17">
        <v>0.024390243902439</v>
      </c>
      <c r="AR3026" s="31">
        <v>0.142857142857143</v>
      </c>
      <c r="AS3026" s="31">
        <v>8.57142857142857</v>
      </c>
      <c r="AT3026" s="31">
        <v>-6.57142857142857</v>
      </c>
      <c r="AU3026" s="26">
        <f t="shared" si="50"/>
        <v>14</v>
      </c>
      <c r="AV3026" s="32">
        <f>IFERROR(时间!$B$4+AU3026,"上周无销量")</f>
        <v>43339</v>
      </c>
    </row>
    <row r="3027" spans="1:48">
      <c r="A3027" s="15" t="s">
        <v>5955</v>
      </c>
      <c r="B3027" t="s">
        <v>5050</v>
      </c>
      <c r="C3027" t="s">
        <v>5923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10</v>
      </c>
      <c r="J3027" s="28">
        <v>0</v>
      </c>
      <c r="K3027" s="28">
        <v>0</v>
      </c>
      <c r="L3027" s="28">
        <v>0</v>
      </c>
      <c r="M3027">
        <v>10</v>
      </c>
      <c r="N3027">
        <v>1</v>
      </c>
      <c r="O3027">
        <v>0</v>
      </c>
      <c r="P3027">
        <v>0</v>
      </c>
      <c r="Q3027">
        <v>0</v>
      </c>
      <c r="R3027">
        <v>2</v>
      </c>
      <c r="S3027">
        <v>26</v>
      </c>
      <c r="T3027">
        <v>0</v>
      </c>
      <c r="U3027">
        <v>0</v>
      </c>
      <c r="V3027">
        <v>0</v>
      </c>
      <c r="W3027">
        <v>0</v>
      </c>
      <c r="X3027" s="17" t="s">
        <v>54</v>
      </c>
      <c r="Y3027" s="17" t="s">
        <v>54</v>
      </c>
      <c r="Z3027" s="17">
        <v>0</v>
      </c>
      <c r="AA3027" s="17">
        <v>0</v>
      </c>
      <c r="AB3027">
        <v>0</v>
      </c>
      <c r="AC3027">
        <v>0</v>
      </c>
      <c r="AD3027">
        <v>0</v>
      </c>
      <c r="AE3027">
        <v>0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0</v>
      </c>
      <c r="AK3027">
        <v>6</v>
      </c>
      <c r="AL3027">
        <v>14</v>
      </c>
      <c r="AM3027">
        <v>14</v>
      </c>
      <c r="AN3027" s="17" t="s">
        <v>54</v>
      </c>
      <c r="AO3027" s="17">
        <v>0</v>
      </c>
      <c r="AP3027" s="17">
        <v>0</v>
      </c>
      <c r="AQ3027" s="17">
        <v>0</v>
      </c>
      <c r="AR3027" s="31">
        <v>0</v>
      </c>
      <c r="AS3027" s="31">
        <v>0</v>
      </c>
      <c r="AT3027" s="31">
        <v>10</v>
      </c>
      <c r="AU3027" s="26" t="str">
        <f t="shared" si="50"/>
        <v>库存为10</v>
      </c>
      <c r="AV3027" s="32" t="str">
        <f>IFERROR(时间!$B$4+AU3027,"上周无销量")</f>
        <v>上周无销量</v>
      </c>
    </row>
    <row r="3028" spans="1:48">
      <c r="A3028" s="15" t="s">
        <v>5956</v>
      </c>
      <c r="B3028" t="s">
        <v>5052</v>
      </c>
      <c r="C3028" t="s">
        <v>5923</v>
      </c>
      <c r="D3028" s="26">
        <v>0</v>
      </c>
      <c r="E3028" s="26">
        <v>0</v>
      </c>
      <c r="F3028" s="26">
        <v>1</v>
      </c>
      <c r="G3028" s="26">
        <v>2</v>
      </c>
      <c r="H3028" s="27">
        <v>6.66333333333333</v>
      </c>
      <c r="I3028">
        <v>6</v>
      </c>
      <c r="J3028" s="28">
        <v>0</v>
      </c>
      <c r="K3028" s="28">
        <v>0</v>
      </c>
      <c r="L3028" s="28">
        <v>0</v>
      </c>
      <c r="M3028">
        <v>6</v>
      </c>
      <c r="N3028">
        <v>0</v>
      </c>
      <c r="O3028">
        <v>0</v>
      </c>
      <c r="P3028">
        <v>0</v>
      </c>
      <c r="Q3028">
        <v>0</v>
      </c>
      <c r="R3028">
        <v>19</v>
      </c>
      <c r="S3028">
        <v>37</v>
      </c>
      <c r="T3028">
        <v>0</v>
      </c>
      <c r="U3028">
        <v>0</v>
      </c>
      <c r="V3028">
        <v>0</v>
      </c>
      <c r="W3028">
        <v>0</v>
      </c>
      <c r="X3028" s="17" t="s">
        <v>54</v>
      </c>
      <c r="Y3028" s="17" t="s">
        <v>54</v>
      </c>
      <c r="Z3028" s="17">
        <v>0</v>
      </c>
      <c r="AA3028" s="17">
        <v>0</v>
      </c>
      <c r="AB3028">
        <v>0</v>
      </c>
      <c r="AC3028">
        <v>0</v>
      </c>
      <c r="AD3028">
        <v>0</v>
      </c>
      <c r="AE3028">
        <v>0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0</v>
      </c>
      <c r="AK3028">
        <v>4</v>
      </c>
      <c r="AL3028">
        <v>13</v>
      </c>
      <c r="AM3028">
        <v>13</v>
      </c>
      <c r="AN3028" s="17" t="s">
        <v>54</v>
      </c>
      <c r="AO3028" s="17">
        <v>0</v>
      </c>
      <c r="AP3028" s="17">
        <v>0.0769230769230769</v>
      </c>
      <c r="AQ3028" s="17">
        <v>0.153846153846154</v>
      </c>
      <c r="AR3028" s="31">
        <v>0</v>
      </c>
      <c r="AS3028" s="31">
        <v>0</v>
      </c>
      <c r="AT3028" s="31">
        <v>6</v>
      </c>
      <c r="AU3028" s="26" t="str">
        <f t="shared" si="50"/>
        <v>库存为6</v>
      </c>
      <c r="AV3028" s="32" t="str">
        <f>IFERROR(时间!$B$4+AU3028,"上周无销量")</f>
        <v>上周无销量</v>
      </c>
    </row>
    <row r="3029" spans="1:48">
      <c r="A3029" s="15" t="s">
        <v>5957</v>
      </c>
      <c r="B3029" t="s">
        <v>5054</v>
      </c>
      <c r="C3029" t="s">
        <v>5923</v>
      </c>
      <c r="D3029" s="26">
        <v>0</v>
      </c>
      <c r="E3029" s="26">
        <v>0</v>
      </c>
      <c r="F3029" s="26">
        <v>0</v>
      </c>
      <c r="G3029" s="26">
        <v>1</v>
      </c>
      <c r="H3029" s="27">
        <v>0</v>
      </c>
      <c r="I3029">
        <v>12</v>
      </c>
      <c r="J3029" s="28">
        <v>0</v>
      </c>
      <c r="K3029" s="28">
        <v>0</v>
      </c>
      <c r="L3029" s="28">
        <v>0</v>
      </c>
      <c r="M3029">
        <v>12</v>
      </c>
      <c r="N3029">
        <v>1</v>
      </c>
      <c r="O3029">
        <v>0</v>
      </c>
      <c r="P3029">
        <v>0</v>
      </c>
      <c r="Q3029">
        <v>0</v>
      </c>
      <c r="R3029">
        <v>34</v>
      </c>
      <c r="S3029">
        <v>255</v>
      </c>
      <c r="T3029">
        <v>0</v>
      </c>
      <c r="U3029">
        <v>0</v>
      </c>
      <c r="V3029">
        <v>1</v>
      </c>
      <c r="W3029">
        <v>4</v>
      </c>
      <c r="X3029" s="17" t="s">
        <v>54</v>
      </c>
      <c r="Y3029" s="17" t="s">
        <v>54</v>
      </c>
      <c r="Z3029" s="17">
        <v>0.0294117647058824</v>
      </c>
      <c r="AA3029" s="17">
        <v>0.0156862745098039</v>
      </c>
      <c r="AB3029">
        <v>0</v>
      </c>
      <c r="AC3029">
        <v>0</v>
      </c>
      <c r="AD3029">
        <v>0.21</v>
      </c>
      <c r="AE3029">
        <v>2.73</v>
      </c>
      <c r="AF3029" s="17" t="s">
        <v>54</v>
      </c>
      <c r="AG3029" s="17" t="s">
        <v>54</v>
      </c>
      <c r="AH3029" s="17">
        <v>0</v>
      </c>
      <c r="AI3029" s="17">
        <v>0</v>
      </c>
      <c r="AJ3029">
        <v>0</v>
      </c>
      <c r="AK3029">
        <v>1</v>
      </c>
      <c r="AL3029">
        <v>7</v>
      </c>
      <c r="AM3029">
        <v>7</v>
      </c>
      <c r="AN3029" s="17" t="s">
        <v>54</v>
      </c>
      <c r="AO3029" s="17">
        <v>0</v>
      </c>
      <c r="AP3029" s="17">
        <v>0</v>
      </c>
      <c r="AQ3029" s="17">
        <v>0.142857142857143</v>
      </c>
      <c r="AR3029" s="31">
        <v>0</v>
      </c>
      <c r="AS3029" s="31">
        <v>0</v>
      </c>
      <c r="AT3029" s="31">
        <v>12</v>
      </c>
      <c r="AU3029" s="26" t="str">
        <f t="shared" si="50"/>
        <v>库存为12</v>
      </c>
      <c r="AV3029" s="32" t="str">
        <f>IFERROR(时间!$B$4+AU3029,"上周无销量")</f>
        <v>上周无销量</v>
      </c>
    </row>
    <row r="3030" spans="1:48">
      <c r="A3030" s="15" t="s">
        <v>5958</v>
      </c>
      <c r="B3030" t="s">
        <v>5056</v>
      </c>
      <c r="C3030" t="s">
        <v>5923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0</v>
      </c>
      <c r="J3030" s="28">
        <v>0</v>
      </c>
      <c r="K3030" s="28">
        <v>0</v>
      </c>
      <c r="L3030" s="28">
        <v>0</v>
      </c>
      <c r="M3030">
        <v>0</v>
      </c>
      <c r="N3030">
        <v>4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0</v>
      </c>
      <c r="AK3030">
        <v>0</v>
      </c>
      <c r="AL3030">
        <v>0</v>
      </c>
      <c r="AM3030">
        <v>0</v>
      </c>
      <c r="AN3030" s="17" t="s">
        <v>54</v>
      </c>
      <c r="AO3030" s="17" t="s">
        <v>54</v>
      </c>
      <c r="AP3030" s="17" t="s">
        <v>54</v>
      </c>
      <c r="AQ3030" s="17" t="s">
        <v>54</v>
      </c>
      <c r="AR3030" s="31">
        <v>0</v>
      </c>
      <c r="AS3030" s="31">
        <v>0</v>
      </c>
      <c r="AT3030" s="31">
        <v>0</v>
      </c>
      <c r="AU3030" s="26" t="str">
        <f t="shared" si="50"/>
        <v>库存为0</v>
      </c>
      <c r="AV3030" s="32" t="str">
        <f>IFERROR(时间!$B$4+AU3030,"上周无销量")</f>
        <v>上周无销量</v>
      </c>
    </row>
    <row r="3031" spans="1:48">
      <c r="A3031" s="15" t="s">
        <v>5959</v>
      </c>
      <c r="B3031" t="s">
        <v>5058</v>
      </c>
      <c r="C3031" t="s">
        <v>5923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0</v>
      </c>
      <c r="AK3031">
        <v>0</v>
      </c>
      <c r="AL3031">
        <v>1</v>
      </c>
      <c r="AM3031">
        <v>1</v>
      </c>
      <c r="AN3031" s="17" t="s">
        <v>54</v>
      </c>
      <c r="AO3031" s="17" t="s">
        <v>54</v>
      </c>
      <c r="AP3031" s="17">
        <v>0</v>
      </c>
      <c r="AQ3031" s="17">
        <v>0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5960</v>
      </c>
      <c r="B3032" t="s">
        <v>5060</v>
      </c>
      <c r="C3032" t="s">
        <v>5923</v>
      </c>
      <c r="D3032" s="26">
        <v>0</v>
      </c>
      <c r="E3032" s="26">
        <v>1</v>
      </c>
      <c r="F3032" s="26">
        <v>1</v>
      </c>
      <c r="G3032" s="26">
        <v>2</v>
      </c>
      <c r="H3032" s="27">
        <v>9.995</v>
      </c>
      <c r="I3032">
        <v>2</v>
      </c>
      <c r="J3032" s="28">
        <v>0</v>
      </c>
      <c r="K3032" s="28">
        <v>0</v>
      </c>
      <c r="L3032" s="28">
        <v>0</v>
      </c>
      <c r="M3032">
        <v>2</v>
      </c>
      <c r="N3032">
        <v>1</v>
      </c>
      <c r="O3032">
        <v>0</v>
      </c>
      <c r="P3032">
        <v>0</v>
      </c>
      <c r="Q3032">
        <v>0</v>
      </c>
      <c r="R3032">
        <v>3</v>
      </c>
      <c r="S3032">
        <v>17</v>
      </c>
      <c r="T3032">
        <v>0</v>
      </c>
      <c r="U3032">
        <v>0</v>
      </c>
      <c r="V3032">
        <v>0</v>
      </c>
      <c r="W3032">
        <v>0</v>
      </c>
      <c r="X3032" s="17" t="s">
        <v>54</v>
      </c>
      <c r="Y3032" s="17" t="s">
        <v>54</v>
      </c>
      <c r="Z3032" s="17">
        <v>0</v>
      </c>
      <c r="AA3032" s="17">
        <v>0</v>
      </c>
      <c r="AB3032">
        <v>0</v>
      </c>
      <c r="AC3032">
        <v>0</v>
      </c>
      <c r="AD3032">
        <v>0</v>
      </c>
      <c r="AE3032">
        <v>0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0</v>
      </c>
      <c r="AK3032">
        <v>4</v>
      </c>
      <c r="AL3032">
        <v>8</v>
      </c>
      <c r="AM3032">
        <v>8</v>
      </c>
      <c r="AN3032" s="17" t="s">
        <v>54</v>
      </c>
      <c r="AO3032" s="17">
        <v>0.25</v>
      </c>
      <c r="AP3032" s="17">
        <v>0.125</v>
      </c>
      <c r="AQ3032" s="17">
        <v>0.25</v>
      </c>
      <c r="AR3032" s="31">
        <v>0</v>
      </c>
      <c r="AS3032" s="31">
        <v>0</v>
      </c>
      <c r="AT3032" s="31">
        <v>2</v>
      </c>
      <c r="AU3032" s="26" t="str">
        <f t="shared" si="50"/>
        <v>库存为2</v>
      </c>
      <c r="AV3032" s="32" t="str">
        <f>IFERROR(时间!$B$4+AU3032,"上周无销量")</f>
        <v>上周无销量</v>
      </c>
    </row>
    <row r="3033" spans="1:48">
      <c r="A3033" s="15" t="s">
        <v>5961</v>
      </c>
      <c r="B3033" t="s">
        <v>5062</v>
      </c>
      <c r="C3033" t="s">
        <v>5923</v>
      </c>
      <c r="D3033" s="26">
        <v>0</v>
      </c>
      <c r="E3033" s="26">
        <v>0</v>
      </c>
      <c r="F3033" s="26">
        <v>1</v>
      </c>
      <c r="G3033" s="26">
        <v>0</v>
      </c>
      <c r="H3033" s="27">
        <v>19.99</v>
      </c>
      <c r="I3033">
        <v>5</v>
      </c>
      <c r="J3033" s="28">
        <v>0</v>
      </c>
      <c r="K3033" s="28">
        <v>0</v>
      </c>
      <c r="L3033" s="28">
        <v>0</v>
      </c>
      <c r="M3033">
        <v>5</v>
      </c>
      <c r="N3033">
        <v>2</v>
      </c>
      <c r="O3033">
        <v>0</v>
      </c>
      <c r="P3033">
        <v>11</v>
      </c>
      <c r="Q3033">
        <v>0</v>
      </c>
      <c r="R3033">
        <v>33</v>
      </c>
      <c r="S3033">
        <v>1361</v>
      </c>
      <c r="T3033">
        <v>0</v>
      </c>
      <c r="U3033">
        <v>0</v>
      </c>
      <c r="V3033">
        <v>0</v>
      </c>
      <c r="W3033">
        <v>6</v>
      </c>
      <c r="X3033" s="17">
        <v>0</v>
      </c>
      <c r="Y3033" s="17" t="s">
        <v>54</v>
      </c>
      <c r="Z3033" s="17">
        <v>0</v>
      </c>
      <c r="AA3033" s="17">
        <v>0.00440852314474651</v>
      </c>
      <c r="AB3033">
        <v>0</v>
      </c>
      <c r="AC3033">
        <v>0</v>
      </c>
      <c r="AD3033">
        <v>0</v>
      </c>
      <c r="AE3033">
        <v>1.84</v>
      </c>
      <c r="AF3033" s="17" t="s">
        <v>54</v>
      </c>
      <c r="AG3033" s="17" t="s">
        <v>54</v>
      </c>
      <c r="AH3033" s="17" t="s">
        <v>54</v>
      </c>
      <c r="AI3033" s="17">
        <v>0</v>
      </c>
      <c r="AJ3033">
        <v>0</v>
      </c>
      <c r="AK3033">
        <v>5</v>
      </c>
      <c r="AL3033">
        <v>9</v>
      </c>
      <c r="AM3033">
        <v>9</v>
      </c>
      <c r="AN3033" s="17" t="s">
        <v>54</v>
      </c>
      <c r="AO3033" s="17">
        <v>0</v>
      </c>
      <c r="AP3033" s="17">
        <v>0.111111111111111</v>
      </c>
      <c r="AQ3033" s="17">
        <v>0</v>
      </c>
      <c r="AR3033" s="31">
        <v>0</v>
      </c>
      <c r="AS3033" s="31">
        <v>0</v>
      </c>
      <c r="AT3033" s="31">
        <v>5</v>
      </c>
      <c r="AU3033" s="26" t="str">
        <f t="shared" si="50"/>
        <v>库存为5</v>
      </c>
      <c r="AV3033" s="32" t="str">
        <f>IFERROR(时间!$B$4+AU3033,"上周无销量")</f>
        <v>上周无销量</v>
      </c>
    </row>
    <row r="3034" spans="1:48">
      <c r="A3034" s="15" t="s">
        <v>5962</v>
      </c>
      <c r="B3034" t="s">
        <v>5064</v>
      </c>
      <c r="C3034" t="s">
        <v>5923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15</v>
      </c>
      <c r="J3034" s="28">
        <v>0</v>
      </c>
      <c r="K3034" s="28">
        <v>0</v>
      </c>
      <c r="L3034" s="28">
        <v>0</v>
      </c>
      <c r="M3034">
        <v>15</v>
      </c>
      <c r="N3034">
        <v>0</v>
      </c>
      <c r="O3034">
        <v>0</v>
      </c>
      <c r="P3034">
        <v>10</v>
      </c>
      <c r="Q3034">
        <v>0</v>
      </c>
      <c r="R3034">
        <v>27</v>
      </c>
      <c r="S3034">
        <v>362</v>
      </c>
      <c r="T3034">
        <v>0</v>
      </c>
      <c r="U3034">
        <v>0</v>
      </c>
      <c r="V3034">
        <v>0</v>
      </c>
      <c r="W3034">
        <v>4</v>
      </c>
      <c r="X3034" s="17">
        <v>0</v>
      </c>
      <c r="Y3034" s="17" t="s">
        <v>54</v>
      </c>
      <c r="Z3034" s="17">
        <v>0</v>
      </c>
      <c r="AA3034" s="17">
        <v>0.0110497237569061</v>
      </c>
      <c r="AB3034">
        <v>0</v>
      </c>
      <c r="AC3034">
        <v>0</v>
      </c>
      <c r="AD3034">
        <v>0</v>
      </c>
      <c r="AE3034">
        <v>0.89</v>
      </c>
      <c r="AF3034" s="17" t="s">
        <v>54</v>
      </c>
      <c r="AG3034" s="17" t="s">
        <v>54</v>
      </c>
      <c r="AH3034" s="17" t="s">
        <v>54</v>
      </c>
      <c r="AI3034" s="17">
        <v>0</v>
      </c>
      <c r="AJ3034">
        <v>0</v>
      </c>
      <c r="AK3034">
        <v>1</v>
      </c>
      <c r="AL3034">
        <v>2</v>
      </c>
      <c r="AM3034">
        <v>2</v>
      </c>
      <c r="AN3034" s="17" t="s">
        <v>54</v>
      </c>
      <c r="AO3034" s="17">
        <v>0</v>
      </c>
      <c r="AP3034" s="17">
        <v>0</v>
      </c>
      <c r="AQ3034" s="17">
        <v>0</v>
      </c>
      <c r="AR3034" s="31">
        <v>0</v>
      </c>
      <c r="AS3034" s="31">
        <v>0</v>
      </c>
      <c r="AT3034" s="31">
        <v>15</v>
      </c>
      <c r="AU3034" s="26" t="str">
        <f t="shared" si="50"/>
        <v>库存为15</v>
      </c>
      <c r="AV3034" s="32" t="str">
        <f>IFERROR(时间!$B$4+AU3034,"上周无销量")</f>
        <v>上周无销量</v>
      </c>
    </row>
    <row r="3035" spans="1:48">
      <c r="A3035" s="15" t="s">
        <v>5963</v>
      </c>
      <c r="B3035" t="s">
        <v>5066</v>
      </c>
      <c r="C3035" t="s">
        <v>5923</v>
      </c>
      <c r="D3035" s="26">
        <v>0</v>
      </c>
      <c r="E3035" s="26">
        <v>2</v>
      </c>
      <c r="F3035" s="26">
        <v>4</v>
      </c>
      <c r="G3035" s="26">
        <v>1</v>
      </c>
      <c r="H3035" s="27">
        <v>17.1342857142857</v>
      </c>
      <c r="I3035">
        <v>1</v>
      </c>
      <c r="J3035" s="28">
        <v>0</v>
      </c>
      <c r="K3035" s="28">
        <v>0</v>
      </c>
      <c r="L3035" s="28">
        <v>0</v>
      </c>
      <c r="M3035">
        <v>1</v>
      </c>
      <c r="N3035">
        <v>2</v>
      </c>
      <c r="O3035">
        <v>0</v>
      </c>
      <c r="P3035">
        <v>0</v>
      </c>
      <c r="Q3035">
        <v>0</v>
      </c>
      <c r="R3035">
        <v>2</v>
      </c>
      <c r="S3035">
        <v>6</v>
      </c>
      <c r="T3035">
        <v>0</v>
      </c>
      <c r="U3035">
        <v>0</v>
      </c>
      <c r="V3035">
        <v>0</v>
      </c>
      <c r="W3035">
        <v>0</v>
      </c>
      <c r="X3035" s="17" t="s">
        <v>54</v>
      </c>
      <c r="Y3035" s="17" t="s">
        <v>54</v>
      </c>
      <c r="Z3035" s="17">
        <v>0</v>
      </c>
      <c r="AA3035" s="17">
        <v>0</v>
      </c>
      <c r="AB3035">
        <v>0</v>
      </c>
      <c r="AC3035">
        <v>0</v>
      </c>
      <c r="AD3035">
        <v>0</v>
      </c>
      <c r="AE3035">
        <v>0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0</v>
      </c>
      <c r="AK3035">
        <v>9</v>
      </c>
      <c r="AL3035">
        <v>2</v>
      </c>
      <c r="AM3035">
        <v>2</v>
      </c>
      <c r="AN3035" s="17" t="s">
        <v>54</v>
      </c>
      <c r="AO3035" s="17">
        <v>0.222222222222222</v>
      </c>
      <c r="AP3035" s="17">
        <v>2</v>
      </c>
      <c r="AQ3035" s="17">
        <v>0.5</v>
      </c>
      <c r="AR3035" s="31">
        <v>0</v>
      </c>
      <c r="AS3035" s="31">
        <v>0</v>
      </c>
      <c r="AT3035" s="31">
        <v>1</v>
      </c>
      <c r="AU3035" s="26" t="str">
        <f t="shared" si="50"/>
        <v>库存为1</v>
      </c>
      <c r="AV3035" s="32" t="str">
        <f>IFERROR(时间!$B$4+AU3035,"上周无销量")</f>
        <v>上周无销量</v>
      </c>
    </row>
    <row r="3036" spans="1:48">
      <c r="A3036" s="15" t="s">
        <v>5964</v>
      </c>
      <c r="B3036" t="s">
        <v>5068</v>
      </c>
      <c r="C3036" t="s">
        <v>5923</v>
      </c>
      <c r="D3036" s="26">
        <v>0</v>
      </c>
      <c r="E3036" s="26">
        <v>0</v>
      </c>
      <c r="F3036" s="26">
        <v>1</v>
      </c>
      <c r="G3036" s="26">
        <v>1</v>
      </c>
      <c r="H3036" s="27">
        <v>9.995</v>
      </c>
      <c r="I3036">
        <v>6</v>
      </c>
      <c r="J3036" s="28">
        <v>0</v>
      </c>
      <c r="K3036" s="28">
        <v>0</v>
      </c>
      <c r="L3036" s="28">
        <v>0</v>
      </c>
      <c r="M3036">
        <v>6</v>
      </c>
      <c r="N3036">
        <v>2</v>
      </c>
      <c r="O3036">
        <v>0</v>
      </c>
      <c r="P3036">
        <v>0</v>
      </c>
      <c r="Q3036">
        <v>0</v>
      </c>
      <c r="R3036">
        <v>3</v>
      </c>
      <c r="S3036">
        <v>1</v>
      </c>
      <c r="T3036">
        <v>0</v>
      </c>
      <c r="U3036">
        <v>0</v>
      </c>
      <c r="V3036">
        <v>0</v>
      </c>
      <c r="W3036">
        <v>0</v>
      </c>
      <c r="X3036" s="17" t="s">
        <v>54</v>
      </c>
      <c r="Y3036" s="17" t="s">
        <v>54</v>
      </c>
      <c r="Z3036" s="17">
        <v>0</v>
      </c>
      <c r="AA3036" s="17">
        <v>0</v>
      </c>
      <c r="AB3036">
        <v>0</v>
      </c>
      <c r="AC3036">
        <v>0</v>
      </c>
      <c r="AD3036">
        <v>0</v>
      </c>
      <c r="AE3036">
        <v>0</v>
      </c>
      <c r="AF3036" s="17" t="s">
        <v>54</v>
      </c>
      <c r="AG3036" s="17" t="s">
        <v>54</v>
      </c>
      <c r="AH3036" s="17" t="s">
        <v>54</v>
      </c>
      <c r="AI3036" s="17" t="s">
        <v>54</v>
      </c>
      <c r="AJ3036">
        <v>0</v>
      </c>
      <c r="AK3036">
        <v>3</v>
      </c>
      <c r="AL3036">
        <v>2</v>
      </c>
      <c r="AM3036">
        <v>2</v>
      </c>
      <c r="AN3036" s="17" t="s">
        <v>54</v>
      </c>
      <c r="AO3036" s="17">
        <v>0</v>
      </c>
      <c r="AP3036" s="17">
        <v>0.5</v>
      </c>
      <c r="AQ3036" s="17">
        <v>0.5</v>
      </c>
      <c r="AR3036" s="31">
        <v>0</v>
      </c>
      <c r="AS3036" s="31">
        <v>0</v>
      </c>
      <c r="AT3036" s="31">
        <v>6</v>
      </c>
      <c r="AU3036" s="26" t="str">
        <f t="shared" si="50"/>
        <v>库存为6</v>
      </c>
      <c r="AV3036" s="32" t="str">
        <f>IFERROR(时间!$B$4+AU3036,"上周无销量")</f>
        <v>上周无销量</v>
      </c>
    </row>
    <row r="3037" spans="1:48">
      <c r="A3037" s="15" t="s">
        <v>5965</v>
      </c>
      <c r="B3037" t="s">
        <v>5070</v>
      </c>
      <c r="C3037" t="s">
        <v>5923</v>
      </c>
      <c r="D3037" s="26">
        <v>0</v>
      </c>
      <c r="E3037" s="26">
        <v>0</v>
      </c>
      <c r="F3037" s="26">
        <v>1</v>
      </c>
      <c r="G3037" s="26">
        <v>0</v>
      </c>
      <c r="H3037" s="27">
        <v>19.99</v>
      </c>
      <c r="I3037">
        <v>14</v>
      </c>
      <c r="J3037" s="28">
        <v>0</v>
      </c>
      <c r="K3037" s="28">
        <v>0</v>
      </c>
      <c r="L3037" s="28">
        <v>0</v>
      </c>
      <c r="M3037">
        <v>14</v>
      </c>
      <c r="N3037">
        <v>0</v>
      </c>
      <c r="O3037">
        <v>0</v>
      </c>
      <c r="P3037">
        <v>0</v>
      </c>
      <c r="Q3037">
        <v>0</v>
      </c>
      <c r="R3037">
        <v>3</v>
      </c>
      <c r="S3037">
        <v>1</v>
      </c>
      <c r="T3037">
        <v>0</v>
      </c>
      <c r="U3037">
        <v>0</v>
      </c>
      <c r="V3037">
        <v>0</v>
      </c>
      <c r="W3037">
        <v>0</v>
      </c>
      <c r="X3037" s="17" t="s">
        <v>54</v>
      </c>
      <c r="Y3037" s="17" t="s">
        <v>54</v>
      </c>
      <c r="Z3037" s="17">
        <v>0</v>
      </c>
      <c r="AA3037" s="17">
        <v>0</v>
      </c>
      <c r="AB3037">
        <v>0</v>
      </c>
      <c r="AC3037">
        <v>0</v>
      </c>
      <c r="AD3037">
        <v>0</v>
      </c>
      <c r="AE3037">
        <v>0</v>
      </c>
      <c r="AF3037" s="17" t="s">
        <v>54</v>
      </c>
      <c r="AG3037" s="17" t="s">
        <v>54</v>
      </c>
      <c r="AH3037" s="17" t="s">
        <v>54</v>
      </c>
      <c r="AI3037" s="17" t="s">
        <v>54</v>
      </c>
      <c r="AJ3037">
        <v>0</v>
      </c>
      <c r="AK3037">
        <v>5</v>
      </c>
      <c r="AL3037">
        <v>20</v>
      </c>
      <c r="AM3037">
        <v>20</v>
      </c>
      <c r="AN3037" s="17" t="s">
        <v>54</v>
      </c>
      <c r="AO3037" s="17">
        <v>0</v>
      </c>
      <c r="AP3037" s="17">
        <v>0.05</v>
      </c>
      <c r="AQ3037" s="17">
        <v>0</v>
      </c>
      <c r="AR3037" s="31">
        <v>0</v>
      </c>
      <c r="AS3037" s="31">
        <v>0</v>
      </c>
      <c r="AT3037" s="31">
        <v>14</v>
      </c>
      <c r="AU3037" s="26" t="str">
        <f t="shared" si="50"/>
        <v>库存为14</v>
      </c>
      <c r="AV3037" s="32" t="str">
        <f>IFERROR(时间!$B$4+AU3037,"上周无销量")</f>
        <v>上周无销量</v>
      </c>
    </row>
    <row r="3038" spans="1:48">
      <c r="A3038" s="15" t="s">
        <v>5966</v>
      </c>
      <c r="B3038" t="s">
        <v>5072</v>
      </c>
      <c r="C3038" t="s">
        <v>5923</v>
      </c>
      <c r="D3038" s="26">
        <v>0</v>
      </c>
      <c r="E3038" s="26">
        <v>0</v>
      </c>
      <c r="F3038" s="26">
        <v>0</v>
      </c>
      <c r="G3038" s="26">
        <v>0</v>
      </c>
      <c r="H3038" s="27">
        <v>0</v>
      </c>
      <c r="I3038">
        <v>10</v>
      </c>
      <c r="J3038" s="28">
        <v>0</v>
      </c>
      <c r="K3038" s="28">
        <v>0</v>
      </c>
      <c r="L3038" s="28">
        <v>0</v>
      </c>
      <c r="M3038">
        <v>10</v>
      </c>
      <c r="N3038">
        <v>1</v>
      </c>
      <c r="O3038">
        <v>0</v>
      </c>
      <c r="P3038">
        <v>0</v>
      </c>
      <c r="Q3038">
        <v>0</v>
      </c>
      <c r="R3038">
        <v>2</v>
      </c>
      <c r="S3038">
        <v>14</v>
      </c>
      <c r="T3038">
        <v>0</v>
      </c>
      <c r="U3038">
        <v>0</v>
      </c>
      <c r="V3038">
        <v>0</v>
      </c>
      <c r="W3038">
        <v>0</v>
      </c>
      <c r="X3038" s="17" t="s">
        <v>54</v>
      </c>
      <c r="Y3038" s="17" t="s">
        <v>54</v>
      </c>
      <c r="Z3038" s="17">
        <v>0</v>
      </c>
      <c r="AA3038" s="17">
        <v>0</v>
      </c>
      <c r="AB3038">
        <v>0</v>
      </c>
      <c r="AC3038">
        <v>0</v>
      </c>
      <c r="AD3038">
        <v>0</v>
      </c>
      <c r="AE3038">
        <v>0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0</v>
      </c>
      <c r="AK3038">
        <v>2</v>
      </c>
      <c r="AL3038">
        <v>9</v>
      </c>
      <c r="AM3038">
        <v>9</v>
      </c>
      <c r="AN3038" s="17" t="s">
        <v>54</v>
      </c>
      <c r="AO3038" s="17">
        <v>0</v>
      </c>
      <c r="AP3038" s="17">
        <v>0</v>
      </c>
      <c r="AQ3038" s="17">
        <v>0</v>
      </c>
      <c r="AR3038" s="31">
        <v>0</v>
      </c>
      <c r="AS3038" s="31">
        <v>0</v>
      </c>
      <c r="AT3038" s="31">
        <v>10</v>
      </c>
      <c r="AU3038" s="26" t="str">
        <f t="shared" si="50"/>
        <v>库存为10</v>
      </c>
      <c r="AV3038" s="32" t="str">
        <f>IFERROR(时间!$B$4+AU3038,"上周无销量")</f>
        <v>上周无销量</v>
      </c>
    </row>
    <row r="3039" spans="1:48">
      <c r="A3039" s="15" t="s">
        <v>5967</v>
      </c>
      <c r="B3039" t="s">
        <v>5968</v>
      </c>
      <c r="C3039" t="s">
        <v>5969</v>
      </c>
      <c r="D3039" s="26">
        <v>4</v>
      </c>
      <c r="E3039" s="26">
        <v>1</v>
      </c>
      <c r="F3039" s="26">
        <v>4</v>
      </c>
      <c r="G3039" s="26">
        <v>4</v>
      </c>
      <c r="H3039" s="27">
        <v>17.9930769230769</v>
      </c>
      <c r="I3039">
        <v>41</v>
      </c>
      <c r="J3039" s="28">
        <v>0</v>
      </c>
      <c r="K3039" s="28">
        <v>0</v>
      </c>
      <c r="L3039" s="28">
        <v>0</v>
      </c>
      <c r="M3039">
        <v>41</v>
      </c>
      <c r="N3039">
        <v>7</v>
      </c>
      <c r="O3039">
        <v>0</v>
      </c>
      <c r="P3039">
        <v>6731</v>
      </c>
      <c r="Q3039">
        <v>0</v>
      </c>
      <c r="R3039">
        <v>355</v>
      </c>
      <c r="S3039">
        <v>1353</v>
      </c>
      <c r="T3039">
        <v>6</v>
      </c>
      <c r="U3039">
        <v>0</v>
      </c>
      <c r="V3039">
        <v>1</v>
      </c>
      <c r="W3039">
        <v>3</v>
      </c>
      <c r="X3039" s="17">
        <v>0.000891398009211113</v>
      </c>
      <c r="Y3039" s="17" t="s">
        <v>54</v>
      </c>
      <c r="Z3039" s="17">
        <v>0.0028169014084507</v>
      </c>
      <c r="AA3039" s="17">
        <v>0.00221729490022173</v>
      </c>
      <c r="AB3039">
        <v>4.06</v>
      </c>
      <c r="AC3039">
        <v>0</v>
      </c>
      <c r="AD3039">
        <v>0.25</v>
      </c>
      <c r="AE3039">
        <v>1.04</v>
      </c>
      <c r="AF3039" s="17">
        <v>0.0564105852678381</v>
      </c>
      <c r="AG3039" s="17" t="s">
        <v>54</v>
      </c>
      <c r="AH3039" s="17">
        <v>0.00347355820614767</v>
      </c>
      <c r="AI3039" s="17">
        <v>0.0144500021375743</v>
      </c>
      <c r="AJ3039">
        <v>0</v>
      </c>
      <c r="AK3039">
        <v>24</v>
      </c>
      <c r="AL3039">
        <v>19</v>
      </c>
      <c r="AM3039">
        <v>19</v>
      </c>
      <c r="AN3039" s="17" t="s">
        <v>54</v>
      </c>
      <c r="AO3039" s="17">
        <v>0.0416666666666667</v>
      </c>
      <c r="AP3039" s="17">
        <v>0.210526315789474</v>
      </c>
      <c r="AQ3039" s="17">
        <v>0.210526315789474</v>
      </c>
      <c r="AR3039" s="31">
        <v>0.571428571428571</v>
      </c>
      <c r="AS3039" s="31">
        <v>34.2857142857143</v>
      </c>
      <c r="AT3039" s="31">
        <v>6.71428571428572</v>
      </c>
      <c r="AU3039" s="26">
        <f t="shared" si="50"/>
        <v>71</v>
      </c>
      <c r="AV3039" s="32">
        <f>IFERROR(时间!$B$4+AU3039,"上周无销量")</f>
        <v>43396</v>
      </c>
    </row>
    <row r="3040" spans="1:48">
      <c r="A3040" s="15" t="s">
        <v>5970</v>
      </c>
      <c r="B3040" t="s">
        <v>5971</v>
      </c>
      <c r="C3040" t="s">
        <v>5969</v>
      </c>
      <c r="D3040" s="26">
        <v>5</v>
      </c>
      <c r="E3040" s="26">
        <v>15</v>
      </c>
      <c r="F3040" s="26">
        <v>7</v>
      </c>
      <c r="G3040" s="26">
        <v>20</v>
      </c>
      <c r="H3040" s="27">
        <v>14.9304255319149</v>
      </c>
      <c r="I3040">
        <v>114</v>
      </c>
      <c r="J3040" s="28">
        <v>0</v>
      </c>
      <c r="K3040" s="28">
        <v>0</v>
      </c>
      <c r="L3040" s="28">
        <v>0</v>
      </c>
      <c r="M3040">
        <v>114</v>
      </c>
      <c r="N3040">
        <v>9</v>
      </c>
      <c r="O3040">
        <v>0</v>
      </c>
      <c r="P3040">
        <v>4238</v>
      </c>
      <c r="Q3040">
        <v>0</v>
      </c>
      <c r="R3040">
        <v>309</v>
      </c>
      <c r="S3040">
        <v>464</v>
      </c>
      <c r="T3040">
        <v>13</v>
      </c>
      <c r="U3040">
        <v>0</v>
      </c>
      <c r="V3040">
        <v>1</v>
      </c>
      <c r="W3040">
        <v>4</v>
      </c>
      <c r="X3040" s="17">
        <v>0.00306748466257669</v>
      </c>
      <c r="Y3040" s="17" t="s">
        <v>54</v>
      </c>
      <c r="Z3040" s="17">
        <v>0.00323624595469256</v>
      </c>
      <c r="AA3040" s="17">
        <v>0.00862068965517241</v>
      </c>
      <c r="AB3040">
        <v>6.95</v>
      </c>
      <c r="AC3040">
        <v>0</v>
      </c>
      <c r="AD3040">
        <v>0.21</v>
      </c>
      <c r="AE3040">
        <v>1.27</v>
      </c>
      <c r="AF3040" s="17">
        <v>0.0930984851723597</v>
      </c>
      <c r="AG3040" s="17" t="s">
        <v>54</v>
      </c>
      <c r="AH3040" s="17">
        <v>0.00200931982386388</v>
      </c>
      <c r="AI3040" s="17">
        <v>0.00425306029384521</v>
      </c>
      <c r="AJ3040">
        <v>0</v>
      </c>
      <c r="AK3040">
        <v>21</v>
      </c>
      <c r="AL3040">
        <v>55</v>
      </c>
      <c r="AM3040">
        <v>55</v>
      </c>
      <c r="AN3040" s="17" t="s">
        <v>54</v>
      </c>
      <c r="AO3040" s="17">
        <v>0.714285714285714</v>
      </c>
      <c r="AP3040" s="17">
        <v>0.127272727272727</v>
      </c>
      <c r="AQ3040" s="17">
        <v>0.363636363636364</v>
      </c>
      <c r="AR3040" s="31">
        <v>0.714285714285714</v>
      </c>
      <c r="AS3040" s="31">
        <v>42.8571428571429</v>
      </c>
      <c r="AT3040" s="31">
        <v>71.1428571428571</v>
      </c>
      <c r="AU3040" s="26">
        <f t="shared" si="50"/>
        <v>159</v>
      </c>
      <c r="AV3040" s="32">
        <f>IFERROR(时间!$B$4+AU3040,"上周无销量")</f>
        <v>43484</v>
      </c>
    </row>
    <row r="3041" spans="1:48">
      <c r="A3041" s="15" t="s">
        <v>5972</v>
      </c>
      <c r="B3041" t="s">
        <v>5973</v>
      </c>
      <c r="C3041" t="s">
        <v>5969</v>
      </c>
      <c r="D3041" s="26">
        <v>13</v>
      </c>
      <c r="E3041" s="26">
        <v>10</v>
      </c>
      <c r="F3041" s="26">
        <v>10</v>
      </c>
      <c r="G3041" s="26">
        <v>17</v>
      </c>
      <c r="H3041" s="27">
        <v>17.1534</v>
      </c>
      <c r="I3041">
        <v>41</v>
      </c>
      <c r="J3041" s="28">
        <v>0</v>
      </c>
      <c r="K3041" s="28">
        <v>0</v>
      </c>
      <c r="L3041" s="28">
        <v>2</v>
      </c>
      <c r="M3041">
        <v>43</v>
      </c>
      <c r="N3041">
        <v>6</v>
      </c>
      <c r="O3041">
        <v>0</v>
      </c>
      <c r="P3041">
        <v>4360</v>
      </c>
      <c r="Q3041">
        <v>0</v>
      </c>
      <c r="R3041">
        <v>260</v>
      </c>
      <c r="S3041">
        <v>2324</v>
      </c>
      <c r="T3041">
        <v>23</v>
      </c>
      <c r="U3041">
        <v>0</v>
      </c>
      <c r="V3041">
        <v>0</v>
      </c>
      <c r="W3041">
        <v>24</v>
      </c>
      <c r="X3041" s="17">
        <v>0.00527522935779817</v>
      </c>
      <c r="Y3041" s="17" t="s">
        <v>54</v>
      </c>
      <c r="Z3041" s="17">
        <v>0</v>
      </c>
      <c r="AA3041" s="17">
        <v>0.0103270223752151</v>
      </c>
      <c r="AB3041">
        <v>16.21</v>
      </c>
      <c r="AC3041">
        <v>0</v>
      </c>
      <c r="AD3041">
        <v>0</v>
      </c>
      <c r="AE3041">
        <v>7.27</v>
      </c>
      <c r="AF3041" s="17">
        <v>0.0726924736159057</v>
      </c>
      <c r="AG3041" s="17" t="s">
        <v>54</v>
      </c>
      <c r="AH3041" s="17" t="s">
        <v>54</v>
      </c>
      <c r="AI3041" s="17">
        <v>0.0249307460225687</v>
      </c>
      <c r="AJ3041">
        <v>0</v>
      </c>
      <c r="AK3041">
        <v>30</v>
      </c>
      <c r="AL3041">
        <v>64</v>
      </c>
      <c r="AM3041">
        <v>64</v>
      </c>
      <c r="AN3041" s="17" t="s">
        <v>54</v>
      </c>
      <c r="AO3041" s="17">
        <v>0.333333333333333</v>
      </c>
      <c r="AP3041" s="17">
        <v>0.15625</v>
      </c>
      <c r="AQ3041" s="17">
        <v>0.265625</v>
      </c>
      <c r="AR3041" s="31">
        <v>1.85714285714286</v>
      </c>
      <c r="AS3041" s="31">
        <v>111.428571428571</v>
      </c>
      <c r="AT3041" s="31">
        <v>-68.4285714285714</v>
      </c>
      <c r="AU3041" s="26">
        <f t="shared" si="50"/>
        <v>23</v>
      </c>
      <c r="AV3041" s="32">
        <f>IFERROR(时间!$B$4+AU3041,"上周无销量")</f>
        <v>43348</v>
      </c>
    </row>
    <row r="3042" spans="1:48">
      <c r="A3042" s="15" t="s">
        <v>5974</v>
      </c>
      <c r="B3042" t="s">
        <v>5975</v>
      </c>
      <c r="C3042" t="s">
        <v>5969</v>
      </c>
      <c r="D3042" s="26">
        <v>6</v>
      </c>
      <c r="E3042" s="26">
        <v>3</v>
      </c>
      <c r="F3042" s="26">
        <v>6</v>
      </c>
      <c r="G3042" s="26">
        <v>8</v>
      </c>
      <c r="H3042" s="27">
        <v>16.95</v>
      </c>
      <c r="I3042">
        <v>47</v>
      </c>
      <c r="J3042" s="28">
        <v>0</v>
      </c>
      <c r="K3042" s="28">
        <v>0</v>
      </c>
      <c r="L3042" s="28">
        <v>0</v>
      </c>
      <c r="M3042">
        <v>47</v>
      </c>
      <c r="N3042">
        <v>4</v>
      </c>
      <c r="O3042">
        <v>0</v>
      </c>
      <c r="P3042">
        <v>16755</v>
      </c>
      <c r="Q3042">
        <v>0</v>
      </c>
      <c r="R3042">
        <v>4285</v>
      </c>
      <c r="S3042">
        <v>5101</v>
      </c>
      <c r="T3042">
        <v>58</v>
      </c>
      <c r="U3042">
        <v>0</v>
      </c>
      <c r="V3042">
        <v>28</v>
      </c>
      <c r="W3042">
        <v>47</v>
      </c>
      <c r="X3042" s="17">
        <v>0.00346165323783945</v>
      </c>
      <c r="Y3042" s="17" t="s">
        <v>54</v>
      </c>
      <c r="Z3042" s="17">
        <v>0.00653442240373396</v>
      </c>
      <c r="AA3042" s="17">
        <v>0.00921387963144481</v>
      </c>
      <c r="AB3042">
        <v>29.9</v>
      </c>
      <c r="AC3042">
        <v>0</v>
      </c>
      <c r="AD3042">
        <v>13.15</v>
      </c>
      <c r="AE3042">
        <v>16.56</v>
      </c>
      <c r="AF3042" s="17">
        <v>0.294001966568338</v>
      </c>
      <c r="AG3042" s="17" t="s">
        <v>54</v>
      </c>
      <c r="AH3042" s="17">
        <v>0.129301868239921</v>
      </c>
      <c r="AI3042" s="17">
        <v>0.12212389380531</v>
      </c>
      <c r="AJ3042">
        <v>0</v>
      </c>
      <c r="AK3042">
        <v>55</v>
      </c>
      <c r="AL3042">
        <v>52</v>
      </c>
      <c r="AM3042">
        <v>52</v>
      </c>
      <c r="AN3042" s="17" t="s">
        <v>54</v>
      </c>
      <c r="AO3042" s="17">
        <v>0.0545454545454545</v>
      </c>
      <c r="AP3042" s="17">
        <v>0.115384615384615</v>
      </c>
      <c r="AQ3042" s="17">
        <v>0.153846153846154</v>
      </c>
      <c r="AR3042" s="31">
        <v>0.857142857142857</v>
      </c>
      <c r="AS3042" s="31">
        <v>51.4285714285714</v>
      </c>
      <c r="AT3042" s="31">
        <v>-4.42857142857142</v>
      </c>
      <c r="AU3042" s="26">
        <f t="shared" si="50"/>
        <v>54</v>
      </c>
      <c r="AV3042" s="32">
        <f>IFERROR(时间!$B$4+AU3042,"上周无销量")</f>
        <v>43379</v>
      </c>
    </row>
    <row r="3043" spans="1:48">
      <c r="A3043" s="15" t="s">
        <v>5976</v>
      </c>
      <c r="B3043" t="s">
        <v>5977</v>
      </c>
      <c r="C3043" t="s">
        <v>5969</v>
      </c>
      <c r="D3043" s="26">
        <v>4</v>
      </c>
      <c r="E3043" s="26">
        <v>6</v>
      </c>
      <c r="F3043" s="26">
        <v>5</v>
      </c>
      <c r="G3043" s="26">
        <v>9</v>
      </c>
      <c r="H3043" s="27">
        <v>16.24375</v>
      </c>
      <c r="I3043">
        <v>136</v>
      </c>
      <c r="J3043" s="28">
        <v>0</v>
      </c>
      <c r="K3043" s="28">
        <v>0</v>
      </c>
      <c r="L3043" s="28">
        <v>0</v>
      </c>
      <c r="M3043">
        <v>136</v>
      </c>
      <c r="N3043">
        <v>8</v>
      </c>
      <c r="O3043">
        <v>0</v>
      </c>
      <c r="P3043">
        <v>23514</v>
      </c>
      <c r="Q3043">
        <v>0</v>
      </c>
      <c r="R3043">
        <v>1363</v>
      </c>
      <c r="S3043">
        <v>4251</v>
      </c>
      <c r="T3043">
        <v>27</v>
      </c>
      <c r="U3043">
        <v>0</v>
      </c>
      <c r="V3043">
        <v>3</v>
      </c>
      <c r="W3043">
        <v>34</v>
      </c>
      <c r="X3043" s="17">
        <v>0.00114825210512886</v>
      </c>
      <c r="Y3043" s="17" t="s">
        <v>54</v>
      </c>
      <c r="Z3043" s="17">
        <v>0.00220102714600147</v>
      </c>
      <c r="AA3043" s="17">
        <v>0.00799811808986121</v>
      </c>
      <c r="AB3043">
        <v>17.42</v>
      </c>
      <c r="AC3043">
        <v>0</v>
      </c>
      <c r="AD3043">
        <v>0.74</v>
      </c>
      <c r="AE3043">
        <v>11.31</v>
      </c>
      <c r="AF3043" s="17">
        <v>0.268103116583301</v>
      </c>
      <c r="AG3043" s="17" t="s">
        <v>54</v>
      </c>
      <c r="AH3043" s="17">
        <v>0.00911119661408234</v>
      </c>
      <c r="AI3043" s="17">
        <v>0.0773630883673208</v>
      </c>
      <c r="AJ3043">
        <v>0</v>
      </c>
      <c r="AK3043">
        <v>28</v>
      </c>
      <c r="AL3043">
        <v>43</v>
      </c>
      <c r="AM3043">
        <v>43</v>
      </c>
      <c r="AN3043" s="17" t="s">
        <v>54</v>
      </c>
      <c r="AO3043" s="17">
        <v>0.214285714285714</v>
      </c>
      <c r="AP3043" s="17">
        <v>0.116279069767442</v>
      </c>
      <c r="AQ3043" s="17">
        <v>0.209302325581395</v>
      </c>
      <c r="AR3043" s="31">
        <v>0.571428571428571</v>
      </c>
      <c r="AS3043" s="31">
        <v>34.2857142857143</v>
      </c>
      <c r="AT3043" s="31">
        <v>101.714285714286</v>
      </c>
      <c r="AU3043" s="26">
        <f t="shared" si="50"/>
        <v>238</v>
      </c>
      <c r="AV3043" s="32">
        <f>IFERROR(时间!$B$4+AU3043,"上周无销量")</f>
        <v>43563</v>
      </c>
    </row>
    <row r="3044" spans="1:48">
      <c r="A3044" s="15" t="s">
        <v>5978</v>
      </c>
      <c r="B3044" t="s">
        <v>5979</v>
      </c>
      <c r="C3044" t="s">
        <v>5969</v>
      </c>
      <c r="D3044" s="26">
        <v>2</v>
      </c>
      <c r="E3044" s="26">
        <v>4</v>
      </c>
      <c r="F3044" s="26">
        <v>2</v>
      </c>
      <c r="G3044" s="26">
        <v>4</v>
      </c>
      <c r="H3044" s="27">
        <v>17.3266666666667</v>
      </c>
      <c r="I3044">
        <v>75</v>
      </c>
      <c r="J3044" s="28">
        <v>0</v>
      </c>
      <c r="K3044" s="28">
        <v>0</v>
      </c>
      <c r="L3044" s="28">
        <v>0</v>
      </c>
      <c r="M3044">
        <v>75</v>
      </c>
      <c r="N3044">
        <v>5</v>
      </c>
      <c r="O3044">
        <v>0</v>
      </c>
      <c r="P3044">
        <v>24180</v>
      </c>
      <c r="Q3044">
        <v>0</v>
      </c>
      <c r="R3044">
        <v>1088</v>
      </c>
      <c r="S3044">
        <v>1959</v>
      </c>
      <c r="T3044">
        <v>42</v>
      </c>
      <c r="U3044">
        <v>0</v>
      </c>
      <c r="V3044">
        <v>4</v>
      </c>
      <c r="W3044">
        <v>11</v>
      </c>
      <c r="X3044" s="17">
        <v>0.00173697270471464</v>
      </c>
      <c r="Y3044" s="17" t="s">
        <v>54</v>
      </c>
      <c r="Z3044" s="17">
        <v>0.00367647058823529</v>
      </c>
      <c r="AA3044" s="17">
        <v>0.00561510974987238</v>
      </c>
      <c r="AB3044">
        <v>22</v>
      </c>
      <c r="AC3044">
        <v>0</v>
      </c>
      <c r="AD3044">
        <v>1.3</v>
      </c>
      <c r="AE3044">
        <v>3.36</v>
      </c>
      <c r="AF3044" s="17">
        <v>0.634859561369756</v>
      </c>
      <c r="AG3044" s="17" t="s">
        <v>54</v>
      </c>
      <c r="AH3044" s="17">
        <v>0.0375144286263947</v>
      </c>
      <c r="AI3044" s="17">
        <v>0.0484801846864178</v>
      </c>
      <c r="AJ3044">
        <v>0</v>
      </c>
      <c r="AK3044">
        <v>13</v>
      </c>
      <c r="AL3044">
        <v>14</v>
      </c>
      <c r="AM3044">
        <v>14</v>
      </c>
      <c r="AN3044" s="17" t="s">
        <v>54</v>
      </c>
      <c r="AO3044" s="17">
        <v>0.307692307692308</v>
      </c>
      <c r="AP3044" s="17">
        <v>0.142857142857143</v>
      </c>
      <c r="AQ3044" s="17">
        <v>0.285714285714286</v>
      </c>
      <c r="AR3044" s="31">
        <v>0.285714285714286</v>
      </c>
      <c r="AS3044" s="31">
        <v>17.1428571428571</v>
      </c>
      <c r="AT3044" s="31">
        <v>57.8571428571429</v>
      </c>
      <c r="AU3044" s="26">
        <f t="shared" si="50"/>
        <v>262</v>
      </c>
      <c r="AV3044" s="32">
        <f>IFERROR(时间!$B$4+AU3044,"上周无销量")</f>
        <v>43587</v>
      </c>
    </row>
    <row r="3045" spans="1:48">
      <c r="A3045" s="15" t="s">
        <v>5980</v>
      </c>
      <c r="B3045" t="s">
        <v>5981</v>
      </c>
      <c r="C3045" t="s">
        <v>5969</v>
      </c>
      <c r="D3045" s="26">
        <v>9</v>
      </c>
      <c r="E3045" s="26">
        <v>13</v>
      </c>
      <c r="F3045" s="26">
        <v>8</v>
      </c>
      <c r="G3045" s="26">
        <v>21</v>
      </c>
      <c r="H3045" s="27">
        <v>15.2882352941176</v>
      </c>
      <c r="I3045">
        <v>58</v>
      </c>
      <c r="J3045" s="28">
        <v>0</v>
      </c>
      <c r="K3045" s="28">
        <v>0</v>
      </c>
      <c r="L3045" s="28">
        <v>2</v>
      </c>
      <c r="M3045">
        <v>60</v>
      </c>
      <c r="N3045">
        <v>6</v>
      </c>
      <c r="O3045">
        <v>0</v>
      </c>
      <c r="P3045">
        <v>23256</v>
      </c>
      <c r="Q3045">
        <v>0</v>
      </c>
      <c r="R3045">
        <v>6127</v>
      </c>
      <c r="S3045">
        <v>461</v>
      </c>
      <c r="T3045">
        <v>131</v>
      </c>
      <c r="U3045">
        <v>0</v>
      </c>
      <c r="V3045">
        <v>25</v>
      </c>
      <c r="W3045">
        <v>8</v>
      </c>
      <c r="X3045" s="17">
        <v>0.00563295493636051</v>
      </c>
      <c r="Y3045" s="17" t="s">
        <v>54</v>
      </c>
      <c r="Z3045" s="17">
        <v>0.00408030031010282</v>
      </c>
      <c r="AA3045" s="17">
        <v>0.017353579175705</v>
      </c>
      <c r="AB3045">
        <v>78.99</v>
      </c>
      <c r="AC3045">
        <v>0</v>
      </c>
      <c r="AD3045">
        <v>10.86</v>
      </c>
      <c r="AE3045">
        <v>2.67</v>
      </c>
      <c r="AF3045" s="17">
        <v>0.574079774272158</v>
      </c>
      <c r="AG3045" s="17" t="s">
        <v>54</v>
      </c>
      <c r="AH3045" s="17">
        <v>0.0887937668333977</v>
      </c>
      <c r="AI3045" s="17">
        <v>0.0083163854229649</v>
      </c>
      <c r="AJ3045">
        <v>0</v>
      </c>
      <c r="AK3045">
        <v>35</v>
      </c>
      <c r="AL3045">
        <v>40</v>
      </c>
      <c r="AM3045">
        <v>40</v>
      </c>
      <c r="AN3045" s="17" t="s">
        <v>54</v>
      </c>
      <c r="AO3045" s="17">
        <v>0.371428571428571</v>
      </c>
      <c r="AP3045" s="17">
        <v>0.2</v>
      </c>
      <c r="AQ3045" s="17">
        <v>0.525</v>
      </c>
      <c r="AR3045" s="31">
        <v>1.28571428571429</v>
      </c>
      <c r="AS3045" s="31">
        <v>77.1428571428572</v>
      </c>
      <c r="AT3045" s="31">
        <v>-17.1428571428572</v>
      </c>
      <c r="AU3045" s="26">
        <f t="shared" si="50"/>
        <v>46</v>
      </c>
      <c r="AV3045" s="32">
        <f>IFERROR(时间!$B$4+AU3045,"上周无销量")</f>
        <v>43371</v>
      </c>
    </row>
    <row r="3046" spans="1:48">
      <c r="A3046" s="15" t="s">
        <v>5982</v>
      </c>
      <c r="B3046" t="s">
        <v>5983</v>
      </c>
      <c r="C3046" t="s">
        <v>5969</v>
      </c>
      <c r="D3046" s="26">
        <v>4</v>
      </c>
      <c r="E3046" s="26">
        <v>14</v>
      </c>
      <c r="F3046" s="26">
        <v>5</v>
      </c>
      <c r="G3046" s="26">
        <v>15</v>
      </c>
      <c r="H3046" s="27">
        <v>15.7307894736842</v>
      </c>
      <c r="I3046">
        <v>65</v>
      </c>
      <c r="J3046" s="28">
        <v>0</v>
      </c>
      <c r="K3046" s="28">
        <v>0</v>
      </c>
      <c r="L3046" s="28">
        <v>0</v>
      </c>
      <c r="M3046">
        <v>65</v>
      </c>
      <c r="N3046">
        <v>4</v>
      </c>
      <c r="O3046">
        <v>0</v>
      </c>
      <c r="P3046">
        <v>1185</v>
      </c>
      <c r="Q3046">
        <v>0</v>
      </c>
      <c r="R3046">
        <v>1007</v>
      </c>
      <c r="S3046">
        <v>1355</v>
      </c>
      <c r="T3046">
        <v>5</v>
      </c>
      <c r="U3046">
        <v>0</v>
      </c>
      <c r="V3046">
        <v>4</v>
      </c>
      <c r="W3046">
        <v>14</v>
      </c>
      <c r="X3046" s="17">
        <v>0.00421940928270042</v>
      </c>
      <c r="Y3046" s="17" t="s">
        <v>54</v>
      </c>
      <c r="Z3046" s="17">
        <v>0.00397219463753724</v>
      </c>
      <c r="AA3046" s="17">
        <v>0.0103321033210332</v>
      </c>
      <c r="AB3046">
        <v>2.83</v>
      </c>
      <c r="AC3046">
        <v>0</v>
      </c>
      <c r="AD3046">
        <v>1.99</v>
      </c>
      <c r="AE3046">
        <v>4.6</v>
      </c>
      <c r="AF3046" s="17">
        <v>0.0449754922461817</v>
      </c>
      <c r="AG3046" s="17" t="s">
        <v>54</v>
      </c>
      <c r="AH3046" s="17">
        <v>0.0253007009384881</v>
      </c>
      <c r="AI3046" s="17">
        <v>0.0194946774400411</v>
      </c>
      <c r="AJ3046">
        <v>0</v>
      </c>
      <c r="AK3046">
        <v>21</v>
      </c>
      <c r="AL3046">
        <v>52</v>
      </c>
      <c r="AM3046">
        <v>52</v>
      </c>
      <c r="AN3046" s="17" t="s">
        <v>54</v>
      </c>
      <c r="AO3046" s="17">
        <v>0.666666666666667</v>
      </c>
      <c r="AP3046" s="17">
        <v>0.0961538461538462</v>
      </c>
      <c r="AQ3046" s="17">
        <v>0.288461538461538</v>
      </c>
      <c r="AR3046" s="31">
        <v>0.571428571428571</v>
      </c>
      <c r="AS3046" s="31">
        <v>34.2857142857143</v>
      </c>
      <c r="AT3046" s="31">
        <v>30.7142857142857</v>
      </c>
      <c r="AU3046" s="26">
        <f t="shared" si="50"/>
        <v>113</v>
      </c>
      <c r="AV3046" s="32">
        <f>IFERROR(时间!$B$4+AU3046,"上周无销量")</f>
        <v>43438</v>
      </c>
    </row>
    <row r="3047" spans="1:48">
      <c r="A3047" s="15" t="s">
        <v>5984</v>
      </c>
      <c r="B3047" t="s">
        <v>5985</v>
      </c>
      <c r="C3047" t="s">
        <v>5969</v>
      </c>
      <c r="D3047" s="26">
        <v>8</v>
      </c>
      <c r="E3047" s="26">
        <v>6</v>
      </c>
      <c r="F3047" s="26">
        <v>7</v>
      </c>
      <c r="G3047" s="26">
        <v>8</v>
      </c>
      <c r="H3047" s="27">
        <v>18.8203448275862</v>
      </c>
      <c r="I3047">
        <v>51</v>
      </c>
      <c r="J3047" s="28">
        <v>0</v>
      </c>
      <c r="K3047" s="28">
        <v>0</v>
      </c>
      <c r="L3047" s="28">
        <v>0</v>
      </c>
      <c r="M3047">
        <v>51</v>
      </c>
      <c r="N3047">
        <v>4</v>
      </c>
      <c r="O3047">
        <v>0</v>
      </c>
      <c r="P3047">
        <v>7578</v>
      </c>
      <c r="Q3047">
        <v>0</v>
      </c>
      <c r="R3047">
        <v>532</v>
      </c>
      <c r="S3047">
        <v>765</v>
      </c>
      <c r="T3047">
        <v>11</v>
      </c>
      <c r="U3047">
        <v>0</v>
      </c>
      <c r="V3047">
        <v>4</v>
      </c>
      <c r="W3047">
        <v>3</v>
      </c>
      <c r="X3047" s="17">
        <v>0.00145157033518079</v>
      </c>
      <c r="Y3047" s="17" t="s">
        <v>54</v>
      </c>
      <c r="Z3047" s="17">
        <v>0.0075187969924812</v>
      </c>
      <c r="AA3047" s="17">
        <v>0.00392156862745098</v>
      </c>
      <c r="AB3047">
        <v>7.63</v>
      </c>
      <c r="AC3047">
        <v>0</v>
      </c>
      <c r="AD3047">
        <v>1.69</v>
      </c>
      <c r="AE3047">
        <v>1.11</v>
      </c>
      <c r="AF3047" s="17">
        <v>0.0506765422598435</v>
      </c>
      <c r="AG3047" s="17" t="s">
        <v>54</v>
      </c>
      <c r="AH3047" s="17">
        <v>0.0128280631221323</v>
      </c>
      <c r="AI3047" s="17">
        <v>0.00737234101027868</v>
      </c>
      <c r="AJ3047">
        <v>0</v>
      </c>
      <c r="AK3047">
        <v>44</v>
      </c>
      <c r="AL3047">
        <v>52</v>
      </c>
      <c r="AM3047">
        <v>52</v>
      </c>
      <c r="AN3047" s="17" t="s">
        <v>54</v>
      </c>
      <c r="AO3047" s="17">
        <v>0.136363636363636</v>
      </c>
      <c r="AP3047" s="17">
        <v>0.134615384615385</v>
      </c>
      <c r="AQ3047" s="17">
        <v>0.153846153846154</v>
      </c>
      <c r="AR3047" s="31">
        <v>1.14285714285714</v>
      </c>
      <c r="AS3047" s="31">
        <v>68.5714285714286</v>
      </c>
      <c r="AT3047" s="31">
        <v>-17.5714285714286</v>
      </c>
      <c r="AU3047" s="26">
        <f t="shared" si="50"/>
        <v>44</v>
      </c>
      <c r="AV3047" s="32">
        <f>IFERROR(时间!$B$4+AU3047,"上周无销量")</f>
        <v>43369</v>
      </c>
    </row>
    <row r="3048" spans="1:48">
      <c r="A3048" s="15" t="s">
        <v>5986</v>
      </c>
      <c r="B3048" t="s">
        <v>5987</v>
      </c>
      <c r="C3048" t="s">
        <v>5969</v>
      </c>
      <c r="D3048" s="26">
        <v>7</v>
      </c>
      <c r="E3048" s="26">
        <v>13</v>
      </c>
      <c r="F3048" s="26">
        <v>8</v>
      </c>
      <c r="G3048" s="26">
        <v>12</v>
      </c>
      <c r="H3048" s="27">
        <v>18.193</v>
      </c>
      <c r="I3048">
        <v>76</v>
      </c>
      <c r="J3048" s="28">
        <v>0</v>
      </c>
      <c r="K3048" s="28">
        <v>0</v>
      </c>
      <c r="L3048" s="28">
        <v>2</v>
      </c>
      <c r="M3048">
        <v>78</v>
      </c>
      <c r="N3048">
        <v>3</v>
      </c>
      <c r="O3048">
        <v>0</v>
      </c>
      <c r="P3048">
        <v>7424</v>
      </c>
      <c r="Q3048">
        <v>0</v>
      </c>
      <c r="R3048">
        <v>7348</v>
      </c>
      <c r="S3048">
        <v>7848</v>
      </c>
      <c r="T3048">
        <v>16</v>
      </c>
      <c r="U3048">
        <v>0</v>
      </c>
      <c r="V3048">
        <v>29</v>
      </c>
      <c r="W3048">
        <v>26</v>
      </c>
      <c r="X3048" s="17">
        <v>0.0021551724137931</v>
      </c>
      <c r="Y3048" s="17" t="s">
        <v>54</v>
      </c>
      <c r="Z3048" s="17">
        <v>0.00394665215024496</v>
      </c>
      <c r="AA3048" s="17">
        <v>0.00331294597349643</v>
      </c>
      <c r="AB3048">
        <v>10.14</v>
      </c>
      <c r="AC3048">
        <v>0</v>
      </c>
      <c r="AD3048">
        <v>10.91</v>
      </c>
      <c r="AE3048">
        <v>9.17</v>
      </c>
      <c r="AF3048" s="17">
        <v>0.0796224607580624</v>
      </c>
      <c r="AG3048" s="17" t="s">
        <v>54</v>
      </c>
      <c r="AH3048" s="17">
        <v>0.0749601495080525</v>
      </c>
      <c r="AI3048" s="17">
        <v>0.0420033346158779</v>
      </c>
      <c r="AJ3048">
        <v>0</v>
      </c>
      <c r="AK3048">
        <v>23</v>
      </c>
      <c r="AL3048">
        <v>27</v>
      </c>
      <c r="AM3048">
        <v>27</v>
      </c>
      <c r="AN3048" s="17" t="s">
        <v>54</v>
      </c>
      <c r="AO3048" s="17">
        <v>0.565217391304348</v>
      </c>
      <c r="AP3048" s="17">
        <v>0.296296296296296</v>
      </c>
      <c r="AQ3048" s="17">
        <v>0.444444444444444</v>
      </c>
      <c r="AR3048" s="31">
        <v>1</v>
      </c>
      <c r="AS3048" s="31">
        <v>60</v>
      </c>
      <c r="AT3048" s="31">
        <v>18</v>
      </c>
      <c r="AU3048" s="26">
        <f t="shared" si="50"/>
        <v>78</v>
      </c>
      <c r="AV3048" s="32">
        <f>IFERROR(时间!$B$4+AU3048,"上周无销量")</f>
        <v>43403</v>
      </c>
    </row>
    <row r="3049" spans="1:48">
      <c r="A3049" s="15" t="s">
        <v>5988</v>
      </c>
      <c r="B3049" t="s">
        <v>5989</v>
      </c>
      <c r="C3049" t="s">
        <v>5969</v>
      </c>
      <c r="D3049" s="26">
        <v>2</v>
      </c>
      <c r="E3049" s="26">
        <v>6</v>
      </c>
      <c r="F3049" s="26">
        <v>4</v>
      </c>
      <c r="G3049" s="26">
        <v>7</v>
      </c>
      <c r="H3049" s="27">
        <v>16.4147368421053</v>
      </c>
      <c r="I3049">
        <v>12</v>
      </c>
      <c r="J3049" s="28">
        <v>5</v>
      </c>
      <c r="K3049" s="28">
        <v>0</v>
      </c>
      <c r="L3049" s="28">
        <v>0</v>
      </c>
      <c r="M3049">
        <v>17</v>
      </c>
      <c r="N3049">
        <v>2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12</v>
      </c>
      <c r="AL3049">
        <v>15</v>
      </c>
      <c r="AM3049">
        <v>15</v>
      </c>
      <c r="AN3049" s="17" t="s">
        <v>54</v>
      </c>
      <c r="AO3049" s="17">
        <v>0.5</v>
      </c>
      <c r="AP3049" s="17">
        <v>0.266666666666667</v>
      </c>
      <c r="AQ3049" s="17">
        <v>0.466666666666667</v>
      </c>
      <c r="AR3049" s="31">
        <v>0.285714285714286</v>
      </c>
      <c r="AS3049" s="31">
        <v>17.1428571428571</v>
      </c>
      <c r="AT3049" s="31">
        <v>-0.142857142857142</v>
      </c>
      <c r="AU3049" s="26">
        <f t="shared" si="50"/>
        <v>59</v>
      </c>
      <c r="AV3049" s="32">
        <f>IFERROR(时间!$B$4+AU3049,"上周无销量")</f>
        <v>43384</v>
      </c>
    </row>
    <row r="3050" spans="1:48">
      <c r="A3050" s="15" t="s">
        <v>5990</v>
      </c>
      <c r="B3050" t="s">
        <v>5991</v>
      </c>
      <c r="C3050" t="s">
        <v>5969</v>
      </c>
      <c r="D3050" s="26">
        <v>6</v>
      </c>
      <c r="E3050" s="26">
        <v>8</v>
      </c>
      <c r="F3050" s="26">
        <v>6</v>
      </c>
      <c r="G3050" s="26">
        <v>9</v>
      </c>
      <c r="H3050" s="27">
        <v>17.9241379310345</v>
      </c>
      <c r="I3050">
        <v>18</v>
      </c>
      <c r="J3050" s="28">
        <v>0</v>
      </c>
      <c r="K3050" s="28">
        <v>0</v>
      </c>
      <c r="L3050" s="28">
        <v>0</v>
      </c>
      <c r="M3050">
        <v>18</v>
      </c>
      <c r="N3050">
        <v>4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0</v>
      </c>
      <c r="AK3050">
        <v>21</v>
      </c>
      <c r="AL3050">
        <v>42</v>
      </c>
      <c r="AM3050">
        <v>42</v>
      </c>
      <c r="AN3050" s="17" t="s">
        <v>54</v>
      </c>
      <c r="AO3050" s="17">
        <v>0.380952380952381</v>
      </c>
      <c r="AP3050" s="17">
        <v>0.142857142857143</v>
      </c>
      <c r="AQ3050" s="17">
        <v>0.214285714285714</v>
      </c>
      <c r="AR3050" s="31">
        <v>0.857142857142857</v>
      </c>
      <c r="AS3050" s="31">
        <v>51.4285714285714</v>
      </c>
      <c r="AT3050" s="31">
        <v>-33.4285714285714</v>
      </c>
      <c r="AU3050" s="26">
        <f t="shared" si="50"/>
        <v>21</v>
      </c>
      <c r="AV3050" s="32">
        <f>IFERROR(时间!$B$4+AU3050,"上周无销量")</f>
        <v>43346</v>
      </c>
    </row>
    <row r="3051" spans="1:48">
      <c r="A3051" s="15" t="s">
        <v>5992</v>
      </c>
      <c r="B3051" t="s">
        <v>5993</v>
      </c>
      <c r="C3051" t="s">
        <v>5969</v>
      </c>
      <c r="D3051" s="26">
        <v>2</v>
      </c>
      <c r="E3051" s="26">
        <v>1</v>
      </c>
      <c r="F3051" s="26">
        <v>10</v>
      </c>
      <c r="G3051" s="26">
        <v>18</v>
      </c>
      <c r="H3051" s="27">
        <v>10.8990322580645</v>
      </c>
      <c r="I3051">
        <v>24</v>
      </c>
      <c r="J3051" s="28">
        <v>0</v>
      </c>
      <c r="K3051" s="28">
        <v>0</v>
      </c>
      <c r="L3051" s="28">
        <v>1</v>
      </c>
      <c r="M3051">
        <v>25</v>
      </c>
      <c r="N3051">
        <v>3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0</v>
      </c>
      <c r="AK3051">
        <v>32</v>
      </c>
      <c r="AL3051">
        <v>44</v>
      </c>
      <c r="AM3051">
        <v>44</v>
      </c>
      <c r="AN3051" s="17" t="s">
        <v>54</v>
      </c>
      <c r="AO3051" s="17">
        <v>0.03125</v>
      </c>
      <c r="AP3051" s="17">
        <v>0.227272727272727</v>
      </c>
      <c r="AQ3051" s="17">
        <v>0.409090909090909</v>
      </c>
      <c r="AR3051" s="31">
        <v>0.285714285714286</v>
      </c>
      <c r="AS3051" s="31">
        <v>17.1428571428571</v>
      </c>
      <c r="AT3051" s="31">
        <v>7.85714285714286</v>
      </c>
      <c r="AU3051" s="26">
        <f t="shared" si="50"/>
        <v>87</v>
      </c>
      <c r="AV3051" s="32">
        <f>IFERROR(时间!$B$4+AU3051,"上周无销量")</f>
        <v>43412</v>
      </c>
    </row>
    <row r="3052" spans="1:48">
      <c r="A3052" s="15" t="s">
        <v>5994</v>
      </c>
      <c r="B3052" t="s">
        <v>5995</v>
      </c>
      <c r="C3052" t="s">
        <v>5969</v>
      </c>
      <c r="D3052" s="26">
        <v>2</v>
      </c>
      <c r="E3052" s="26">
        <v>1</v>
      </c>
      <c r="F3052" s="26">
        <v>2</v>
      </c>
      <c r="G3052" s="26">
        <v>1</v>
      </c>
      <c r="H3052" s="27">
        <v>21.6583333333333</v>
      </c>
      <c r="I3052">
        <v>22</v>
      </c>
      <c r="J3052" s="28">
        <v>0</v>
      </c>
      <c r="K3052" s="28">
        <v>0</v>
      </c>
      <c r="L3052" s="28">
        <v>1</v>
      </c>
      <c r="M3052">
        <v>23</v>
      </c>
      <c r="N3052">
        <v>2</v>
      </c>
      <c r="O3052">
        <v>0</v>
      </c>
      <c r="P3052">
        <v>269</v>
      </c>
      <c r="Q3052">
        <v>0</v>
      </c>
      <c r="R3052">
        <v>162</v>
      </c>
      <c r="S3052">
        <v>0</v>
      </c>
      <c r="T3052">
        <v>6</v>
      </c>
      <c r="U3052">
        <v>0</v>
      </c>
      <c r="V3052">
        <v>1</v>
      </c>
      <c r="W3052">
        <v>0</v>
      </c>
      <c r="X3052" s="17">
        <v>0.0223048327137546</v>
      </c>
      <c r="Y3052" s="17" t="s">
        <v>54</v>
      </c>
      <c r="Z3052" s="17">
        <v>0.00617283950617284</v>
      </c>
      <c r="AA3052" s="17" t="s">
        <v>54</v>
      </c>
      <c r="AB3052">
        <v>1.56</v>
      </c>
      <c r="AC3052">
        <v>0</v>
      </c>
      <c r="AD3052">
        <v>0.14</v>
      </c>
      <c r="AE3052">
        <v>0</v>
      </c>
      <c r="AF3052" s="17">
        <v>0.036013851481339</v>
      </c>
      <c r="AG3052" s="17" t="s">
        <v>54</v>
      </c>
      <c r="AH3052" s="17">
        <v>0.00323201231242786</v>
      </c>
      <c r="AI3052" s="17" t="s">
        <v>54</v>
      </c>
      <c r="AJ3052">
        <v>0</v>
      </c>
      <c r="AK3052">
        <v>59</v>
      </c>
      <c r="AL3052">
        <v>51</v>
      </c>
      <c r="AM3052">
        <v>51</v>
      </c>
      <c r="AN3052" s="17" t="s">
        <v>54</v>
      </c>
      <c r="AO3052" s="17">
        <v>0.0169491525423729</v>
      </c>
      <c r="AP3052" s="17">
        <v>0.0392156862745098</v>
      </c>
      <c r="AQ3052" s="17">
        <v>0.0196078431372549</v>
      </c>
      <c r="AR3052" s="31">
        <v>0.285714285714286</v>
      </c>
      <c r="AS3052" s="31">
        <v>17.1428571428571</v>
      </c>
      <c r="AT3052" s="31">
        <v>5.85714285714286</v>
      </c>
      <c r="AU3052" s="26">
        <f t="shared" si="50"/>
        <v>80</v>
      </c>
      <c r="AV3052" s="32">
        <f>IFERROR(时间!$B$4+AU3052,"上周无销量")</f>
        <v>43405</v>
      </c>
    </row>
    <row r="3053" spans="1:48">
      <c r="A3053" s="15" t="s">
        <v>5996</v>
      </c>
      <c r="B3053" t="s">
        <v>5997</v>
      </c>
      <c r="C3053" t="s">
        <v>5969</v>
      </c>
      <c r="D3053" s="26">
        <v>3</v>
      </c>
      <c r="E3053" s="26">
        <v>2</v>
      </c>
      <c r="F3053" s="26">
        <v>3</v>
      </c>
      <c r="G3053" s="26">
        <v>1</v>
      </c>
      <c r="H3053" s="27">
        <v>23.1022222222222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6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0</v>
      </c>
      <c r="AK3053">
        <v>15</v>
      </c>
      <c r="AL3053">
        <v>7</v>
      </c>
      <c r="AM3053">
        <v>7</v>
      </c>
      <c r="AN3053" s="17" t="s">
        <v>54</v>
      </c>
      <c r="AO3053" s="17">
        <v>0.133333333333333</v>
      </c>
      <c r="AP3053" s="17">
        <v>0.428571428571429</v>
      </c>
      <c r="AQ3053" s="17">
        <v>0.142857142857143</v>
      </c>
      <c r="AR3053" s="31">
        <v>0.428571428571429</v>
      </c>
      <c r="AS3053" s="31">
        <v>25.7142857142857</v>
      </c>
      <c r="AT3053" s="31">
        <v>-25.7142857142857</v>
      </c>
      <c r="AU3053" s="26">
        <f t="shared" si="50"/>
        <v>0</v>
      </c>
      <c r="AV3053" s="32">
        <f>IFERROR(时间!$B$4+AU3053,"上周无销量")</f>
        <v>43325</v>
      </c>
    </row>
    <row r="3054" spans="1:48">
      <c r="A3054" s="15" t="s">
        <v>5998</v>
      </c>
      <c r="B3054" t="s">
        <v>5999</v>
      </c>
      <c r="C3054" t="s">
        <v>5969</v>
      </c>
      <c r="D3054" s="26">
        <v>1</v>
      </c>
      <c r="E3054" s="26">
        <v>0</v>
      </c>
      <c r="F3054" s="26">
        <v>1</v>
      </c>
      <c r="G3054" s="26">
        <v>0</v>
      </c>
      <c r="H3054" s="27">
        <v>21.99</v>
      </c>
      <c r="I3054">
        <v>19</v>
      </c>
      <c r="J3054" s="28">
        <v>0</v>
      </c>
      <c r="K3054" s="28">
        <v>0</v>
      </c>
      <c r="L3054" s="28">
        <v>0</v>
      </c>
      <c r="M3054">
        <v>19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0</v>
      </c>
      <c r="AK3054">
        <v>12</v>
      </c>
      <c r="AL3054">
        <v>10</v>
      </c>
      <c r="AM3054">
        <v>10</v>
      </c>
      <c r="AN3054" s="17" t="s">
        <v>54</v>
      </c>
      <c r="AO3054" s="17">
        <v>0</v>
      </c>
      <c r="AP3054" s="17">
        <v>0.1</v>
      </c>
      <c r="AQ3054" s="17">
        <v>0</v>
      </c>
      <c r="AR3054" s="31">
        <v>0.142857142857143</v>
      </c>
      <c r="AS3054" s="31">
        <v>8.57142857142857</v>
      </c>
      <c r="AT3054" s="31">
        <v>10.4285714285714</v>
      </c>
      <c r="AU3054" s="26">
        <f t="shared" si="50"/>
        <v>133</v>
      </c>
      <c r="AV3054" s="32">
        <f>IFERROR(时间!$B$4+AU3054,"上周无销量")</f>
        <v>43458</v>
      </c>
    </row>
    <row r="3055" spans="1:48">
      <c r="A3055" s="15" t="s">
        <v>6000</v>
      </c>
      <c r="B3055" t="s">
        <v>6001</v>
      </c>
      <c r="C3055" t="s">
        <v>5969</v>
      </c>
      <c r="D3055" s="26">
        <v>3</v>
      </c>
      <c r="E3055" s="26">
        <v>3</v>
      </c>
      <c r="F3055" s="26">
        <v>0</v>
      </c>
      <c r="G3055" s="26">
        <v>3</v>
      </c>
      <c r="H3055" s="27">
        <v>14.66</v>
      </c>
      <c r="I3055">
        <v>11</v>
      </c>
      <c r="J3055" s="28">
        <v>0</v>
      </c>
      <c r="K3055" s="28">
        <v>0</v>
      </c>
      <c r="L3055" s="28">
        <v>0</v>
      </c>
      <c r="M3055">
        <v>11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0</v>
      </c>
      <c r="AK3055">
        <v>10</v>
      </c>
      <c r="AL3055">
        <v>12</v>
      </c>
      <c r="AM3055">
        <v>12</v>
      </c>
      <c r="AN3055" s="17" t="s">
        <v>54</v>
      </c>
      <c r="AO3055" s="17">
        <v>0.3</v>
      </c>
      <c r="AP3055" s="17">
        <v>0</v>
      </c>
      <c r="AQ3055" s="17">
        <v>0.25</v>
      </c>
      <c r="AR3055" s="31">
        <v>0.428571428571429</v>
      </c>
      <c r="AS3055" s="31">
        <v>25.7142857142857</v>
      </c>
      <c r="AT3055" s="31">
        <v>-14.7142857142857</v>
      </c>
      <c r="AU3055" s="26">
        <f t="shared" si="50"/>
        <v>25</v>
      </c>
      <c r="AV3055" s="32">
        <f>IFERROR(时间!$B$4+AU3055,"上周无销量")</f>
        <v>43350</v>
      </c>
    </row>
    <row r="3056" spans="1:48">
      <c r="A3056" s="15" t="s">
        <v>6002</v>
      </c>
      <c r="B3056" t="s">
        <v>6003</v>
      </c>
      <c r="C3056" t="s">
        <v>5969</v>
      </c>
      <c r="D3056" s="26">
        <v>1</v>
      </c>
      <c r="E3056" s="26">
        <v>1</v>
      </c>
      <c r="F3056" s="26">
        <v>1</v>
      </c>
      <c r="G3056" s="26">
        <v>1</v>
      </c>
      <c r="H3056" s="27">
        <v>16.4925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1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0</v>
      </c>
      <c r="AK3056">
        <v>13</v>
      </c>
      <c r="AL3056">
        <v>19</v>
      </c>
      <c r="AM3056">
        <v>19</v>
      </c>
      <c r="AN3056" s="17" t="s">
        <v>54</v>
      </c>
      <c r="AO3056" s="17">
        <v>0.0769230769230769</v>
      </c>
      <c r="AP3056" s="17">
        <v>0.0526315789473684</v>
      </c>
      <c r="AQ3056" s="17">
        <v>0.0526315789473684</v>
      </c>
      <c r="AR3056" s="31">
        <v>0.142857142857143</v>
      </c>
      <c r="AS3056" s="31">
        <v>8.57142857142857</v>
      </c>
      <c r="AT3056" s="31">
        <v>-8.57142857142857</v>
      </c>
      <c r="AU3056" s="26">
        <f t="shared" si="50"/>
        <v>0</v>
      </c>
      <c r="AV3056" s="32">
        <f>IFERROR(时间!$B$4+AU3056,"上周无销量")</f>
        <v>43325</v>
      </c>
    </row>
    <row r="3057" spans="1:48">
      <c r="A3057" s="15" t="s">
        <v>6004</v>
      </c>
      <c r="B3057" t="s">
        <v>6005</v>
      </c>
      <c r="C3057" t="s">
        <v>5969</v>
      </c>
      <c r="D3057" s="26">
        <v>1</v>
      </c>
      <c r="E3057" s="26">
        <v>2</v>
      </c>
      <c r="F3057" s="26">
        <v>1</v>
      </c>
      <c r="G3057" s="26">
        <v>0</v>
      </c>
      <c r="H3057" s="27">
        <v>21.99</v>
      </c>
      <c r="I3057">
        <v>16</v>
      </c>
      <c r="J3057" s="28">
        <v>0</v>
      </c>
      <c r="K3057" s="28">
        <v>0</v>
      </c>
      <c r="L3057" s="28">
        <v>0</v>
      </c>
      <c r="M3057">
        <v>16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0</v>
      </c>
      <c r="AK3057">
        <v>15</v>
      </c>
      <c r="AL3057">
        <v>17</v>
      </c>
      <c r="AM3057">
        <v>17</v>
      </c>
      <c r="AN3057" s="17" t="s">
        <v>54</v>
      </c>
      <c r="AO3057" s="17">
        <v>0.133333333333333</v>
      </c>
      <c r="AP3057" s="17">
        <v>0.0588235294117647</v>
      </c>
      <c r="AQ3057" s="17">
        <v>0</v>
      </c>
      <c r="AR3057" s="31">
        <v>0.142857142857143</v>
      </c>
      <c r="AS3057" s="31">
        <v>8.57142857142857</v>
      </c>
      <c r="AT3057" s="31">
        <v>7.42857142857143</v>
      </c>
      <c r="AU3057" s="26">
        <f t="shared" si="50"/>
        <v>112</v>
      </c>
      <c r="AV3057" s="32">
        <f>IFERROR(时间!$B$4+AU3057,"上周无销量")</f>
        <v>43437</v>
      </c>
    </row>
    <row r="3058" spans="1:48">
      <c r="A3058" s="15" t="s">
        <v>6006</v>
      </c>
      <c r="B3058" t="s">
        <v>6007</v>
      </c>
      <c r="C3058" t="s">
        <v>5969</v>
      </c>
      <c r="D3058" s="26">
        <v>0</v>
      </c>
      <c r="E3058" s="26">
        <v>2</v>
      </c>
      <c r="F3058" s="26">
        <v>5</v>
      </c>
      <c r="G3058" s="26">
        <v>3</v>
      </c>
      <c r="H3058" s="27">
        <v>15.393</v>
      </c>
      <c r="I3058">
        <v>7</v>
      </c>
      <c r="J3058" s="28">
        <v>0</v>
      </c>
      <c r="K3058" s="28">
        <v>0</v>
      </c>
      <c r="L3058" s="28">
        <v>0</v>
      </c>
      <c r="M3058">
        <v>7</v>
      </c>
      <c r="N3058">
        <v>1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0</v>
      </c>
      <c r="AK3058">
        <v>9</v>
      </c>
      <c r="AL3058">
        <v>25</v>
      </c>
      <c r="AM3058">
        <v>25</v>
      </c>
      <c r="AN3058" s="17" t="s">
        <v>54</v>
      </c>
      <c r="AO3058" s="17">
        <v>0.222222222222222</v>
      </c>
      <c r="AP3058" s="17">
        <v>0.2</v>
      </c>
      <c r="AQ3058" s="17">
        <v>0.12</v>
      </c>
      <c r="AR3058" s="31">
        <v>0</v>
      </c>
      <c r="AS3058" s="31">
        <v>0</v>
      </c>
      <c r="AT3058" s="31">
        <v>7</v>
      </c>
      <c r="AU3058" s="26" t="str">
        <f t="shared" si="50"/>
        <v>库存为7</v>
      </c>
      <c r="AV3058" s="32" t="str">
        <f>IFERROR(时间!$B$4+AU3058,"上周无销量")</f>
        <v>上周无销量</v>
      </c>
    </row>
    <row r="3059" spans="1:48">
      <c r="A3059" s="15" t="s">
        <v>6008</v>
      </c>
      <c r="B3059" t="s">
        <v>6009</v>
      </c>
      <c r="C3059" t="s">
        <v>5969</v>
      </c>
      <c r="D3059" s="26">
        <v>0</v>
      </c>
      <c r="E3059" s="26">
        <v>0</v>
      </c>
      <c r="F3059" s="26">
        <v>2</v>
      </c>
      <c r="G3059" s="26">
        <v>1</v>
      </c>
      <c r="H3059" s="27">
        <v>17.3266666666667</v>
      </c>
      <c r="I3059">
        <v>30</v>
      </c>
      <c r="J3059" s="28">
        <v>0</v>
      </c>
      <c r="K3059" s="28">
        <v>0</v>
      </c>
      <c r="L3059" s="28">
        <v>0</v>
      </c>
      <c r="M3059">
        <v>30</v>
      </c>
      <c r="N3059">
        <v>1</v>
      </c>
      <c r="O3059">
        <v>0</v>
      </c>
      <c r="P3059">
        <v>9143</v>
      </c>
      <c r="Q3059">
        <v>0</v>
      </c>
      <c r="R3059">
        <v>1273</v>
      </c>
      <c r="S3059">
        <v>6252</v>
      </c>
      <c r="T3059">
        <v>35</v>
      </c>
      <c r="U3059">
        <v>0</v>
      </c>
      <c r="V3059">
        <v>2</v>
      </c>
      <c r="W3059">
        <v>47</v>
      </c>
      <c r="X3059" s="17">
        <v>0.00382806518648146</v>
      </c>
      <c r="Y3059" s="17" t="s">
        <v>54</v>
      </c>
      <c r="Z3059" s="17">
        <v>0.00157109190887667</v>
      </c>
      <c r="AA3059" s="17">
        <v>0.00751759436980166</v>
      </c>
      <c r="AB3059">
        <v>18.31</v>
      </c>
      <c r="AC3059">
        <v>0</v>
      </c>
      <c r="AD3059">
        <v>0.85</v>
      </c>
      <c r="AE3059">
        <v>18.4</v>
      </c>
      <c r="AF3059" s="17">
        <v>0</v>
      </c>
      <c r="AG3059" s="17" t="s">
        <v>54</v>
      </c>
      <c r="AH3059" s="17">
        <v>0.0245286648711042</v>
      </c>
      <c r="AI3059" s="17">
        <v>1.06194690265487</v>
      </c>
      <c r="AJ3059">
        <v>0</v>
      </c>
      <c r="AK3059">
        <v>10</v>
      </c>
      <c r="AL3059">
        <v>37</v>
      </c>
      <c r="AM3059">
        <v>37</v>
      </c>
      <c r="AN3059" s="17" t="s">
        <v>54</v>
      </c>
      <c r="AO3059" s="17">
        <v>0</v>
      </c>
      <c r="AP3059" s="17">
        <v>0.0540540540540541</v>
      </c>
      <c r="AQ3059" s="17">
        <v>0.027027027027027</v>
      </c>
      <c r="AR3059" s="31">
        <v>0</v>
      </c>
      <c r="AS3059" s="31">
        <v>0</v>
      </c>
      <c r="AT3059" s="31">
        <v>30</v>
      </c>
      <c r="AU3059" s="26" t="str">
        <f t="shared" si="50"/>
        <v>库存为30</v>
      </c>
      <c r="AV3059" s="32" t="str">
        <f>IFERROR(时间!$B$4+AU3059,"上周无销量")</f>
        <v>上周无销量</v>
      </c>
    </row>
    <row r="3060" spans="1:48">
      <c r="A3060" s="15" t="s">
        <v>6010</v>
      </c>
      <c r="B3060" t="s">
        <v>6011</v>
      </c>
      <c r="C3060" t="s">
        <v>5969</v>
      </c>
      <c r="D3060" s="26">
        <v>3</v>
      </c>
      <c r="E3060" s="26">
        <v>5</v>
      </c>
      <c r="F3060" s="26">
        <v>6</v>
      </c>
      <c r="G3060" s="26">
        <v>8</v>
      </c>
      <c r="H3060" s="27">
        <v>16.5390909090909</v>
      </c>
      <c r="I3060">
        <v>107</v>
      </c>
      <c r="J3060" s="28">
        <v>0</v>
      </c>
      <c r="K3060" s="28">
        <v>0</v>
      </c>
      <c r="L3060" s="28">
        <v>0</v>
      </c>
      <c r="M3060">
        <v>107</v>
      </c>
      <c r="N3060">
        <v>6</v>
      </c>
      <c r="O3060">
        <v>0</v>
      </c>
      <c r="P3060">
        <v>12264</v>
      </c>
      <c r="Q3060">
        <v>0</v>
      </c>
      <c r="R3060">
        <v>1149</v>
      </c>
      <c r="S3060">
        <v>1265</v>
      </c>
      <c r="T3060">
        <v>14</v>
      </c>
      <c r="U3060">
        <v>0</v>
      </c>
      <c r="V3060">
        <v>10</v>
      </c>
      <c r="W3060">
        <v>12</v>
      </c>
      <c r="X3060" s="17">
        <v>0.00114155251141553</v>
      </c>
      <c r="Y3060" s="17" t="s">
        <v>54</v>
      </c>
      <c r="Z3060" s="17">
        <v>0.00870322019147084</v>
      </c>
      <c r="AA3060" s="17">
        <v>0.00948616600790514</v>
      </c>
      <c r="AB3060">
        <v>7.92</v>
      </c>
      <c r="AC3060">
        <v>0</v>
      </c>
      <c r="AD3060">
        <v>3.56</v>
      </c>
      <c r="AE3060">
        <v>3.5</v>
      </c>
      <c r="AF3060" s="17">
        <v>0.159621832572968</v>
      </c>
      <c r="AG3060" s="17" t="s">
        <v>54</v>
      </c>
      <c r="AH3060" s="17">
        <v>0.0358746037853387</v>
      </c>
      <c r="AI3060" s="17">
        <v>0.0264524817237399</v>
      </c>
      <c r="AJ3060">
        <v>0</v>
      </c>
      <c r="AK3060">
        <v>17</v>
      </c>
      <c r="AL3060">
        <v>39</v>
      </c>
      <c r="AM3060">
        <v>39</v>
      </c>
      <c r="AN3060" s="17" t="s">
        <v>54</v>
      </c>
      <c r="AO3060" s="17">
        <v>0.294117647058824</v>
      </c>
      <c r="AP3060" s="17">
        <v>0.153846153846154</v>
      </c>
      <c r="AQ3060" s="17">
        <v>0.205128205128205</v>
      </c>
      <c r="AR3060" s="31">
        <v>0.428571428571429</v>
      </c>
      <c r="AS3060" s="31">
        <v>25.7142857142857</v>
      </c>
      <c r="AT3060" s="31">
        <v>81.2857142857143</v>
      </c>
      <c r="AU3060" s="26">
        <f t="shared" si="50"/>
        <v>249</v>
      </c>
      <c r="AV3060" s="32">
        <f>IFERROR(时间!$B$4+AU3060,"上周无销量")</f>
        <v>43574</v>
      </c>
    </row>
    <row r="3061" spans="1:48">
      <c r="A3061" s="15" t="s">
        <v>6012</v>
      </c>
      <c r="B3061" t="s">
        <v>6013</v>
      </c>
      <c r="C3061" t="s">
        <v>5969</v>
      </c>
      <c r="D3061" s="26">
        <v>0</v>
      </c>
      <c r="E3061" s="26">
        <v>5</v>
      </c>
      <c r="F3061" s="26">
        <v>3</v>
      </c>
      <c r="G3061" s="26">
        <v>7</v>
      </c>
      <c r="H3061" s="27">
        <v>14.002</v>
      </c>
      <c r="I3061">
        <v>66</v>
      </c>
      <c r="J3061" s="28">
        <v>0</v>
      </c>
      <c r="K3061" s="28">
        <v>0</v>
      </c>
      <c r="L3061" s="28">
        <v>0</v>
      </c>
      <c r="M3061">
        <v>66</v>
      </c>
      <c r="N3061">
        <v>4</v>
      </c>
      <c r="O3061">
        <v>0</v>
      </c>
      <c r="P3061">
        <v>6426</v>
      </c>
      <c r="Q3061">
        <v>0</v>
      </c>
      <c r="R3061">
        <v>713</v>
      </c>
      <c r="S3061">
        <v>19805</v>
      </c>
      <c r="T3061">
        <v>9</v>
      </c>
      <c r="U3061">
        <v>0</v>
      </c>
      <c r="V3061">
        <v>6</v>
      </c>
      <c r="W3061">
        <v>133</v>
      </c>
      <c r="X3061" s="17">
        <v>0.00140056022408964</v>
      </c>
      <c r="Y3061" s="17" t="s">
        <v>54</v>
      </c>
      <c r="Z3061" s="17">
        <v>0.00841514726507714</v>
      </c>
      <c r="AA3061" s="17">
        <v>0.00671547588992679</v>
      </c>
      <c r="AB3061">
        <v>5.19</v>
      </c>
      <c r="AC3061">
        <v>0</v>
      </c>
      <c r="AD3061">
        <v>1.52</v>
      </c>
      <c r="AE3061">
        <v>53.5</v>
      </c>
      <c r="AF3061" s="17">
        <v>0</v>
      </c>
      <c r="AG3061" s="17" t="s">
        <v>54</v>
      </c>
      <c r="AH3061" s="17">
        <v>0.0361853068609246</v>
      </c>
      <c r="AI3061" s="17">
        <v>0.545840390148346</v>
      </c>
      <c r="AJ3061">
        <v>0</v>
      </c>
      <c r="AK3061">
        <v>15</v>
      </c>
      <c r="AL3061">
        <v>42</v>
      </c>
      <c r="AM3061">
        <v>42</v>
      </c>
      <c r="AN3061" s="17" t="s">
        <v>54</v>
      </c>
      <c r="AO3061" s="17">
        <v>0.333333333333333</v>
      </c>
      <c r="AP3061" s="17">
        <v>0.0714285714285714</v>
      </c>
      <c r="AQ3061" s="17">
        <v>0.166666666666667</v>
      </c>
      <c r="AR3061" s="31">
        <v>0</v>
      </c>
      <c r="AS3061" s="31">
        <v>0</v>
      </c>
      <c r="AT3061" s="31">
        <v>66</v>
      </c>
      <c r="AU3061" s="26" t="str">
        <f t="shared" si="50"/>
        <v>库存为66</v>
      </c>
      <c r="AV3061" s="32" t="str">
        <f>IFERROR(时间!$B$4+AU3061,"上周无销量")</f>
        <v>上周无销量</v>
      </c>
    </row>
    <row r="3062" spans="1:48">
      <c r="A3062" s="15" t="s">
        <v>6014</v>
      </c>
      <c r="B3062" t="s">
        <v>6015</v>
      </c>
      <c r="C3062" t="s">
        <v>5969</v>
      </c>
      <c r="D3062" s="26">
        <v>1</v>
      </c>
      <c r="E3062" s="26">
        <v>1</v>
      </c>
      <c r="F3062" s="26">
        <v>0</v>
      </c>
      <c r="G3062" s="26">
        <v>5</v>
      </c>
      <c r="H3062" s="27">
        <v>7.42571428571429</v>
      </c>
      <c r="I3062">
        <v>26</v>
      </c>
      <c r="J3062" s="28">
        <v>0</v>
      </c>
      <c r="K3062" s="28">
        <v>0</v>
      </c>
      <c r="L3062" s="28">
        <v>0</v>
      </c>
      <c r="M3062">
        <v>26</v>
      </c>
      <c r="N3062">
        <v>7</v>
      </c>
      <c r="O3062">
        <v>0</v>
      </c>
      <c r="P3062">
        <v>11247</v>
      </c>
      <c r="Q3062">
        <v>0</v>
      </c>
      <c r="R3062">
        <v>519</v>
      </c>
      <c r="S3062">
        <v>4988</v>
      </c>
      <c r="T3062">
        <v>44</v>
      </c>
      <c r="U3062">
        <v>0</v>
      </c>
      <c r="V3062">
        <v>7</v>
      </c>
      <c r="W3062">
        <v>41</v>
      </c>
      <c r="X3062" s="17">
        <v>0.00391215435227172</v>
      </c>
      <c r="Y3062" s="17" t="s">
        <v>54</v>
      </c>
      <c r="Z3062" s="17">
        <v>0.0134874759152216</v>
      </c>
      <c r="AA3062" s="17">
        <v>0.00821972734562951</v>
      </c>
      <c r="AB3062">
        <v>30.55</v>
      </c>
      <c r="AC3062">
        <v>0</v>
      </c>
      <c r="AD3062">
        <v>3.13</v>
      </c>
      <c r="AE3062">
        <v>13.32</v>
      </c>
      <c r="AF3062" s="17">
        <v>4.11408233936129</v>
      </c>
      <c r="AG3062" s="17" t="s">
        <v>54</v>
      </c>
      <c r="AH3062" s="17">
        <v>0</v>
      </c>
      <c r="AI3062" s="17">
        <v>0.358753366679492</v>
      </c>
      <c r="AJ3062">
        <v>0</v>
      </c>
      <c r="AK3062">
        <v>22</v>
      </c>
      <c r="AL3062">
        <v>29</v>
      </c>
      <c r="AM3062">
        <v>29</v>
      </c>
      <c r="AN3062" s="17" t="s">
        <v>54</v>
      </c>
      <c r="AO3062" s="17">
        <v>0.0454545454545455</v>
      </c>
      <c r="AP3062" s="17">
        <v>0</v>
      </c>
      <c r="AQ3062" s="17">
        <v>0.172413793103448</v>
      </c>
      <c r="AR3062" s="31">
        <v>0.142857142857143</v>
      </c>
      <c r="AS3062" s="31">
        <v>8.57142857142857</v>
      </c>
      <c r="AT3062" s="31">
        <v>17.4285714285714</v>
      </c>
      <c r="AU3062" s="26">
        <f t="shared" si="50"/>
        <v>182</v>
      </c>
      <c r="AV3062" s="32">
        <f>IFERROR(时间!$B$4+AU3062,"上周无销量")</f>
        <v>43507</v>
      </c>
    </row>
    <row r="3063" spans="1:48">
      <c r="A3063" s="15" t="s">
        <v>6016</v>
      </c>
      <c r="B3063" t="s">
        <v>6017</v>
      </c>
      <c r="C3063" t="s">
        <v>5969</v>
      </c>
      <c r="D3063" s="26">
        <v>1</v>
      </c>
      <c r="E3063" s="26">
        <v>5</v>
      </c>
      <c r="F3063" s="26">
        <v>2</v>
      </c>
      <c r="G3063" s="26">
        <v>2</v>
      </c>
      <c r="H3063" s="27">
        <v>20.792</v>
      </c>
      <c r="I3063">
        <v>20</v>
      </c>
      <c r="J3063" s="28">
        <v>0</v>
      </c>
      <c r="K3063" s="28">
        <v>0</v>
      </c>
      <c r="L3063" s="28">
        <v>0</v>
      </c>
      <c r="M3063">
        <v>20</v>
      </c>
      <c r="N3063">
        <v>4</v>
      </c>
      <c r="O3063">
        <v>0</v>
      </c>
      <c r="P3063">
        <v>1925</v>
      </c>
      <c r="Q3063">
        <v>0</v>
      </c>
      <c r="R3063">
        <v>121</v>
      </c>
      <c r="S3063">
        <v>304</v>
      </c>
      <c r="T3063">
        <v>3</v>
      </c>
      <c r="U3063">
        <v>0</v>
      </c>
      <c r="V3063">
        <v>2</v>
      </c>
      <c r="W3063">
        <v>6</v>
      </c>
      <c r="X3063" s="17">
        <v>0.00155844155844156</v>
      </c>
      <c r="Y3063" s="17" t="s">
        <v>54</v>
      </c>
      <c r="Z3063" s="17">
        <v>0.0165289256198347</v>
      </c>
      <c r="AA3063" s="17">
        <v>0.0197368421052632</v>
      </c>
      <c r="AB3063">
        <v>1.92</v>
      </c>
      <c r="AC3063">
        <v>0</v>
      </c>
      <c r="AD3063">
        <v>0.55</v>
      </c>
      <c r="AE3063">
        <v>2.11</v>
      </c>
      <c r="AF3063" s="17">
        <v>0.0923432089265102</v>
      </c>
      <c r="AG3063" s="17" t="s">
        <v>54</v>
      </c>
      <c r="AH3063" s="17">
        <v>0.01322624086187</v>
      </c>
      <c r="AI3063" s="17">
        <v>0.0507406694882647</v>
      </c>
      <c r="AJ3063">
        <v>0</v>
      </c>
      <c r="AK3063">
        <v>10</v>
      </c>
      <c r="AL3063">
        <v>9</v>
      </c>
      <c r="AM3063">
        <v>9</v>
      </c>
      <c r="AN3063" s="17" t="s">
        <v>54</v>
      </c>
      <c r="AO3063" s="17">
        <v>0.5</v>
      </c>
      <c r="AP3063" s="17">
        <v>0.222222222222222</v>
      </c>
      <c r="AQ3063" s="17">
        <v>0.222222222222222</v>
      </c>
      <c r="AR3063" s="31">
        <v>0.142857142857143</v>
      </c>
      <c r="AS3063" s="31">
        <v>8.57142857142857</v>
      </c>
      <c r="AT3063" s="31">
        <v>11.4285714285714</v>
      </c>
      <c r="AU3063" s="26">
        <f t="shared" si="50"/>
        <v>140</v>
      </c>
      <c r="AV3063" s="32">
        <f>IFERROR(时间!$B$4+AU3063,"上周无销量")</f>
        <v>43465</v>
      </c>
    </row>
    <row r="3064" spans="1:48">
      <c r="A3064" s="15" t="s">
        <v>6018</v>
      </c>
      <c r="B3064" t="s">
        <v>6019</v>
      </c>
      <c r="C3064" t="s">
        <v>5969</v>
      </c>
      <c r="D3064" s="26">
        <v>1</v>
      </c>
      <c r="E3064" s="26">
        <v>1</v>
      </c>
      <c r="F3064" s="26">
        <v>2</v>
      </c>
      <c r="G3064" s="26">
        <v>2</v>
      </c>
      <c r="H3064" s="27">
        <v>17.3266666666667</v>
      </c>
      <c r="I3064">
        <v>12</v>
      </c>
      <c r="J3064" s="28">
        <v>0</v>
      </c>
      <c r="K3064" s="28">
        <v>0</v>
      </c>
      <c r="L3064" s="28">
        <v>0</v>
      </c>
      <c r="M3064">
        <v>12</v>
      </c>
      <c r="N3064">
        <v>1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0</v>
      </c>
      <c r="AK3064">
        <v>14</v>
      </c>
      <c r="AL3064">
        <v>20</v>
      </c>
      <c r="AM3064">
        <v>20</v>
      </c>
      <c r="AN3064" s="17" t="s">
        <v>54</v>
      </c>
      <c r="AO3064" s="17">
        <v>0.0714285714285714</v>
      </c>
      <c r="AP3064" s="17">
        <v>0.1</v>
      </c>
      <c r="AQ3064" s="17">
        <v>0.1</v>
      </c>
      <c r="AR3064" s="31">
        <v>0.142857142857143</v>
      </c>
      <c r="AS3064" s="31">
        <v>8.57142857142857</v>
      </c>
      <c r="AT3064" s="31">
        <v>3.42857142857143</v>
      </c>
      <c r="AU3064" s="26">
        <f t="shared" si="50"/>
        <v>84</v>
      </c>
      <c r="AV3064" s="32">
        <f>IFERROR(时间!$B$4+AU3064,"上周无销量")</f>
        <v>43409</v>
      </c>
    </row>
    <row r="3065" spans="1:48">
      <c r="A3065" s="15" t="s">
        <v>6020</v>
      </c>
      <c r="B3065" t="s">
        <v>6021</v>
      </c>
      <c r="C3065" t="s">
        <v>5969</v>
      </c>
      <c r="D3065" s="26">
        <v>4</v>
      </c>
      <c r="E3065" s="26">
        <v>8</v>
      </c>
      <c r="F3065" s="26">
        <v>5</v>
      </c>
      <c r="G3065" s="26">
        <v>3</v>
      </c>
      <c r="H3065" s="27">
        <v>22.0915</v>
      </c>
      <c r="I3065">
        <v>1</v>
      </c>
      <c r="J3065" s="28">
        <v>0</v>
      </c>
      <c r="K3065" s="28">
        <v>0</v>
      </c>
      <c r="L3065" s="28">
        <v>0</v>
      </c>
      <c r="M3065">
        <v>1</v>
      </c>
      <c r="N3065">
        <v>1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0</v>
      </c>
      <c r="AK3065">
        <v>14</v>
      </c>
      <c r="AL3065">
        <v>19</v>
      </c>
      <c r="AM3065">
        <v>19</v>
      </c>
      <c r="AN3065" s="17" t="s">
        <v>54</v>
      </c>
      <c r="AO3065" s="17">
        <v>0.571428571428571</v>
      </c>
      <c r="AP3065" s="17">
        <v>0.263157894736842</v>
      </c>
      <c r="AQ3065" s="17">
        <v>0.157894736842105</v>
      </c>
      <c r="AR3065" s="31">
        <v>0.571428571428571</v>
      </c>
      <c r="AS3065" s="31">
        <v>34.2857142857143</v>
      </c>
      <c r="AT3065" s="31">
        <v>-33.2857142857143</v>
      </c>
      <c r="AU3065" s="26">
        <f t="shared" si="50"/>
        <v>1</v>
      </c>
      <c r="AV3065" s="32">
        <f>IFERROR(时间!$B$4+AU3065,"上周无销量")</f>
        <v>43326</v>
      </c>
    </row>
    <row r="3066" spans="1:48">
      <c r="A3066" s="15" t="s">
        <v>6022</v>
      </c>
      <c r="B3066" t="s">
        <v>6023</v>
      </c>
      <c r="C3066" t="s">
        <v>5969</v>
      </c>
      <c r="D3066" s="26">
        <v>1</v>
      </c>
      <c r="E3066" s="26">
        <v>0</v>
      </c>
      <c r="F3066" s="26">
        <v>1</v>
      </c>
      <c r="G3066" s="26">
        <v>6</v>
      </c>
      <c r="H3066" s="27">
        <v>6.4975</v>
      </c>
      <c r="I3066">
        <v>49</v>
      </c>
      <c r="J3066" s="28">
        <v>12</v>
      </c>
      <c r="K3066" s="28">
        <v>0</v>
      </c>
      <c r="L3066" s="28">
        <v>0</v>
      </c>
      <c r="M3066">
        <v>61</v>
      </c>
      <c r="N3066">
        <v>1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0</v>
      </c>
      <c r="AK3066">
        <v>5</v>
      </c>
      <c r="AL3066">
        <v>20</v>
      </c>
      <c r="AM3066">
        <v>20</v>
      </c>
      <c r="AN3066" s="17" t="s">
        <v>54</v>
      </c>
      <c r="AO3066" s="17">
        <v>0</v>
      </c>
      <c r="AP3066" s="17">
        <v>0.05</v>
      </c>
      <c r="AQ3066" s="17">
        <v>0.3</v>
      </c>
      <c r="AR3066" s="31">
        <v>0.142857142857143</v>
      </c>
      <c r="AS3066" s="31">
        <v>8.57142857142857</v>
      </c>
      <c r="AT3066" s="31">
        <v>52.4285714285714</v>
      </c>
      <c r="AU3066" s="26">
        <f t="shared" si="50"/>
        <v>427</v>
      </c>
      <c r="AV3066" s="32">
        <f>IFERROR(时间!$B$4+AU3066,"上周无销量")</f>
        <v>43752</v>
      </c>
    </row>
    <row r="3067" spans="1:48">
      <c r="A3067" s="15" t="s">
        <v>6024</v>
      </c>
      <c r="B3067" t="s">
        <v>6025</v>
      </c>
      <c r="C3067" t="s">
        <v>5969</v>
      </c>
      <c r="D3067" s="26">
        <v>3</v>
      </c>
      <c r="E3067" s="26">
        <v>4</v>
      </c>
      <c r="F3067" s="26">
        <v>1</v>
      </c>
      <c r="G3067" s="26">
        <v>3</v>
      </c>
      <c r="H3067" s="27">
        <v>18.9018181818182</v>
      </c>
      <c r="I3067">
        <v>9</v>
      </c>
      <c r="J3067" s="28">
        <v>4</v>
      </c>
      <c r="K3067" s="28">
        <v>0</v>
      </c>
      <c r="L3067" s="28">
        <v>0</v>
      </c>
      <c r="M3067">
        <v>13</v>
      </c>
      <c r="N3067">
        <v>1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0</v>
      </c>
      <c r="AK3067">
        <v>23</v>
      </c>
      <c r="AL3067">
        <v>29</v>
      </c>
      <c r="AM3067">
        <v>29</v>
      </c>
      <c r="AN3067" s="17" t="s">
        <v>54</v>
      </c>
      <c r="AO3067" s="17">
        <v>0.173913043478261</v>
      </c>
      <c r="AP3067" s="17">
        <v>0.0344827586206897</v>
      </c>
      <c r="AQ3067" s="17">
        <v>0.103448275862069</v>
      </c>
      <c r="AR3067" s="31">
        <v>0.428571428571429</v>
      </c>
      <c r="AS3067" s="31">
        <v>25.7142857142857</v>
      </c>
      <c r="AT3067" s="31">
        <v>-12.7142857142857</v>
      </c>
      <c r="AU3067" s="26">
        <f t="shared" si="50"/>
        <v>30</v>
      </c>
      <c r="AV3067" s="32">
        <f>IFERROR(时间!$B$4+AU3067,"上周无销量")</f>
        <v>43355</v>
      </c>
    </row>
    <row r="3068" spans="1:48">
      <c r="A3068" s="15" t="s">
        <v>6026</v>
      </c>
      <c r="B3068" t="s">
        <v>6027</v>
      </c>
      <c r="C3068" t="s">
        <v>5969</v>
      </c>
      <c r="D3068" s="26">
        <v>5</v>
      </c>
      <c r="E3068" s="26">
        <v>1</v>
      </c>
      <c r="F3068" s="26">
        <v>3</v>
      </c>
      <c r="G3068" s="26">
        <v>2</v>
      </c>
      <c r="H3068" s="27">
        <v>21.2645454545455</v>
      </c>
      <c r="I3068">
        <v>14</v>
      </c>
      <c r="J3068" s="28">
        <v>0</v>
      </c>
      <c r="K3068" s="28">
        <v>0</v>
      </c>
      <c r="L3068" s="28">
        <v>0</v>
      </c>
      <c r="M3068">
        <v>14</v>
      </c>
      <c r="N3068">
        <v>1</v>
      </c>
      <c r="O3068">
        <v>0</v>
      </c>
      <c r="P3068">
        <v>12</v>
      </c>
      <c r="Q3068">
        <v>0</v>
      </c>
      <c r="R3068">
        <v>2</v>
      </c>
      <c r="S3068">
        <v>0</v>
      </c>
      <c r="T3068">
        <v>1</v>
      </c>
      <c r="U3068">
        <v>0</v>
      </c>
      <c r="V3068">
        <v>0</v>
      </c>
      <c r="W3068">
        <v>0</v>
      </c>
      <c r="X3068" s="17">
        <v>0.0833333333333333</v>
      </c>
      <c r="Y3068" s="17" t="s">
        <v>54</v>
      </c>
      <c r="Z3068" s="17">
        <v>0</v>
      </c>
      <c r="AA3068" s="17" t="s">
        <v>54</v>
      </c>
      <c r="AB3068">
        <v>0.2</v>
      </c>
      <c r="AC3068">
        <v>0</v>
      </c>
      <c r="AD3068">
        <v>0</v>
      </c>
      <c r="AE3068">
        <v>0</v>
      </c>
      <c r="AF3068" s="17">
        <v>0.0018810653670215</v>
      </c>
      <c r="AG3068" s="17" t="s">
        <v>54</v>
      </c>
      <c r="AH3068" s="17" t="s">
        <v>54</v>
      </c>
      <c r="AI3068" s="17" t="s">
        <v>54</v>
      </c>
      <c r="AJ3068">
        <v>0</v>
      </c>
      <c r="AK3068">
        <v>16</v>
      </c>
      <c r="AL3068">
        <v>11</v>
      </c>
      <c r="AM3068">
        <v>11</v>
      </c>
      <c r="AN3068" s="17" t="s">
        <v>54</v>
      </c>
      <c r="AO3068" s="17">
        <v>0.0625</v>
      </c>
      <c r="AP3068" s="17">
        <v>0.272727272727273</v>
      </c>
      <c r="AQ3068" s="17">
        <v>0.181818181818182</v>
      </c>
      <c r="AR3068" s="31">
        <v>0.714285714285714</v>
      </c>
      <c r="AS3068" s="31">
        <v>42.8571428571429</v>
      </c>
      <c r="AT3068" s="31">
        <v>-28.8571428571429</v>
      </c>
      <c r="AU3068" s="26">
        <f t="shared" si="50"/>
        <v>19</v>
      </c>
      <c r="AV3068" s="32">
        <f>IFERROR(时间!$B$4+AU3068,"上周无销量")</f>
        <v>43344</v>
      </c>
    </row>
    <row r="3069" spans="1:48">
      <c r="A3069" s="15" t="s">
        <v>6028</v>
      </c>
      <c r="B3069" t="s">
        <v>6029</v>
      </c>
      <c r="C3069" t="s">
        <v>5969</v>
      </c>
      <c r="D3069" s="26">
        <v>0</v>
      </c>
      <c r="E3069" s="26">
        <v>2</v>
      </c>
      <c r="F3069" s="26">
        <v>0</v>
      </c>
      <c r="G3069" s="26">
        <v>1</v>
      </c>
      <c r="H3069" s="27">
        <v>17.3266666666667</v>
      </c>
      <c r="I3069">
        <v>16</v>
      </c>
      <c r="J3069" s="28">
        <v>0</v>
      </c>
      <c r="K3069" s="28">
        <v>0</v>
      </c>
      <c r="L3069" s="28">
        <v>0</v>
      </c>
      <c r="M3069">
        <v>16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0</v>
      </c>
      <c r="AK3069">
        <v>9</v>
      </c>
      <c r="AL3069">
        <v>9</v>
      </c>
      <c r="AM3069">
        <v>9</v>
      </c>
      <c r="AN3069" s="17" t="s">
        <v>54</v>
      </c>
      <c r="AO3069" s="17">
        <v>0.222222222222222</v>
      </c>
      <c r="AP3069" s="17">
        <v>0</v>
      </c>
      <c r="AQ3069" s="17">
        <v>0.111111111111111</v>
      </c>
      <c r="AR3069" s="31">
        <v>0</v>
      </c>
      <c r="AS3069" s="31">
        <v>0</v>
      </c>
      <c r="AT3069" s="31">
        <v>16</v>
      </c>
      <c r="AU3069" s="26" t="str">
        <f t="shared" si="50"/>
        <v>库存为16</v>
      </c>
      <c r="AV3069" s="32" t="str">
        <f>IFERROR(时间!$B$4+AU3069,"上周无销量")</f>
        <v>上周无销量</v>
      </c>
    </row>
    <row r="3070" spans="1:48">
      <c r="A3070" s="15" t="s">
        <v>6030</v>
      </c>
      <c r="B3070" t="s">
        <v>6031</v>
      </c>
      <c r="C3070" t="s">
        <v>5969</v>
      </c>
      <c r="D3070" s="26">
        <v>0</v>
      </c>
      <c r="E3070" s="26">
        <v>0</v>
      </c>
      <c r="F3070" s="26">
        <v>1</v>
      </c>
      <c r="G3070" s="26">
        <v>1</v>
      </c>
      <c r="H3070" s="27">
        <v>12.995</v>
      </c>
      <c r="I3070">
        <v>17</v>
      </c>
      <c r="J3070" s="28">
        <v>0</v>
      </c>
      <c r="K3070" s="28">
        <v>0</v>
      </c>
      <c r="L3070" s="28">
        <v>0</v>
      </c>
      <c r="M3070">
        <v>17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0</v>
      </c>
      <c r="AK3070">
        <v>4</v>
      </c>
      <c r="AL3070">
        <v>13</v>
      </c>
      <c r="AM3070">
        <v>13</v>
      </c>
      <c r="AN3070" s="17" t="s">
        <v>54</v>
      </c>
      <c r="AO3070" s="17">
        <v>0</v>
      </c>
      <c r="AP3070" s="17">
        <v>0.0769230769230769</v>
      </c>
      <c r="AQ3070" s="17">
        <v>0.0769230769230769</v>
      </c>
      <c r="AR3070" s="31">
        <v>0</v>
      </c>
      <c r="AS3070" s="31">
        <v>0</v>
      </c>
      <c r="AT3070" s="31">
        <v>17</v>
      </c>
      <c r="AU3070" s="26" t="str">
        <f t="shared" si="50"/>
        <v>库存为17</v>
      </c>
      <c r="AV3070" s="32" t="str">
        <f>IFERROR(时间!$B$4+AU3070,"上周无销量")</f>
        <v>上周无销量</v>
      </c>
    </row>
    <row r="3071" spans="1:48">
      <c r="A3071" s="15" t="s">
        <v>6032</v>
      </c>
      <c r="B3071" t="s">
        <v>6033</v>
      </c>
      <c r="C3071" t="s">
        <v>5969</v>
      </c>
      <c r="D3071" s="26">
        <v>1</v>
      </c>
      <c r="E3071" s="26">
        <v>1</v>
      </c>
      <c r="F3071" s="26">
        <v>3</v>
      </c>
      <c r="G3071" s="26">
        <v>1</v>
      </c>
      <c r="H3071" s="27">
        <v>21.6583333333333</v>
      </c>
      <c r="I3071">
        <v>12</v>
      </c>
      <c r="J3071" s="28">
        <v>0</v>
      </c>
      <c r="K3071" s="28">
        <v>0</v>
      </c>
      <c r="L3071" s="28">
        <v>0</v>
      </c>
      <c r="M3071">
        <v>12</v>
      </c>
      <c r="N3071">
        <v>0</v>
      </c>
      <c r="O3071">
        <v>0</v>
      </c>
      <c r="P3071">
        <v>13</v>
      </c>
      <c r="Q3071">
        <v>0</v>
      </c>
      <c r="R3071">
        <v>4</v>
      </c>
      <c r="S3071">
        <v>0</v>
      </c>
      <c r="T3071">
        <v>0</v>
      </c>
      <c r="U3071">
        <v>0</v>
      </c>
      <c r="V3071">
        <v>0</v>
      </c>
      <c r="W3071">
        <v>0</v>
      </c>
      <c r="X3071" s="17">
        <v>0</v>
      </c>
      <c r="Y3071" s="17" t="s">
        <v>54</v>
      </c>
      <c r="Z3071" s="17">
        <v>0</v>
      </c>
      <c r="AA3071" s="17" t="s">
        <v>54</v>
      </c>
      <c r="AB3071">
        <v>0</v>
      </c>
      <c r="AC3071">
        <v>0</v>
      </c>
      <c r="AD3071">
        <v>0</v>
      </c>
      <c r="AE3071">
        <v>0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0</v>
      </c>
      <c r="AK3071">
        <v>4</v>
      </c>
      <c r="AL3071">
        <v>18</v>
      </c>
      <c r="AM3071">
        <v>18</v>
      </c>
      <c r="AN3071" s="17" t="s">
        <v>54</v>
      </c>
      <c r="AO3071" s="17">
        <v>0.25</v>
      </c>
      <c r="AP3071" s="17">
        <v>0.166666666666667</v>
      </c>
      <c r="AQ3071" s="17">
        <v>0.0555555555555556</v>
      </c>
      <c r="AR3071" s="31">
        <v>0.142857142857143</v>
      </c>
      <c r="AS3071" s="31">
        <v>8.57142857142857</v>
      </c>
      <c r="AT3071" s="31">
        <v>3.42857142857143</v>
      </c>
      <c r="AU3071" s="26">
        <f t="shared" si="50"/>
        <v>84</v>
      </c>
      <c r="AV3071" s="32">
        <f>IFERROR(时间!$B$4+AU3071,"上周无销量")</f>
        <v>43409</v>
      </c>
    </row>
    <row r="3072" spans="1:48">
      <c r="A3072" s="15" t="s">
        <v>6034</v>
      </c>
      <c r="B3072" t="s">
        <v>6035</v>
      </c>
      <c r="C3072" t="s">
        <v>5969</v>
      </c>
      <c r="D3072" s="26">
        <v>1</v>
      </c>
      <c r="E3072" s="26">
        <v>0</v>
      </c>
      <c r="F3072" s="26">
        <v>0</v>
      </c>
      <c r="G3072" s="26">
        <v>1</v>
      </c>
      <c r="H3072" s="27">
        <v>12.995</v>
      </c>
      <c r="I3072">
        <v>17</v>
      </c>
      <c r="J3072" s="28">
        <v>0</v>
      </c>
      <c r="K3072" s="28">
        <v>0</v>
      </c>
      <c r="L3072" s="28">
        <v>0</v>
      </c>
      <c r="M3072">
        <v>17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0</v>
      </c>
      <c r="AK3072">
        <v>14</v>
      </c>
      <c r="AL3072">
        <v>17</v>
      </c>
      <c r="AM3072">
        <v>17</v>
      </c>
      <c r="AN3072" s="17" t="s">
        <v>54</v>
      </c>
      <c r="AO3072" s="17">
        <v>0</v>
      </c>
      <c r="AP3072" s="17">
        <v>0</v>
      </c>
      <c r="AQ3072" s="17">
        <v>0.0588235294117647</v>
      </c>
      <c r="AR3072" s="31">
        <v>0.142857142857143</v>
      </c>
      <c r="AS3072" s="31">
        <v>8.57142857142857</v>
      </c>
      <c r="AT3072" s="31">
        <v>8.42857142857143</v>
      </c>
      <c r="AU3072" s="26">
        <f t="shared" si="50"/>
        <v>119</v>
      </c>
      <c r="AV3072" s="32">
        <f>IFERROR(时间!$B$4+AU3072,"上周无销量")</f>
        <v>43444</v>
      </c>
    </row>
    <row r="3073" spans="1:48">
      <c r="A3073" s="15" t="s">
        <v>6036</v>
      </c>
      <c r="B3073" t="s">
        <v>6037</v>
      </c>
      <c r="C3073" t="s">
        <v>5969</v>
      </c>
      <c r="D3073" s="26">
        <v>1</v>
      </c>
      <c r="E3073" s="26">
        <v>1</v>
      </c>
      <c r="F3073" s="26">
        <v>2</v>
      </c>
      <c r="G3073" s="26">
        <v>0</v>
      </c>
      <c r="H3073" s="27">
        <v>25.99</v>
      </c>
      <c r="I3073">
        <v>16</v>
      </c>
      <c r="J3073" s="28">
        <v>0</v>
      </c>
      <c r="K3073" s="28">
        <v>0</v>
      </c>
      <c r="L3073" s="28">
        <v>0</v>
      </c>
      <c r="M3073">
        <v>16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0</v>
      </c>
      <c r="AK3073">
        <v>16</v>
      </c>
      <c r="AL3073">
        <v>17</v>
      </c>
      <c r="AM3073">
        <v>17</v>
      </c>
      <c r="AN3073" s="17" t="s">
        <v>54</v>
      </c>
      <c r="AO3073" s="17">
        <v>0.0625</v>
      </c>
      <c r="AP3073" s="17">
        <v>0.117647058823529</v>
      </c>
      <c r="AQ3073" s="17">
        <v>0</v>
      </c>
      <c r="AR3073" s="31">
        <v>0.142857142857143</v>
      </c>
      <c r="AS3073" s="31">
        <v>8.57142857142857</v>
      </c>
      <c r="AT3073" s="31">
        <v>7.42857142857143</v>
      </c>
      <c r="AU3073" s="26">
        <f t="shared" si="50"/>
        <v>112</v>
      </c>
      <c r="AV3073" s="32">
        <f>IFERROR(时间!$B$4+AU3073,"上周无销量")</f>
        <v>43437</v>
      </c>
    </row>
    <row r="3074" spans="1:48">
      <c r="A3074" s="15" t="s">
        <v>6038</v>
      </c>
      <c r="B3074" t="s">
        <v>6039</v>
      </c>
      <c r="C3074" t="s">
        <v>6040</v>
      </c>
      <c r="D3074" s="26">
        <v>1</v>
      </c>
      <c r="E3074" s="26">
        <v>3</v>
      </c>
      <c r="F3074" s="26">
        <v>12</v>
      </c>
      <c r="G3074" s="26">
        <v>4</v>
      </c>
      <c r="H3074" s="27">
        <v>15.992</v>
      </c>
      <c r="I3074">
        <v>42</v>
      </c>
      <c r="J3074" s="28">
        <v>0</v>
      </c>
      <c r="K3074" s="28">
        <v>0</v>
      </c>
      <c r="L3074" s="28">
        <v>0</v>
      </c>
      <c r="M3074">
        <v>42</v>
      </c>
      <c r="N3074">
        <v>2</v>
      </c>
      <c r="O3074">
        <v>0</v>
      </c>
      <c r="P3074">
        <v>1402</v>
      </c>
      <c r="Q3074">
        <v>0</v>
      </c>
      <c r="R3074">
        <v>1475</v>
      </c>
      <c r="S3074">
        <v>6225</v>
      </c>
      <c r="T3074">
        <v>25</v>
      </c>
      <c r="U3074">
        <v>0</v>
      </c>
      <c r="V3074">
        <v>37</v>
      </c>
      <c r="W3074">
        <v>59</v>
      </c>
      <c r="X3074" s="17">
        <v>0.0178316690442225</v>
      </c>
      <c r="Y3074" s="17" t="s">
        <v>54</v>
      </c>
      <c r="Z3074" s="17">
        <v>0.0250847457627119</v>
      </c>
      <c r="AA3074" s="17">
        <v>0.00947791164658635</v>
      </c>
      <c r="AB3074">
        <v>12.11</v>
      </c>
      <c r="AC3074">
        <v>0</v>
      </c>
      <c r="AD3074">
        <v>16.54</v>
      </c>
      <c r="AE3074">
        <v>33.29</v>
      </c>
      <c r="AF3074" s="17">
        <v>0.757253626813407</v>
      </c>
      <c r="AG3074" s="17" t="s">
        <v>54</v>
      </c>
      <c r="AH3074" s="17">
        <v>0.0861889277972319</v>
      </c>
      <c r="AI3074" s="17">
        <v>0.520416458229115</v>
      </c>
      <c r="AJ3074">
        <v>0</v>
      </c>
      <c r="AK3074">
        <v>35</v>
      </c>
      <c r="AL3074">
        <v>27</v>
      </c>
      <c r="AM3074">
        <v>27</v>
      </c>
      <c r="AN3074" s="17" t="s">
        <v>54</v>
      </c>
      <c r="AO3074" s="17">
        <v>0.0857142857142857</v>
      </c>
      <c r="AP3074" s="17">
        <v>0.444444444444444</v>
      </c>
      <c r="AQ3074" s="17">
        <v>0.148148148148148</v>
      </c>
      <c r="AR3074" s="31">
        <v>0.142857142857143</v>
      </c>
      <c r="AS3074" s="31">
        <v>8.57142857142857</v>
      </c>
      <c r="AT3074" s="31">
        <v>33.4285714285714</v>
      </c>
      <c r="AU3074" s="26">
        <f t="shared" si="50"/>
        <v>294</v>
      </c>
      <c r="AV3074" s="32">
        <f>IFERROR(时间!$B$4+AU3074,"上周无销量")</f>
        <v>43619</v>
      </c>
    </row>
    <row r="3075" spans="1:48">
      <c r="A3075" s="15" t="s">
        <v>6041</v>
      </c>
      <c r="B3075" t="s">
        <v>6042</v>
      </c>
      <c r="C3075" t="s">
        <v>6040</v>
      </c>
      <c r="D3075" s="26">
        <v>4</v>
      </c>
      <c r="E3075" s="26">
        <v>5</v>
      </c>
      <c r="F3075" s="26">
        <v>15</v>
      </c>
      <c r="G3075" s="26">
        <v>3</v>
      </c>
      <c r="H3075" s="27">
        <v>23.1022222222222</v>
      </c>
      <c r="I3075">
        <v>57</v>
      </c>
      <c r="J3075" s="28">
        <v>0</v>
      </c>
      <c r="K3075" s="28">
        <v>0</v>
      </c>
      <c r="L3075" s="28">
        <v>0</v>
      </c>
      <c r="M3075">
        <v>57</v>
      </c>
      <c r="N3075">
        <v>9</v>
      </c>
      <c r="O3075">
        <v>0</v>
      </c>
      <c r="P3075">
        <v>11286</v>
      </c>
      <c r="Q3075">
        <v>0</v>
      </c>
      <c r="R3075">
        <v>21900</v>
      </c>
      <c r="S3075">
        <v>7965</v>
      </c>
      <c r="T3075">
        <v>54</v>
      </c>
      <c r="U3075">
        <v>0</v>
      </c>
      <c r="V3075">
        <v>146</v>
      </c>
      <c r="W3075">
        <v>74</v>
      </c>
      <c r="X3075" s="17">
        <v>0.00478468899521531</v>
      </c>
      <c r="Y3075" s="17" t="s">
        <v>54</v>
      </c>
      <c r="Z3075" s="17">
        <v>0.00666666666666667</v>
      </c>
      <c r="AA3075" s="17">
        <v>0.00929064657878217</v>
      </c>
      <c r="AB3075">
        <v>23.4</v>
      </c>
      <c r="AC3075">
        <v>0</v>
      </c>
      <c r="AD3075">
        <v>59.15</v>
      </c>
      <c r="AE3075">
        <v>25.31</v>
      </c>
      <c r="AF3075" s="17">
        <v>0.253222393228165</v>
      </c>
      <c r="AG3075" s="17" t="s">
        <v>54</v>
      </c>
      <c r="AH3075" s="17">
        <v>0.170690650250096</v>
      </c>
      <c r="AI3075" s="17">
        <v>0.365188534051559</v>
      </c>
      <c r="AJ3075">
        <v>0</v>
      </c>
      <c r="AK3075">
        <v>84</v>
      </c>
      <c r="AL3075">
        <v>41</v>
      </c>
      <c r="AM3075">
        <v>41</v>
      </c>
      <c r="AN3075" s="17" t="s">
        <v>54</v>
      </c>
      <c r="AO3075" s="17">
        <v>0.0595238095238095</v>
      </c>
      <c r="AP3075" s="17">
        <v>0.365853658536585</v>
      </c>
      <c r="AQ3075" s="17">
        <v>0.0731707317073171</v>
      </c>
      <c r="AR3075" s="31">
        <v>0.571428571428571</v>
      </c>
      <c r="AS3075" s="31">
        <v>34.2857142857143</v>
      </c>
      <c r="AT3075" s="31">
        <v>22.7142857142857</v>
      </c>
      <c r="AU3075" s="26">
        <f t="shared" si="50"/>
        <v>99</v>
      </c>
      <c r="AV3075" s="32">
        <f>IFERROR(时间!$B$4+AU3075,"上周无销量")</f>
        <v>43424</v>
      </c>
    </row>
    <row r="3076" spans="1:48">
      <c r="A3076" s="15" t="s">
        <v>6043</v>
      </c>
      <c r="B3076" t="s">
        <v>6044</v>
      </c>
      <c r="C3076" t="s">
        <v>6040</v>
      </c>
      <c r="D3076" s="26">
        <v>6</v>
      </c>
      <c r="E3076" s="26">
        <v>5</v>
      </c>
      <c r="F3076" s="26">
        <v>10</v>
      </c>
      <c r="G3076" s="26">
        <v>9</v>
      </c>
      <c r="H3076" s="27">
        <v>18.193</v>
      </c>
      <c r="I3076">
        <v>16</v>
      </c>
      <c r="J3076" s="28">
        <v>0</v>
      </c>
      <c r="K3076" s="28">
        <v>0</v>
      </c>
      <c r="L3076" s="28">
        <v>1</v>
      </c>
      <c r="M3076">
        <v>17</v>
      </c>
      <c r="N3076">
        <v>5</v>
      </c>
      <c r="O3076">
        <v>0</v>
      </c>
      <c r="P3076">
        <v>5876</v>
      </c>
      <c r="Q3076">
        <v>0</v>
      </c>
      <c r="R3076">
        <v>12302</v>
      </c>
      <c r="S3076">
        <v>12425</v>
      </c>
      <c r="T3076">
        <v>14</v>
      </c>
      <c r="U3076">
        <v>0</v>
      </c>
      <c r="V3076">
        <v>49</v>
      </c>
      <c r="W3076">
        <v>47</v>
      </c>
      <c r="X3076" s="17">
        <v>0.00238257317903336</v>
      </c>
      <c r="Y3076" s="17" t="s">
        <v>54</v>
      </c>
      <c r="Z3076" s="17">
        <v>0.00398309218013331</v>
      </c>
      <c r="AA3076" s="17">
        <v>0.00378269617706237</v>
      </c>
      <c r="AB3076">
        <v>9</v>
      </c>
      <c r="AC3076">
        <v>0</v>
      </c>
      <c r="AD3076">
        <v>26.81</v>
      </c>
      <c r="AE3076">
        <v>19.47</v>
      </c>
      <c r="AF3076" s="17">
        <v>0.0824492936843841</v>
      </c>
      <c r="AG3076" s="17" t="s">
        <v>54</v>
      </c>
      <c r="AH3076" s="17">
        <v>0.147364370911889</v>
      </c>
      <c r="AI3076" s="17">
        <v>0.118910203558145</v>
      </c>
      <c r="AJ3076">
        <v>0</v>
      </c>
      <c r="AK3076">
        <v>65</v>
      </c>
      <c r="AL3076">
        <v>46</v>
      </c>
      <c r="AM3076">
        <v>46</v>
      </c>
      <c r="AN3076" s="17" t="s">
        <v>54</v>
      </c>
      <c r="AO3076" s="17">
        <v>0.0769230769230769</v>
      </c>
      <c r="AP3076" s="17">
        <v>0.217391304347826</v>
      </c>
      <c r="AQ3076" s="17">
        <v>0.195652173913043</v>
      </c>
      <c r="AR3076" s="31">
        <v>0.857142857142857</v>
      </c>
      <c r="AS3076" s="31">
        <v>51.4285714285714</v>
      </c>
      <c r="AT3076" s="31">
        <v>-34.4285714285714</v>
      </c>
      <c r="AU3076" s="26">
        <f t="shared" si="50"/>
        <v>19</v>
      </c>
      <c r="AV3076" s="32">
        <f>IFERROR(时间!$B$4+AU3076,"上周无销量")</f>
        <v>43344</v>
      </c>
    </row>
    <row r="3077" spans="1:48">
      <c r="A3077" s="15" t="s">
        <v>6045</v>
      </c>
      <c r="B3077" t="s">
        <v>6046</v>
      </c>
      <c r="C3077" t="s">
        <v>6040</v>
      </c>
      <c r="D3077" s="26">
        <v>3</v>
      </c>
      <c r="E3077" s="26">
        <v>2</v>
      </c>
      <c r="F3077" s="26">
        <v>5</v>
      </c>
      <c r="G3077" s="26">
        <v>0</v>
      </c>
      <c r="H3077" s="27">
        <v>25.99</v>
      </c>
      <c r="I3077">
        <v>45</v>
      </c>
      <c r="J3077" s="28">
        <v>0</v>
      </c>
      <c r="K3077" s="28">
        <v>0</v>
      </c>
      <c r="L3077" s="28">
        <v>0</v>
      </c>
      <c r="M3077">
        <v>45</v>
      </c>
      <c r="N3077">
        <v>4</v>
      </c>
      <c r="O3077">
        <v>0</v>
      </c>
      <c r="P3077">
        <v>955</v>
      </c>
      <c r="Q3077">
        <v>0</v>
      </c>
      <c r="R3077">
        <v>836</v>
      </c>
      <c r="S3077">
        <v>960</v>
      </c>
      <c r="T3077">
        <v>12</v>
      </c>
      <c r="U3077">
        <v>0</v>
      </c>
      <c r="V3077">
        <v>8</v>
      </c>
      <c r="W3077">
        <v>5</v>
      </c>
      <c r="X3077" s="17">
        <v>0.012565445026178</v>
      </c>
      <c r="Y3077" s="17" t="s">
        <v>54</v>
      </c>
      <c r="Z3077" s="17">
        <v>0.00956937799043062</v>
      </c>
      <c r="AA3077" s="17">
        <v>0.00520833333333333</v>
      </c>
      <c r="AB3077">
        <v>5.73</v>
      </c>
      <c r="AC3077">
        <v>0</v>
      </c>
      <c r="AD3077">
        <v>2.85</v>
      </c>
      <c r="AE3077">
        <v>3</v>
      </c>
      <c r="AF3077" s="17">
        <v>0.073489803770681</v>
      </c>
      <c r="AG3077" s="17" t="s">
        <v>54</v>
      </c>
      <c r="AH3077" s="17">
        <v>0.0219315121200462</v>
      </c>
      <c r="AI3077" s="17">
        <v>0</v>
      </c>
      <c r="AJ3077">
        <v>0</v>
      </c>
      <c r="AK3077">
        <v>28</v>
      </c>
      <c r="AL3077">
        <v>11</v>
      </c>
      <c r="AM3077">
        <v>11</v>
      </c>
      <c r="AN3077" s="17" t="s">
        <v>54</v>
      </c>
      <c r="AO3077" s="17">
        <v>0.0714285714285714</v>
      </c>
      <c r="AP3077" s="17">
        <v>0.454545454545455</v>
      </c>
      <c r="AQ3077" s="17">
        <v>0</v>
      </c>
      <c r="AR3077" s="31">
        <v>0.428571428571429</v>
      </c>
      <c r="AS3077" s="31">
        <v>25.7142857142857</v>
      </c>
      <c r="AT3077" s="31">
        <v>19.2857142857143</v>
      </c>
      <c r="AU3077" s="26">
        <f t="shared" ref="AU3077:AU3140" si="51">IF(AR3077="","库存为"&amp;M3077,IF(AS3077=0,"库存为"&amp;M3077,INT(M3077/AR3077)))</f>
        <v>105</v>
      </c>
      <c r="AV3077" s="32">
        <f>IFERROR(时间!$B$4+AU3077,"上周无销量")</f>
        <v>43430</v>
      </c>
    </row>
    <row r="3078" spans="1:48">
      <c r="A3078" s="15" t="s">
        <v>6047</v>
      </c>
      <c r="B3078" t="s">
        <v>6048</v>
      </c>
      <c r="C3078" t="s">
        <v>6040</v>
      </c>
      <c r="D3078" s="26">
        <v>2</v>
      </c>
      <c r="E3078" s="26">
        <v>2</v>
      </c>
      <c r="F3078" s="26">
        <v>7</v>
      </c>
      <c r="G3078" s="26">
        <v>7</v>
      </c>
      <c r="H3078" s="27">
        <v>15.8827777777778</v>
      </c>
      <c r="I3078">
        <v>34</v>
      </c>
      <c r="J3078" s="28">
        <v>0</v>
      </c>
      <c r="K3078" s="28">
        <v>0</v>
      </c>
      <c r="L3078" s="28">
        <v>1</v>
      </c>
      <c r="M3078">
        <v>35</v>
      </c>
      <c r="N3078">
        <v>3</v>
      </c>
      <c r="O3078">
        <v>0</v>
      </c>
      <c r="P3078">
        <v>6463</v>
      </c>
      <c r="Q3078">
        <v>0</v>
      </c>
      <c r="R3078">
        <v>5467</v>
      </c>
      <c r="S3078">
        <v>12513</v>
      </c>
      <c r="T3078">
        <v>44</v>
      </c>
      <c r="U3078">
        <v>0</v>
      </c>
      <c r="V3078">
        <v>44</v>
      </c>
      <c r="W3078">
        <v>56</v>
      </c>
      <c r="X3078" s="17">
        <v>0.00680798390840167</v>
      </c>
      <c r="Y3078" s="17" t="s">
        <v>54</v>
      </c>
      <c r="Z3078" s="17">
        <v>0.00804828973843058</v>
      </c>
      <c r="AA3078" s="17">
        <v>0.00447534564053385</v>
      </c>
      <c r="AB3078">
        <v>19.65</v>
      </c>
      <c r="AC3078">
        <v>0</v>
      </c>
      <c r="AD3078">
        <v>16.67</v>
      </c>
      <c r="AE3078">
        <v>22.99</v>
      </c>
      <c r="AF3078" s="17">
        <v>0.618594564342928</v>
      </c>
      <c r="AG3078" s="17" t="s">
        <v>54</v>
      </c>
      <c r="AH3078" s="17">
        <v>0.14993778826022</v>
      </c>
      <c r="AI3078" s="17">
        <v>0.206782828560435</v>
      </c>
      <c r="AJ3078">
        <v>0</v>
      </c>
      <c r="AK3078">
        <v>39</v>
      </c>
      <c r="AL3078">
        <v>21</v>
      </c>
      <c r="AM3078">
        <v>21</v>
      </c>
      <c r="AN3078" s="17" t="s">
        <v>54</v>
      </c>
      <c r="AO3078" s="17">
        <v>0.0512820512820513</v>
      </c>
      <c r="AP3078" s="17">
        <v>0.333333333333333</v>
      </c>
      <c r="AQ3078" s="17">
        <v>0.333333333333333</v>
      </c>
      <c r="AR3078" s="31">
        <v>0.285714285714286</v>
      </c>
      <c r="AS3078" s="31">
        <v>17.1428571428571</v>
      </c>
      <c r="AT3078" s="31">
        <v>17.8571428571429</v>
      </c>
      <c r="AU3078" s="26">
        <f t="shared" si="51"/>
        <v>122</v>
      </c>
      <c r="AV3078" s="32">
        <f>IFERROR(时间!$B$4+AU3078,"上周无销量")</f>
        <v>43447</v>
      </c>
    </row>
    <row r="3079" spans="1:48">
      <c r="A3079" s="15" t="s">
        <v>6049</v>
      </c>
      <c r="B3079" t="s">
        <v>6050</v>
      </c>
      <c r="C3079" t="s">
        <v>6051</v>
      </c>
      <c r="D3079" s="26">
        <v>12</v>
      </c>
      <c r="E3079" s="26">
        <v>13</v>
      </c>
      <c r="F3079" s="26">
        <v>16</v>
      </c>
      <c r="G3079" s="26">
        <v>10</v>
      </c>
      <c r="H3079" s="27">
        <v>16.0703921568627</v>
      </c>
      <c r="I3079">
        <v>27</v>
      </c>
      <c r="J3079" s="28">
        <v>27</v>
      </c>
      <c r="K3079" s="28">
        <v>0</v>
      </c>
      <c r="L3079" s="28">
        <v>0</v>
      </c>
      <c r="M3079">
        <v>54</v>
      </c>
      <c r="N3079">
        <v>4</v>
      </c>
      <c r="O3079">
        <v>0</v>
      </c>
      <c r="P3079">
        <v>23438</v>
      </c>
      <c r="Q3079">
        <v>0</v>
      </c>
      <c r="R3079">
        <v>30234</v>
      </c>
      <c r="S3079">
        <v>40411</v>
      </c>
      <c r="T3079">
        <v>332</v>
      </c>
      <c r="U3079">
        <v>0</v>
      </c>
      <c r="V3079">
        <v>445</v>
      </c>
      <c r="W3079">
        <v>593</v>
      </c>
      <c r="X3079" s="17">
        <v>0.0141650311460022</v>
      </c>
      <c r="Y3079" s="17" t="s">
        <v>54</v>
      </c>
      <c r="Z3079" s="17">
        <v>0.014718528808626</v>
      </c>
      <c r="AA3079" s="17">
        <v>0.0146742223651976</v>
      </c>
      <c r="AB3079">
        <v>265.12</v>
      </c>
      <c r="AC3079">
        <v>0</v>
      </c>
      <c r="AD3079">
        <v>276.61</v>
      </c>
      <c r="AE3079">
        <v>346.82</v>
      </c>
      <c r="AF3079" s="17">
        <v>1.37478495345234</v>
      </c>
      <c r="AG3079" s="17" t="s">
        <v>54</v>
      </c>
      <c r="AH3079" s="17">
        <v>1.075774930148</v>
      </c>
      <c r="AI3079" s="17">
        <v>2.15813028465453</v>
      </c>
      <c r="AJ3079">
        <v>0</v>
      </c>
      <c r="AK3079">
        <v>186</v>
      </c>
      <c r="AL3079">
        <v>207</v>
      </c>
      <c r="AM3079">
        <v>207</v>
      </c>
      <c r="AN3079" s="17" t="s">
        <v>54</v>
      </c>
      <c r="AO3079" s="17">
        <v>0.0698924731182796</v>
      </c>
      <c r="AP3079" s="17">
        <v>0.0772946859903382</v>
      </c>
      <c r="AQ3079" s="17">
        <v>0.0483091787439614</v>
      </c>
      <c r="AR3079" s="31">
        <v>1.71428571428571</v>
      </c>
      <c r="AS3079" s="31">
        <v>102.857142857143</v>
      </c>
      <c r="AT3079" s="31">
        <v>-48.8571428571428</v>
      </c>
      <c r="AU3079" s="26">
        <f t="shared" si="51"/>
        <v>31</v>
      </c>
      <c r="AV3079" s="32">
        <f>IFERROR(时间!$B$4+AU3079,"上周无销量")</f>
        <v>43356</v>
      </c>
    </row>
    <row r="3080" spans="1:48">
      <c r="A3080" s="15" t="s">
        <v>6052</v>
      </c>
      <c r="B3080" t="s">
        <v>6053</v>
      </c>
      <c r="C3080" t="s">
        <v>6051</v>
      </c>
      <c r="D3080" s="26">
        <v>19</v>
      </c>
      <c r="E3080" s="26">
        <v>18</v>
      </c>
      <c r="F3080" s="26">
        <v>29</v>
      </c>
      <c r="G3080" s="26">
        <v>34</v>
      </c>
      <c r="H3080" s="27">
        <v>13.1934</v>
      </c>
      <c r="I3080">
        <v>59</v>
      </c>
      <c r="J3080" s="28">
        <v>25</v>
      </c>
      <c r="K3080" s="28">
        <v>0</v>
      </c>
      <c r="L3080" s="28">
        <v>2</v>
      </c>
      <c r="M3080">
        <v>86</v>
      </c>
      <c r="N3080">
        <v>9</v>
      </c>
      <c r="O3080">
        <v>0</v>
      </c>
      <c r="P3080">
        <v>316</v>
      </c>
      <c r="Q3080">
        <v>0</v>
      </c>
      <c r="R3080">
        <v>672</v>
      </c>
      <c r="S3080">
        <v>850</v>
      </c>
      <c r="T3080">
        <v>1</v>
      </c>
      <c r="U3080">
        <v>0</v>
      </c>
      <c r="V3080">
        <v>1</v>
      </c>
      <c r="W3080">
        <v>9</v>
      </c>
      <c r="X3080" s="17">
        <v>0.00316455696202532</v>
      </c>
      <c r="Y3080" s="17" t="s">
        <v>54</v>
      </c>
      <c r="Z3080" s="17">
        <v>0.00148809523809524</v>
      </c>
      <c r="AA3080" s="17">
        <v>0.0105882352941176</v>
      </c>
      <c r="AB3080">
        <v>0.23</v>
      </c>
      <c r="AC3080">
        <v>0</v>
      </c>
      <c r="AD3080">
        <v>0.24</v>
      </c>
      <c r="AE3080">
        <v>2.17</v>
      </c>
      <c r="AF3080" s="17">
        <v>0.000917524152826014</v>
      </c>
      <c r="AG3080" s="17" t="s">
        <v>54</v>
      </c>
      <c r="AH3080" s="17">
        <v>0.000627272884090948</v>
      </c>
      <c r="AI3080" s="17">
        <v>0.00483753463184355</v>
      </c>
      <c r="AJ3080">
        <v>0</v>
      </c>
      <c r="AK3080">
        <v>56</v>
      </c>
      <c r="AL3080">
        <v>54</v>
      </c>
      <c r="AM3080">
        <v>54</v>
      </c>
      <c r="AN3080" s="17" t="s">
        <v>54</v>
      </c>
      <c r="AO3080" s="17">
        <v>0.321428571428571</v>
      </c>
      <c r="AP3080" s="17">
        <v>0.537037037037037</v>
      </c>
      <c r="AQ3080" s="17">
        <v>0.62962962962963</v>
      </c>
      <c r="AR3080" s="31">
        <v>2.71428571428571</v>
      </c>
      <c r="AS3080" s="31">
        <v>162.857142857143</v>
      </c>
      <c r="AT3080" s="31">
        <v>-76.8571428571429</v>
      </c>
      <c r="AU3080" s="26">
        <f t="shared" si="51"/>
        <v>31</v>
      </c>
      <c r="AV3080" s="32">
        <f>IFERROR(时间!$B$4+AU3080,"上周无销量")</f>
        <v>43356</v>
      </c>
    </row>
    <row r="3081" spans="1:48">
      <c r="A3081" s="15" t="s">
        <v>6054</v>
      </c>
      <c r="B3081" t="s">
        <v>6055</v>
      </c>
      <c r="C3081" t="s">
        <v>6051</v>
      </c>
      <c r="D3081" s="26">
        <v>13</v>
      </c>
      <c r="E3081" s="26">
        <v>11</v>
      </c>
      <c r="F3081" s="26">
        <v>11</v>
      </c>
      <c r="G3081" s="26">
        <v>2</v>
      </c>
      <c r="H3081" s="27">
        <v>18.9094594594595</v>
      </c>
      <c r="I3081">
        <v>26</v>
      </c>
      <c r="J3081" s="28">
        <v>10</v>
      </c>
      <c r="K3081" s="28">
        <v>23</v>
      </c>
      <c r="L3081" s="28">
        <v>2</v>
      </c>
      <c r="M3081">
        <v>61</v>
      </c>
      <c r="N3081">
        <v>1</v>
      </c>
      <c r="O3081">
        <v>0</v>
      </c>
      <c r="P3081">
        <v>1161</v>
      </c>
      <c r="Q3081">
        <v>0</v>
      </c>
      <c r="R3081">
        <v>770</v>
      </c>
      <c r="S3081">
        <v>597</v>
      </c>
      <c r="T3081">
        <v>4</v>
      </c>
      <c r="U3081">
        <v>0</v>
      </c>
      <c r="V3081">
        <v>6</v>
      </c>
      <c r="W3081">
        <v>5</v>
      </c>
      <c r="X3081" s="17">
        <v>0.00344530577088717</v>
      </c>
      <c r="Y3081" s="17" t="s">
        <v>54</v>
      </c>
      <c r="Z3081" s="17">
        <v>0.00779220779220779</v>
      </c>
      <c r="AA3081" s="17">
        <v>0.00837520938023451</v>
      </c>
      <c r="AB3081">
        <v>1.12</v>
      </c>
      <c r="AC3081">
        <v>0</v>
      </c>
      <c r="AD3081">
        <v>1.93</v>
      </c>
      <c r="AE3081">
        <v>1.07</v>
      </c>
      <c r="AF3081" s="17">
        <v>0.00455612421595412</v>
      </c>
      <c r="AG3081" s="17" t="s">
        <v>54</v>
      </c>
      <c r="AH3081" s="17">
        <v>0.00927866530667929</v>
      </c>
      <c r="AI3081" s="17">
        <v>0.0282927177874651</v>
      </c>
      <c r="AJ3081">
        <v>0</v>
      </c>
      <c r="AK3081">
        <v>35</v>
      </c>
      <c r="AL3081">
        <v>14</v>
      </c>
      <c r="AM3081">
        <v>14</v>
      </c>
      <c r="AN3081" s="17" t="s">
        <v>54</v>
      </c>
      <c r="AO3081" s="17">
        <v>0.314285714285714</v>
      </c>
      <c r="AP3081" s="17">
        <v>0.785714285714286</v>
      </c>
      <c r="AQ3081" s="17">
        <v>0.142857142857143</v>
      </c>
      <c r="AR3081" s="31">
        <v>1.85714285714286</v>
      </c>
      <c r="AS3081" s="31">
        <v>111.428571428571</v>
      </c>
      <c r="AT3081" s="31">
        <v>-50.4285714285714</v>
      </c>
      <c r="AU3081" s="26">
        <f t="shared" si="51"/>
        <v>32</v>
      </c>
      <c r="AV3081" s="32">
        <f>IFERROR(时间!$B$4+AU3081,"上周无销量")</f>
        <v>43357</v>
      </c>
    </row>
    <row r="3082" spans="1:48">
      <c r="A3082" s="15" t="s">
        <v>6056</v>
      </c>
      <c r="B3082" t="s">
        <v>6057</v>
      </c>
      <c r="C3082" t="s">
        <v>6051</v>
      </c>
      <c r="D3082" s="26">
        <v>5</v>
      </c>
      <c r="E3082" s="26">
        <v>3</v>
      </c>
      <c r="F3082" s="26">
        <v>4</v>
      </c>
      <c r="G3082" s="26">
        <v>8</v>
      </c>
      <c r="H3082" s="27">
        <v>11.994</v>
      </c>
      <c r="I3082">
        <v>27</v>
      </c>
      <c r="J3082" s="28">
        <v>1</v>
      </c>
      <c r="K3082" s="28">
        <v>0</v>
      </c>
      <c r="L3082" s="28">
        <v>0</v>
      </c>
      <c r="M3082">
        <v>28</v>
      </c>
      <c r="N3082">
        <v>5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0</v>
      </c>
      <c r="AK3082">
        <v>31</v>
      </c>
      <c r="AL3082">
        <v>35</v>
      </c>
      <c r="AM3082">
        <v>35</v>
      </c>
      <c r="AN3082" s="17" t="s">
        <v>54</v>
      </c>
      <c r="AO3082" s="17">
        <v>0.0967741935483871</v>
      </c>
      <c r="AP3082" s="17">
        <v>0.114285714285714</v>
      </c>
      <c r="AQ3082" s="17">
        <v>0.228571428571429</v>
      </c>
      <c r="AR3082" s="31">
        <v>0.714285714285714</v>
      </c>
      <c r="AS3082" s="31">
        <v>42.8571428571429</v>
      </c>
      <c r="AT3082" s="31">
        <v>-14.8571428571429</v>
      </c>
      <c r="AU3082" s="26">
        <f t="shared" si="51"/>
        <v>39</v>
      </c>
      <c r="AV3082" s="32">
        <f>IFERROR(时间!$B$4+AU3082,"上周无销量")</f>
        <v>43364</v>
      </c>
    </row>
    <row r="3083" spans="1:48">
      <c r="A3083" s="15" t="s">
        <v>6058</v>
      </c>
      <c r="B3083" t="s">
        <v>6059</v>
      </c>
      <c r="C3083" t="s">
        <v>6051</v>
      </c>
      <c r="D3083" s="26">
        <v>10</v>
      </c>
      <c r="E3083" s="26">
        <v>8</v>
      </c>
      <c r="F3083" s="26">
        <v>18</v>
      </c>
      <c r="G3083" s="26">
        <v>15</v>
      </c>
      <c r="H3083" s="27">
        <v>14.1105882352941</v>
      </c>
      <c r="I3083">
        <v>30</v>
      </c>
      <c r="J3083" s="28">
        <v>10</v>
      </c>
      <c r="K3083" s="28">
        <v>0</v>
      </c>
      <c r="L3083" s="28">
        <v>0</v>
      </c>
      <c r="M3083">
        <v>40</v>
      </c>
      <c r="N3083">
        <v>1</v>
      </c>
      <c r="O3083">
        <v>0</v>
      </c>
      <c r="P3083">
        <v>1781</v>
      </c>
      <c r="Q3083">
        <v>0</v>
      </c>
      <c r="R3083">
        <v>1791</v>
      </c>
      <c r="S3083">
        <v>1283</v>
      </c>
      <c r="T3083">
        <v>10</v>
      </c>
      <c r="U3083">
        <v>0</v>
      </c>
      <c r="V3083">
        <v>15</v>
      </c>
      <c r="W3083">
        <v>10</v>
      </c>
      <c r="X3083" s="17">
        <v>0.00561482313307131</v>
      </c>
      <c r="Y3083" s="17" t="s">
        <v>54</v>
      </c>
      <c r="Z3083" s="17">
        <v>0.00837520938023451</v>
      </c>
      <c r="AA3083" s="17">
        <v>0.00779423226812159</v>
      </c>
      <c r="AB3083">
        <v>2.91</v>
      </c>
      <c r="AC3083">
        <v>0</v>
      </c>
      <c r="AD3083">
        <v>4.79</v>
      </c>
      <c r="AE3083">
        <v>2.32</v>
      </c>
      <c r="AF3083" s="17">
        <v>0.0206228114057029</v>
      </c>
      <c r="AG3083" s="17" t="s">
        <v>54</v>
      </c>
      <c r="AH3083" s="17">
        <v>0.0188589665202972</v>
      </c>
      <c r="AI3083" s="17">
        <v>0.0109610360735924</v>
      </c>
      <c r="AJ3083">
        <v>0</v>
      </c>
      <c r="AK3083">
        <v>39</v>
      </c>
      <c r="AL3083">
        <v>37</v>
      </c>
      <c r="AM3083">
        <v>37</v>
      </c>
      <c r="AN3083" s="17" t="s">
        <v>54</v>
      </c>
      <c r="AO3083" s="17">
        <v>0.205128205128205</v>
      </c>
      <c r="AP3083" s="17">
        <v>0.486486486486487</v>
      </c>
      <c r="AQ3083" s="17">
        <v>0.405405405405405</v>
      </c>
      <c r="AR3083" s="31">
        <v>1.42857142857143</v>
      </c>
      <c r="AS3083" s="31">
        <v>85.7142857142857</v>
      </c>
      <c r="AT3083" s="31">
        <v>-45.7142857142857</v>
      </c>
      <c r="AU3083" s="26">
        <f t="shared" si="51"/>
        <v>28</v>
      </c>
      <c r="AV3083" s="32">
        <f>IFERROR(时间!$B$4+AU3083,"上周无销量")</f>
        <v>43353</v>
      </c>
    </row>
    <row r="3084" spans="1:48">
      <c r="A3084" s="15" t="s">
        <v>6060</v>
      </c>
      <c r="B3084" t="s">
        <v>6061</v>
      </c>
      <c r="C3084" t="s">
        <v>6062</v>
      </c>
      <c r="D3084" s="26">
        <v>5</v>
      </c>
      <c r="E3084" s="26">
        <v>8</v>
      </c>
      <c r="F3084" s="26">
        <v>10</v>
      </c>
      <c r="G3084" s="26">
        <v>8</v>
      </c>
      <c r="H3084" s="27">
        <v>16.6054838709677</v>
      </c>
      <c r="I3084">
        <v>50</v>
      </c>
      <c r="J3084" s="28">
        <v>0</v>
      </c>
      <c r="K3084" s="28">
        <v>0</v>
      </c>
      <c r="L3084" s="28">
        <v>1</v>
      </c>
      <c r="M3084">
        <v>51</v>
      </c>
      <c r="N3084">
        <v>6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0</v>
      </c>
      <c r="AK3084">
        <v>33</v>
      </c>
      <c r="AL3084">
        <v>41</v>
      </c>
      <c r="AM3084">
        <v>41</v>
      </c>
      <c r="AN3084" s="17" t="s">
        <v>54</v>
      </c>
      <c r="AO3084" s="17">
        <v>0.242424242424242</v>
      </c>
      <c r="AP3084" s="17">
        <v>0.24390243902439</v>
      </c>
      <c r="AQ3084" s="17">
        <v>0.195121951219512</v>
      </c>
      <c r="AR3084" s="31">
        <v>0.714285714285714</v>
      </c>
      <c r="AS3084" s="31">
        <v>42.8571428571429</v>
      </c>
      <c r="AT3084" s="31">
        <v>8.14285714285714</v>
      </c>
      <c r="AU3084" s="26">
        <f t="shared" si="51"/>
        <v>71</v>
      </c>
      <c r="AV3084" s="32">
        <f>IFERROR(时间!$B$4+AU3084,"上周无销量")</f>
        <v>43396</v>
      </c>
    </row>
    <row r="3085" spans="1:48">
      <c r="A3085" s="15" t="s">
        <v>6063</v>
      </c>
      <c r="B3085" t="s">
        <v>6064</v>
      </c>
      <c r="C3085" t="s">
        <v>6062</v>
      </c>
      <c r="D3085" s="26">
        <v>14</v>
      </c>
      <c r="E3085" s="26">
        <v>40</v>
      </c>
      <c r="F3085" s="26">
        <v>45</v>
      </c>
      <c r="G3085" s="26">
        <v>15</v>
      </c>
      <c r="H3085" s="27">
        <v>19.4299122807017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5</v>
      </c>
      <c r="O3085">
        <v>0</v>
      </c>
      <c r="P3085">
        <v>1603</v>
      </c>
      <c r="Q3085">
        <v>0</v>
      </c>
      <c r="R3085">
        <v>1558</v>
      </c>
      <c r="S3085">
        <v>820</v>
      </c>
      <c r="T3085">
        <v>7</v>
      </c>
      <c r="U3085">
        <v>0</v>
      </c>
      <c r="V3085">
        <v>13</v>
      </c>
      <c r="W3085">
        <v>8</v>
      </c>
      <c r="X3085" s="17">
        <v>0.00436681222707424</v>
      </c>
      <c r="Y3085" s="17" t="s">
        <v>54</v>
      </c>
      <c r="Z3085" s="17">
        <v>0.00834403080872914</v>
      </c>
      <c r="AA3085" s="17">
        <v>0.00975609756097561</v>
      </c>
      <c r="AB3085">
        <v>1.51</v>
      </c>
      <c r="AC3085">
        <v>0</v>
      </c>
      <c r="AD3085">
        <v>3.65</v>
      </c>
      <c r="AE3085">
        <v>2.07</v>
      </c>
      <c r="AF3085" s="17">
        <v>0.00555108748299751</v>
      </c>
      <c r="AG3085" s="17" t="s">
        <v>54</v>
      </c>
      <c r="AH3085" s="17">
        <v>0.0041745484971475</v>
      </c>
      <c r="AI3085" s="17">
        <v>0.00710245100473589</v>
      </c>
      <c r="AJ3085">
        <v>0</v>
      </c>
      <c r="AK3085">
        <v>139</v>
      </c>
      <c r="AL3085">
        <v>71</v>
      </c>
      <c r="AM3085">
        <v>71</v>
      </c>
      <c r="AN3085" s="17" t="s">
        <v>54</v>
      </c>
      <c r="AO3085" s="17">
        <v>0.287769784172662</v>
      </c>
      <c r="AP3085" s="17">
        <v>0.633802816901408</v>
      </c>
      <c r="AQ3085" s="17">
        <v>0.211267605633803</v>
      </c>
      <c r="AR3085" s="31">
        <v>2</v>
      </c>
      <c r="AS3085" s="31">
        <v>120</v>
      </c>
      <c r="AT3085" s="31">
        <v>-120</v>
      </c>
      <c r="AU3085" s="26">
        <f t="shared" si="51"/>
        <v>0</v>
      </c>
      <c r="AV3085" s="32">
        <f>IFERROR(时间!$B$4+AU3085,"上周无销量")</f>
        <v>43325</v>
      </c>
    </row>
    <row r="3086" spans="1:48">
      <c r="A3086" s="15" t="s">
        <v>6065</v>
      </c>
      <c r="B3086" t="s">
        <v>6066</v>
      </c>
      <c r="C3086" t="s">
        <v>6062</v>
      </c>
      <c r="D3086" s="26">
        <v>29</v>
      </c>
      <c r="E3086" s="26">
        <v>47</v>
      </c>
      <c r="F3086" s="26">
        <v>52</v>
      </c>
      <c r="G3086" s="26">
        <v>20</v>
      </c>
      <c r="H3086" s="27">
        <v>19.4305405405405</v>
      </c>
      <c r="I3086">
        <v>90</v>
      </c>
      <c r="J3086" s="28">
        <v>0</v>
      </c>
      <c r="K3086" s="28">
        <v>0</v>
      </c>
      <c r="L3086" s="28">
        <v>1</v>
      </c>
      <c r="M3086">
        <v>91</v>
      </c>
      <c r="N3086">
        <v>13</v>
      </c>
      <c r="O3086">
        <v>0</v>
      </c>
      <c r="P3086">
        <v>153</v>
      </c>
      <c r="Q3086">
        <v>0</v>
      </c>
      <c r="R3086">
        <v>419</v>
      </c>
      <c r="S3086">
        <v>110</v>
      </c>
      <c r="T3086">
        <v>0</v>
      </c>
      <c r="U3086">
        <v>0</v>
      </c>
      <c r="V3086">
        <v>4</v>
      </c>
      <c r="W3086">
        <v>0</v>
      </c>
      <c r="X3086" s="17">
        <v>0</v>
      </c>
      <c r="Y3086" s="17" t="s">
        <v>54</v>
      </c>
      <c r="Z3086" s="17">
        <v>0.00954653937947494</v>
      </c>
      <c r="AA3086" s="17">
        <v>0</v>
      </c>
      <c r="AB3086">
        <v>0</v>
      </c>
      <c r="AC3086">
        <v>0</v>
      </c>
      <c r="AD3086">
        <v>1.25</v>
      </c>
      <c r="AE3086">
        <v>0</v>
      </c>
      <c r="AF3086" s="17" t="s">
        <v>54</v>
      </c>
      <c r="AG3086" s="17" t="s">
        <v>54</v>
      </c>
      <c r="AH3086" s="17">
        <v>0.00123714836899709</v>
      </c>
      <c r="AI3086" s="17" t="s">
        <v>54</v>
      </c>
      <c r="AJ3086">
        <v>0</v>
      </c>
      <c r="AK3086">
        <v>79</v>
      </c>
      <c r="AL3086">
        <v>53</v>
      </c>
      <c r="AM3086">
        <v>53</v>
      </c>
      <c r="AN3086" s="17" t="s">
        <v>54</v>
      </c>
      <c r="AO3086" s="17">
        <v>0.594936708860759</v>
      </c>
      <c r="AP3086" s="17">
        <v>0.981132075471698</v>
      </c>
      <c r="AQ3086" s="17">
        <v>0.377358490566038</v>
      </c>
      <c r="AR3086" s="31">
        <v>4.14285714285714</v>
      </c>
      <c r="AS3086" s="31">
        <v>248.571428571429</v>
      </c>
      <c r="AT3086" s="31">
        <v>-157.571428571429</v>
      </c>
      <c r="AU3086" s="26">
        <f t="shared" si="51"/>
        <v>21</v>
      </c>
      <c r="AV3086" s="32">
        <f>IFERROR(时间!$B$4+AU3086,"上周无销量")</f>
        <v>43346</v>
      </c>
    </row>
    <row r="3087" spans="1:48">
      <c r="A3087" s="15" t="s">
        <v>6067</v>
      </c>
      <c r="B3087" t="s">
        <v>6068</v>
      </c>
      <c r="C3087" t="s">
        <v>6062</v>
      </c>
      <c r="D3087" s="26">
        <v>21</v>
      </c>
      <c r="E3087" s="26">
        <v>26</v>
      </c>
      <c r="F3087" s="26">
        <v>30</v>
      </c>
      <c r="G3087" s="26">
        <v>36</v>
      </c>
      <c r="H3087" s="27">
        <v>15.3029203539823</v>
      </c>
      <c r="I3087">
        <v>4</v>
      </c>
      <c r="J3087" s="28">
        <v>0</v>
      </c>
      <c r="K3087" s="28">
        <v>0</v>
      </c>
      <c r="L3087" s="28">
        <v>1</v>
      </c>
      <c r="M3087">
        <v>5</v>
      </c>
      <c r="N3087">
        <v>13</v>
      </c>
      <c r="O3087">
        <v>0</v>
      </c>
      <c r="P3087">
        <v>14961</v>
      </c>
      <c r="Q3087">
        <v>0</v>
      </c>
      <c r="R3087">
        <v>20993</v>
      </c>
      <c r="S3087">
        <v>28005</v>
      </c>
      <c r="T3087">
        <v>96</v>
      </c>
      <c r="U3087">
        <v>0</v>
      </c>
      <c r="V3087">
        <v>205</v>
      </c>
      <c r="W3087">
        <v>221</v>
      </c>
      <c r="X3087" s="17">
        <v>0.00641668337677963</v>
      </c>
      <c r="Y3087" s="17" t="s">
        <v>54</v>
      </c>
      <c r="Z3087" s="17">
        <v>0.00976515981517649</v>
      </c>
      <c r="AA3087" s="17">
        <v>0.00789144795572219</v>
      </c>
      <c r="AB3087">
        <v>53.81</v>
      </c>
      <c r="AC3087">
        <v>0</v>
      </c>
      <c r="AD3087">
        <v>123.15</v>
      </c>
      <c r="AE3087">
        <v>122.9</v>
      </c>
      <c r="AF3087" s="17">
        <v>0.167443918749413</v>
      </c>
      <c r="AG3087" s="17" t="s">
        <v>54</v>
      </c>
      <c r="AH3087" s="17">
        <v>0.268249452068262</v>
      </c>
      <c r="AI3087" s="17">
        <v>0.223087411416899</v>
      </c>
      <c r="AJ3087">
        <v>0</v>
      </c>
      <c r="AK3087">
        <v>185</v>
      </c>
      <c r="AL3087">
        <v>260</v>
      </c>
      <c r="AM3087">
        <v>260</v>
      </c>
      <c r="AN3087" s="17" t="s">
        <v>54</v>
      </c>
      <c r="AO3087" s="17">
        <v>0.140540540540541</v>
      </c>
      <c r="AP3087" s="17">
        <v>0.115384615384615</v>
      </c>
      <c r="AQ3087" s="17">
        <v>0.138461538461538</v>
      </c>
      <c r="AR3087" s="31">
        <v>3</v>
      </c>
      <c r="AS3087" s="31">
        <v>180</v>
      </c>
      <c r="AT3087" s="31">
        <v>-175</v>
      </c>
      <c r="AU3087" s="26">
        <f t="shared" si="51"/>
        <v>1</v>
      </c>
      <c r="AV3087" s="32">
        <f>IFERROR(时间!$B$4+AU3087,"上周无销量")</f>
        <v>43326</v>
      </c>
    </row>
    <row r="3088" spans="1:48">
      <c r="A3088" s="15" t="s">
        <v>6069</v>
      </c>
      <c r="B3088" t="s">
        <v>6070</v>
      </c>
      <c r="C3088" t="s">
        <v>6062</v>
      </c>
      <c r="D3088" s="26">
        <v>23</v>
      </c>
      <c r="E3088" s="26">
        <v>21</v>
      </c>
      <c r="F3088" s="26">
        <v>26</v>
      </c>
      <c r="G3088" s="26">
        <v>30</v>
      </c>
      <c r="H3088" s="27">
        <v>15.783</v>
      </c>
      <c r="I3088">
        <v>152</v>
      </c>
      <c r="J3088" s="28">
        <v>0</v>
      </c>
      <c r="K3088" s="28">
        <v>0</v>
      </c>
      <c r="L3088" s="28">
        <v>1</v>
      </c>
      <c r="M3088">
        <v>153</v>
      </c>
      <c r="N3088">
        <v>10</v>
      </c>
      <c r="O3088">
        <v>0</v>
      </c>
      <c r="P3088">
        <v>8465</v>
      </c>
      <c r="Q3088">
        <v>0</v>
      </c>
      <c r="R3088">
        <v>12829</v>
      </c>
      <c r="S3088">
        <v>18869</v>
      </c>
      <c r="T3088">
        <v>44</v>
      </c>
      <c r="U3088">
        <v>0</v>
      </c>
      <c r="V3088">
        <v>94</v>
      </c>
      <c r="W3088">
        <v>184</v>
      </c>
      <c r="X3088" s="17">
        <v>0.0051978735971648</v>
      </c>
      <c r="Y3088" s="17" t="s">
        <v>54</v>
      </c>
      <c r="Z3088" s="17">
        <v>0.00732714942707927</v>
      </c>
      <c r="AA3088" s="17">
        <v>0.00975144416768244</v>
      </c>
      <c r="AB3088">
        <v>13.65</v>
      </c>
      <c r="AC3088">
        <v>0</v>
      </c>
      <c r="AD3088">
        <v>27.31</v>
      </c>
      <c r="AE3088">
        <v>51.4</v>
      </c>
      <c r="AF3088" s="17">
        <v>0.037602373494872</v>
      </c>
      <c r="AG3088" s="17" t="s">
        <v>54</v>
      </c>
      <c r="AH3088" s="17">
        <v>0.06655164514887</v>
      </c>
      <c r="AI3088" s="17">
        <v>0.108555618914866</v>
      </c>
      <c r="AJ3088">
        <v>0</v>
      </c>
      <c r="AK3088">
        <v>93</v>
      </c>
      <c r="AL3088">
        <v>128</v>
      </c>
      <c r="AM3088">
        <v>128</v>
      </c>
      <c r="AN3088" s="17" t="s">
        <v>54</v>
      </c>
      <c r="AO3088" s="17">
        <v>0.225806451612903</v>
      </c>
      <c r="AP3088" s="17">
        <v>0.203125</v>
      </c>
      <c r="AQ3088" s="17">
        <v>0.234375</v>
      </c>
      <c r="AR3088" s="31">
        <v>3.28571428571429</v>
      </c>
      <c r="AS3088" s="31">
        <v>197.142857142857</v>
      </c>
      <c r="AT3088" s="31">
        <v>-44.1428571428571</v>
      </c>
      <c r="AU3088" s="26">
        <f t="shared" si="51"/>
        <v>46</v>
      </c>
      <c r="AV3088" s="32">
        <f>IFERROR(时间!$B$4+AU3088,"上周无销量")</f>
        <v>43371</v>
      </c>
    </row>
    <row r="3089" spans="1:48">
      <c r="A3089" s="15" t="s">
        <v>6071</v>
      </c>
      <c r="B3089" t="s">
        <v>5218</v>
      </c>
      <c r="C3089" t="s">
        <v>6062</v>
      </c>
      <c r="D3089" s="26">
        <v>3</v>
      </c>
      <c r="E3089" s="26">
        <v>0</v>
      </c>
      <c r="F3089" s="26">
        <v>1</v>
      </c>
      <c r="G3089" s="26">
        <v>1</v>
      </c>
      <c r="H3089" s="27">
        <v>18.192</v>
      </c>
      <c r="I3089">
        <v>17</v>
      </c>
      <c r="J3089" s="28">
        <v>0</v>
      </c>
      <c r="K3089" s="28">
        <v>0</v>
      </c>
      <c r="L3089" s="28">
        <v>0</v>
      </c>
      <c r="M3089">
        <v>17</v>
      </c>
      <c r="N3089">
        <v>3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0</v>
      </c>
      <c r="AK3089">
        <v>21</v>
      </c>
      <c r="AL3089">
        <v>11</v>
      </c>
      <c r="AM3089">
        <v>11</v>
      </c>
      <c r="AN3089" s="17" t="s">
        <v>54</v>
      </c>
      <c r="AO3089" s="17">
        <v>0</v>
      </c>
      <c r="AP3089" s="17">
        <v>0.0909090909090909</v>
      </c>
      <c r="AQ3089" s="17">
        <v>0.0909090909090909</v>
      </c>
      <c r="AR3089" s="31">
        <v>0.428571428571429</v>
      </c>
      <c r="AS3089" s="31">
        <v>25.7142857142857</v>
      </c>
      <c r="AT3089" s="31">
        <v>-8.71428571428571</v>
      </c>
      <c r="AU3089" s="26">
        <f t="shared" si="51"/>
        <v>39</v>
      </c>
      <c r="AV3089" s="32">
        <f>IFERROR(时间!$B$4+AU3089,"上周无销量")</f>
        <v>43364</v>
      </c>
    </row>
    <row r="3090" spans="1:48">
      <c r="A3090" s="15" t="s">
        <v>6072</v>
      </c>
      <c r="B3090" t="s">
        <v>5220</v>
      </c>
      <c r="C3090" t="s">
        <v>6062</v>
      </c>
      <c r="D3090" s="26">
        <v>28</v>
      </c>
      <c r="E3090" s="26">
        <v>20</v>
      </c>
      <c r="F3090" s="26">
        <v>13</v>
      </c>
      <c r="G3090" s="26">
        <v>1</v>
      </c>
      <c r="H3090" s="27">
        <v>22.6835483870968</v>
      </c>
      <c r="I3090">
        <v>22</v>
      </c>
      <c r="J3090" s="28">
        <v>0</v>
      </c>
      <c r="K3090" s="28">
        <v>0</v>
      </c>
      <c r="L3090" s="28">
        <v>1</v>
      </c>
      <c r="M3090">
        <v>23</v>
      </c>
      <c r="N3090">
        <v>3</v>
      </c>
      <c r="O3090">
        <v>0</v>
      </c>
      <c r="P3090">
        <v>10830</v>
      </c>
      <c r="Q3090">
        <v>0</v>
      </c>
      <c r="R3090">
        <v>2146</v>
      </c>
      <c r="S3090">
        <v>27</v>
      </c>
      <c r="T3090">
        <v>168</v>
      </c>
      <c r="U3090">
        <v>0</v>
      </c>
      <c r="V3090">
        <v>44</v>
      </c>
      <c r="W3090">
        <v>1</v>
      </c>
      <c r="X3090" s="17">
        <v>0.0155124653739612</v>
      </c>
      <c r="Y3090" s="17" t="s">
        <v>54</v>
      </c>
      <c r="Z3090" s="17">
        <v>0.0205032618825722</v>
      </c>
      <c r="AA3090" s="17">
        <v>0.037037037037037</v>
      </c>
      <c r="AB3090">
        <v>70.77</v>
      </c>
      <c r="AC3090">
        <v>0</v>
      </c>
      <c r="AD3090">
        <v>31.3</v>
      </c>
      <c r="AE3090">
        <v>0.57</v>
      </c>
      <c r="AF3090" s="17">
        <v>0.111424366103045</v>
      </c>
      <c r="AG3090" s="17" t="s">
        <v>54</v>
      </c>
      <c r="AH3090" s="17">
        <v>0.106142666332658</v>
      </c>
      <c r="AI3090" s="17">
        <v>0.0251283436908943</v>
      </c>
      <c r="AJ3090">
        <v>0</v>
      </c>
      <c r="AK3090">
        <v>72</v>
      </c>
      <c r="AL3090">
        <v>2</v>
      </c>
      <c r="AM3090">
        <v>2</v>
      </c>
      <c r="AN3090" s="17" t="s">
        <v>54</v>
      </c>
      <c r="AO3090" s="17">
        <v>0.277777777777778</v>
      </c>
      <c r="AP3090" s="17">
        <v>6.5</v>
      </c>
      <c r="AQ3090" s="17">
        <v>0.5</v>
      </c>
      <c r="AR3090" s="31">
        <v>4</v>
      </c>
      <c r="AS3090" s="31">
        <v>240</v>
      </c>
      <c r="AT3090" s="31">
        <v>-217</v>
      </c>
      <c r="AU3090" s="26">
        <f t="shared" si="51"/>
        <v>5</v>
      </c>
      <c r="AV3090" s="32">
        <f>IFERROR(时间!$B$4+AU3090,"上周无销量")</f>
        <v>43330</v>
      </c>
    </row>
    <row r="3091" spans="1:48">
      <c r="A3091" s="15" t="s">
        <v>6073</v>
      </c>
      <c r="B3091" t="s">
        <v>5222</v>
      </c>
      <c r="C3091" t="s">
        <v>6062</v>
      </c>
      <c r="D3091" s="26">
        <v>17</v>
      </c>
      <c r="E3091" s="26">
        <v>19</v>
      </c>
      <c r="F3091" s="26">
        <v>10</v>
      </c>
      <c r="G3091" s="26">
        <v>0</v>
      </c>
      <c r="H3091" s="27">
        <v>22.5986956521739</v>
      </c>
      <c r="I3091">
        <v>45</v>
      </c>
      <c r="J3091" s="28">
        <v>10</v>
      </c>
      <c r="K3091" s="28">
        <v>0</v>
      </c>
      <c r="L3091" s="28">
        <v>0</v>
      </c>
      <c r="M3091">
        <v>55</v>
      </c>
      <c r="N3091">
        <v>1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0</v>
      </c>
      <c r="AK3091">
        <v>31</v>
      </c>
      <c r="AL3091">
        <v>0</v>
      </c>
      <c r="AM3091">
        <v>0</v>
      </c>
      <c r="AN3091" s="17" t="s">
        <v>54</v>
      </c>
      <c r="AO3091" s="17">
        <v>0.612903225806452</v>
      </c>
      <c r="AP3091" s="17" t="s">
        <v>54</v>
      </c>
      <c r="AQ3091" s="17" t="s">
        <v>54</v>
      </c>
      <c r="AR3091" s="31">
        <v>2.42857142857143</v>
      </c>
      <c r="AS3091" s="31">
        <v>145.714285714286</v>
      </c>
      <c r="AT3091" s="31">
        <v>-90.7142857142857</v>
      </c>
      <c r="AU3091" s="26">
        <f t="shared" si="51"/>
        <v>22</v>
      </c>
      <c r="AV3091" s="32">
        <f>IFERROR(时间!$B$4+AU3091,"上周无销量")</f>
        <v>43347</v>
      </c>
    </row>
    <row r="3092" spans="1:48">
      <c r="A3092" s="15" t="s">
        <v>6074</v>
      </c>
      <c r="B3092" t="s">
        <v>5224</v>
      </c>
      <c r="C3092" t="s">
        <v>6062</v>
      </c>
      <c r="D3092" s="26">
        <v>1</v>
      </c>
      <c r="E3092" s="26">
        <v>5</v>
      </c>
      <c r="F3092" s="26">
        <v>10</v>
      </c>
      <c r="G3092" s="26">
        <v>5</v>
      </c>
      <c r="H3092" s="27">
        <v>16.8019047619048</v>
      </c>
      <c r="I3092">
        <v>25</v>
      </c>
      <c r="J3092" s="28">
        <v>0</v>
      </c>
      <c r="K3092" s="28">
        <v>0</v>
      </c>
      <c r="L3092" s="28">
        <v>0</v>
      </c>
      <c r="M3092">
        <v>25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0</v>
      </c>
      <c r="AK3092">
        <v>60</v>
      </c>
      <c r="AL3092">
        <v>59</v>
      </c>
      <c r="AM3092">
        <v>59</v>
      </c>
      <c r="AN3092" s="17" t="s">
        <v>54</v>
      </c>
      <c r="AO3092" s="17">
        <v>0.0833333333333333</v>
      </c>
      <c r="AP3092" s="17">
        <v>0.169491525423729</v>
      </c>
      <c r="AQ3092" s="17">
        <v>0.0847457627118644</v>
      </c>
      <c r="AR3092" s="31">
        <v>0.142857142857143</v>
      </c>
      <c r="AS3092" s="31">
        <v>8.57142857142857</v>
      </c>
      <c r="AT3092" s="31">
        <v>16.4285714285714</v>
      </c>
      <c r="AU3092" s="26">
        <f t="shared" si="51"/>
        <v>175</v>
      </c>
      <c r="AV3092" s="32">
        <f>IFERROR(时间!$B$4+AU3092,"上周无销量")</f>
        <v>43500</v>
      </c>
    </row>
    <row r="3093" spans="1:48">
      <c r="A3093" s="15" t="s">
        <v>6075</v>
      </c>
      <c r="B3093" t="s">
        <v>5226</v>
      </c>
      <c r="C3093" t="s">
        <v>6062</v>
      </c>
      <c r="D3093" s="26">
        <v>12</v>
      </c>
      <c r="E3093" s="26">
        <v>15</v>
      </c>
      <c r="F3093" s="26">
        <v>0</v>
      </c>
      <c r="G3093" s="26">
        <v>1</v>
      </c>
      <c r="H3093" s="27">
        <v>21.9546428571429</v>
      </c>
      <c r="I3093">
        <v>68</v>
      </c>
      <c r="J3093" s="28">
        <v>5</v>
      </c>
      <c r="K3093" s="28">
        <v>0</v>
      </c>
      <c r="L3093" s="28">
        <v>0</v>
      </c>
      <c r="M3093">
        <v>73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0</v>
      </c>
      <c r="AK3093">
        <v>20</v>
      </c>
      <c r="AL3093">
        <v>6</v>
      </c>
      <c r="AM3093">
        <v>6</v>
      </c>
      <c r="AN3093" s="17" t="s">
        <v>54</v>
      </c>
      <c r="AO3093" s="17">
        <v>0.75</v>
      </c>
      <c r="AP3093" s="17">
        <v>0</v>
      </c>
      <c r="AQ3093" s="17">
        <v>0.166666666666667</v>
      </c>
      <c r="AR3093" s="31">
        <v>1.71428571428571</v>
      </c>
      <c r="AS3093" s="31">
        <v>102.857142857143</v>
      </c>
      <c r="AT3093" s="31">
        <v>-29.8571428571428</v>
      </c>
      <c r="AU3093" s="26">
        <f t="shared" si="51"/>
        <v>42</v>
      </c>
      <c r="AV3093" s="32">
        <f>IFERROR(时间!$B$4+AU3093,"上周无销量")</f>
        <v>43367</v>
      </c>
    </row>
    <row r="3094" spans="1:48">
      <c r="A3094" s="15" t="s">
        <v>6076</v>
      </c>
      <c r="B3094" t="s">
        <v>5228</v>
      </c>
      <c r="C3094" t="s">
        <v>6062</v>
      </c>
      <c r="D3094" s="26">
        <v>4</v>
      </c>
      <c r="E3094" s="26">
        <v>3</v>
      </c>
      <c r="F3094" s="26">
        <v>5</v>
      </c>
      <c r="G3094" s="26">
        <v>9</v>
      </c>
      <c r="H3094" s="27">
        <v>12.8514285714286</v>
      </c>
      <c r="I3094">
        <v>23</v>
      </c>
      <c r="J3094" s="28">
        <v>0</v>
      </c>
      <c r="K3094" s="28">
        <v>0</v>
      </c>
      <c r="L3094" s="28">
        <v>1</v>
      </c>
      <c r="M3094">
        <v>24</v>
      </c>
      <c r="N3094">
        <v>1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0</v>
      </c>
      <c r="AK3094">
        <v>26</v>
      </c>
      <c r="AL3094">
        <v>30</v>
      </c>
      <c r="AM3094">
        <v>30</v>
      </c>
      <c r="AN3094" s="17" t="s">
        <v>54</v>
      </c>
      <c r="AO3094" s="17">
        <v>0.115384615384615</v>
      </c>
      <c r="AP3094" s="17">
        <v>0.166666666666667</v>
      </c>
      <c r="AQ3094" s="17">
        <v>0.3</v>
      </c>
      <c r="AR3094" s="31">
        <v>0.571428571428571</v>
      </c>
      <c r="AS3094" s="31">
        <v>34.2857142857143</v>
      </c>
      <c r="AT3094" s="31">
        <v>-10.2857142857143</v>
      </c>
      <c r="AU3094" s="26">
        <f t="shared" si="51"/>
        <v>42</v>
      </c>
      <c r="AV3094" s="32">
        <f>IFERROR(时间!$B$4+AU3094,"上周无销量")</f>
        <v>43367</v>
      </c>
    </row>
    <row r="3095" spans="1:48">
      <c r="A3095" s="15" t="s">
        <v>6077</v>
      </c>
      <c r="B3095" t="s">
        <v>5230</v>
      </c>
      <c r="C3095" t="s">
        <v>6062</v>
      </c>
      <c r="D3095" s="26">
        <v>35</v>
      </c>
      <c r="E3095" s="26">
        <v>27</v>
      </c>
      <c r="F3095" s="26">
        <v>23</v>
      </c>
      <c r="G3095" s="26">
        <v>0</v>
      </c>
      <c r="H3095" s="27">
        <v>22.6370588235294</v>
      </c>
      <c r="I3095">
        <v>5</v>
      </c>
      <c r="J3095" s="28">
        <v>0</v>
      </c>
      <c r="K3095" s="28">
        <v>0</v>
      </c>
      <c r="L3095" s="28">
        <v>0</v>
      </c>
      <c r="M3095">
        <v>5</v>
      </c>
      <c r="N3095">
        <v>4</v>
      </c>
      <c r="O3095">
        <v>0</v>
      </c>
      <c r="P3095">
        <v>15536</v>
      </c>
      <c r="Q3095">
        <v>0</v>
      </c>
      <c r="R3095">
        <v>24944</v>
      </c>
      <c r="S3095">
        <v>1180</v>
      </c>
      <c r="T3095">
        <v>292</v>
      </c>
      <c r="U3095">
        <v>0</v>
      </c>
      <c r="V3095">
        <v>529</v>
      </c>
      <c r="W3095">
        <v>29</v>
      </c>
      <c r="X3095" s="17">
        <v>0.0187950566426365</v>
      </c>
      <c r="Y3095" s="17" t="s">
        <v>54</v>
      </c>
      <c r="Z3095" s="17">
        <v>0.0212075048107761</v>
      </c>
      <c r="AA3095" s="17">
        <v>0.0245762711864407</v>
      </c>
      <c r="AB3095">
        <v>117.92</v>
      </c>
      <c r="AC3095">
        <v>0</v>
      </c>
      <c r="AD3095">
        <v>277.64</v>
      </c>
      <c r="AE3095">
        <v>9.33</v>
      </c>
      <c r="AF3095" s="17">
        <v>0.148833065435202</v>
      </c>
      <c r="AG3095" s="17" t="s">
        <v>54</v>
      </c>
      <c r="AH3095" s="17">
        <v>0.533254096388129</v>
      </c>
      <c r="AI3095" s="17">
        <v>0</v>
      </c>
      <c r="AJ3095">
        <v>0</v>
      </c>
      <c r="AK3095">
        <v>261</v>
      </c>
      <c r="AL3095">
        <v>6</v>
      </c>
      <c r="AM3095">
        <v>6</v>
      </c>
      <c r="AN3095" s="17" t="s">
        <v>54</v>
      </c>
      <c r="AO3095" s="17">
        <v>0.103448275862069</v>
      </c>
      <c r="AP3095" s="17">
        <v>3.83333333333333</v>
      </c>
      <c r="AQ3095" s="17">
        <v>0</v>
      </c>
      <c r="AR3095" s="31">
        <v>5</v>
      </c>
      <c r="AS3095" s="31">
        <v>300</v>
      </c>
      <c r="AT3095" s="31">
        <v>-295</v>
      </c>
      <c r="AU3095" s="26">
        <f t="shared" si="51"/>
        <v>1</v>
      </c>
      <c r="AV3095" s="32">
        <f>IFERROR(时间!$B$4+AU3095,"上周无销量")</f>
        <v>43326</v>
      </c>
    </row>
    <row r="3096" spans="1:48">
      <c r="A3096" s="15" t="s">
        <v>6078</v>
      </c>
      <c r="B3096" t="s">
        <v>5232</v>
      </c>
      <c r="C3096" t="s">
        <v>6062</v>
      </c>
      <c r="D3096" s="26">
        <v>25</v>
      </c>
      <c r="E3096" s="26">
        <v>20</v>
      </c>
      <c r="F3096" s="26">
        <v>19</v>
      </c>
      <c r="G3096" s="26">
        <v>4</v>
      </c>
      <c r="H3096" s="27">
        <v>21.1964705882353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4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0</v>
      </c>
      <c r="AK3096">
        <v>54</v>
      </c>
      <c r="AL3096">
        <v>22</v>
      </c>
      <c r="AM3096">
        <v>22</v>
      </c>
      <c r="AN3096" s="17" t="s">
        <v>54</v>
      </c>
      <c r="AO3096" s="17">
        <v>0.37037037037037</v>
      </c>
      <c r="AP3096" s="17">
        <v>0.863636363636364</v>
      </c>
      <c r="AQ3096" s="17">
        <v>0.181818181818182</v>
      </c>
      <c r="AR3096" s="31">
        <v>3.57142857142857</v>
      </c>
      <c r="AS3096" s="31">
        <v>214.285714285714</v>
      </c>
      <c r="AT3096" s="31">
        <v>-214.285714285714</v>
      </c>
      <c r="AU3096" s="26">
        <f t="shared" si="51"/>
        <v>0</v>
      </c>
      <c r="AV3096" s="32">
        <f>IFERROR(时间!$B$4+AU3096,"上周无销量")</f>
        <v>43325</v>
      </c>
    </row>
    <row r="3097" spans="1:48">
      <c r="A3097" s="15" t="s">
        <v>6079</v>
      </c>
      <c r="B3097" t="s">
        <v>5234</v>
      </c>
      <c r="C3097" t="s">
        <v>6062</v>
      </c>
      <c r="D3097" s="26">
        <v>24</v>
      </c>
      <c r="E3097" s="26">
        <v>18</v>
      </c>
      <c r="F3097" s="26">
        <v>11</v>
      </c>
      <c r="G3097" s="26">
        <v>10</v>
      </c>
      <c r="H3097" s="27">
        <v>19.1026984126984</v>
      </c>
      <c r="I3097">
        <v>7</v>
      </c>
      <c r="J3097" s="28">
        <v>2</v>
      </c>
      <c r="K3097" s="28">
        <v>0</v>
      </c>
      <c r="L3097" s="28">
        <v>0</v>
      </c>
      <c r="M3097">
        <v>9</v>
      </c>
      <c r="N3097">
        <v>2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0</v>
      </c>
      <c r="AK3097">
        <v>64</v>
      </c>
      <c r="AL3097">
        <v>56</v>
      </c>
      <c r="AM3097">
        <v>56</v>
      </c>
      <c r="AN3097" s="17" t="s">
        <v>54</v>
      </c>
      <c r="AO3097" s="17">
        <v>0.28125</v>
      </c>
      <c r="AP3097" s="17">
        <v>0.196428571428571</v>
      </c>
      <c r="AQ3097" s="17">
        <v>0.178571428571429</v>
      </c>
      <c r="AR3097" s="31">
        <v>3.42857142857143</v>
      </c>
      <c r="AS3097" s="31">
        <v>205.714285714286</v>
      </c>
      <c r="AT3097" s="31">
        <v>-196.714285714286</v>
      </c>
      <c r="AU3097" s="26">
        <f t="shared" si="51"/>
        <v>2</v>
      </c>
      <c r="AV3097" s="32">
        <f>IFERROR(时间!$B$4+AU3097,"上周无销量")</f>
        <v>43327</v>
      </c>
    </row>
    <row r="3098" spans="1:48">
      <c r="A3098" s="15" t="s">
        <v>6080</v>
      </c>
      <c r="B3098" t="s">
        <v>5236</v>
      </c>
      <c r="C3098" t="s">
        <v>6062</v>
      </c>
      <c r="D3098" s="26">
        <v>13</v>
      </c>
      <c r="E3098" s="26">
        <v>8</v>
      </c>
      <c r="F3098" s="26">
        <v>14</v>
      </c>
      <c r="G3098" s="26">
        <v>20</v>
      </c>
      <c r="H3098" s="27">
        <v>14.2845454545455</v>
      </c>
      <c r="I3098">
        <v>34</v>
      </c>
      <c r="J3098" s="28">
        <v>0</v>
      </c>
      <c r="K3098" s="28">
        <v>0</v>
      </c>
      <c r="L3098" s="28">
        <v>0</v>
      </c>
      <c r="M3098">
        <v>34</v>
      </c>
      <c r="N3098">
        <v>6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0</v>
      </c>
      <c r="AK3098">
        <v>52</v>
      </c>
      <c r="AL3098">
        <v>94</v>
      </c>
      <c r="AM3098">
        <v>94</v>
      </c>
      <c r="AN3098" s="17" t="s">
        <v>54</v>
      </c>
      <c r="AO3098" s="17">
        <v>0.153846153846154</v>
      </c>
      <c r="AP3098" s="17">
        <v>0.148936170212766</v>
      </c>
      <c r="AQ3098" s="17">
        <v>0.212765957446809</v>
      </c>
      <c r="AR3098" s="31">
        <v>1.85714285714286</v>
      </c>
      <c r="AS3098" s="31">
        <v>111.428571428571</v>
      </c>
      <c r="AT3098" s="31">
        <v>-77.4285714285714</v>
      </c>
      <c r="AU3098" s="26">
        <f t="shared" si="51"/>
        <v>18</v>
      </c>
      <c r="AV3098" s="32">
        <f>IFERROR(时间!$B$4+AU3098,"上周无销量")</f>
        <v>43343</v>
      </c>
    </row>
    <row r="3099" spans="1:48">
      <c r="A3099" s="15" t="s">
        <v>6081</v>
      </c>
      <c r="B3099" t="s">
        <v>5238</v>
      </c>
      <c r="C3099" t="s">
        <v>6082</v>
      </c>
      <c r="D3099" s="26">
        <v>34</v>
      </c>
      <c r="E3099" s="26">
        <v>65</v>
      </c>
      <c r="F3099" s="26">
        <v>43</v>
      </c>
      <c r="G3099" s="26">
        <v>55</v>
      </c>
      <c r="H3099" s="27">
        <v>18.7339086294416</v>
      </c>
      <c r="I3099">
        <v>114</v>
      </c>
      <c r="J3099" s="28">
        <v>28</v>
      </c>
      <c r="K3099" s="28">
        <v>0</v>
      </c>
      <c r="L3099" s="28">
        <v>10</v>
      </c>
      <c r="M3099">
        <v>152</v>
      </c>
      <c r="N3099">
        <v>23</v>
      </c>
      <c r="O3099">
        <v>0</v>
      </c>
      <c r="P3099">
        <v>4762</v>
      </c>
      <c r="Q3099">
        <v>0</v>
      </c>
      <c r="R3099">
        <v>16463</v>
      </c>
      <c r="S3099">
        <v>14042</v>
      </c>
      <c r="T3099">
        <v>43</v>
      </c>
      <c r="U3099">
        <v>0</v>
      </c>
      <c r="V3099">
        <v>112</v>
      </c>
      <c r="W3099">
        <v>110</v>
      </c>
      <c r="X3099" s="17">
        <v>0.00902981940361193</v>
      </c>
      <c r="Y3099" s="17" t="s">
        <v>54</v>
      </c>
      <c r="Z3099" s="17">
        <v>0.00680313430116018</v>
      </c>
      <c r="AA3099" s="17">
        <v>0.00783364193134881</v>
      </c>
      <c r="AB3099">
        <v>21.22</v>
      </c>
      <c r="AC3099">
        <v>0</v>
      </c>
      <c r="AD3099">
        <v>56.54</v>
      </c>
      <c r="AE3099">
        <v>53.33</v>
      </c>
      <c r="AF3099" s="17">
        <v>0.033314865541619</v>
      </c>
      <c r="AG3099" s="17" t="s">
        <v>54</v>
      </c>
      <c r="AH3099" s="17">
        <v>0.0701873670326226</v>
      </c>
      <c r="AI3099" s="17">
        <v>0.0517583587502138</v>
      </c>
      <c r="AJ3099">
        <v>0</v>
      </c>
      <c r="AK3099">
        <v>104</v>
      </c>
      <c r="AL3099">
        <v>102</v>
      </c>
      <c r="AM3099">
        <v>102</v>
      </c>
      <c r="AN3099" s="17" t="s">
        <v>54</v>
      </c>
      <c r="AO3099" s="17">
        <v>0.625</v>
      </c>
      <c r="AP3099" s="17">
        <v>0.42156862745098</v>
      </c>
      <c r="AQ3099" s="17">
        <v>0.53921568627451</v>
      </c>
      <c r="AR3099" s="31">
        <v>4.85714285714286</v>
      </c>
      <c r="AS3099" s="31">
        <v>291.428571428571</v>
      </c>
      <c r="AT3099" s="31">
        <v>-139.428571428571</v>
      </c>
      <c r="AU3099" s="26">
        <f t="shared" si="51"/>
        <v>31</v>
      </c>
      <c r="AV3099" s="32">
        <f>IFERROR(时间!$B$4+AU3099,"上周无销量")</f>
        <v>43356</v>
      </c>
    </row>
    <row r="3100" spans="1:48">
      <c r="A3100" s="15" t="s">
        <v>6083</v>
      </c>
      <c r="B3100" t="s">
        <v>5241</v>
      </c>
      <c r="C3100" t="s">
        <v>6082</v>
      </c>
      <c r="D3100" s="26">
        <v>47</v>
      </c>
      <c r="E3100" s="26">
        <v>58</v>
      </c>
      <c r="F3100" s="26">
        <v>46</v>
      </c>
      <c r="G3100" s="26">
        <v>53</v>
      </c>
      <c r="H3100" s="27">
        <v>19.2480392156862</v>
      </c>
      <c r="I3100">
        <v>103</v>
      </c>
      <c r="J3100" s="28">
        <v>14</v>
      </c>
      <c r="K3100" s="28">
        <v>0</v>
      </c>
      <c r="L3100" s="28">
        <v>3</v>
      </c>
      <c r="M3100">
        <v>120</v>
      </c>
      <c r="N3100">
        <v>18</v>
      </c>
      <c r="O3100">
        <v>0</v>
      </c>
      <c r="P3100">
        <v>13371</v>
      </c>
      <c r="Q3100">
        <v>0</v>
      </c>
      <c r="R3100">
        <v>9075</v>
      </c>
      <c r="S3100">
        <v>10265</v>
      </c>
      <c r="T3100">
        <v>111</v>
      </c>
      <c r="U3100">
        <v>0</v>
      </c>
      <c r="V3100">
        <v>141</v>
      </c>
      <c r="W3100">
        <v>138</v>
      </c>
      <c r="X3100" s="17">
        <v>0.00830154812654252</v>
      </c>
      <c r="Y3100" s="17" t="s">
        <v>54</v>
      </c>
      <c r="Z3100" s="17">
        <v>0.0155371900826446</v>
      </c>
      <c r="AA3100" s="17">
        <v>0.0134437408670239</v>
      </c>
      <c r="AB3100">
        <v>57.49</v>
      </c>
      <c r="AC3100">
        <v>0</v>
      </c>
      <c r="AD3100">
        <v>70.01</v>
      </c>
      <c r="AE3100">
        <v>53.69</v>
      </c>
      <c r="AF3100" s="17">
        <v>0.0635488880532237</v>
      </c>
      <c r="AG3100" s="17" t="s">
        <v>54</v>
      </c>
      <c r="AH3100" s="17">
        <v>0.0790707305136209</v>
      </c>
      <c r="AI3100" s="17">
        <v>0.0526297175817767</v>
      </c>
      <c r="AJ3100">
        <v>0</v>
      </c>
      <c r="AK3100">
        <v>146</v>
      </c>
      <c r="AL3100">
        <v>151</v>
      </c>
      <c r="AM3100">
        <v>151</v>
      </c>
      <c r="AN3100" s="17" t="s">
        <v>54</v>
      </c>
      <c r="AO3100" s="17">
        <v>0.397260273972603</v>
      </c>
      <c r="AP3100" s="17">
        <v>0.304635761589404</v>
      </c>
      <c r="AQ3100" s="17">
        <v>0.350993377483444</v>
      </c>
      <c r="AR3100" s="31">
        <v>6.71428571428571</v>
      </c>
      <c r="AS3100" s="31">
        <v>402.857142857143</v>
      </c>
      <c r="AT3100" s="31">
        <v>-282.857142857143</v>
      </c>
      <c r="AU3100" s="26">
        <f t="shared" si="51"/>
        <v>17</v>
      </c>
      <c r="AV3100" s="32">
        <f>IFERROR(时间!$B$4+AU3100,"上周无销量")</f>
        <v>43342</v>
      </c>
    </row>
    <row r="3101" spans="1:48">
      <c r="A3101" s="15" t="s">
        <v>6084</v>
      </c>
      <c r="B3101" t="s">
        <v>5243</v>
      </c>
      <c r="C3101" t="s">
        <v>6082</v>
      </c>
      <c r="D3101" s="26">
        <v>1</v>
      </c>
      <c r="E3101" s="26">
        <v>6</v>
      </c>
      <c r="F3101" s="26">
        <v>22</v>
      </c>
      <c r="G3101" s="26">
        <v>40</v>
      </c>
      <c r="H3101" s="27">
        <v>10.9233333333333</v>
      </c>
      <c r="I3101">
        <v>146</v>
      </c>
      <c r="J3101" s="28">
        <v>28</v>
      </c>
      <c r="K3101" s="28">
        <v>0</v>
      </c>
      <c r="L3101" s="28">
        <v>0</v>
      </c>
      <c r="M3101">
        <v>174</v>
      </c>
      <c r="N3101">
        <v>18</v>
      </c>
      <c r="O3101">
        <v>0</v>
      </c>
      <c r="P3101">
        <v>5758</v>
      </c>
      <c r="Q3101">
        <v>0</v>
      </c>
      <c r="R3101">
        <v>23739</v>
      </c>
      <c r="S3101">
        <v>132301</v>
      </c>
      <c r="T3101">
        <v>95</v>
      </c>
      <c r="U3101">
        <v>0</v>
      </c>
      <c r="V3101">
        <v>229</v>
      </c>
      <c r="W3101">
        <v>317</v>
      </c>
      <c r="X3101" s="17">
        <v>0.0164987843001042</v>
      </c>
      <c r="Y3101" s="17" t="s">
        <v>54</v>
      </c>
      <c r="Z3101" s="17">
        <v>0.00964657314966932</v>
      </c>
      <c r="AA3101" s="17">
        <v>0.0023960514281827</v>
      </c>
      <c r="AB3101">
        <v>55.57</v>
      </c>
      <c r="AC3101">
        <v>0</v>
      </c>
      <c r="AD3101">
        <v>118.48</v>
      </c>
      <c r="AE3101">
        <v>147.81</v>
      </c>
      <c r="AF3101" s="17">
        <v>5.08727494659751</v>
      </c>
      <c r="AG3101" s="17" t="s">
        <v>54</v>
      </c>
      <c r="AH3101" s="17">
        <v>0.493022997752935</v>
      </c>
      <c r="AI3101" s="17">
        <v>0.338289594140984</v>
      </c>
      <c r="AJ3101">
        <v>0</v>
      </c>
      <c r="AK3101">
        <v>128</v>
      </c>
      <c r="AL3101">
        <v>164</v>
      </c>
      <c r="AM3101">
        <v>164</v>
      </c>
      <c r="AN3101" s="17" t="s">
        <v>54</v>
      </c>
      <c r="AO3101" s="17">
        <v>0.046875</v>
      </c>
      <c r="AP3101" s="17">
        <v>0.134146341463415</v>
      </c>
      <c r="AQ3101" s="17">
        <v>0.24390243902439</v>
      </c>
      <c r="AR3101" s="31">
        <v>0.142857142857143</v>
      </c>
      <c r="AS3101" s="31">
        <v>8.57142857142857</v>
      </c>
      <c r="AT3101" s="31">
        <v>165.428571428571</v>
      </c>
      <c r="AU3101" s="26">
        <f t="shared" si="51"/>
        <v>1218</v>
      </c>
      <c r="AV3101" s="32">
        <f>IFERROR(时间!$B$4+AU3101,"上周无销量")</f>
        <v>44543</v>
      </c>
    </row>
    <row r="3102" spans="1:48">
      <c r="A3102" s="15" t="s">
        <v>6085</v>
      </c>
      <c r="B3102" t="s">
        <v>5245</v>
      </c>
      <c r="C3102" t="s">
        <v>6082</v>
      </c>
      <c r="D3102" s="26">
        <v>20</v>
      </c>
      <c r="E3102" s="26">
        <v>15</v>
      </c>
      <c r="F3102" s="26">
        <v>25</v>
      </c>
      <c r="G3102" s="26">
        <v>28</v>
      </c>
      <c r="H3102" s="27">
        <v>17.7204545454545</v>
      </c>
      <c r="I3102">
        <v>38</v>
      </c>
      <c r="J3102" s="28">
        <v>20</v>
      </c>
      <c r="K3102" s="28">
        <v>0</v>
      </c>
      <c r="L3102" s="28">
        <v>2</v>
      </c>
      <c r="M3102">
        <v>60</v>
      </c>
      <c r="N3102">
        <v>13</v>
      </c>
      <c r="O3102">
        <v>0</v>
      </c>
      <c r="P3102">
        <v>14538</v>
      </c>
      <c r="Q3102">
        <v>0</v>
      </c>
      <c r="R3102">
        <v>14191</v>
      </c>
      <c r="S3102">
        <v>10187</v>
      </c>
      <c r="T3102">
        <v>107</v>
      </c>
      <c r="U3102">
        <v>0</v>
      </c>
      <c r="V3102">
        <v>122</v>
      </c>
      <c r="W3102">
        <v>152</v>
      </c>
      <c r="X3102" s="17">
        <v>0.00736002201128078</v>
      </c>
      <c r="Y3102" s="17" t="s">
        <v>54</v>
      </c>
      <c r="Z3102" s="17">
        <v>0.00859699809738567</v>
      </c>
      <c r="AA3102" s="17">
        <v>0.0149209777166978</v>
      </c>
      <c r="AB3102">
        <v>48.91</v>
      </c>
      <c r="AC3102">
        <v>0</v>
      </c>
      <c r="AD3102">
        <v>57.1</v>
      </c>
      <c r="AE3102">
        <v>66.48</v>
      </c>
      <c r="AF3102" s="17">
        <v>0.138004360651533</v>
      </c>
      <c r="AG3102" s="17" t="s">
        <v>54</v>
      </c>
      <c r="AH3102" s="17">
        <v>0.128890598948314</v>
      </c>
      <c r="AI3102" s="17">
        <v>0.133985598856703</v>
      </c>
      <c r="AJ3102">
        <v>0</v>
      </c>
      <c r="AK3102">
        <v>106</v>
      </c>
      <c r="AL3102">
        <v>113</v>
      </c>
      <c r="AM3102">
        <v>113</v>
      </c>
      <c r="AN3102" s="17" t="s">
        <v>54</v>
      </c>
      <c r="AO3102" s="17">
        <v>0.141509433962264</v>
      </c>
      <c r="AP3102" s="17">
        <v>0.221238938053097</v>
      </c>
      <c r="AQ3102" s="17">
        <v>0.247787610619469</v>
      </c>
      <c r="AR3102" s="31">
        <v>2.85714285714286</v>
      </c>
      <c r="AS3102" s="31">
        <v>171.428571428571</v>
      </c>
      <c r="AT3102" s="31">
        <v>-111.428571428571</v>
      </c>
      <c r="AU3102" s="26">
        <f t="shared" si="51"/>
        <v>21</v>
      </c>
      <c r="AV3102" s="32">
        <f>IFERROR(时间!$B$4+AU3102,"上周无销量")</f>
        <v>43346</v>
      </c>
    </row>
    <row r="3103" spans="1:48">
      <c r="A3103" s="15" t="s">
        <v>6086</v>
      </c>
      <c r="B3103" t="s">
        <v>5247</v>
      </c>
      <c r="C3103" t="s">
        <v>6082</v>
      </c>
      <c r="D3103" s="26">
        <v>10</v>
      </c>
      <c r="E3103" s="26">
        <v>10</v>
      </c>
      <c r="F3103" s="26">
        <v>11</v>
      </c>
      <c r="G3103" s="26">
        <v>15</v>
      </c>
      <c r="H3103" s="27">
        <v>17.515</v>
      </c>
      <c r="I3103">
        <v>56</v>
      </c>
      <c r="J3103" s="28">
        <v>0</v>
      </c>
      <c r="K3103" s="28">
        <v>0</v>
      </c>
      <c r="L3103" s="28">
        <v>1</v>
      </c>
      <c r="M3103">
        <v>57</v>
      </c>
      <c r="N3103">
        <v>12</v>
      </c>
      <c r="O3103">
        <v>0</v>
      </c>
      <c r="P3103">
        <v>12361</v>
      </c>
      <c r="Q3103">
        <v>0</v>
      </c>
      <c r="R3103">
        <v>13907</v>
      </c>
      <c r="S3103">
        <v>36459</v>
      </c>
      <c r="T3103">
        <v>105</v>
      </c>
      <c r="U3103">
        <v>0</v>
      </c>
      <c r="V3103">
        <v>119</v>
      </c>
      <c r="W3103">
        <v>364</v>
      </c>
      <c r="X3103" s="17">
        <v>0.00849445837715395</v>
      </c>
      <c r="Y3103" s="17" t="s">
        <v>54</v>
      </c>
      <c r="Z3103" s="17">
        <v>0.00855684187819084</v>
      </c>
      <c r="AA3103" s="17">
        <v>0.00998381743876683</v>
      </c>
      <c r="AB3103">
        <v>54.65</v>
      </c>
      <c r="AC3103">
        <v>0</v>
      </c>
      <c r="AD3103">
        <v>52.08</v>
      </c>
      <c r="AE3103">
        <v>147.24</v>
      </c>
      <c r="AF3103" s="17">
        <v>0.312018270054239</v>
      </c>
      <c r="AG3103" s="17" t="s">
        <v>54</v>
      </c>
      <c r="AH3103" s="17">
        <v>0.270313757039421</v>
      </c>
      <c r="AI3103" s="17">
        <v>0.560433913788182</v>
      </c>
      <c r="AJ3103">
        <v>0</v>
      </c>
      <c r="AK3103">
        <v>65</v>
      </c>
      <c r="AL3103">
        <v>163</v>
      </c>
      <c r="AM3103">
        <v>163</v>
      </c>
      <c r="AN3103" s="17" t="s">
        <v>54</v>
      </c>
      <c r="AO3103" s="17">
        <v>0.153846153846154</v>
      </c>
      <c r="AP3103" s="17">
        <v>0.0674846625766871</v>
      </c>
      <c r="AQ3103" s="17">
        <v>0.0920245398773006</v>
      </c>
      <c r="AR3103" s="31">
        <v>1.42857142857143</v>
      </c>
      <c r="AS3103" s="31">
        <v>85.7142857142857</v>
      </c>
      <c r="AT3103" s="31">
        <v>-28.7142857142857</v>
      </c>
      <c r="AU3103" s="26">
        <f t="shared" si="51"/>
        <v>39</v>
      </c>
      <c r="AV3103" s="32">
        <f>IFERROR(时间!$B$4+AU3103,"上周无销量")</f>
        <v>43364</v>
      </c>
    </row>
    <row r="3104" spans="1:48">
      <c r="A3104" s="15" t="s">
        <v>6087</v>
      </c>
      <c r="B3104" t="s">
        <v>6088</v>
      </c>
      <c r="C3104" t="s">
        <v>6089</v>
      </c>
      <c r="D3104" s="26">
        <v>0</v>
      </c>
      <c r="E3104" s="26">
        <v>0</v>
      </c>
      <c r="F3104" s="26">
        <v>0</v>
      </c>
      <c r="G3104" s="26">
        <v>1</v>
      </c>
      <c r="H3104" s="27">
        <v>0</v>
      </c>
      <c r="I3104">
        <v>19</v>
      </c>
      <c r="J3104" s="28">
        <v>0</v>
      </c>
      <c r="K3104" s="28">
        <v>0</v>
      </c>
      <c r="L3104" s="28">
        <v>0</v>
      </c>
      <c r="M3104">
        <v>19</v>
      </c>
      <c r="N3104">
        <v>0</v>
      </c>
      <c r="O3104">
        <v>20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0</v>
      </c>
      <c r="AK3104">
        <v>4</v>
      </c>
      <c r="AL3104">
        <v>2</v>
      </c>
      <c r="AM3104">
        <v>2</v>
      </c>
      <c r="AN3104" s="17" t="s">
        <v>54</v>
      </c>
      <c r="AO3104" s="17">
        <v>0</v>
      </c>
      <c r="AP3104" s="17">
        <v>0</v>
      </c>
      <c r="AQ3104" s="17">
        <v>0.5</v>
      </c>
      <c r="AR3104" s="31">
        <v>0</v>
      </c>
      <c r="AS3104" s="31">
        <v>0</v>
      </c>
      <c r="AT3104" s="31">
        <v>19</v>
      </c>
      <c r="AU3104" s="26" t="str">
        <f t="shared" si="51"/>
        <v>库存为19</v>
      </c>
      <c r="AV3104" s="32" t="str">
        <f>IFERROR(时间!$B$4+AU3104,"上周无销量")</f>
        <v>上周无销量</v>
      </c>
    </row>
    <row r="3105" spans="1:48">
      <c r="A3105" s="15" t="s">
        <v>6090</v>
      </c>
      <c r="B3105" t="s">
        <v>6091</v>
      </c>
      <c r="C3105" t="s">
        <v>6089</v>
      </c>
      <c r="D3105" s="26">
        <v>0</v>
      </c>
      <c r="E3105" s="26">
        <v>1</v>
      </c>
      <c r="F3105" s="26">
        <v>0</v>
      </c>
      <c r="G3105" s="26">
        <v>0</v>
      </c>
      <c r="H3105" s="27">
        <v>15.99</v>
      </c>
      <c r="I3105">
        <v>2</v>
      </c>
      <c r="J3105" s="28">
        <v>0</v>
      </c>
      <c r="K3105" s="28">
        <v>0</v>
      </c>
      <c r="L3105" s="28">
        <v>0</v>
      </c>
      <c r="M3105">
        <v>2</v>
      </c>
      <c r="N3105">
        <v>0</v>
      </c>
      <c r="O3105">
        <v>1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0</v>
      </c>
      <c r="AK3105">
        <v>3</v>
      </c>
      <c r="AL3105">
        <v>2</v>
      </c>
      <c r="AM3105">
        <v>2</v>
      </c>
      <c r="AN3105" s="17" t="s">
        <v>54</v>
      </c>
      <c r="AO3105" s="17">
        <v>0.333333333333333</v>
      </c>
      <c r="AP3105" s="17">
        <v>0</v>
      </c>
      <c r="AQ3105" s="17">
        <v>0</v>
      </c>
      <c r="AR3105" s="31">
        <v>0</v>
      </c>
      <c r="AS3105" s="31">
        <v>0</v>
      </c>
      <c r="AT3105" s="31">
        <v>2</v>
      </c>
      <c r="AU3105" s="26" t="str">
        <f t="shared" si="51"/>
        <v>库存为2</v>
      </c>
      <c r="AV3105" s="32" t="str">
        <f>IFERROR(时间!$B$4+AU3105,"上周无销量")</f>
        <v>上周无销量</v>
      </c>
    </row>
    <row r="3106" spans="1:48">
      <c r="A3106" s="15" t="s">
        <v>6092</v>
      </c>
      <c r="B3106" t="s">
        <v>6093</v>
      </c>
      <c r="C3106" t="s">
        <v>6094</v>
      </c>
      <c r="D3106" s="26">
        <v>1</v>
      </c>
      <c r="E3106" s="26">
        <v>0</v>
      </c>
      <c r="F3106" s="26">
        <v>0</v>
      </c>
      <c r="G3106" s="26">
        <v>0</v>
      </c>
      <c r="H3106" s="27">
        <v>21.99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0</v>
      </c>
      <c r="AK3106">
        <v>0</v>
      </c>
      <c r="AL3106">
        <v>0</v>
      </c>
      <c r="AM3106">
        <v>0</v>
      </c>
      <c r="AN3106" s="17" t="s">
        <v>54</v>
      </c>
      <c r="AO3106" s="17" t="s">
        <v>54</v>
      </c>
      <c r="AP3106" s="17" t="s">
        <v>54</v>
      </c>
      <c r="AQ3106" s="17" t="s">
        <v>54</v>
      </c>
      <c r="AR3106" s="31">
        <v>0.142857142857143</v>
      </c>
      <c r="AS3106" s="31">
        <v>8.57142857142857</v>
      </c>
      <c r="AT3106" s="31">
        <v>-8.57142857142857</v>
      </c>
      <c r="AU3106" s="26">
        <f t="shared" si="51"/>
        <v>0</v>
      </c>
      <c r="AV3106" s="32">
        <f>IFERROR(时间!$B$4+AU3106,"上周无销量")</f>
        <v>43325</v>
      </c>
    </row>
    <row r="3107" spans="1:48">
      <c r="A3107" s="15" t="s">
        <v>6095</v>
      </c>
      <c r="B3107" t="s">
        <v>6096</v>
      </c>
      <c r="C3107" t="s">
        <v>6094</v>
      </c>
      <c r="D3107" s="26">
        <v>0</v>
      </c>
      <c r="E3107" s="26">
        <v>0</v>
      </c>
      <c r="F3107" s="26">
        <v>1</v>
      </c>
      <c r="G3107" s="26">
        <v>3</v>
      </c>
      <c r="H3107" s="27">
        <v>3.2475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0</v>
      </c>
      <c r="AK3107">
        <v>0</v>
      </c>
      <c r="AL3107">
        <v>11</v>
      </c>
      <c r="AM3107">
        <v>11</v>
      </c>
      <c r="AN3107" s="17" t="s">
        <v>54</v>
      </c>
      <c r="AO3107" s="17" t="s">
        <v>54</v>
      </c>
      <c r="AP3107" s="17">
        <v>0.0909090909090909</v>
      </c>
      <c r="AQ3107" s="17">
        <v>0.272727272727273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6097</v>
      </c>
      <c r="B3108" t="s">
        <v>6098</v>
      </c>
      <c r="C3108" t="s">
        <v>6094</v>
      </c>
      <c r="D3108" s="26">
        <v>0</v>
      </c>
      <c r="E3108" s="26">
        <v>0</v>
      </c>
      <c r="F3108" s="26">
        <v>3</v>
      </c>
      <c r="G3108" s="26">
        <v>1</v>
      </c>
      <c r="H3108" s="27">
        <v>7.4925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0</v>
      </c>
      <c r="AK3108">
        <v>34</v>
      </c>
      <c r="AL3108">
        <v>44</v>
      </c>
      <c r="AM3108">
        <v>44</v>
      </c>
      <c r="AN3108" s="17" t="s">
        <v>54</v>
      </c>
      <c r="AO3108" s="17">
        <v>0</v>
      </c>
      <c r="AP3108" s="17">
        <v>0.0681818181818182</v>
      </c>
      <c r="AQ3108" s="17">
        <v>0.0227272727272727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6099</v>
      </c>
      <c r="B3109" t="s">
        <v>6100</v>
      </c>
      <c r="C3109" t="s">
        <v>6094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0</v>
      </c>
      <c r="AK3109">
        <v>0</v>
      </c>
      <c r="AL3109">
        <v>0</v>
      </c>
      <c r="AM3109">
        <v>0</v>
      </c>
      <c r="AN3109" s="17" t="s">
        <v>54</v>
      </c>
      <c r="AO3109" s="17" t="s">
        <v>54</v>
      </c>
      <c r="AP3109" s="17" t="s">
        <v>54</v>
      </c>
      <c r="AQ3109" s="17" t="s">
        <v>54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6101</v>
      </c>
      <c r="B3110" t="s">
        <v>6102</v>
      </c>
      <c r="C3110" t="s">
        <v>6103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0</v>
      </c>
      <c r="J3110" s="28">
        <v>0</v>
      </c>
      <c r="K3110" s="28">
        <v>0</v>
      </c>
      <c r="L3110" s="28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0</v>
      </c>
      <c r="AK3110">
        <v>0</v>
      </c>
      <c r="AL3110">
        <v>0</v>
      </c>
      <c r="AM3110">
        <v>0</v>
      </c>
      <c r="AN3110" s="17" t="s">
        <v>54</v>
      </c>
      <c r="AO3110" s="17" t="s">
        <v>54</v>
      </c>
      <c r="AP3110" s="17" t="s">
        <v>54</v>
      </c>
      <c r="AQ3110" s="17" t="s">
        <v>54</v>
      </c>
      <c r="AR3110" s="31">
        <v>0</v>
      </c>
      <c r="AS3110" s="31">
        <v>0</v>
      </c>
      <c r="AT3110" s="31">
        <v>0</v>
      </c>
      <c r="AU3110" s="26" t="str">
        <f t="shared" si="51"/>
        <v>库存为0</v>
      </c>
      <c r="AV3110" s="32" t="str">
        <f>IFERROR(时间!$B$4+AU3110,"上周无销量")</f>
        <v>上周无销量</v>
      </c>
    </row>
    <row r="3111" spans="1:48">
      <c r="A3111" s="15" t="s">
        <v>6104</v>
      </c>
      <c r="B3111" t="s">
        <v>6105</v>
      </c>
      <c r="C3111" t="s">
        <v>6103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0</v>
      </c>
      <c r="AK3111">
        <v>0</v>
      </c>
      <c r="AL3111">
        <v>0</v>
      </c>
      <c r="AM3111">
        <v>0</v>
      </c>
      <c r="AN3111" s="17" t="s">
        <v>54</v>
      </c>
      <c r="AO3111" s="17" t="s">
        <v>54</v>
      </c>
      <c r="AP3111" s="17" t="s">
        <v>54</v>
      </c>
      <c r="AQ3111" s="17" t="s">
        <v>54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6106</v>
      </c>
      <c r="B3112" t="s">
        <v>6107</v>
      </c>
      <c r="C3112" t="s">
        <v>6108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1</v>
      </c>
      <c r="J3112" s="28">
        <v>0</v>
      </c>
      <c r="K3112" s="28">
        <v>0</v>
      </c>
      <c r="L3112" s="28">
        <v>0</v>
      </c>
      <c r="M3112">
        <v>1</v>
      </c>
      <c r="N3112">
        <v>0</v>
      </c>
      <c r="O3112">
        <v>1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0</v>
      </c>
      <c r="AK3112">
        <v>3</v>
      </c>
      <c r="AL3112">
        <v>1</v>
      </c>
      <c r="AM3112">
        <v>1</v>
      </c>
      <c r="AN3112" s="17" t="s">
        <v>54</v>
      </c>
      <c r="AO3112" s="17">
        <v>0</v>
      </c>
      <c r="AP3112" s="17">
        <v>0</v>
      </c>
      <c r="AQ3112" s="17">
        <v>0</v>
      </c>
      <c r="AR3112" s="31">
        <v>0</v>
      </c>
      <c r="AS3112" s="31">
        <v>0</v>
      </c>
      <c r="AT3112" s="31">
        <v>1</v>
      </c>
      <c r="AU3112" s="26" t="str">
        <f t="shared" si="51"/>
        <v>库存为1</v>
      </c>
      <c r="AV3112" s="32" t="str">
        <f>IFERROR(时间!$B$4+AU3112,"上周无销量")</f>
        <v>上周无销量</v>
      </c>
    </row>
    <row r="3113" spans="1:48">
      <c r="A3113" s="15" t="s">
        <v>6109</v>
      </c>
      <c r="B3113" t="s">
        <v>6110</v>
      </c>
      <c r="C3113" t="s">
        <v>6108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1</v>
      </c>
      <c r="J3113" s="28">
        <v>0</v>
      </c>
      <c r="K3113" s="28">
        <v>0</v>
      </c>
      <c r="L3113" s="28">
        <v>0</v>
      </c>
      <c r="M3113">
        <v>1</v>
      </c>
      <c r="N3113">
        <v>1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0</v>
      </c>
      <c r="AK3113">
        <v>2</v>
      </c>
      <c r="AL3113">
        <v>0</v>
      </c>
      <c r="AM3113">
        <v>0</v>
      </c>
      <c r="AN3113" s="17" t="s">
        <v>54</v>
      </c>
      <c r="AO3113" s="17">
        <v>0</v>
      </c>
      <c r="AP3113" s="17" t="s">
        <v>54</v>
      </c>
      <c r="AQ3113" s="17" t="s">
        <v>54</v>
      </c>
      <c r="AR3113" s="31">
        <v>0</v>
      </c>
      <c r="AS3113" s="31">
        <v>0</v>
      </c>
      <c r="AT3113" s="31">
        <v>1</v>
      </c>
      <c r="AU3113" s="26" t="str">
        <f t="shared" si="51"/>
        <v>库存为1</v>
      </c>
      <c r="AV3113" s="32" t="str">
        <f>IFERROR(时间!$B$4+AU3113,"上周无销量")</f>
        <v>上周无销量</v>
      </c>
    </row>
    <row r="3114" spans="1:48">
      <c r="A3114" s="15" t="s">
        <v>6111</v>
      </c>
      <c r="B3114" t="s">
        <v>6112</v>
      </c>
      <c r="C3114" t="s">
        <v>6108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4</v>
      </c>
      <c r="J3114" s="28">
        <v>0</v>
      </c>
      <c r="K3114" s="28">
        <v>0</v>
      </c>
      <c r="L3114" s="28">
        <v>0</v>
      </c>
      <c r="M3114">
        <v>4</v>
      </c>
      <c r="N3114">
        <v>0</v>
      </c>
      <c r="O3114">
        <v>4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0</v>
      </c>
      <c r="AK3114">
        <v>5</v>
      </c>
      <c r="AL3114">
        <v>0</v>
      </c>
      <c r="AM3114">
        <v>0</v>
      </c>
      <c r="AN3114" s="17" t="s">
        <v>54</v>
      </c>
      <c r="AO3114" s="17">
        <v>0</v>
      </c>
      <c r="AP3114" s="17" t="s">
        <v>54</v>
      </c>
      <c r="AQ3114" s="17" t="s">
        <v>54</v>
      </c>
      <c r="AR3114" s="31">
        <v>0</v>
      </c>
      <c r="AS3114" s="31">
        <v>0</v>
      </c>
      <c r="AT3114" s="31">
        <v>4</v>
      </c>
      <c r="AU3114" s="26" t="str">
        <f t="shared" si="51"/>
        <v>库存为4</v>
      </c>
      <c r="AV3114" s="32" t="str">
        <f>IFERROR(时间!$B$4+AU3114,"上周无销量")</f>
        <v>上周无销量</v>
      </c>
    </row>
    <row r="3115" spans="1:48">
      <c r="A3115" s="15" t="s">
        <v>6113</v>
      </c>
      <c r="B3115" t="s">
        <v>4622</v>
      </c>
      <c r="C3115" t="s">
        <v>6114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4</v>
      </c>
      <c r="J3115" s="28">
        <v>0</v>
      </c>
      <c r="K3115" s="28">
        <v>0</v>
      </c>
      <c r="L3115" s="28">
        <v>0</v>
      </c>
      <c r="M3115">
        <v>4</v>
      </c>
      <c r="N3115">
        <v>1</v>
      </c>
      <c r="O3115">
        <v>4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0</v>
      </c>
      <c r="AK3115">
        <v>3</v>
      </c>
      <c r="AL3115">
        <v>3</v>
      </c>
      <c r="AM3115">
        <v>3</v>
      </c>
      <c r="AN3115" s="17" t="s">
        <v>54</v>
      </c>
      <c r="AO3115" s="17">
        <v>0</v>
      </c>
      <c r="AP3115" s="17">
        <v>0</v>
      </c>
      <c r="AQ3115" s="17">
        <v>0</v>
      </c>
      <c r="AR3115" s="31">
        <v>0</v>
      </c>
      <c r="AS3115" s="31">
        <v>0</v>
      </c>
      <c r="AT3115" s="31">
        <v>4</v>
      </c>
      <c r="AU3115" s="26" t="str">
        <f t="shared" si="51"/>
        <v>库存为4</v>
      </c>
      <c r="AV3115" s="32" t="str">
        <f>IFERROR(时间!$B$4+AU3115,"上周无销量")</f>
        <v>上周无销量</v>
      </c>
    </row>
    <row r="3116" spans="1:48">
      <c r="A3116" s="15" t="s">
        <v>6115</v>
      </c>
      <c r="B3116" t="s">
        <v>4625</v>
      </c>
      <c r="C3116" t="s">
        <v>6114</v>
      </c>
      <c r="D3116" s="26">
        <v>0</v>
      </c>
      <c r="E3116" s="26">
        <v>0</v>
      </c>
      <c r="F3116" s="26">
        <v>0</v>
      </c>
      <c r="G3116" s="26">
        <v>0</v>
      </c>
      <c r="H3116" s="27">
        <v>0</v>
      </c>
      <c r="I3116">
        <v>5</v>
      </c>
      <c r="J3116" s="28">
        <v>0</v>
      </c>
      <c r="K3116" s="28">
        <v>0</v>
      </c>
      <c r="L3116" s="28">
        <v>0</v>
      </c>
      <c r="M3116">
        <v>5</v>
      </c>
      <c r="N3116">
        <v>0</v>
      </c>
      <c r="O3116">
        <v>5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0</v>
      </c>
      <c r="AK3116">
        <v>4</v>
      </c>
      <c r="AL3116">
        <v>3</v>
      </c>
      <c r="AM3116">
        <v>3</v>
      </c>
      <c r="AN3116" s="17" t="s">
        <v>54</v>
      </c>
      <c r="AO3116" s="17">
        <v>0</v>
      </c>
      <c r="AP3116" s="17">
        <v>0</v>
      </c>
      <c r="AQ3116" s="17">
        <v>0</v>
      </c>
      <c r="AR3116" s="31">
        <v>0</v>
      </c>
      <c r="AS3116" s="31">
        <v>0</v>
      </c>
      <c r="AT3116" s="31">
        <v>5</v>
      </c>
      <c r="AU3116" s="26" t="str">
        <f t="shared" si="51"/>
        <v>库存为5</v>
      </c>
      <c r="AV3116" s="32" t="str">
        <f>IFERROR(时间!$B$4+AU3116,"上周无销量")</f>
        <v>上周无销量</v>
      </c>
    </row>
    <row r="3117" spans="1:48">
      <c r="A3117" s="15" t="s">
        <v>6116</v>
      </c>
      <c r="B3117" t="s">
        <v>4627</v>
      </c>
      <c r="C3117" t="s">
        <v>6114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5</v>
      </c>
      <c r="J3117" s="28">
        <v>0</v>
      </c>
      <c r="K3117" s="28">
        <v>0</v>
      </c>
      <c r="L3117" s="28">
        <v>0</v>
      </c>
      <c r="M3117">
        <v>5</v>
      </c>
      <c r="N3117">
        <v>0</v>
      </c>
      <c r="O3117">
        <v>5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0</v>
      </c>
      <c r="AK3117">
        <v>2</v>
      </c>
      <c r="AL3117">
        <v>1</v>
      </c>
      <c r="AM3117">
        <v>1</v>
      </c>
      <c r="AN3117" s="17" t="s">
        <v>54</v>
      </c>
      <c r="AO3117" s="17">
        <v>0</v>
      </c>
      <c r="AP3117" s="17">
        <v>0</v>
      </c>
      <c r="AQ3117" s="17">
        <v>0</v>
      </c>
      <c r="AR3117" s="31">
        <v>0</v>
      </c>
      <c r="AS3117" s="31">
        <v>0</v>
      </c>
      <c r="AT3117" s="31">
        <v>5</v>
      </c>
      <c r="AU3117" s="26" t="str">
        <f t="shared" si="51"/>
        <v>库存为5</v>
      </c>
      <c r="AV3117" s="32" t="str">
        <f>IFERROR(时间!$B$4+AU3117,"上周无销量")</f>
        <v>上周无销量</v>
      </c>
    </row>
    <row r="3118" spans="1:48">
      <c r="A3118" s="15" t="s">
        <v>6117</v>
      </c>
      <c r="B3118" t="s">
        <v>4629</v>
      </c>
      <c r="C3118" t="s">
        <v>6114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8</v>
      </c>
      <c r="J3118" s="28">
        <v>0</v>
      </c>
      <c r="K3118" s="28">
        <v>0</v>
      </c>
      <c r="L3118" s="28">
        <v>0</v>
      </c>
      <c r="M3118">
        <v>8</v>
      </c>
      <c r="N3118">
        <v>0</v>
      </c>
      <c r="O3118">
        <v>8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0</v>
      </c>
      <c r="AK3118">
        <v>1</v>
      </c>
      <c r="AL3118">
        <v>3</v>
      </c>
      <c r="AM3118">
        <v>3</v>
      </c>
      <c r="AN3118" s="17" t="s">
        <v>54</v>
      </c>
      <c r="AO3118" s="17">
        <v>0</v>
      </c>
      <c r="AP3118" s="17">
        <v>0</v>
      </c>
      <c r="AQ3118" s="17">
        <v>0</v>
      </c>
      <c r="AR3118" s="31">
        <v>0</v>
      </c>
      <c r="AS3118" s="31">
        <v>0</v>
      </c>
      <c r="AT3118" s="31">
        <v>8</v>
      </c>
      <c r="AU3118" s="26" t="str">
        <f t="shared" si="51"/>
        <v>库存为8</v>
      </c>
      <c r="AV3118" s="32" t="str">
        <f>IFERROR(时间!$B$4+AU3118,"上周无销量")</f>
        <v>上周无销量</v>
      </c>
    </row>
    <row r="3119" spans="1:48">
      <c r="A3119" s="15" t="s">
        <v>6118</v>
      </c>
      <c r="B3119" t="s">
        <v>4631</v>
      </c>
      <c r="C3119" t="s">
        <v>6114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6</v>
      </c>
      <c r="J3119" s="28">
        <v>0</v>
      </c>
      <c r="K3119" s="28">
        <v>0</v>
      </c>
      <c r="L3119" s="28">
        <v>0</v>
      </c>
      <c r="M3119">
        <v>6</v>
      </c>
      <c r="N3119">
        <v>0</v>
      </c>
      <c r="O3119">
        <v>6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0</v>
      </c>
      <c r="AK3119">
        <v>2</v>
      </c>
      <c r="AL3119">
        <v>1</v>
      </c>
      <c r="AM3119">
        <v>1</v>
      </c>
      <c r="AN3119" s="17" t="s">
        <v>54</v>
      </c>
      <c r="AO3119" s="17">
        <v>0</v>
      </c>
      <c r="AP3119" s="17">
        <v>0</v>
      </c>
      <c r="AQ3119" s="17">
        <v>0</v>
      </c>
      <c r="AR3119" s="31">
        <v>0</v>
      </c>
      <c r="AS3119" s="31">
        <v>0</v>
      </c>
      <c r="AT3119" s="31">
        <v>6</v>
      </c>
      <c r="AU3119" s="26" t="str">
        <f t="shared" si="51"/>
        <v>库存为6</v>
      </c>
      <c r="AV3119" s="32" t="str">
        <f>IFERROR(时间!$B$4+AU3119,"上周无销量")</f>
        <v>上周无销量</v>
      </c>
    </row>
    <row r="3120" spans="1:48">
      <c r="A3120" s="15" t="s">
        <v>6119</v>
      </c>
      <c r="B3120" t="s">
        <v>6120</v>
      </c>
      <c r="C3120" t="s">
        <v>6121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1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0</v>
      </c>
      <c r="AK3120">
        <v>0</v>
      </c>
      <c r="AL3120">
        <v>0</v>
      </c>
      <c r="AM3120">
        <v>0</v>
      </c>
      <c r="AN3120" s="17" t="s">
        <v>54</v>
      </c>
      <c r="AO3120" s="17" t="s">
        <v>54</v>
      </c>
      <c r="AP3120" s="17" t="s">
        <v>54</v>
      </c>
      <c r="AQ3120" s="17" t="s">
        <v>54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6122</v>
      </c>
      <c r="B3121" t="s">
        <v>6123</v>
      </c>
      <c r="C3121" t="s">
        <v>6121</v>
      </c>
      <c r="D3121" s="26">
        <v>1</v>
      </c>
      <c r="E3121" s="26">
        <v>1</v>
      </c>
      <c r="F3121" s="26">
        <v>0</v>
      </c>
      <c r="G3121" s="26">
        <v>0</v>
      </c>
      <c r="H3121" s="27">
        <v>21.58</v>
      </c>
      <c r="I3121">
        <v>5</v>
      </c>
      <c r="J3121" s="28">
        <v>0</v>
      </c>
      <c r="K3121" s="28">
        <v>0</v>
      </c>
      <c r="L3121" s="28">
        <v>0</v>
      </c>
      <c r="M3121">
        <v>5</v>
      </c>
      <c r="N3121">
        <v>0</v>
      </c>
      <c r="O3121">
        <v>6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0</v>
      </c>
      <c r="AK3121">
        <v>22</v>
      </c>
      <c r="AL3121">
        <v>24</v>
      </c>
      <c r="AM3121">
        <v>24</v>
      </c>
      <c r="AN3121" s="17" t="s">
        <v>54</v>
      </c>
      <c r="AO3121" s="17">
        <v>0.0454545454545455</v>
      </c>
      <c r="AP3121" s="17">
        <v>0</v>
      </c>
      <c r="AQ3121" s="17">
        <v>0</v>
      </c>
      <c r="AR3121" s="31">
        <v>0.142857142857143</v>
      </c>
      <c r="AS3121" s="31">
        <v>8.57142857142857</v>
      </c>
      <c r="AT3121" s="31">
        <v>-3.57142857142857</v>
      </c>
      <c r="AU3121" s="26">
        <f t="shared" si="51"/>
        <v>35</v>
      </c>
      <c r="AV3121" s="32">
        <f>IFERROR(时间!$B$4+AU3121,"上周无销量")</f>
        <v>43360</v>
      </c>
    </row>
    <row r="3122" spans="1:48">
      <c r="A3122" s="15" t="s">
        <v>6124</v>
      </c>
      <c r="B3122" t="s">
        <v>6125</v>
      </c>
      <c r="C3122" t="s">
        <v>6121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0</v>
      </c>
      <c r="AK3122">
        <v>0</v>
      </c>
      <c r="AL3122">
        <v>0</v>
      </c>
      <c r="AM3122">
        <v>0</v>
      </c>
      <c r="AN3122" s="17" t="s">
        <v>54</v>
      </c>
      <c r="AO3122" s="17" t="s">
        <v>54</v>
      </c>
      <c r="AP3122" s="17" t="s">
        <v>54</v>
      </c>
      <c r="AQ3122" s="17" t="s">
        <v>54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6126</v>
      </c>
      <c r="B3123" t="s">
        <v>6127</v>
      </c>
      <c r="C3123" t="s">
        <v>6128</v>
      </c>
      <c r="D3123" s="26">
        <v>3</v>
      </c>
      <c r="E3123" s="26">
        <v>5</v>
      </c>
      <c r="F3123" s="26">
        <v>3</v>
      </c>
      <c r="G3123" s="26">
        <v>3</v>
      </c>
      <c r="H3123" s="27">
        <v>19.135</v>
      </c>
      <c r="I3123">
        <v>5</v>
      </c>
      <c r="J3123" s="28">
        <v>0</v>
      </c>
      <c r="K3123" s="28">
        <v>0</v>
      </c>
      <c r="L3123" s="28">
        <v>1</v>
      </c>
      <c r="M3123">
        <v>6</v>
      </c>
      <c r="N3123">
        <v>3</v>
      </c>
      <c r="O3123">
        <v>0</v>
      </c>
      <c r="P3123">
        <v>5</v>
      </c>
      <c r="Q3123">
        <v>0</v>
      </c>
      <c r="R3123">
        <v>2</v>
      </c>
      <c r="S3123">
        <v>16462</v>
      </c>
      <c r="T3123">
        <v>0</v>
      </c>
      <c r="U3123">
        <v>0</v>
      </c>
      <c r="V3123">
        <v>0</v>
      </c>
      <c r="W3123">
        <v>82</v>
      </c>
      <c r="X3123" s="17">
        <v>0</v>
      </c>
      <c r="Y3123" s="17" t="s">
        <v>54</v>
      </c>
      <c r="Z3123" s="17">
        <v>0</v>
      </c>
      <c r="AA3123" s="17">
        <v>0.00498116875227797</v>
      </c>
      <c r="AB3123">
        <v>0</v>
      </c>
      <c r="AC3123">
        <v>0</v>
      </c>
      <c r="AD3123">
        <v>0</v>
      </c>
      <c r="AE3123">
        <v>28.01</v>
      </c>
      <c r="AF3123" s="17" t="s">
        <v>54</v>
      </c>
      <c r="AG3123" s="17" t="s">
        <v>54</v>
      </c>
      <c r="AH3123" s="17" t="s">
        <v>54</v>
      </c>
      <c r="AI3123" s="17">
        <v>0.487936590889295</v>
      </c>
      <c r="AJ3123">
        <v>0</v>
      </c>
      <c r="AK3123">
        <v>14</v>
      </c>
      <c r="AL3123">
        <v>38</v>
      </c>
      <c r="AM3123">
        <v>38</v>
      </c>
      <c r="AN3123" s="17" t="s">
        <v>54</v>
      </c>
      <c r="AO3123" s="17">
        <v>0.357142857142857</v>
      </c>
      <c r="AP3123" s="17">
        <v>0.0789473684210526</v>
      </c>
      <c r="AQ3123" s="17">
        <v>0.0789473684210526</v>
      </c>
      <c r="AR3123" s="31">
        <v>0.428571428571429</v>
      </c>
      <c r="AS3123" s="31">
        <v>25.7142857142857</v>
      </c>
      <c r="AT3123" s="31">
        <v>-19.7142857142857</v>
      </c>
      <c r="AU3123" s="26">
        <f t="shared" si="51"/>
        <v>14</v>
      </c>
      <c r="AV3123" s="32">
        <f>IFERROR(时间!$B$4+AU3123,"上周无销量")</f>
        <v>43339</v>
      </c>
    </row>
    <row r="3124" spans="1:48">
      <c r="A3124" s="15" t="s">
        <v>6129</v>
      </c>
      <c r="B3124" t="s">
        <v>6130</v>
      </c>
      <c r="C3124" t="s">
        <v>6128</v>
      </c>
      <c r="D3124" s="26">
        <v>2</v>
      </c>
      <c r="E3124" s="26">
        <v>3</v>
      </c>
      <c r="F3124" s="26">
        <v>2</v>
      </c>
      <c r="G3124" s="26">
        <v>3</v>
      </c>
      <c r="H3124" s="27">
        <v>16.793</v>
      </c>
      <c r="I3124">
        <v>18</v>
      </c>
      <c r="J3124" s="28">
        <v>0</v>
      </c>
      <c r="K3124" s="28">
        <v>0</v>
      </c>
      <c r="L3124" s="28">
        <v>0</v>
      </c>
      <c r="M3124">
        <v>18</v>
      </c>
      <c r="N3124">
        <v>4</v>
      </c>
      <c r="O3124">
        <v>0</v>
      </c>
      <c r="P3124">
        <v>22565</v>
      </c>
      <c r="Q3124">
        <v>0</v>
      </c>
      <c r="R3124">
        <v>22911</v>
      </c>
      <c r="S3124">
        <v>19672</v>
      </c>
      <c r="T3124">
        <v>190</v>
      </c>
      <c r="U3124">
        <v>0</v>
      </c>
      <c r="V3124">
        <v>152</v>
      </c>
      <c r="W3124">
        <v>119</v>
      </c>
      <c r="X3124" s="17">
        <v>0.00842011965433193</v>
      </c>
      <c r="Y3124" s="17" t="s">
        <v>54</v>
      </c>
      <c r="Z3124" s="17">
        <v>0.00663436777093972</v>
      </c>
      <c r="AA3124" s="17">
        <v>0.0060492069947133</v>
      </c>
      <c r="AB3124">
        <v>82.21</v>
      </c>
      <c r="AC3124">
        <v>0</v>
      </c>
      <c r="AD3124">
        <v>69.1</v>
      </c>
      <c r="AE3124">
        <v>49.6</v>
      </c>
      <c r="AF3124" s="17">
        <v>2.44774608467814</v>
      </c>
      <c r="AG3124" s="17" t="s">
        <v>54</v>
      </c>
      <c r="AH3124" s="17">
        <v>2.05740487107723</v>
      </c>
      <c r="AI3124" s="17">
        <v>0.984537207963636</v>
      </c>
      <c r="AJ3124">
        <v>0</v>
      </c>
      <c r="AK3124">
        <v>74</v>
      </c>
      <c r="AL3124">
        <v>67</v>
      </c>
      <c r="AM3124">
        <v>67</v>
      </c>
      <c r="AN3124" s="17" t="s">
        <v>54</v>
      </c>
      <c r="AO3124" s="17">
        <v>0.0405405405405405</v>
      </c>
      <c r="AP3124" s="17">
        <v>0.0298507462686567</v>
      </c>
      <c r="AQ3124" s="17">
        <v>0.0447761194029851</v>
      </c>
      <c r="AR3124" s="31">
        <v>0.285714285714286</v>
      </c>
      <c r="AS3124" s="31">
        <v>17.1428571428571</v>
      </c>
      <c r="AT3124" s="31">
        <v>0.857142857142858</v>
      </c>
      <c r="AU3124" s="26">
        <f t="shared" si="51"/>
        <v>63</v>
      </c>
      <c r="AV3124" s="32">
        <f>IFERROR(时间!$B$4+AU3124,"上周无销量")</f>
        <v>43388</v>
      </c>
    </row>
    <row r="3125" spans="1:48">
      <c r="A3125" s="15" t="s">
        <v>6131</v>
      </c>
      <c r="B3125" t="s">
        <v>6132</v>
      </c>
      <c r="C3125" t="s">
        <v>6128</v>
      </c>
      <c r="D3125" s="26">
        <v>2</v>
      </c>
      <c r="E3125" s="26">
        <v>1</v>
      </c>
      <c r="F3125" s="26">
        <v>0</v>
      </c>
      <c r="G3125" s="26">
        <v>0</v>
      </c>
      <c r="H3125" s="27">
        <v>25.99</v>
      </c>
      <c r="I3125">
        <v>11</v>
      </c>
      <c r="J3125" s="28">
        <v>0</v>
      </c>
      <c r="K3125" s="28">
        <v>0</v>
      </c>
      <c r="L3125" s="28">
        <v>0</v>
      </c>
      <c r="M3125">
        <v>11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0</v>
      </c>
      <c r="AK3125">
        <v>20</v>
      </c>
      <c r="AL3125">
        <v>14</v>
      </c>
      <c r="AM3125">
        <v>14</v>
      </c>
      <c r="AN3125" s="17" t="s">
        <v>54</v>
      </c>
      <c r="AO3125" s="17">
        <v>0.05</v>
      </c>
      <c r="AP3125" s="17">
        <v>0</v>
      </c>
      <c r="AQ3125" s="17">
        <v>0</v>
      </c>
      <c r="AR3125" s="31">
        <v>0.285714285714286</v>
      </c>
      <c r="AS3125" s="31">
        <v>17.1428571428571</v>
      </c>
      <c r="AT3125" s="31">
        <v>-6.14285714285714</v>
      </c>
      <c r="AU3125" s="26">
        <f t="shared" si="51"/>
        <v>38</v>
      </c>
      <c r="AV3125" s="32">
        <f>IFERROR(时间!$B$4+AU3125,"上周无销量")</f>
        <v>43363</v>
      </c>
    </row>
    <row r="3126" spans="1:48">
      <c r="A3126" s="15" t="s">
        <v>6133</v>
      </c>
      <c r="B3126" t="s">
        <v>6134</v>
      </c>
      <c r="C3126" t="s">
        <v>6128</v>
      </c>
      <c r="D3126" s="26">
        <v>3</v>
      </c>
      <c r="E3126" s="26">
        <v>0</v>
      </c>
      <c r="F3126" s="26">
        <v>2</v>
      </c>
      <c r="G3126" s="26">
        <v>1</v>
      </c>
      <c r="H3126" s="27">
        <v>19.9916666666667</v>
      </c>
      <c r="I3126">
        <v>6</v>
      </c>
      <c r="J3126" s="28">
        <v>0</v>
      </c>
      <c r="K3126" s="28">
        <v>0</v>
      </c>
      <c r="L3126" s="28">
        <v>1</v>
      </c>
      <c r="M3126">
        <v>7</v>
      </c>
      <c r="N3126">
        <v>3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0</v>
      </c>
      <c r="AK3126">
        <v>10</v>
      </c>
      <c r="AL3126">
        <v>10</v>
      </c>
      <c r="AM3126">
        <v>10</v>
      </c>
      <c r="AN3126" s="17" t="s">
        <v>54</v>
      </c>
      <c r="AO3126" s="17">
        <v>0</v>
      </c>
      <c r="AP3126" s="17">
        <v>0.2</v>
      </c>
      <c r="AQ3126" s="17">
        <v>0.1</v>
      </c>
      <c r="AR3126" s="31">
        <v>0.428571428571429</v>
      </c>
      <c r="AS3126" s="31">
        <v>25.7142857142857</v>
      </c>
      <c r="AT3126" s="31">
        <v>-18.7142857142857</v>
      </c>
      <c r="AU3126" s="26">
        <f t="shared" si="51"/>
        <v>16</v>
      </c>
      <c r="AV3126" s="32">
        <f>IFERROR(时间!$B$4+AU3126,"上周无销量")</f>
        <v>43341</v>
      </c>
    </row>
    <row r="3127" spans="1:48">
      <c r="A3127" s="15" t="s">
        <v>6135</v>
      </c>
      <c r="B3127" t="s">
        <v>6136</v>
      </c>
      <c r="C3127" t="s">
        <v>6128</v>
      </c>
      <c r="D3127" s="26">
        <v>0</v>
      </c>
      <c r="E3127" s="26">
        <v>0</v>
      </c>
      <c r="F3127" s="26">
        <v>1</v>
      </c>
      <c r="G3127" s="26">
        <v>0</v>
      </c>
      <c r="H3127" s="27">
        <v>23.99</v>
      </c>
      <c r="I3127">
        <v>11</v>
      </c>
      <c r="J3127" s="28">
        <v>0</v>
      </c>
      <c r="K3127" s="28">
        <v>0</v>
      </c>
      <c r="L3127" s="28">
        <v>0</v>
      </c>
      <c r="M3127">
        <v>11</v>
      </c>
      <c r="N3127">
        <v>0</v>
      </c>
      <c r="O3127">
        <v>10</v>
      </c>
      <c r="P3127">
        <v>3</v>
      </c>
      <c r="Q3127">
        <v>0</v>
      </c>
      <c r="R3127">
        <v>2</v>
      </c>
      <c r="S3127">
        <v>1247</v>
      </c>
      <c r="T3127">
        <v>0</v>
      </c>
      <c r="U3127">
        <v>0</v>
      </c>
      <c r="V3127">
        <v>0</v>
      </c>
      <c r="W3127">
        <v>10</v>
      </c>
      <c r="X3127" s="17">
        <v>0</v>
      </c>
      <c r="Y3127" s="17" t="s">
        <v>54</v>
      </c>
      <c r="Z3127" s="17">
        <v>0</v>
      </c>
      <c r="AA3127" s="17">
        <v>0.00801924619085806</v>
      </c>
      <c r="AB3127">
        <v>0</v>
      </c>
      <c r="AC3127">
        <v>0</v>
      </c>
      <c r="AD3127">
        <v>0</v>
      </c>
      <c r="AE3127">
        <v>3.3</v>
      </c>
      <c r="AF3127" s="17" t="s">
        <v>54</v>
      </c>
      <c r="AG3127" s="17" t="s">
        <v>54</v>
      </c>
      <c r="AH3127" s="17" t="s">
        <v>54</v>
      </c>
      <c r="AI3127" s="17">
        <v>0</v>
      </c>
      <c r="AJ3127">
        <v>0</v>
      </c>
      <c r="AK3127">
        <v>9</v>
      </c>
      <c r="AL3127">
        <v>10</v>
      </c>
      <c r="AM3127">
        <v>10</v>
      </c>
      <c r="AN3127" s="17" t="s">
        <v>54</v>
      </c>
      <c r="AO3127" s="17">
        <v>0</v>
      </c>
      <c r="AP3127" s="17">
        <v>0.1</v>
      </c>
      <c r="AQ3127" s="17">
        <v>0</v>
      </c>
      <c r="AR3127" s="31">
        <v>0</v>
      </c>
      <c r="AS3127" s="31">
        <v>0</v>
      </c>
      <c r="AT3127" s="31">
        <v>11</v>
      </c>
      <c r="AU3127" s="26" t="str">
        <f t="shared" si="51"/>
        <v>库存为11</v>
      </c>
      <c r="AV3127" s="32" t="str">
        <f>IFERROR(时间!$B$4+AU3127,"上周无销量")</f>
        <v>上周无销量</v>
      </c>
    </row>
    <row r="3128" spans="1:48">
      <c r="A3128" s="15" t="s">
        <v>6137</v>
      </c>
      <c r="B3128" t="s">
        <v>6138</v>
      </c>
      <c r="C3128" t="s">
        <v>6128</v>
      </c>
      <c r="D3128" s="26">
        <v>0</v>
      </c>
      <c r="E3128" s="26">
        <v>2</v>
      </c>
      <c r="F3128" s="26">
        <v>0</v>
      </c>
      <c r="G3128" s="26">
        <v>2</v>
      </c>
      <c r="H3128" s="27">
        <v>12.995</v>
      </c>
      <c r="I3128">
        <v>6</v>
      </c>
      <c r="J3128" s="28">
        <v>0</v>
      </c>
      <c r="K3128" s="28">
        <v>0</v>
      </c>
      <c r="L3128" s="28">
        <v>0</v>
      </c>
      <c r="M3128">
        <v>6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0</v>
      </c>
      <c r="AK3128">
        <v>14</v>
      </c>
      <c r="AL3128">
        <v>9</v>
      </c>
      <c r="AM3128">
        <v>9</v>
      </c>
      <c r="AN3128" s="17" t="s">
        <v>54</v>
      </c>
      <c r="AO3128" s="17">
        <v>0.142857142857143</v>
      </c>
      <c r="AP3128" s="17">
        <v>0</v>
      </c>
      <c r="AQ3128" s="17">
        <v>0.222222222222222</v>
      </c>
      <c r="AR3128" s="31">
        <v>0</v>
      </c>
      <c r="AS3128" s="31">
        <v>0</v>
      </c>
      <c r="AT3128" s="31">
        <v>6</v>
      </c>
      <c r="AU3128" s="26" t="str">
        <f t="shared" si="51"/>
        <v>库存为6</v>
      </c>
      <c r="AV3128" s="32" t="str">
        <f>IFERROR(时间!$B$4+AU3128,"上周无销量")</f>
        <v>上周无销量</v>
      </c>
    </row>
    <row r="3129" spans="1:48">
      <c r="A3129" s="15" t="s">
        <v>6139</v>
      </c>
      <c r="B3129" t="s">
        <v>6140</v>
      </c>
      <c r="C3129" t="s">
        <v>6128</v>
      </c>
      <c r="D3129" s="26">
        <v>0</v>
      </c>
      <c r="E3129" s="26">
        <v>0</v>
      </c>
      <c r="F3129" s="26">
        <v>0</v>
      </c>
      <c r="G3129" s="26">
        <v>0</v>
      </c>
      <c r="H3129" s="27">
        <v>0</v>
      </c>
      <c r="I3129">
        <v>13</v>
      </c>
      <c r="J3129" s="28">
        <v>0</v>
      </c>
      <c r="K3129" s="28">
        <v>0</v>
      </c>
      <c r="L3129" s="28">
        <v>0</v>
      </c>
      <c r="M3129">
        <v>13</v>
      </c>
      <c r="N3129">
        <v>0</v>
      </c>
      <c r="O3129">
        <v>7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0</v>
      </c>
      <c r="AK3129">
        <v>28</v>
      </c>
      <c r="AL3129">
        <v>17</v>
      </c>
      <c r="AM3129">
        <v>17</v>
      </c>
      <c r="AN3129" s="17" t="s">
        <v>54</v>
      </c>
      <c r="AO3129" s="17">
        <v>0</v>
      </c>
      <c r="AP3129" s="17">
        <v>0</v>
      </c>
      <c r="AQ3129" s="17">
        <v>0</v>
      </c>
      <c r="AR3129" s="31">
        <v>0</v>
      </c>
      <c r="AS3129" s="31">
        <v>0</v>
      </c>
      <c r="AT3129" s="31">
        <v>13</v>
      </c>
      <c r="AU3129" s="26" t="str">
        <f t="shared" si="51"/>
        <v>库存为13</v>
      </c>
      <c r="AV3129" s="32" t="str">
        <f>IFERROR(时间!$B$4+AU3129,"上周无销量")</f>
        <v>上周无销量</v>
      </c>
    </row>
    <row r="3130" spans="1:48">
      <c r="A3130" s="15" t="s">
        <v>6141</v>
      </c>
      <c r="B3130" t="s">
        <v>6142</v>
      </c>
      <c r="C3130" t="s">
        <v>6128</v>
      </c>
      <c r="D3130" s="26">
        <v>1</v>
      </c>
      <c r="E3130" s="26">
        <v>1</v>
      </c>
      <c r="F3130" s="26">
        <v>2</v>
      </c>
      <c r="G3130" s="26">
        <v>1</v>
      </c>
      <c r="H3130" s="27">
        <v>19.592</v>
      </c>
      <c r="I3130">
        <v>28</v>
      </c>
      <c r="J3130" s="28">
        <v>0</v>
      </c>
      <c r="K3130" s="28">
        <v>0</v>
      </c>
      <c r="L3130" s="28">
        <v>0</v>
      </c>
      <c r="M3130">
        <v>28</v>
      </c>
      <c r="N3130">
        <v>4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0</v>
      </c>
      <c r="AK3130">
        <v>15</v>
      </c>
      <c r="AL3130">
        <v>10</v>
      </c>
      <c r="AM3130">
        <v>10</v>
      </c>
      <c r="AN3130" s="17" t="s">
        <v>54</v>
      </c>
      <c r="AO3130" s="17">
        <v>0.0666666666666667</v>
      </c>
      <c r="AP3130" s="17">
        <v>0.2</v>
      </c>
      <c r="AQ3130" s="17">
        <v>0.1</v>
      </c>
      <c r="AR3130" s="31">
        <v>0.142857142857143</v>
      </c>
      <c r="AS3130" s="31">
        <v>8.57142857142857</v>
      </c>
      <c r="AT3130" s="31">
        <v>19.4285714285714</v>
      </c>
      <c r="AU3130" s="26">
        <f t="shared" si="51"/>
        <v>196</v>
      </c>
      <c r="AV3130" s="32">
        <f>IFERROR(时间!$B$4+AU3130,"上周无销量")</f>
        <v>43521</v>
      </c>
    </row>
    <row r="3131" spans="1:48">
      <c r="A3131" s="15" t="s">
        <v>6143</v>
      </c>
      <c r="B3131" t="s">
        <v>6144</v>
      </c>
      <c r="C3131" t="s">
        <v>6128</v>
      </c>
      <c r="D3131" s="26">
        <v>2</v>
      </c>
      <c r="E3131" s="26">
        <v>0</v>
      </c>
      <c r="F3131" s="26">
        <v>1</v>
      </c>
      <c r="G3131" s="26">
        <v>2</v>
      </c>
      <c r="H3131" s="27">
        <v>14.794</v>
      </c>
      <c r="I3131">
        <v>18</v>
      </c>
      <c r="J3131" s="28">
        <v>0</v>
      </c>
      <c r="K3131" s="28">
        <v>0</v>
      </c>
      <c r="L3131" s="28">
        <v>0</v>
      </c>
      <c r="M3131">
        <v>18</v>
      </c>
      <c r="N3131">
        <v>7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0</v>
      </c>
      <c r="AK3131">
        <v>29</v>
      </c>
      <c r="AL3131">
        <v>21</v>
      </c>
      <c r="AM3131">
        <v>21</v>
      </c>
      <c r="AN3131" s="17" t="s">
        <v>54</v>
      </c>
      <c r="AO3131" s="17">
        <v>0</v>
      </c>
      <c r="AP3131" s="17">
        <v>0.0476190476190476</v>
      </c>
      <c r="AQ3131" s="17">
        <v>0.0952380952380952</v>
      </c>
      <c r="AR3131" s="31">
        <v>0.285714285714286</v>
      </c>
      <c r="AS3131" s="31">
        <v>17.1428571428571</v>
      </c>
      <c r="AT3131" s="31">
        <v>0.857142857142858</v>
      </c>
      <c r="AU3131" s="26">
        <f t="shared" si="51"/>
        <v>63</v>
      </c>
      <c r="AV3131" s="32">
        <f>IFERROR(时间!$B$4+AU3131,"上周无销量")</f>
        <v>43388</v>
      </c>
    </row>
    <row r="3132" spans="1:48">
      <c r="A3132" s="15" t="s">
        <v>6145</v>
      </c>
      <c r="B3132" t="s">
        <v>6146</v>
      </c>
      <c r="C3132" t="s">
        <v>6128</v>
      </c>
      <c r="D3132" s="26">
        <v>4</v>
      </c>
      <c r="E3132" s="26">
        <v>1</v>
      </c>
      <c r="F3132" s="26">
        <v>1</v>
      </c>
      <c r="G3132" s="26">
        <v>1</v>
      </c>
      <c r="H3132" s="27">
        <v>20.5628571428571</v>
      </c>
      <c r="I3132">
        <v>11</v>
      </c>
      <c r="J3132" s="28">
        <v>0</v>
      </c>
      <c r="K3132" s="28">
        <v>0</v>
      </c>
      <c r="L3132" s="28">
        <v>0</v>
      </c>
      <c r="M3132">
        <v>11</v>
      </c>
      <c r="N3132">
        <v>1</v>
      </c>
      <c r="O3132">
        <v>0</v>
      </c>
      <c r="P3132">
        <v>66353</v>
      </c>
      <c r="Q3132">
        <v>0</v>
      </c>
      <c r="R3132">
        <v>27582</v>
      </c>
      <c r="S3132">
        <v>15975</v>
      </c>
      <c r="T3132">
        <v>226</v>
      </c>
      <c r="U3132">
        <v>0</v>
      </c>
      <c r="V3132">
        <v>123</v>
      </c>
      <c r="W3132">
        <v>79</v>
      </c>
      <c r="X3132" s="17">
        <v>0.00340602534926831</v>
      </c>
      <c r="Y3132" s="17" t="s">
        <v>54</v>
      </c>
      <c r="Z3132" s="17">
        <v>0.00445943006308462</v>
      </c>
      <c r="AA3132" s="17">
        <v>0.0049452269170579</v>
      </c>
      <c r="AB3132">
        <v>86.8</v>
      </c>
      <c r="AC3132">
        <v>0</v>
      </c>
      <c r="AD3132">
        <v>52.26</v>
      </c>
      <c r="AE3132">
        <v>31.62</v>
      </c>
      <c r="AF3132" s="17">
        <v>1.05530081978602</v>
      </c>
      <c r="AG3132" s="17" t="s">
        <v>54</v>
      </c>
      <c r="AH3132" s="17">
        <v>2.54147561483952</v>
      </c>
      <c r="AI3132" s="17">
        <v>1.53772405168821</v>
      </c>
      <c r="AJ3132">
        <v>0</v>
      </c>
      <c r="AK3132">
        <v>70</v>
      </c>
      <c r="AL3132">
        <v>40</v>
      </c>
      <c r="AM3132">
        <v>40</v>
      </c>
      <c r="AN3132" s="17" t="s">
        <v>54</v>
      </c>
      <c r="AO3132" s="17">
        <v>0.0142857142857143</v>
      </c>
      <c r="AP3132" s="17">
        <v>0.025</v>
      </c>
      <c r="AQ3132" s="17">
        <v>0.025</v>
      </c>
      <c r="AR3132" s="31">
        <v>0.571428571428571</v>
      </c>
      <c r="AS3132" s="31">
        <v>34.2857142857143</v>
      </c>
      <c r="AT3132" s="31">
        <v>-23.2857142857143</v>
      </c>
      <c r="AU3132" s="26">
        <f t="shared" si="51"/>
        <v>19</v>
      </c>
      <c r="AV3132" s="32">
        <f>IFERROR(时间!$B$4+AU3132,"上周无销量")</f>
        <v>43344</v>
      </c>
    </row>
    <row r="3133" spans="1:48">
      <c r="A3133" s="15" t="s">
        <v>6147</v>
      </c>
      <c r="B3133" t="s">
        <v>6148</v>
      </c>
      <c r="C3133" t="s">
        <v>6128</v>
      </c>
      <c r="D3133" s="26">
        <v>3</v>
      </c>
      <c r="E3133" s="26">
        <v>2</v>
      </c>
      <c r="F3133" s="26">
        <v>0</v>
      </c>
      <c r="G3133" s="26">
        <v>0</v>
      </c>
      <c r="H3133" s="27">
        <v>23.99</v>
      </c>
      <c r="I3133">
        <v>2</v>
      </c>
      <c r="J3133" s="28">
        <v>0</v>
      </c>
      <c r="K3133" s="28">
        <v>0</v>
      </c>
      <c r="L3133" s="28">
        <v>0</v>
      </c>
      <c r="M3133">
        <v>2</v>
      </c>
      <c r="N3133">
        <v>1</v>
      </c>
      <c r="O3133">
        <v>1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0</v>
      </c>
      <c r="AK3133">
        <v>11</v>
      </c>
      <c r="AL3133">
        <v>8</v>
      </c>
      <c r="AM3133">
        <v>8</v>
      </c>
      <c r="AN3133" s="17" t="s">
        <v>54</v>
      </c>
      <c r="AO3133" s="17">
        <v>0.181818181818182</v>
      </c>
      <c r="AP3133" s="17">
        <v>0</v>
      </c>
      <c r="AQ3133" s="17">
        <v>0</v>
      </c>
      <c r="AR3133" s="31">
        <v>0.428571428571429</v>
      </c>
      <c r="AS3133" s="31">
        <v>25.7142857142857</v>
      </c>
      <c r="AT3133" s="31">
        <v>-23.7142857142857</v>
      </c>
      <c r="AU3133" s="26">
        <f t="shared" si="51"/>
        <v>4</v>
      </c>
      <c r="AV3133" s="32">
        <f>IFERROR(时间!$B$4+AU3133,"上周无销量")</f>
        <v>43329</v>
      </c>
    </row>
    <row r="3134" spans="1:48">
      <c r="A3134" s="15" t="s">
        <v>6149</v>
      </c>
      <c r="B3134" t="s">
        <v>6150</v>
      </c>
      <c r="C3134" t="s">
        <v>6128</v>
      </c>
      <c r="D3134" s="26">
        <v>1</v>
      </c>
      <c r="E3134" s="26">
        <v>1</v>
      </c>
      <c r="F3134" s="26">
        <v>1</v>
      </c>
      <c r="G3134" s="26">
        <v>0</v>
      </c>
      <c r="H3134" s="27">
        <v>23.99</v>
      </c>
      <c r="I3134">
        <v>7</v>
      </c>
      <c r="J3134" s="28">
        <v>0</v>
      </c>
      <c r="K3134" s="28">
        <v>0</v>
      </c>
      <c r="L3134" s="28">
        <v>0</v>
      </c>
      <c r="M3134">
        <v>7</v>
      </c>
      <c r="N3134">
        <v>0</v>
      </c>
      <c r="O3134">
        <v>7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0</v>
      </c>
      <c r="AK3134">
        <v>11</v>
      </c>
      <c r="AL3134">
        <v>18</v>
      </c>
      <c r="AM3134">
        <v>18</v>
      </c>
      <c r="AN3134" s="17" t="s">
        <v>54</v>
      </c>
      <c r="AO3134" s="17">
        <v>0.0909090909090909</v>
      </c>
      <c r="AP3134" s="17">
        <v>0.0555555555555556</v>
      </c>
      <c r="AQ3134" s="17">
        <v>0</v>
      </c>
      <c r="AR3134" s="31">
        <v>0.142857142857143</v>
      </c>
      <c r="AS3134" s="31">
        <v>8.57142857142857</v>
      </c>
      <c r="AT3134" s="31">
        <v>-1.57142857142857</v>
      </c>
      <c r="AU3134" s="26">
        <f t="shared" si="51"/>
        <v>49</v>
      </c>
      <c r="AV3134" s="32">
        <f>IFERROR(时间!$B$4+AU3134,"上周无销量")</f>
        <v>43374</v>
      </c>
    </row>
    <row r="3135" spans="1:48">
      <c r="A3135" s="15" t="s">
        <v>6151</v>
      </c>
      <c r="B3135" t="s">
        <v>6152</v>
      </c>
      <c r="C3135" t="s">
        <v>6128</v>
      </c>
      <c r="D3135" s="26">
        <v>3</v>
      </c>
      <c r="E3135" s="26">
        <v>0</v>
      </c>
      <c r="F3135" s="26">
        <v>0</v>
      </c>
      <c r="G3135" s="26">
        <v>0</v>
      </c>
      <c r="H3135" s="27">
        <v>25.99</v>
      </c>
      <c r="I3135">
        <v>18</v>
      </c>
      <c r="J3135" s="28">
        <v>0</v>
      </c>
      <c r="K3135" s="28">
        <v>0</v>
      </c>
      <c r="L3135" s="28">
        <v>0</v>
      </c>
      <c r="M3135">
        <v>18</v>
      </c>
      <c r="N3135">
        <v>0</v>
      </c>
      <c r="O3135">
        <v>0</v>
      </c>
      <c r="P3135">
        <v>6261</v>
      </c>
      <c r="Q3135">
        <v>0</v>
      </c>
      <c r="R3135">
        <v>4323</v>
      </c>
      <c r="S3135">
        <v>10287</v>
      </c>
      <c r="T3135">
        <v>23</v>
      </c>
      <c r="U3135">
        <v>0</v>
      </c>
      <c r="V3135">
        <v>23</v>
      </c>
      <c r="W3135">
        <v>29</v>
      </c>
      <c r="X3135" s="17">
        <v>0.00367353457914071</v>
      </c>
      <c r="Y3135" s="17" t="s">
        <v>54</v>
      </c>
      <c r="Z3135" s="17">
        <v>0.00532037936618089</v>
      </c>
      <c r="AA3135" s="17">
        <v>0.0028190920579372</v>
      </c>
      <c r="AB3135">
        <v>10.5</v>
      </c>
      <c r="AC3135">
        <v>0</v>
      </c>
      <c r="AD3135">
        <v>10.45</v>
      </c>
      <c r="AE3135">
        <v>11.56</v>
      </c>
      <c r="AF3135" s="17">
        <v>0.134667179684494</v>
      </c>
      <c r="AG3135" s="17" t="s">
        <v>54</v>
      </c>
      <c r="AH3135" s="17">
        <v>0</v>
      </c>
      <c r="AI3135" s="17">
        <v>0</v>
      </c>
      <c r="AJ3135">
        <v>0</v>
      </c>
      <c r="AK3135">
        <v>18</v>
      </c>
      <c r="AL3135">
        <v>19</v>
      </c>
      <c r="AM3135">
        <v>19</v>
      </c>
      <c r="AN3135" s="17" t="s">
        <v>54</v>
      </c>
      <c r="AO3135" s="17">
        <v>0</v>
      </c>
      <c r="AP3135" s="17">
        <v>0</v>
      </c>
      <c r="AQ3135" s="17">
        <v>0</v>
      </c>
      <c r="AR3135" s="31">
        <v>0.428571428571429</v>
      </c>
      <c r="AS3135" s="31">
        <v>25.7142857142857</v>
      </c>
      <c r="AT3135" s="31">
        <v>-7.71428571428571</v>
      </c>
      <c r="AU3135" s="26">
        <f t="shared" si="51"/>
        <v>42</v>
      </c>
      <c r="AV3135" s="32">
        <f>IFERROR(时间!$B$4+AU3135,"上周无销量")</f>
        <v>43367</v>
      </c>
    </row>
    <row r="3136" spans="1:48">
      <c r="A3136" s="15" t="s">
        <v>6153</v>
      </c>
      <c r="B3136" t="s">
        <v>6154</v>
      </c>
      <c r="C3136" t="s">
        <v>6155</v>
      </c>
      <c r="D3136" s="26">
        <v>0</v>
      </c>
      <c r="E3136" s="26">
        <v>0</v>
      </c>
      <c r="F3136" s="26">
        <v>0</v>
      </c>
      <c r="G3136" s="26">
        <v>0</v>
      </c>
      <c r="H3136" s="27">
        <v>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0</v>
      </c>
      <c r="AK3136">
        <v>0</v>
      </c>
      <c r="AL3136">
        <v>0</v>
      </c>
      <c r="AM3136">
        <v>0</v>
      </c>
      <c r="AN3136" s="17" t="s">
        <v>54</v>
      </c>
      <c r="AO3136" s="17" t="s">
        <v>54</v>
      </c>
      <c r="AP3136" s="17" t="s">
        <v>54</v>
      </c>
      <c r="AQ3136" s="17" t="s">
        <v>54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15" t="s">
        <v>6156</v>
      </c>
      <c r="B3137" t="s">
        <v>6157</v>
      </c>
      <c r="C3137" t="s">
        <v>6155</v>
      </c>
      <c r="D3137" s="26">
        <v>0</v>
      </c>
      <c r="E3137" s="26">
        <v>0</v>
      </c>
      <c r="F3137" s="26">
        <v>0</v>
      </c>
      <c r="G3137" s="26">
        <v>0</v>
      </c>
      <c r="H3137" s="27">
        <v>0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0</v>
      </c>
      <c r="AK3137">
        <v>0</v>
      </c>
      <c r="AL3137">
        <v>0</v>
      </c>
      <c r="AM3137">
        <v>0</v>
      </c>
      <c r="AN3137" s="17" t="s">
        <v>54</v>
      </c>
      <c r="AO3137" s="17" t="s">
        <v>54</v>
      </c>
      <c r="AP3137" s="17" t="s">
        <v>54</v>
      </c>
      <c r="AQ3137" s="17" t="s">
        <v>54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15" t="s">
        <v>6158</v>
      </c>
      <c r="B3138" t="s">
        <v>4992</v>
      </c>
      <c r="C3138" t="s">
        <v>6155</v>
      </c>
      <c r="D3138" s="26">
        <v>0</v>
      </c>
      <c r="E3138" s="26">
        <v>0</v>
      </c>
      <c r="F3138" s="26">
        <v>0</v>
      </c>
      <c r="G3138" s="26">
        <v>0</v>
      </c>
      <c r="H3138" s="27">
        <v>0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1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0</v>
      </c>
      <c r="AK3138">
        <v>0</v>
      </c>
      <c r="AL3138">
        <v>0</v>
      </c>
      <c r="AM3138">
        <v>0</v>
      </c>
      <c r="AN3138" s="17" t="s">
        <v>54</v>
      </c>
      <c r="AO3138" s="17" t="s">
        <v>54</v>
      </c>
      <c r="AP3138" s="17" t="s">
        <v>54</v>
      </c>
      <c r="AQ3138" s="17" t="s">
        <v>54</v>
      </c>
      <c r="AR3138" s="31">
        <v>0</v>
      </c>
      <c r="AS3138" s="31">
        <v>0</v>
      </c>
      <c r="AT3138" s="31">
        <v>0</v>
      </c>
      <c r="AU3138" s="26" t="str">
        <f t="shared" si="51"/>
        <v>库存为0</v>
      </c>
      <c r="AV3138" s="32" t="str">
        <f>IFERROR(时间!$B$4+AU3138,"上周无销量")</f>
        <v>上周无销量</v>
      </c>
    </row>
    <row r="3139" spans="1:48">
      <c r="A3139" s="15" t="s">
        <v>6159</v>
      </c>
      <c r="B3139" t="s">
        <v>6160</v>
      </c>
      <c r="C3139" t="s">
        <v>6155</v>
      </c>
      <c r="D3139" s="26">
        <v>0</v>
      </c>
      <c r="E3139" s="26">
        <v>0</v>
      </c>
      <c r="F3139" s="26">
        <v>0</v>
      </c>
      <c r="G3139" s="26">
        <v>0</v>
      </c>
      <c r="H3139" s="27">
        <v>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0</v>
      </c>
      <c r="AK3139">
        <v>0</v>
      </c>
      <c r="AL3139">
        <v>0</v>
      </c>
      <c r="AM3139">
        <v>0</v>
      </c>
      <c r="AN3139" s="17" t="s">
        <v>54</v>
      </c>
      <c r="AO3139" s="17" t="s">
        <v>54</v>
      </c>
      <c r="AP3139" s="17" t="s">
        <v>54</v>
      </c>
      <c r="AQ3139" s="17" t="s">
        <v>54</v>
      </c>
      <c r="AR3139" s="31">
        <v>0</v>
      </c>
      <c r="AS3139" s="31">
        <v>0</v>
      </c>
      <c r="AT3139" s="31">
        <v>0</v>
      </c>
      <c r="AU3139" s="26" t="str">
        <f t="shared" si="51"/>
        <v>库存为0</v>
      </c>
      <c r="AV3139" s="32" t="str">
        <f>IFERROR(时间!$B$4+AU3139,"上周无销量")</f>
        <v>上周无销量</v>
      </c>
    </row>
    <row r="3140" spans="1:48">
      <c r="A3140" s="15" t="s">
        <v>6161</v>
      </c>
      <c r="B3140" t="s">
        <v>4997</v>
      </c>
      <c r="C3140" t="s">
        <v>6155</v>
      </c>
      <c r="D3140" s="26">
        <v>0</v>
      </c>
      <c r="E3140" s="26">
        <v>0</v>
      </c>
      <c r="F3140" s="26">
        <v>0</v>
      </c>
      <c r="G3140" s="26">
        <v>0</v>
      </c>
      <c r="H3140" s="27">
        <v>0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0</v>
      </c>
      <c r="AK3140">
        <v>0</v>
      </c>
      <c r="AL3140">
        <v>0</v>
      </c>
      <c r="AM3140">
        <v>0</v>
      </c>
      <c r="AN3140" s="17" t="s">
        <v>54</v>
      </c>
      <c r="AO3140" s="17" t="s">
        <v>54</v>
      </c>
      <c r="AP3140" s="17" t="s">
        <v>54</v>
      </c>
      <c r="AQ3140" s="17" t="s">
        <v>54</v>
      </c>
      <c r="AR3140" s="31">
        <v>0</v>
      </c>
      <c r="AS3140" s="31">
        <v>0</v>
      </c>
      <c r="AT3140" s="31">
        <v>0</v>
      </c>
      <c r="AU3140" s="26" t="str">
        <f t="shared" si="51"/>
        <v>库存为0</v>
      </c>
      <c r="AV3140" s="32" t="str">
        <f>IFERROR(时间!$B$4+AU3140,"上周无销量")</f>
        <v>上周无销量</v>
      </c>
    </row>
    <row r="3141" spans="1:48">
      <c r="A3141" s="15" t="s">
        <v>6162</v>
      </c>
      <c r="B3141" t="s">
        <v>4999</v>
      </c>
      <c r="C3141" t="s">
        <v>6155</v>
      </c>
      <c r="D3141" s="26">
        <v>0</v>
      </c>
      <c r="E3141" s="26">
        <v>0</v>
      </c>
      <c r="F3141" s="26">
        <v>0</v>
      </c>
      <c r="G3141" s="26">
        <v>0</v>
      </c>
      <c r="H3141" s="27">
        <v>0</v>
      </c>
      <c r="I3141">
        <v>0</v>
      </c>
      <c r="J3141" s="28">
        <v>0</v>
      </c>
      <c r="K3141" s="28">
        <v>0</v>
      </c>
      <c r="L3141" s="28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17" t="s">
        <v>54</v>
      </c>
      <c r="Y3141" s="17" t="s">
        <v>54</v>
      </c>
      <c r="Z3141" s="17" t="s">
        <v>54</v>
      </c>
      <c r="AA3141" s="17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17" t="s">
        <v>54</v>
      </c>
      <c r="AG3141" s="17" t="s">
        <v>54</v>
      </c>
      <c r="AH3141" s="17" t="s">
        <v>54</v>
      </c>
      <c r="AI3141" s="17" t="s">
        <v>54</v>
      </c>
      <c r="AJ3141">
        <v>0</v>
      </c>
      <c r="AK3141">
        <v>0</v>
      </c>
      <c r="AL3141">
        <v>0</v>
      </c>
      <c r="AM3141">
        <v>0</v>
      </c>
      <c r="AN3141" s="17" t="s">
        <v>54</v>
      </c>
      <c r="AO3141" s="17" t="s">
        <v>54</v>
      </c>
      <c r="AP3141" s="17" t="s">
        <v>54</v>
      </c>
      <c r="AQ3141" s="17" t="s">
        <v>54</v>
      </c>
      <c r="AR3141" s="31">
        <v>0</v>
      </c>
      <c r="AS3141" s="31">
        <v>0</v>
      </c>
      <c r="AT3141" s="31">
        <v>0</v>
      </c>
      <c r="AU3141" s="26" t="str">
        <f t="shared" ref="AU3141:AU3204" si="52">IF(AR3141="","库存为"&amp;M3141,IF(AS3141=0,"库存为"&amp;M3141,INT(M3141/AR3141)))</f>
        <v>库存为0</v>
      </c>
      <c r="AV3141" s="32" t="str">
        <f>IFERROR(时间!$B$4+AU3141,"上周无销量")</f>
        <v>上周无销量</v>
      </c>
    </row>
    <row r="3142" spans="1:48">
      <c r="A3142" s="15" t="s">
        <v>6163</v>
      </c>
      <c r="B3142" t="s">
        <v>5001</v>
      </c>
      <c r="C3142" t="s">
        <v>6155</v>
      </c>
      <c r="D3142" s="26">
        <v>0</v>
      </c>
      <c r="E3142" s="26">
        <v>0</v>
      </c>
      <c r="F3142" s="26">
        <v>0</v>
      </c>
      <c r="G3142" s="26">
        <v>0</v>
      </c>
      <c r="H3142" s="27">
        <v>0</v>
      </c>
      <c r="I3142">
        <v>0</v>
      </c>
      <c r="J3142" s="28">
        <v>0</v>
      </c>
      <c r="K3142" s="28">
        <v>0</v>
      </c>
      <c r="L3142" s="28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17" t="s">
        <v>54</v>
      </c>
      <c r="Y3142" s="17" t="s">
        <v>54</v>
      </c>
      <c r="Z3142" s="17" t="s">
        <v>54</v>
      </c>
      <c r="AA3142" s="17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17" t="s">
        <v>54</v>
      </c>
      <c r="AG3142" s="17" t="s">
        <v>54</v>
      </c>
      <c r="AH3142" s="17" t="s">
        <v>54</v>
      </c>
      <c r="AI3142" s="17" t="s">
        <v>54</v>
      </c>
      <c r="AJ3142">
        <v>0</v>
      </c>
      <c r="AK3142">
        <v>0</v>
      </c>
      <c r="AL3142">
        <v>0</v>
      </c>
      <c r="AM3142">
        <v>0</v>
      </c>
      <c r="AN3142" s="17" t="s">
        <v>54</v>
      </c>
      <c r="AO3142" s="17" t="s">
        <v>54</v>
      </c>
      <c r="AP3142" s="17" t="s">
        <v>54</v>
      </c>
      <c r="AQ3142" s="17" t="s">
        <v>54</v>
      </c>
      <c r="AR3142" s="31">
        <v>0</v>
      </c>
      <c r="AS3142" s="31">
        <v>0</v>
      </c>
      <c r="AT3142" s="31">
        <v>0</v>
      </c>
      <c r="AU3142" s="26" t="str">
        <f t="shared" si="52"/>
        <v>库存为0</v>
      </c>
      <c r="AV3142" s="32" t="str">
        <f>IFERROR(时间!$B$4+AU3142,"上周无销量")</f>
        <v>上周无销量</v>
      </c>
    </row>
    <row r="3143" spans="1:48">
      <c r="A3143" s="15" t="s">
        <v>6164</v>
      </c>
      <c r="B3143" t="s">
        <v>3869</v>
      </c>
      <c r="C3143" t="s">
        <v>6165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0</v>
      </c>
      <c r="AK3143">
        <v>76</v>
      </c>
      <c r="AL3143">
        <v>65</v>
      </c>
      <c r="AM3143">
        <v>65</v>
      </c>
      <c r="AN3143" s="17" t="s">
        <v>54</v>
      </c>
      <c r="AO3143" s="17">
        <v>0</v>
      </c>
      <c r="AP3143" s="17">
        <v>0</v>
      </c>
      <c r="AQ3143" s="17">
        <v>0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6166</v>
      </c>
      <c r="B3144" t="s">
        <v>3873</v>
      </c>
      <c r="C3144" t="s">
        <v>6165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0</v>
      </c>
      <c r="AK3144">
        <v>28</v>
      </c>
      <c r="AL3144">
        <v>17</v>
      </c>
      <c r="AM3144">
        <v>17</v>
      </c>
      <c r="AN3144" s="17" t="s">
        <v>54</v>
      </c>
      <c r="AO3144" s="17">
        <v>0</v>
      </c>
      <c r="AP3144" s="17">
        <v>0</v>
      </c>
      <c r="AQ3144" s="17">
        <v>0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6167</v>
      </c>
      <c r="B3145" t="s">
        <v>3875</v>
      </c>
      <c r="C3145" t="s">
        <v>6165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0</v>
      </c>
      <c r="J3145" s="28">
        <v>0</v>
      </c>
      <c r="K3145" s="28">
        <v>0</v>
      </c>
      <c r="L3145" s="28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0</v>
      </c>
      <c r="AK3145">
        <v>26</v>
      </c>
      <c r="AL3145">
        <v>38</v>
      </c>
      <c r="AM3145">
        <v>38</v>
      </c>
      <c r="AN3145" s="17" t="s">
        <v>54</v>
      </c>
      <c r="AO3145" s="17">
        <v>0</v>
      </c>
      <c r="AP3145" s="17">
        <v>0</v>
      </c>
      <c r="AQ3145" s="17">
        <v>0</v>
      </c>
      <c r="AR3145" s="31">
        <v>0</v>
      </c>
      <c r="AS3145" s="31">
        <v>0</v>
      </c>
      <c r="AT3145" s="31">
        <v>0</v>
      </c>
      <c r="AU3145" s="26" t="str">
        <f t="shared" si="52"/>
        <v>库存为0</v>
      </c>
      <c r="AV3145" s="32" t="str">
        <f>IFERROR(时间!$B$4+AU3145,"上周无销量")</f>
        <v>上周无销量</v>
      </c>
    </row>
    <row r="3146" spans="1:48">
      <c r="A3146" s="15" t="s">
        <v>6168</v>
      </c>
      <c r="B3146" t="s">
        <v>3877</v>
      </c>
      <c r="C3146" t="s">
        <v>6165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0</v>
      </c>
      <c r="J3146" s="28">
        <v>0</v>
      </c>
      <c r="K3146" s="28">
        <v>0</v>
      </c>
      <c r="L3146" s="28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0</v>
      </c>
      <c r="AK3146">
        <v>88</v>
      </c>
      <c r="AL3146">
        <v>113</v>
      </c>
      <c r="AM3146">
        <v>113</v>
      </c>
      <c r="AN3146" s="17" t="s">
        <v>54</v>
      </c>
      <c r="AO3146" s="17">
        <v>0</v>
      </c>
      <c r="AP3146" s="17">
        <v>0</v>
      </c>
      <c r="AQ3146" s="17">
        <v>0</v>
      </c>
      <c r="AR3146" s="31">
        <v>0</v>
      </c>
      <c r="AS3146" s="31">
        <v>0</v>
      </c>
      <c r="AT3146" s="31">
        <v>0</v>
      </c>
      <c r="AU3146" s="26" t="str">
        <f t="shared" si="52"/>
        <v>库存为0</v>
      </c>
      <c r="AV3146" s="32" t="str">
        <f>IFERROR(时间!$B$4+AU3146,"上周无销量")</f>
        <v>上周无销量</v>
      </c>
    </row>
    <row r="3147" spans="1:48">
      <c r="A3147" s="15" t="s">
        <v>6169</v>
      </c>
      <c r="B3147" t="s">
        <v>3879</v>
      </c>
      <c r="C3147" t="s">
        <v>6165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0</v>
      </c>
      <c r="AK3147">
        <v>108</v>
      </c>
      <c r="AL3147">
        <v>81</v>
      </c>
      <c r="AM3147">
        <v>81</v>
      </c>
      <c r="AN3147" s="17" t="s">
        <v>54</v>
      </c>
      <c r="AO3147" s="17">
        <v>0</v>
      </c>
      <c r="AP3147" s="17">
        <v>0</v>
      </c>
      <c r="AQ3147" s="17">
        <v>0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6170</v>
      </c>
      <c r="B3148" t="s">
        <v>3881</v>
      </c>
      <c r="C3148" t="s">
        <v>6165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0</v>
      </c>
      <c r="J3148" s="28">
        <v>0</v>
      </c>
      <c r="K3148" s="28">
        <v>0</v>
      </c>
      <c r="L3148" s="28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0</v>
      </c>
      <c r="AK3148">
        <v>96</v>
      </c>
      <c r="AL3148">
        <v>110</v>
      </c>
      <c r="AM3148">
        <v>110</v>
      </c>
      <c r="AN3148" s="17" t="s">
        <v>54</v>
      </c>
      <c r="AO3148" s="17">
        <v>0</v>
      </c>
      <c r="AP3148" s="17">
        <v>0</v>
      </c>
      <c r="AQ3148" s="17">
        <v>0</v>
      </c>
      <c r="AR3148" s="31">
        <v>0</v>
      </c>
      <c r="AS3148" s="31">
        <v>0</v>
      </c>
      <c r="AT3148" s="31">
        <v>0</v>
      </c>
      <c r="AU3148" s="26" t="str">
        <f t="shared" si="52"/>
        <v>库存为0</v>
      </c>
      <c r="AV3148" s="32" t="str">
        <f>IFERROR(时间!$B$4+AU3148,"上周无销量")</f>
        <v>上周无销量</v>
      </c>
    </row>
    <row r="3149" spans="1:48">
      <c r="A3149" s="15" t="s">
        <v>6171</v>
      </c>
      <c r="B3149" t="s">
        <v>3883</v>
      </c>
      <c r="C3149" t="s">
        <v>6165</v>
      </c>
      <c r="D3149" s="26">
        <v>0</v>
      </c>
      <c r="E3149" s="26">
        <v>0</v>
      </c>
      <c r="F3149" s="26">
        <v>0</v>
      </c>
      <c r="G3149" s="26">
        <v>0</v>
      </c>
      <c r="H3149" s="27">
        <v>0</v>
      </c>
      <c r="I3149">
        <v>0</v>
      </c>
      <c r="J3149" s="28">
        <v>0</v>
      </c>
      <c r="K3149" s="28">
        <v>0</v>
      </c>
      <c r="L3149" s="28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0</v>
      </c>
      <c r="AK3149">
        <v>102</v>
      </c>
      <c r="AL3149">
        <v>118</v>
      </c>
      <c r="AM3149">
        <v>118</v>
      </c>
      <c r="AN3149" s="17" t="s">
        <v>54</v>
      </c>
      <c r="AO3149" s="17">
        <v>0</v>
      </c>
      <c r="AP3149" s="17">
        <v>0</v>
      </c>
      <c r="AQ3149" s="17">
        <v>0</v>
      </c>
      <c r="AR3149" s="31">
        <v>0</v>
      </c>
      <c r="AS3149" s="31">
        <v>0</v>
      </c>
      <c r="AT3149" s="31">
        <v>0</v>
      </c>
      <c r="AU3149" s="26" t="str">
        <f t="shared" si="52"/>
        <v>库存为0</v>
      </c>
      <c r="AV3149" s="32" t="str">
        <f>IFERROR(时间!$B$4+AU3149,"上周无销量")</f>
        <v>上周无销量</v>
      </c>
    </row>
    <row r="3150" spans="1:48">
      <c r="A3150" s="15" t="s">
        <v>6172</v>
      </c>
      <c r="B3150" t="s">
        <v>3885</v>
      </c>
      <c r="C3150" t="s">
        <v>6165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0</v>
      </c>
      <c r="AK3150">
        <v>100</v>
      </c>
      <c r="AL3150">
        <v>132</v>
      </c>
      <c r="AM3150">
        <v>132</v>
      </c>
      <c r="AN3150" s="17" t="s">
        <v>54</v>
      </c>
      <c r="AO3150" s="17">
        <v>0</v>
      </c>
      <c r="AP3150" s="17">
        <v>0</v>
      </c>
      <c r="AQ3150" s="17">
        <v>0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6173</v>
      </c>
      <c r="B3151" t="s">
        <v>3887</v>
      </c>
      <c r="C3151" t="s">
        <v>6165</v>
      </c>
      <c r="D3151" s="26">
        <v>0</v>
      </c>
      <c r="E3151" s="26">
        <v>0</v>
      </c>
      <c r="F3151" s="26">
        <v>0</v>
      </c>
      <c r="G3151" s="26">
        <v>0</v>
      </c>
      <c r="H3151" s="27">
        <v>0</v>
      </c>
      <c r="I3151">
        <v>0</v>
      </c>
      <c r="J3151" s="28">
        <v>0</v>
      </c>
      <c r="K3151" s="28">
        <v>0</v>
      </c>
      <c r="L3151" s="28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0</v>
      </c>
      <c r="AK3151">
        <v>61</v>
      </c>
      <c r="AL3151">
        <v>106</v>
      </c>
      <c r="AM3151">
        <v>106</v>
      </c>
      <c r="AN3151" s="17" t="s">
        <v>54</v>
      </c>
      <c r="AO3151" s="17">
        <v>0</v>
      </c>
      <c r="AP3151" s="17">
        <v>0</v>
      </c>
      <c r="AQ3151" s="17">
        <v>0</v>
      </c>
      <c r="AR3151" s="31">
        <v>0</v>
      </c>
      <c r="AS3151" s="31">
        <v>0</v>
      </c>
      <c r="AT3151" s="31">
        <v>0</v>
      </c>
      <c r="AU3151" s="26" t="str">
        <f t="shared" si="52"/>
        <v>库存为0</v>
      </c>
      <c r="AV3151" s="32" t="str">
        <f>IFERROR(时间!$B$4+AU3151,"上周无销量")</f>
        <v>上周无销量</v>
      </c>
    </row>
    <row r="3152" spans="1:48">
      <c r="A3152" s="15" t="s">
        <v>6174</v>
      </c>
      <c r="B3152" t="s">
        <v>3889</v>
      </c>
      <c r="C3152" t="s">
        <v>6165</v>
      </c>
      <c r="D3152" s="26">
        <v>0</v>
      </c>
      <c r="E3152" s="26">
        <v>0</v>
      </c>
      <c r="F3152" s="26">
        <v>0</v>
      </c>
      <c r="G3152" s="26">
        <v>0</v>
      </c>
      <c r="H3152" s="27">
        <v>0</v>
      </c>
      <c r="I3152">
        <v>0</v>
      </c>
      <c r="J3152" s="28">
        <v>0</v>
      </c>
      <c r="K3152" s="28">
        <v>0</v>
      </c>
      <c r="L3152" s="28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0</v>
      </c>
      <c r="AK3152">
        <v>26</v>
      </c>
      <c r="AL3152">
        <v>26</v>
      </c>
      <c r="AM3152">
        <v>26</v>
      </c>
      <c r="AN3152" s="17" t="s">
        <v>54</v>
      </c>
      <c r="AO3152" s="17">
        <v>0</v>
      </c>
      <c r="AP3152" s="17">
        <v>0</v>
      </c>
      <c r="AQ3152" s="17">
        <v>0</v>
      </c>
      <c r="AR3152" s="31">
        <v>0</v>
      </c>
      <c r="AS3152" s="31">
        <v>0</v>
      </c>
      <c r="AT3152" s="31">
        <v>0</v>
      </c>
      <c r="AU3152" s="26" t="str">
        <f t="shared" si="52"/>
        <v>库存为0</v>
      </c>
      <c r="AV3152" s="32" t="str">
        <f>IFERROR(时间!$B$4+AU3152,"上周无销量")</f>
        <v>上周无销量</v>
      </c>
    </row>
    <row r="3153" spans="1:48">
      <c r="A3153" s="15" t="s">
        <v>6175</v>
      </c>
      <c r="B3153" t="s">
        <v>3892</v>
      </c>
      <c r="C3153" t="s">
        <v>6165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0</v>
      </c>
      <c r="J3153" s="28">
        <v>0</v>
      </c>
      <c r="K3153" s="28">
        <v>0</v>
      </c>
      <c r="L3153" s="28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0</v>
      </c>
      <c r="AK3153">
        <v>14</v>
      </c>
      <c r="AL3153">
        <v>16</v>
      </c>
      <c r="AM3153">
        <v>16</v>
      </c>
      <c r="AN3153" s="17" t="s">
        <v>54</v>
      </c>
      <c r="AO3153" s="17">
        <v>0</v>
      </c>
      <c r="AP3153" s="17">
        <v>0</v>
      </c>
      <c r="AQ3153" s="17">
        <v>0</v>
      </c>
      <c r="AR3153" s="31">
        <v>0</v>
      </c>
      <c r="AS3153" s="31">
        <v>0</v>
      </c>
      <c r="AT3153" s="31">
        <v>0</v>
      </c>
      <c r="AU3153" s="26" t="str">
        <f t="shared" si="52"/>
        <v>库存为0</v>
      </c>
      <c r="AV3153" s="32" t="str">
        <f>IFERROR(时间!$B$4+AU3153,"上周无销量")</f>
        <v>上周无销量</v>
      </c>
    </row>
    <row r="3154" spans="1:48">
      <c r="A3154" s="15" t="s">
        <v>6176</v>
      </c>
      <c r="B3154" t="s">
        <v>3894</v>
      </c>
      <c r="C3154" t="s">
        <v>6165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0</v>
      </c>
      <c r="J3154" s="28">
        <v>0</v>
      </c>
      <c r="K3154" s="28">
        <v>0</v>
      </c>
      <c r="L3154" s="28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0</v>
      </c>
      <c r="AK3154">
        <v>12</v>
      </c>
      <c r="AL3154">
        <v>28</v>
      </c>
      <c r="AM3154">
        <v>28</v>
      </c>
      <c r="AN3154" s="17" t="s">
        <v>54</v>
      </c>
      <c r="AO3154" s="17">
        <v>0</v>
      </c>
      <c r="AP3154" s="17">
        <v>0</v>
      </c>
      <c r="AQ3154" s="17">
        <v>0</v>
      </c>
      <c r="AR3154" s="31">
        <v>0</v>
      </c>
      <c r="AS3154" s="31">
        <v>0</v>
      </c>
      <c r="AT3154" s="31">
        <v>0</v>
      </c>
      <c r="AU3154" s="26" t="str">
        <f t="shared" si="52"/>
        <v>库存为0</v>
      </c>
      <c r="AV3154" s="32" t="str">
        <f>IFERROR(时间!$B$4+AU3154,"上周无销量")</f>
        <v>上周无销量</v>
      </c>
    </row>
    <row r="3155" spans="1:48">
      <c r="A3155" s="15" t="s">
        <v>6177</v>
      </c>
      <c r="B3155" t="s">
        <v>3896</v>
      </c>
      <c r="C3155" t="s">
        <v>6165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0</v>
      </c>
      <c r="AK3155">
        <v>343</v>
      </c>
      <c r="AL3155">
        <v>297</v>
      </c>
      <c r="AM3155">
        <v>297</v>
      </c>
      <c r="AN3155" s="17" t="s">
        <v>54</v>
      </c>
      <c r="AO3155" s="17">
        <v>0</v>
      </c>
      <c r="AP3155" s="17">
        <v>0</v>
      </c>
      <c r="AQ3155" s="17">
        <v>0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6178</v>
      </c>
      <c r="B3156" t="s">
        <v>3898</v>
      </c>
      <c r="C3156" t="s">
        <v>6165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29</v>
      </c>
      <c r="AL3156">
        <v>25</v>
      </c>
      <c r="AM3156">
        <v>25</v>
      </c>
      <c r="AN3156" s="17" t="s">
        <v>54</v>
      </c>
      <c r="AO3156" s="17">
        <v>0</v>
      </c>
      <c r="AP3156" s="17">
        <v>0</v>
      </c>
      <c r="AQ3156" s="17">
        <v>0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6179</v>
      </c>
      <c r="B3157" t="s">
        <v>3900</v>
      </c>
      <c r="C3157" t="s">
        <v>6165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0</v>
      </c>
      <c r="AK3157">
        <v>76</v>
      </c>
      <c r="AL3157">
        <v>59</v>
      </c>
      <c r="AM3157">
        <v>59</v>
      </c>
      <c r="AN3157" s="17" t="s">
        <v>54</v>
      </c>
      <c r="AO3157" s="17">
        <v>0</v>
      </c>
      <c r="AP3157" s="17">
        <v>0</v>
      </c>
      <c r="AQ3157" s="17">
        <v>0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6180</v>
      </c>
      <c r="B3158" t="s">
        <v>3902</v>
      </c>
      <c r="C3158" t="s">
        <v>6165</v>
      </c>
      <c r="D3158" s="26">
        <v>0</v>
      </c>
      <c r="E3158" s="26">
        <v>0</v>
      </c>
      <c r="F3158" s="26">
        <v>0</v>
      </c>
      <c r="G3158" s="26">
        <v>0</v>
      </c>
      <c r="H3158" s="27">
        <v>0</v>
      </c>
      <c r="I3158">
        <v>0</v>
      </c>
      <c r="J3158" s="28">
        <v>0</v>
      </c>
      <c r="K3158" s="28">
        <v>0</v>
      </c>
      <c r="L3158" s="28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0</v>
      </c>
      <c r="AK3158">
        <v>145</v>
      </c>
      <c r="AL3158">
        <v>130</v>
      </c>
      <c r="AM3158">
        <v>130</v>
      </c>
      <c r="AN3158" s="17" t="s">
        <v>54</v>
      </c>
      <c r="AO3158" s="17">
        <v>0</v>
      </c>
      <c r="AP3158" s="17">
        <v>0</v>
      </c>
      <c r="AQ3158" s="17">
        <v>0</v>
      </c>
      <c r="AR3158" s="31">
        <v>0</v>
      </c>
      <c r="AS3158" s="31">
        <v>0</v>
      </c>
      <c r="AT3158" s="31">
        <v>0</v>
      </c>
      <c r="AU3158" s="26" t="str">
        <f t="shared" si="52"/>
        <v>库存为0</v>
      </c>
      <c r="AV3158" s="32" t="str">
        <f>IFERROR(时间!$B$4+AU3158,"上周无销量")</f>
        <v>上周无销量</v>
      </c>
    </row>
    <row r="3159" spans="1:48">
      <c r="A3159" s="15" t="s">
        <v>6181</v>
      </c>
      <c r="B3159" t="s">
        <v>3904</v>
      </c>
      <c r="C3159" t="s">
        <v>6165</v>
      </c>
      <c r="D3159" s="26">
        <v>0</v>
      </c>
      <c r="E3159" s="26">
        <v>0</v>
      </c>
      <c r="F3159" s="26">
        <v>0</v>
      </c>
      <c r="G3159" s="26">
        <v>0</v>
      </c>
      <c r="H3159" s="27">
        <v>0</v>
      </c>
      <c r="I3159">
        <v>0</v>
      </c>
      <c r="J3159" s="28">
        <v>0</v>
      </c>
      <c r="K3159" s="28">
        <v>0</v>
      </c>
      <c r="L3159" s="28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0</v>
      </c>
      <c r="AK3159">
        <v>38</v>
      </c>
      <c r="AL3159">
        <v>52</v>
      </c>
      <c r="AM3159">
        <v>52</v>
      </c>
      <c r="AN3159" s="17" t="s">
        <v>54</v>
      </c>
      <c r="AO3159" s="17">
        <v>0</v>
      </c>
      <c r="AP3159" s="17">
        <v>0</v>
      </c>
      <c r="AQ3159" s="17">
        <v>0</v>
      </c>
      <c r="AR3159" s="31">
        <v>0</v>
      </c>
      <c r="AS3159" s="31">
        <v>0</v>
      </c>
      <c r="AT3159" s="31">
        <v>0</v>
      </c>
      <c r="AU3159" s="26" t="str">
        <f t="shared" si="52"/>
        <v>库存为0</v>
      </c>
      <c r="AV3159" s="32" t="str">
        <f>IFERROR(时间!$B$4+AU3159,"上周无销量")</f>
        <v>上周无销量</v>
      </c>
    </row>
    <row r="3160" spans="1:48">
      <c r="A3160" s="15" t="s">
        <v>6182</v>
      </c>
      <c r="B3160" t="s">
        <v>3907</v>
      </c>
      <c r="C3160" t="s">
        <v>6165</v>
      </c>
      <c r="D3160" s="26">
        <v>0</v>
      </c>
      <c r="E3160" s="26">
        <v>0</v>
      </c>
      <c r="F3160" s="26">
        <v>0</v>
      </c>
      <c r="G3160" s="26">
        <v>0</v>
      </c>
      <c r="H3160" s="27">
        <v>0</v>
      </c>
      <c r="I3160">
        <v>0</v>
      </c>
      <c r="J3160" s="28">
        <v>0</v>
      </c>
      <c r="K3160" s="28">
        <v>0</v>
      </c>
      <c r="L3160" s="28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0</v>
      </c>
      <c r="AK3160">
        <v>61</v>
      </c>
      <c r="AL3160">
        <v>82</v>
      </c>
      <c r="AM3160">
        <v>82</v>
      </c>
      <c r="AN3160" s="17" t="s">
        <v>54</v>
      </c>
      <c r="AO3160" s="17">
        <v>0</v>
      </c>
      <c r="AP3160" s="17">
        <v>0</v>
      </c>
      <c r="AQ3160" s="17">
        <v>0</v>
      </c>
      <c r="AR3160" s="31">
        <v>0</v>
      </c>
      <c r="AS3160" s="31">
        <v>0</v>
      </c>
      <c r="AT3160" s="31">
        <v>0</v>
      </c>
      <c r="AU3160" s="26" t="str">
        <f t="shared" si="52"/>
        <v>库存为0</v>
      </c>
      <c r="AV3160" s="32" t="str">
        <f>IFERROR(时间!$B$4+AU3160,"上周无销量")</f>
        <v>上周无销量</v>
      </c>
    </row>
    <row r="3161" spans="1:48">
      <c r="A3161" s="15" t="s">
        <v>6183</v>
      </c>
      <c r="B3161" t="s">
        <v>3909</v>
      </c>
      <c r="C3161" t="s">
        <v>6165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0</v>
      </c>
      <c r="J3161" s="28">
        <v>0</v>
      </c>
      <c r="K3161" s="28">
        <v>0</v>
      </c>
      <c r="L3161" s="28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0</v>
      </c>
      <c r="AK3161">
        <v>43</v>
      </c>
      <c r="AL3161">
        <v>57</v>
      </c>
      <c r="AM3161">
        <v>57</v>
      </c>
      <c r="AN3161" s="17" t="s">
        <v>54</v>
      </c>
      <c r="AO3161" s="17">
        <v>0</v>
      </c>
      <c r="AP3161" s="17">
        <v>0</v>
      </c>
      <c r="AQ3161" s="17">
        <v>0</v>
      </c>
      <c r="AR3161" s="31">
        <v>0</v>
      </c>
      <c r="AS3161" s="31">
        <v>0</v>
      </c>
      <c r="AT3161" s="31">
        <v>0</v>
      </c>
      <c r="AU3161" s="26" t="str">
        <f t="shared" si="52"/>
        <v>库存为0</v>
      </c>
      <c r="AV3161" s="32" t="str">
        <f>IFERROR(时间!$B$4+AU3161,"上周无销量")</f>
        <v>上周无销量</v>
      </c>
    </row>
    <row r="3162" spans="1:48">
      <c r="A3162" s="15" t="s">
        <v>6184</v>
      </c>
      <c r="B3162" t="s">
        <v>3912</v>
      </c>
      <c r="C3162" t="s">
        <v>6165</v>
      </c>
      <c r="D3162" s="26">
        <v>0</v>
      </c>
      <c r="E3162" s="26">
        <v>0</v>
      </c>
      <c r="F3162" s="26">
        <v>0</v>
      </c>
      <c r="G3162" s="26">
        <v>0</v>
      </c>
      <c r="H3162" s="27">
        <v>0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0</v>
      </c>
      <c r="AK3162">
        <v>26</v>
      </c>
      <c r="AL3162">
        <v>15</v>
      </c>
      <c r="AM3162">
        <v>15</v>
      </c>
      <c r="AN3162" s="17" t="s">
        <v>54</v>
      </c>
      <c r="AO3162" s="17">
        <v>0</v>
      </c>
      <c r="AP3162" s="17">
        <v>0</v>
      </c>
      <c r="AQ3162" s="17">
        <v>0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6185</v>
      </c>
      <c r="B3163" t="s">
        <v>3914</v>
      </c>
      <c r="C3163" t="s">
        <v>6165</v>
      </c>
      <c r="D3163" s="26">
        <v>0</v>
      </c>
      <c r="E3163" s="26">
        <v>0</v>
      </c>
      <c r="F3163" s="26">
        <v>0</v>
      </c>
      <c r="G3163" s="26">
        <v>0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0</v>
      </c>
      <c r="AK3163">
        <v>42</v>
      </c>
      <c r="AL3163">
        <v>62</v>
      </c>
      <c r="AM3163">
        <v>62</v>
      </c>
      <c r="AN3163" s="17" t="s">
        <v>54</v>
      </c>
      <c r="AO3163" s="17">
        <v>0</v>
      </c>
      <c r="AP3163" s="17">
        <v>0</v>
      </c>
      <c r="AQ3163" s="17">
        <v>0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6186</v>
      </c>
      <c r="B3164" t="s">
        <v>3916</v>
      </c>
      <c r="C3164" t="s">
        <v>6165</v>
      </c>
      <c r="D3164" s="26">
        <v>0</v>
      </c>
      <c r="E3164" s="26">
        <v>0</v>
      </c>
      <c r="F3164" s="26">
        <v>0</v>
      </c>
      <c r="G3164" s="26">
        <v>0</v>
      </c>
      <c r="H3164" s="27">
        <v>0</v>
      </c>
      <c r="I3164">
        <v>0</v>
      </c>
      <c r="J3164" s="28">
        <v>0</v>
      </c>
      <c r="K3164" s="28">
        <v>0</v>
      </c>
      <c r="L3164" s="28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0</v>
      </c>
      <c r="AK3164">
        <v>256</v>
      </c>
      <c r="AL3164">
        <v>342</v>
      </c>
      <c r="AM3164">
        <v>342</v>
      </c>
      <c r="AN3164" s="17" t="s">
        <v>54</v>
      </c>
      <c r="AO3164" s="17">
        <v>0</v>
      </c>
      <c r="AP3164" s="17">
        <v>0</v>
      </c>
      <c r="AQ3164" s="17">
        <v>0</v>
      </c>
      <c r="AR3164" s="31">
        <v>0</v>
      </c>
      <c r="AS3164" s="31">
        <v>0</v>
      </c>
      <c r="AT3164" s="31">
        <v>0</v>
      </c>
      <c r="AU3164" s="26" t="str">
        <f t="shared" si="52"/>
        <v>库存为0</v>
      </c>
      <c r="AV3164" s="32" t="str">
        <f>IFERROR(时间!$B$4+AU3164,"上周无销量")</f>
        <v>上周无销量</v>
      </c>
    </row>
    <row r="3165" spans="1:48">
      <c r="A3165" s="15" t="s">
        <v>6187</v>
      </c>
      <c r="B3165" t="s">
        <v>3918</v>
      </c>
      <c r="C3165" t="s">
        <v>6165</v>
      </c>
      <c r="D3165" s="26">
        <v>0</v>
      </c>
      <c r="E3165" s="26">
        <v>0</v>
      </c>
      <c r="F3165" s="26">
        <v>0</v>
      </c>
      <c r="G3165" s="26">
        <v>0</v>
      </c>
      <c r="H3165" s="27">
        <v>0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0</v>
      </c>
      <c r="AK3165">
        <v>48</v>
      </c>
      <c r="AL3165">
        <v>67</v>
      </c>
      <c r="AM3165">
        <v>67</v>
      </c>
      <c r="AN3165" s="17" t="s">
        <v>54</v>
      </c>
      <c r="AO3165" s="17">
        <v>0</v>
      </c>
      <c r="AP3165" s="17">
        <v>0</v>
      </c>
      <c r="AQ3165" s="17">
        <v>0</v>
      </c>
      <c r="AR3165" s="31">
        <v>0</v>
      </c>
      <c r="AS3165" s="31">
        <v>0</v>
      </c>
      <c r="AT3165" s="31">
        <v>0</v>
      </c>
      <c r="AU3165" s="26" t="str">
        <f t="shared" si="52"/>
        <v>库存为0</v>
      </c>
      <c r="AV3165" s="32" t="str">
        <f>IFERROR(时间!$B$4+AU3165,"上周无销量")</f>
        <v>上周无销量</v>
      </c>
    </row>
    <row r="3166" spans="1:48">
      <c r="A3166" s="15" t="s">
        <v>6188</v>
      </c>
      <c r="B3166" t="s">
        <v>3920</v>
      </c>
      <c r="C3166" t="s">
        <v>6165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0</v>
      </c>
      <c r="J3166" s="28">
        <v>0</v>
      </c>
      <c r="K3166" s="28">
        <v>0</v>
      </c>
      <c r="L3166" s="28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0</v>
      </c>
      <c r="AK3166">
        <v>82</v>
      </c>
      <c r="AL3166">
        <v>90</v>
      </c>
      <c r="AM3166">
        <v>90</v>
      </c>
      <c r="AN3166" s="17" t="s">
        <v>54</v>
      </c>
      <c r="AO3166" s="17">
        <v>0</v>
      </c>
      <c r="AP3166" s="17">
        <v>0</v>
      </c>
      <c r="AQ3166" s="17">
        <v>0</v>
      </c>
      <c r="AR3166" s="31">
        <v>0</v>
      </c>
      <c r="AS3166" s="31">
        <v>0</v>
      </c>
      <c r="AT3166" s="31">
        <v>0</v>
      </c>
      <c r="AU3166" s="26" t="str">
        <f t="shared" si="52"/>
        <v>库存为0</v>
      </c>
      <c r="AV3166" s="32" t="str">
        <f>IFERROR(时间!$B$4+AU3166,"上周无销量")</f>
        <v>上周无销量</v>
      </c>
    </row>
    <row r="3167" spans="1:48">
      <c r="A3167" s="15" t="s">
        <v>6189</v>
      </c>
      <c r="B3167" t="s">
        <v>3922</v>
      </c>
      <c r="C3167" t="s">
        <v>6165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0</v>
      </c>
      <c r="J3167" s="28">
        <v>0</v>
      </c>
      <c r="K3167" s="28">
        <v>0</v>
      </c>
      <c r="L3167" s="28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0</v>
      </c>
      <c r="AK3167">
        <v>119</v>
      </c>
      <c r="AL3167">
        <v>112</v>
      </c>
      <c r="AM3167">
        <v>112</v>
      </c>
      <c r="AN3167" s="17" t="s">
        <v>54</v>
      </c>
      <c r="AO3167" s="17">
        <v>0</v>
      </c>
      <c r="AP3167" s="17">
        <v>0</v>
      </c>
      <c r="AQ3167" s="17">
        <v>0</v>
      </c>
      <c r="AR3167" s="31">
        <v>0</v>
      </c>
      <c r="AS3167" s="31">
        <v>0</v>
      </c>
      <c r="AT3167" s="31">
        <v>0</v>
      </c>
      <c r="AU3167" s="26" t="str">
        <f t="shared" si="52"/>
        <v>库存为0</v>
      </c>
      <c r="AV3167" s="32" t="str">
        <f>IFERROR(时间!$B$4+AU3167,"上周无销量")</f>
        <v>上周无销量</v>
      </c>
    </row>
    <row r="3168" spans="1:48">
      <c r="A3168" s="15" t="s">
        <v>6190</v>
      </c>
      <c r="B3168" t="s">
        <v>3924</v>
      </c>
      <c r="C3168" t="s">
        <v>6165</v>
      </c>
      <c r="D3168" s="26">
        <v>0</v>
      </c>
      <c r="E3168" s="26">
        <v>0</v>
      </c>
      <c r="F3168" s="26">
        <v>0</v>
      </c>
      <c r="G3168" s="26">
        <v>0</v>
      </c>
      <c r="H3168" s="27">
        <v>0</v>
      </c>
      <c r="I3168">
        <v>0</v>
      </c>
      <c r="J3168" s="28">
        <v>0</v>
      </c>
      <c r="K3168" s="28">
        <v>0</v>
      </c>
      <c r="L3168" s="28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0</v>
      </c>
      <c r="AK3168">
        <v>94</v>
      </c>
      <c r="AL3168">
        <v>135</v>
      </c>
      <c r="AM3168">
        <v>135</v>
      </c>
      <c r="AN3168" s="17" t="s">
        <v>54</v>
      </c>
      <c r="AO3168" s="17">
        <v>0</v>
      </c>
      <c r="AP3168" s="17">
        <v>0</v>
      </c>
      <c r="AQ3168" s="17">
        <v>0</v>
      </c>
      <c r="AR3168" s="31">
        <v>0</v>
      </c>
      <c r="AS3168" s="31">
        <v>0</v>
      </c>
      <c r="AT3168" s="31">
        <v>0</v>
      </c>
      <c r="AU3168" s="26" t="str">
        <f t="shared" si="52"/>
        <v>库存为0</v>
      </c>
      <c r="AV3168" s="32" t="str">
        <f>IFERROR(时间!$B$4+AU3168,"上周无销量")</f>
        <v>上周无销量</v>
      </c>
    </row>
    <row r="3169" spans="1:48">
      <c r="A3169" s="15" t="s">
        <v>6191</v>
      </c>
      <c r="B3169" t="s">
        <v>3926</v>
      </c>
      <c r="C3169" t="s">
        <v>6165</v>
      </c>
      <c r="D3169" s="26">
        <v>0</v>
      </c>
      <c r="E3169" s="26">
        <v>0</v>
      </c>
      <c r="F3169" s="26">
        <v>0</v>
      </c>
      <c r="G3169" s="26">
        <v>0</v>
      </c>
      <c r="H3169" s="27">
        <v>0</v>
      </c>
      <c r="I3169">
        <v>0</v>
      </c>
      <c r="J3169" s="28">
        <v>0</v>
      </c>
      <c r="K3169" s="28">
        <v>0</v>
      </c>
      <c r="L3169" s="28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0</v>
      </c>
      <c r="AK3169">
        <v>162</v>
      </c>
      <c r="AL3169">
        <v>160</v>
      </c>
      <c r="AM3169">
        <v>160</v>
      </c>
      <c r="AN3169" s="17" t="s">
        <v>54</v>
      </c>
      <c r="AO3169" s="17">
        <v>0</v>
      </c>
      <c r="AP3169" s="17">
        <v>0</v>
      </c>
      <c r="AQ3169" s="17">
        <v>0</v>
      </c>
      <c r="AR3169" s="31">
        <v>0</v>
      </c>
      <c r="AS3169" s="31">
        <v>0</v>
      </c>
      <c r="AT3169" s="31">
        <v>0</v>
      </c>
      <c r="AU3169" s="26" t="str">
        <f t="shared" si="52"/>
        <v>库存为0</v>
      </c>
      <c r="AV3169" s="32" t="str">
        <f>IFERROR(时间!$B$4+AU3169,"上周无销量")</f>
        <v>上周无销量</v>
      </c>
    </row>
    <row r="3170" spans="1:48">
      <c r="A3170" s="15" t="s">
        <v>6192</v>
      </c>
      <c r="B3170" t="s">
        <v>3928</v>
      </c>
      <c r="C3170" t="s">
        <v>6165</v>
      </c>
      <c r="D3170" s="26">
        <v>0</v>
      </c>
      <c r="E3170" s="26">
        <v>0</v>
      </c>
      <c r="F3170" s="26">
        <v>0</v>
      </c>
      <c r="G3170" s="26">
        <v>0</v>
      </c>
      <c r="H3170" s="27">
        <v>0</v>
      </c>
      <c r="I3170">
        <v>0</v>
      </c>
      <c r="J3170" s="28">
        <v>0</v>
      </c>
      <c r="K3170" s="28">
        <v>0</v>
      </c>
      <c r="L3170" s="28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0</v>
      </c>
      <c r="AK3170">
        <v>29</v>
      </c>
      <c r="AL3170">
        <v>46</v>
      </c>
      <c r="AM3170">
        <v>46</v>
      </c>
      <c r="AN3170" s="17" t="s">
        <v>54</v>
      </c>
      <c r="AO3170" s="17">
        <v>0</v>
      </c>
      <c r="AP3170" s="17">
        <v>0</v>
      </c>
      <c r="AQ3170" s="17">
        <v>0</v>
      </c>
      <c r="AR3170" s="31">
        <v>0</v>
      </c>
      <c r="AS3170" s="31">
        <v>0</v>
      </c>
      <c r="AT3170" s="31">
        <v>0</v>
      </c>
      <c r="AU3170" s="26" t="str">
        <f t="shared" si="52"/>
        <v>库存为0</v>
      </c>
      <c r="AV3170" s="32" t="str">
        <f>IFERROR(时间!$B$4+AU3170,"上周无销量")</f>
        <v>上周无销量</v>
      </c>
    </row>
    <row r="3171" spans="1:48">
      <c r="A3171" s="15" t="s">
        <v>6193</v>
      </c>
      <c r="B3171" t="s">
        <v>3931</v>
      </c>
      <c r="C3171" t="s">
        <v>6165</v>
      </c>
      <c r="D3171" s="26">
        <v>0</v>
      </c>
      <c r="E3171" s="26">
        <v>0</v>
      </c>
      <c r="F3171" s="26">
        <v>0</v>
      </c>
      <c r="G3171" s="26">
        <v>0</v>
      </c>
      <c r="H3171" s="27">
        <v>0</v>
      </c>
      <c r="I3171">
        <v>0</v>
      </c>
      <c r="J3171" s="28">
        <v>0</v>
      </c>
      <c r="K3171" s="28">
        <v>0</v>
      </c>
      <c r="L3171" s="28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0</v>
      </c>
      <c r="AK3171">
        <v>25</v>
      </c>
      <c r="AL3171">
        <v>36</v>
      </c>
      <c r="AM3171">
        <v>36</v>
      </c>
      <c r="AN3171" s="17" t="s">
        <v>54</v>
      </c>
      <c r="AO3171" s="17">
        <v>0</v>
      </c>
      <c r="AP3171" s="17">
        <v>0</v>
      </c>
      <c r="AQ3171" s="17">
        <v>0</v>
      </c>
      <c r="AR3171" s="31">
        <v>0</v>
      </c>
      <c r="AS3171" s="31">
        <v>0</v>
      </c>
      <c r="AT3171" s="31">
        <v>0</v>
      </c>
      <c r="AU3171" s="26" t="str">
        <f t="shared" si="52"/>
        <v>库存为0</v>
      </c>
      <c r="AV3171" s="32" t="str">
        <f>IFERROR(时间!$B$4+AU3171,"上周无销量")</f>
        <v>上周无销量</v>
      </c>
    </row>
    <row r="3172" spans="1:48">
      <c r="A3172" s="15" t="s">
        <v>6194</v>
      </c>
      <c r="B3172" t="s">
        <v>3934</v>
      </c>
      <c r="C3172" t="s">
        <v>6165</v>
      </c>
      <c r="D3172" s="26">
        <v>0</v>
      </c>
      <c r="E3172" s="26">
        <v>0</v>
      </c>
      <c r="F3172" s="26">
        <v>0</v>
      </c>
      <c r="G3172" s="26">
        <v>0</v>
      </c>
      <c r="H3172" s="27">
        <v>0</v>
      </c>
      <c r="I3172">
        <v>0</v>
      </c>
      <c r="J3172" s="28">
        <v>0</v>
      </c>
      <c r="K3172" s="28">
        <v>0</v>
      </c>
      <c r="L3172" s="28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0</v>
      </c>
      <c r="AK3172">
        <v>26</v>
      </c>
      <c r="AL3172">
        <v>54</v>
      </c>
      <c r="AM3172">
        <v>54</v>
      </c>
      <c r="AN3172" s="17" t="s">
        <v>54</v>
      </c>
      <c r="AO3172" s="17">
        <v>0</v>
      </c>
      <c r="AP3172" s="17">
        <v>0</v>
      </c>
      <c r="AQ3172" s="17">
        <v>0</v>
      </c>
      <c r="AR3172" s="31">
        <v>0</v>
      </c>
      <c r="AS3172" s="31">
        <v>0</v>
      </c>
      <c r="AT3172" s="31">
        <v>0</v>
      </c>
      <c r="AU3172" s="26" t="str">
        <f t="shared" si="52"/>
        <v>库存为0</v>
      </c>
      <c r="AV3172" s="32" t="str">
        <f>IFERROR(时间!$B$4+AU3172,"上周无销量")</f>
        <v>上周无销量</v>
      </c>
    </row>
    <row r="3173" spans="1:48">
      <c r="A3173" s="15" t="s">
        <v>6195</v>
      </c>
      <c r="B3173" t="s">
        <v>3936</v>
      </c>
      <c r="C3173" t="s">
        <v>6165</v>
      </c>
      <c r="D3173" s="26">
        <v>0</v>
      </c>
      <c r="E3173" s="26">
        <v>0</v>
      </c>
      <c r="F3173" s="26">
        <v>0</v>
      </c>
      <c r="G3173" s="26">
        <v>0</v>
      </c>
      <c r="H3173" s="27">
        <v>0</v>
      </c>
      <c r="I3173">
        <v>0</v>
      </c>
      <c r="J3173" s="28">
        <v>0</v>
      </c>
      <c r="K3173" s="28">
        <v>0</v>
      </c>
      <c r="L3173" s="28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0</v>
      </c>
      <c r="AK3173">
        <v>59</v>
      </c>
      <c r="AL3173">
        <v>80</v>
      </c>
      <c r="AM3173">
        <v>80</v>
      </c>
      <c r="AN3173" s="17" t="s">
        <v>54</v>
      </c>
      <c r="AO3173" s="17">
        <v>0</v>
      </c>
      <c r="AP3173" s="17">
        <v>0</v>
      </c>
      <c r="AQ3173" s="17">
        <v>0</v>
      </c>
      <c r="AR3173" s="31">
        <v>0</v>
      </c>
      <c r="AS3173" s="31">
        <v>0</v>
      </c>
      <c r="AT3173" s="31">
        <v>0</v>
      </c>
      <c r="AU3173" s="26" t="str">
        <f t="shared" si="52"/>
        <v>库存为0</v>
      </c>
      <c r="AV3173" s="32" t="str">
        <f>IFERROR(时间!$B$4+AU3173,"上周无销量")</f>
        <v>上周无销量</v>
      </c>
    </row>
    <row r="3174" spans="1:48">
      <c r="A3174" s="15" t="s">
        <v>6196</v>
      </c>
      <c r="B3174" t="s">
        <v>3938</v>
      </c>
      <c r="C3174" t="s">
        <v>6165</v>
      </c>
      <c r="D3174" s="26">
        <v>0</v>
      </c>
      <c r="E3174" s="26">
        <v>0</v>
      </c>
      <c r="F3174" s="26">
        <v>0</v>
      </c>
      <c r="G3174" s="26">
        <v>0</v>
      </c>
      <c r="H3174" s="27">
        <v>0</v>
      </c>
      <c r="I3174">
        <v>0</v>
      </c>
      <c r="J3174" s="28">
        <v>0</v>
      </c>
      <c r="K3174" s="28">
        <v>0</v>
      </c>
      <c r="L3174" s="28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0</v>
      </c>
      <c r="AK3174">
        <v>193</v>
      </c>
      <c r="AL3174">
        <v>155</v>
      </c>
      <c r="AM3174">
        <v>155</v>
      </c>
      <c r="AN3174" s="17" t="s">
        <v>54</v>
      </c>
      <c r="AO3174" s="17">
        <v>0</v>
      </c>
      <c r="AP3174" s="17">
        <v>0</v>
      </c>
      <c r="AQ3174" s="17">
        <v>0</v>
      </c>
      <c r="AR3174" s="31">
        <v>0</v>
      </c>
      <c r="AS3174" s="31">
        <v>0</v>
      </c>
      <c r="AT3174" s="31">
        <v>0</v>
      </c>
      <c r="AU3174" s="26" t="str">
        <f t="shared" si="52"/>
        <v>库存为0</v>
      </c>
      <c r="AV3174" s="32" t="str">
        <f>IFERROR(时间!$B$4+AU3174,"上周无销量")</f>
        <v>上周无销量</v>
      </c>
    </row>
    <row r="3175" spans="1:48">
      <c r="A3175" s="15" t="s">
        <v>6197</v>
      </c>
      <c r="B3175" t="s">
        <v>3940</v>
      </c>
      <c r="C3175" t="s">
        <v>6165</v>
      </c>
      <c r="D3175" s="26">
        <v>0</v>
      </c>
      <c r="E3175" s="26">
        <v>0</v>
      </c>
      <c r="F3175" s="26">
        <v>0</v>
      </c>
      <c r="G3175" s="26">
        <v>0</v>
      </c>
      <c r="H3175" s="27">
        <v>0</v>
      </c>
      <c r="I3175">
        <v>0</v>
      </c>
      <c r="J3175" s="28">
        <v>0</v>
      </c>
      <c r="K3175" s="28">
        <v>0</v>
      </c>
      <c r="L3175" s="28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0</v>
      </c>
      <c r="AK3175">
        <v>59</v>
      </c>
      <c r="AL3175">
        <v>51</v>
      </c>
      <c r="AM3175">
        <v>51</v>
      </c>
      <c r="AN3175" s="17" t="s">
        <v>54</v>
      </c>
      <c r="AO3175" s="17">
        <v>0</v>
      </c>
      <c r="AP3175" s="17">
        <v>0</v>
      </c>
      <c r="AQ3175" s="17">
        <v>0</v>
      </c>
      <c r="AR3175" s="31">
        <v>0</v>
      </c>
      <c r="AS3175" s="31">
        <v>0</v>
      </c>
      <c r="AT3175" s="31">
        <v>0</v>
      </c>
      <c r="AU3175" s="26" t="str">
        <f t="shared" si="52"/>
        <v>库存为0</v>
      </c>
      <c r="AV3175" s="32" t="str">
        <f>IFERROR(时间!$B$4+AU3175,"上周无销量")</f>
        <v>上周无销量</v>
      </c>
    </row>
    <row r="3176" spans="1:48">
      <c r="A3176" s="15" t="s">
        <v>6198</v>
      </c>
      <c r="B3176" t="s">
        <v>3942</v>
      </c>
      <c r="C3176" t="s">
        <v>6165</v>
      </c>
      <c r="D3176" s="26">
        <v>0</v>
      </c>
      <c r="E3176" s="26">
        <v>0</v>
      </c>
      <c r="F3176" s="26">
        <v>0</v>
      </c>
      <c r="G3176" s="26">
        <v>0</v>
      </c>
      <c r="H3176" s="27">
        <v>0</v>
      </c>
      <c r="I3176">
        <v>0</v>
      </c>
      <c r="J3176" s="28">
        <v>0</v>
      </c>
      <c r="K3176" s="28">
        <v>0</v>
      </c>
      <c r="L3176" s="28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0</v>
      </c>
      <c r="AK3176">
        <v>64</v>
      </c>
      <c r="AL3176">
        <v>64</v>
      </c>
      <c r="AM3176">
        <v>64</v>
      </c>
      <c r="AN3176" s="17" t="s">
        <v>54</v>
      </c>
      <c r="AO3176" s="17">
        <v>0</v>
      </c>
      <c r="AP3176" s="17">
        <v>0</v>
      </c>
      <c r="AQ3176" s="17">
        <v>0</v>
      </c>
      <c r="AR3176" s="31">
        <v>0</v>
      </c>
      <c r="AS3176" s="31">
        <v>0</v>
      </c>
      <c r="AT3176" s="31">
        <v>0</v>
      </c>
      <c r="AU3176" s="26" t="str">
        <f t="shared" si="52"/>
        <v>库存为0</v>
      </c>
      <c r="AV3176" s="32" t="str">
        <f>IFERROR(时间!$B$4+AU3176,"上周无销量")</f>
        <v>上周无销量</v>
      </c>
    </row>
    <row r="3177" spans="1:48">
      <c r="A3177" s="15" t="s">
        <v>6199</v>
      </c>
      <c r="B3177" t="s">
        <v>3944</v>
      </c>
      <c r="C3177" t="s">
        <v>6165</v>
      </c>
      <c r="D3177" s="26">
        <v>0</v>
      </c>
      <c r="E3177" s="26">
        <v>0</v>
      </c>
      <c r="F3177" s="26">
        <v>0</v>
      </c>
      <c r="G3177" s="26">
        <v>0</v>
      </c>
      <c r="H3177" s="27">
        <v>0</v>
      </c>
      <c r="I3177">
        <v>0</v>
      </c>
      <c r="J3177" s="28">
        <v>0</v>
      </c>
      <c r="K3177" s="28">
        <v>0</v>
      </c>
      <c r="L3177" s="28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17" t="s">
        <v>54</v>
      </c>
      <c r="Y3177" s="17" t="s">
        <v>54</v>
      </c>
      <c r="Z3177" s="17" t="s">
        <v>54</v>
      </c>
      <c r="AA3177" s="17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17" t="s">
        <v>54</v>
      </c>
      <c r="AG3177" s="17" t="s">
        <v>54</v>
      </c>
      <c r="AH3177" s="17" t="s">
        <v>54</v>
      </c>
      <c r="AI3177" s="17" t="s">
        <v>54</v>
      </c>
      <c r="AJ3177">
        <v>0</v>
      </c>
      <c r="AK3177">
        <v>93</v>
      </c>
      <c r="AL3177">
        <v>134</v>
      </c>
      <c r="AM3177">
        <v>134</v>
      </c>
      <c r="AN3177" s="17" t="s">
        <v>54</v>
      </c>
      <c r="AO3177" s="17">
        <v>0</v>
      </c>
      <c r="AP3177" s="17">
        <v>0</v>
      </c>
      <c r="AQ3177" s="17">
        <v>0</v>
      </c>
      <c r="AR3177" s="31">
        <v>0</v>
      </c>
      <c r="AS3177" s="31">
        <v>0</v>
      </c>
      <c r="AT3177" s="31">
        <v>0</v>
      </c>
      <c r="AU3177" s="26" t="str">
        <f t="shared" si="52"/>
        <v>库存为0</v>
      </c>
      <c r="AV3177" s="32" t="str">
        <f>IFERROR(时间!$B$4+AU3177,"上周无销量")</f>
        <v>上周无销量</v>
      </c>
    </row>
    <row r="3178" spans="1:48">
      <c r="A3178" s="15" t="s">
        <v>6200</v>
      </c>
      <c r="B3178" t="s">
        <v>3947</v>
      </c>
      <c r="C3178" t="s">
        <v>6165</v>
      </c>
      <c r="D3178" s="26">
        <v>0</v>
      </c>
      <c r="E3178" s="26">
        <v>0</v>
      </c>
      <c r="F3178" s="26">
        <v>0</v>
      </c>
      <c r="G3178" s="26">
        <v>0</v>
      </c>
      <c r="H3178" s="27">
        <v>0</v>
      </c>
      <c r="I3178">
        <v>0</v>
      </c>
      <c r="J3178" s="28">
        <v>0</v>
      </c>
      <c r="K3178" s="28">
        <v>0</v>
      </c>
      <c r="L3178" s="28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0</v>
      </c>
      <c r="AK3178">
        <v>35</v>
      </c>
      <c r="AL3178">
        <v>63</v>
      </c>
      <c r="AM3178">
        <v>63</v>
      </c>
      <c r="AN3178" s="17" t="s">
        <v>54</v>
      </c>
      <c r="AO3178" s="17">
        <v>0</v>
      </c>
      <c r="AP3178" s="17">
        <v>0</v>
      </c>
      <c r="AQ3178" s="17">
        <v>0</v>
      </c>
      <c r="AR3178" s="31">
        <v>0</v>
      </c>
      <c r="AS3178" s="31">
        <v>0</v>
      </c>
      <c r="AT3178" s="31">
        <v>0</v>
      </c>
      <c r="AU3178" s="26" t="str">
        <f t="shared" si="52"/>
        <v>库存为0</v>
      </c>
      <c r="AV3178" s="32" t="str">
        <f>IFERROR(时间!$B$4+AU3178,"上周无销量")</f>
        <v>上周无销量</v>
      </c>
    </row>
    <row r="3179" spans="1:48">
      <c r="A3179" s="15" t="s">
        <v>6201</v>
      </c>
      <c r="B3179" t="s">
        <v>4095</v>
      </c>
      <c r="C3179" t="s">
        <v>6202</v>
      </c>
      <c r="D3179" s="26">
        <v>0</v>
      </c>
      <c r="E3179" s="26">
        <v>0</v>
      </c>
      <c r="F3179" s="26">
        <v>0</v>
      </c>
      <c r="G3179" s="26">
        <v>0</v>
      </c>
      <c r="H3179" s="27">
        <v>0</v>
      </c>
      <c r="I3179">
        <v>0</v>
      </c>
      <c r="J3179" s="28">
        <v>0</v>
      </c>
      <c r="K3179" s="28">
        <v>0</v>
      </c>
      <c r="L3179" s="28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0</v>
      </c>
      <c r="AK3179">
        <v>0</v>
      </c>
      <c r="AL3179">
        <v>0</v>
      </c>
      <c r="AM3179">
        <v>0</v>
      </c>
      <c r="AN3179" s="17" t="s">
        <v>54</v>
      </c>
      <c r="AO3179" s="17" t="s">
        <v>54</v>
      </c>
      <c r="AP3179" s="17" t="s">
        <v>54</v>
      </c>
      <c r="AQ3179" s="17" t="s">
        <v>54</v>
      </c>
      <c r="AR3179" s="31">
        <v>0</v>
      </c>
      <c r="AS3179" s="31">
        <v>0</v>
      </c>
      <c r="AT3179" s="31">
        <v>0</v>
      </c>
      <c r="AU3179" s="26" t="str">
        <f t="shared" si="52"/>
        <v>库存为0</v>
      </c>
      <c r="AV3179" s="32" t="str">
        <f>IFERROR(时间!$B$4+AU3179,"上周无销量")</f>
        <v>上周无销量</v>
      </c>
    </row>
    <row r="3180" spans="1:48">
      <c r="A3180" s="15" t="s">
        <v>6203</v>
      </c>
      <c r="B3180" t="s">
        <v>4098</v>
      </c>
      <c r="C3180" t="s">
        <v>6202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0</v>
      </c>
      <c r="AK3180">
        <v>0</v>
      </c>
      <c r="AL3180">
        <v>0</v>
      </c>
      <c r="AM3180">
        <v>0</v>
      </c>
      <c r="AN3180" s="17" t="s">
        <v>54</v>
      </c>
      <c r="AO3180" s="17" t="s">
        <v>54</v>
      </c>
      <c r="AP3180" s="17" t="s">
        <v>54</v>
      </c>
      <c r="AQ3180" s="17" t="s">
        <v>54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6204</v>
      </c>
      <c r="B3181" t="s">
        <v>4100</v>
      </c>
      <c r="C3181" t="s">
        <v>6202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0</v>
      </c>
      <c r="AK3181">
        <v>52</v>
      </c>
      <c r="AL3181">
        <v>49</v>
      </c>
      <c r="AM3181">
        <v>49</v>
      </c>
      <c r="AN3181" s="17" t="s">
        <v>54</v>
      </c>
      <c r="AO3181" s="17">
        <v>0</v>
      </c>
      <c r="AP3181" s="17">
        <v>0</v>
      </c>
      <c r="AQ3181" s="17">
        <v>0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6205</v>
      </c>
      <c r="B3182" t="s">
        <v>4106</v>
      </c>
      <c r="C3182" t="s">
        <v>6202</v>
      </c>
      <c r="D3182" s="26">
        <v>0</v>
      </c>
      <c r="E3182" s="26">
        <v>0</v>
      </c>
      <c r="F3182" s="26">
        <v>0</v>
      </c>
      <c r="G3182" s="26">
        <v>0</v>
      </c>
      <c r="H3182" s="27">
        <v>0</v>
      </c>
      <c r="I3182">
        <v>0</v>
      </c>
      <c r="J3182" s="28">
        <v>0</v>
      </c>
      <c r="K3182" s="28">
        <v>0</v>
      </c>
      <c r="L3182" s="28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0</v>
      </c>
      <c r="AK3182">
        <v>38</v>
      </c>
      <c r="AL3182">
        <v>37</v>
      </c>
      <c r="AM3182">
        <v>37</v>
      </c>
      <c r="AN3182" s="17" t="s">
        <v>54</v>
      </c>
      <c r="AO3182" s="17">
        <v>0</v>
      </c>
      <c r="AP3182" s="17">
        <v>0</v>
      </c>
      <c r="AQ3182" s="17">
        <v>0</v>
      </c>
      <c r="AR3182" s="31">
        <v>0</v>
      </c>
      <c r="AS3182" s="31">
        <v>0</v>
      </c>
      <c r="AT3182" s="31">
        <v>0</v>
      </c>
      <c r="AU3182" s="26" t="str">
        <f t="shared" si="52"/>
        <v>库存为0</v>
      </c>
      <c r="AV3182" s="32" t="str">
        <f>IFERROR(时间!$B$4+AU3182,"上周无销量")</f>
        <v>上周无销量</v>
      </c>
    </row>
    <row r="3183" spans="1:48">
      <c r="A3183" s="15" t="s">
        <v>6206</v>
      </c>
      <c r="B3183" t="s">
        <v>4108</v>
      </c>
      <c r="C3183" t="s">
        <v>6202</v>
      </c>
      <c r="D3183" s="26">
        <v>0</v>
      </c>
      <c r="E3183" s="26">
        <v>0</v>
      </c>
      <c r="F3183" s="26">
        <v>0</v>
      </c>
      <c r="G3183" s="26">
        <v>0</v>
      </c>
      <c r="H3183" s="27">
        <v>0</v>
      </c>
      <c r="I3183">
        <v>0</v>
      </c>
      <c r="J3183" s="28">
        <v>0</v>
      </c>
      <c r="K3183" s="28">
        <v>0</v>
      </c>
      <c r="L3183" s="28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0</v>
      </c>
      <c r="AK3183">
        <v>5</v>
      </c>
      <c r="AL3183">
        <v>11</v>
      </c>
      <c r="AM3183">
        <v>11</v>
      </c>
      <c r="AN3183" s="17" t="s">
        <v>54</v>
      </c>
      <c r="AO3183" s="17">
        <v>0</v>
      </c>
      <c r="AP3183" s="17">
        <v>0</v>
      </c>
      <c r="AQ3183" s="17">
        <v>0</v>
      </c>
      <c r="AR3183" s="31">
        <v>0</v>
      </c>
      <c r="AS3183" s="31">
        <v>0</v>
      </c>
      <c r="AT3183" s="31">
        <v>0</v>
      </c>
      <c r="AU3183" s="26" t="str">
        <f t="shared" si="52"/>
        <v>库存为0</v>
      </c>
      <c r="AV3183" s="32" t="str">
        <f>IFERROR(时间!$B$4+AU3183,"上周无销量")</f>
        <v>上周无销量</v>
      </c>
    </row>
    <row r="3184" spans="1:48">
      <c r="A3184" s="15" t="s">
        <v>6207</v>
      </c>
      <c r="B3184" t="s">
        <v>6208</v>
      </c>
      <c r="C3184" t="s">
        <v>6209</v>
      </c>
      <c r="D3184" s="26">
        <v>0</v>
      </c>
      <c r="E3184" s="26">
        <v>0</v>
      </c>
      <c r="F3184" s="26">
        <v>0</v>
      </c>
      <c r="G3184" s="26">
        <v>0</v>
      </c>
      <c r="H3184" s="27">
        <v>0</v>
      </c>
      <c r="I3184">
        <v>0</v>
      </c>
      <c r="J3184" s="28">
        <v>0</v>
      </c>
      <c r="K3184" s="28">
        <v>0</v>
      </c>
      <c r="L3184" s="28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0</v>
      </c>
      <c r="AK3184">
        <v>0</v>
      </c>
      <c r="AL3184">
        <v>0</v>
      </c>
      <c r="AM3184">
        <v>0</v>
      </c>
      <c r="AN3184" s="17" t="s">
        <v>54</v>
      </c>
      <c r="AO3184" s="17" t="s">
        <v>54</v>
      </c>
      <c r="AP3184" s="17" t="s">
        <v>54</v>
      </c>
      <c r="AQ3184" s="17" t="s">
        <v>54</v>
      </c>
      <c r="AR3184" s="31">
        <v>0</v>
      </c>
      <c r="AS3184" s="31">
        <v>0</v>
      </c>
      <c r="AT3184" s="31">
        <v>0</v>
      </c>
      <c r="AU3184" s="26" t="str">
        <f t="shared" si="52"/>
        <v>库存为0</v>
      </c>
      <c r="AV3184" s="32" t="str">
        <f>IFERROR(时间!$B$4+AU3184,"上周无销量")</f>
        <v>上周无销量</v>
      </c>
    </row>
    <row r="3185" spans="1:48">
      <c r="A3185" s="15" t="s">
        <v>6210</v>
      </c>
      <c r="B3185" t="s">
        <v>6211</v>
      </c>
      <c r="C3185" t="s">
        <v>6209</v>
      </c>
      <c r="D3185" s="26">
        <v>0</v>
      </c>
      <c r="E3185" s="26">
        <v>0</v>
      </c>
      <c r="F3185" s="26">
        <v>0</v>
      </c>
      <c r="G3185" s="26">
        <v>0</v>
      </c>
      <c r="H3185" s="27">
        <v>0</v>
      </c>
      <c r="I3185">
        <v>0</v>
      </c>
      <c r="J3185" s="28">
        <v>0</v>
      </c>
      <c r="K3185" s="28">
        <v>0</v>
      </c>
      <c r="L3185" s="28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0</v>
      </c>
      <c r="AK3185">
        <v>0</v>
      </c>
      <c r="AL3185">
        <v>0</v>
      </c>
      <c r="AM3185">
        <v>0</v>
      </c>
      <c r="AN3185" s="17" t="s">
        <v>54</v>
      </c>
      <c r="AO3185" s="17" t="s">
        <v>54</v>
      </c>
      <c r="AP3185" s="17" t="s">
        <v>54</v>
      </c>
      <c r="AQ3185" s="17" t="s">
        <v>54</v>
      </c>
      <c r="AR3185" s="31">
        <v>0</v>
      </c>
      <c r="AS3185" s="31">
        <v>0</v>
      </c>
      <c r="AT3185" s="31">
        <v>0</v>
      </c>
      <c r="AU3185" s="26" t="str">
        <f t="shared" si="52"/>
        <v>库存为0</v>
      </c>
      <c r="AV3185" s="32" t="str">
        <f>IFERROR(时间!$B$4+AU3185,"上周无销量")</f>
        <v>上周无销量</v>
      </c>
    </row>
    <row r="3186" spans="1:48">
      <c r="A3186" s="15" t="s">
        <v>6212</v>
      </c>
      <c r="B3186" t="s">
        <v>6213</v>
      </c>
      <c r="C3186" t="s">
        <v>6209</v>
      </c>
      <c r="D3186" s="26">
        <v>0</v>
      </c>
      <c r="E3186" s="26">
        <v>0</v>
      </c>
      <c r="F3186" s="26">
        <v>0</v>
      </c>
      <c r="G3186" s="26">
        <v>0</v>
      </c>
      <c r="H3186" s="27">
        <v>0</v>
      </c>
      <c r="I3186">
        <v>0</v>
      </c>
      <c r="J3186" s="28">
        <v>0</v>
      </c>
      <c r="K3186" s="28">
        <v>0</v>
      </c>
      <c r="L3186" s="28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17" t="s">
        <v>54</v>
      </c>
      <c r="Y3186" s="17" t="s">
        <v>54</v>
      </c>
      <c r="Z3186" s="17" t="s">
        <v>54</v>
      </c>
      <c r="AA3186" s="17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17" t="s">
        <v>54</v>
      </c>
      <c r="AG3186" s="17" t="s">
        <v>54</v>
      </c>
      <c r="AH3186" s="17" t="s">
        <v>54</v>
      </c>
      <c r="AI3186" s="17" t="s">
        <v>54</v>
      </c>
      <c r="AJ3186">
        <v>0</v>
      </c>
      <c r="AK3186">
        <v>0</v>
      </c>
      <c r="AL3186">
        <v>0</v>
      </c>
      <c r="AM3186">
        <v>0</v>
      </c>
      <c r="AN3186" s="17" t="s">
        <v>54</v>
      </c>
      <c r="AO3186" s="17" t="s">
        <v>54</v>
      </c>
      <c r="AP3186" s="17" t="s">
        <v>54</v>
      </c>
      <c r="AQ3186" s="17" t="s">
        <v>54</v>
      </c>
      <c r="AR3186" s="31">
        <v>0</v>
      </c>
      <c r="AS3186" s="31">
        <v>0</v>
      </c>
      <c r="AT3186" s="31">
        <v>0</v>
      </c>
      <c r="AU3186" s="26" t="str">
        <f t="shared" si="52"/>
        <v>库存为0</v>
      </c>
      <c r="AV3186" s="32" t="str">
        <f>IFERROR(时间!$B$4+AU3186,"上周无销量")</f>
        <v>上周无销量</v>
      </c>
    </row>
    <row r="3187" spans="1:48">
      <c r="A3187" s="15" t="s">
        <v>6214</v>
      </c>
      <c r="B3187" t="s">
        <v>6215</v>
      </c>
      <c r="C3187" t="s">
        <v>6209</v>
      </c>
      <c r="D3187" s="26">
        <v>0</v>
      </c>
      <c r="E3187" s="26">
        <v>0</v>
      </c>
      <c r="F3187" s="26">
        <v>0</v>
      </c>
      <c r="G3187" s="26">
        <v>0</v>
      </c>
      <c r="H3187" s="27">
        <v>0</v>
      </c>
      <c r="I3187">
        <v>0</v>
      </c>
      <c r="J3187" s="28">
        <v>0</v>
      </c>
      <c r="K3187" s="28">
        <v>0</v>
      </c>
      <c r="L3187" s="28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17" t="s">
        <v>54</v>
      </c>
      <c r="Y3187" s="17" t="s">
        <v>54</v>
      </c>
      <c r="Z3187" s="17" t="s">
        <v>54</v>
      </c>
      <c r="AA3187" s="17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17" t="s">
        <v>54</v>
      </c>
      <c r="AG3187" s="17" t="s">
        <v>54</v>
      </c>
      <c r="AH3187" s="17" t="s">
        <v>54</v>
      </c>
      <c r="AI3187" s="17" t="s">
        <v>54</v>
      </c>
      <c r="AJ3187">
        <v>0</v>
      </c>
      <c r="AK3187">
        <v>0</v>
      </c>
      <c r="AL3187">
        <v>0</v>
      </c>
      <c r="AM3187">
        <v>0</v>
      </c>
      <c r="AN3187" s="17" t="s">
        <v>54</v>
      </c>
      <c r="AO3187" s="17" t="s">
        <v>54</v>
      </c>
      <c r="AP3187" s="17" t="s">
        <v>54</v>
      </c>
      <c r="AQ3187" s="17" t="s">
        <v>54</v>
      </c>
      <c r="AR3187" s="31">
        <v>0</v>
      </c>
      <c r="AS3187" s="31">
        <v>0</v>
      </c>
      <c r="AT3187" s="31">
        <v>0</v>
      </c>
      <c r="AU3187" s="26" t="str">
        <f t="shared" si="52"/>
        <v>库存为0</v>
      </c>
      <c r="AV3187" s="32" t="str">
        <f>IFERROR(时间!$B$4+AU3187,"上周无销量")</f>
        <v>上周无销量</v>
      </c>
    </row>
    <row r="3188" spans="1:48">
      <c r="A3188" s="15" t="s">
        <v>6216</v>
      </c>
      <c r="B3188" t="s">
        <v>6217</v>
      </c>
      <c r="C3188" t="s">
        <v>6209</v>
      </c>
      <c r="D3188" s="26">
        <v>0</v>
      </c>
      <c r="E3188" s="26">
        <v>0</v>
      </c>
      <c r="F3188" s="26">
        <v>0</v>
      </c>
      <c r="G3188" s="26">
        <v>0</v>
      </c>
      <c r="H3188" s="27">
        <v>0</v>
      </c>
      <c r="I3188">
        <v>0</v>
      </c>
      <c r="J3188" s="28">
        <v>0</v>
      </c>
      <c r="K3188" s="28">
        <v>0</v>
      </c>
      <c r="L3188" s="28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17" t="s">
        <v>54</v>
      </c>
      <c r="Y3188" s="17" t="s">
        <v>54</v>
      </c>
      <c r="Z3188" s="17" t="s">
        <v>54</v>
      </c>
      <c r="AA3188" s="17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17" t="s">
        <v>54</v>
      </c>
      <c r="AG3188" s="17" t="s">
        <v>54</v>
      </c>
      <c r="AH3188" s="17" t="s">
        <v>54</v>
      </c>
      <c r="AI3188" s="17" t="s">
        <v>54</v>
      </c>
      <c r="AJ3188">
        <v>0</v>
      </c>
      <c r="AK3188">
        <v>0</v>
      </c>
      <c r="AL3188">
        <v>0</v>
      </c>
      <c r="AM3188">
        <v>0</v>
      </c>
      <c r="AN3188" s="17" t="s">
        <v>54</v>
      </c>
      <c r="AO3188" s="17" t="s">
        <v>54</v>
      </c>
      <c r="AP3188" s="17" t="s">
        <v>54</v>
      </c>
      <c r="AQ3188" s="17" t="s">
        <v>54</v>
      </c>
      <c r="AR3188" s="31">
        <v>0</v>
      </c>
      <c r="AS3188" s="31">
        <v>0</v>
      </c>
      <c r="AT3188" s="31">
        <v>0</v>
      </c>
      <c r="AU3188" s="26" t="str">
        <f t="shared" si="52"/>
        <v>库存为0</v>
      </c>
      <c r="AV3188" s="32" t="str">
        <f>IFERROR(时间!$B$4+AU3188,"上周无销量")</f>
        <v>上周无销量</v>
      </c>
    </row>
    <row r="3189" spans="1:48">
      <c r="A3189" s="15" t="s">
        <v>6218</v>
      </c>
      <c r="B3189" t="s">
        <v>6219</v>
      </c>
      <c r="C3189" t="s">
        <v>6209</v>
      </c>
      <c r="D3189" s="26">
        <v>0</v>
      </c>
      <c r="E3189" s="26">
        <v>0</v>
      </c>
      <c r="F3189" s="26">
        <v>0</v>
      </c>
      <c r="G3189" s="26">
        <v>0</v>
      </c>
      <c r="H3189" s="27">
        <v>0</v>
      </c>
      <c r="I3189">
        <v>0</v>
      </c>
      <c r="J3189" s="28">
        <v>0</v>
      </c>
      <c r="K3189" s="28">
        <v>0</v>
      </c>
      <c r="L3189" s="28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17" t="s">
        <v>54</v>
      </c>
      <c r="Y3189" s="17" t="s">
        <v>54</v>
      </c>
      <c r="Z3189" s="17" t="s">
        <v>54</v>
      </c>
      <c r="AA3189" s="17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17" t="s">
        <v>54</v>
      </c>
      <c r="AG3189" s="17" t="s">
        <v>54</v>
      </c>
      <c r="AH3189" s="17" t="s">
        <v>54</v>
      </c>
      <c r="AI3189" s="17" t="s">
        <v>54</v>
      </c>
      <c r="AJ3189">
        <v>0</v>
      </c>
      <c r="AK3189">
        <v>0</v>
      </c>
      <c r="AL3189">
        <v>0</v>
      </c>
      <c r="AM3189">
        <v>0</v>
      </c>
      <c r="AN3189" s="17" t="s">
        <v>54</v>
      </c>
      <c r="AO3189" s="17" t="s">
        <v>54</v>
      </c>
      <c r="AP3189" s="17" t="s">
        <v>54</v>
      </c>
      <c r="AQ3189" s="17" t="s">
        <v>54</v>
      </c>
      <c r="AR3189" s="31">
        <v>0</v>
      </c>
      <c r="AS3189" s="31">
        <v>0</v>
      </c>
      <c r="AT3189" s="31">
        <v>0</v>
      </c>
      <c r="AU3189" s="26" t="str">
        <f t="shared" si="52"/>
        <v>库存为0</v>
      </c>
      <c r="AV3189" s="32" t="str">
        <f>IFERROR(时间!$B$4+AU3189,"上周无销量")</f>
        <v>上周无销量</v>
      </c>
    </row>
    <row r="3190" spans="1:48">
      <c r="A3190" s="15" t="s">
        <v>6220</v>
      </c>
      <c r="B3190" t="s">
        <v>6221</v>
      </c>
      <c r="C3190" t="s">
        <v>6209</v>
      </c>
      <c r="D3190" s="26">
        <v>0</v>
      </c>
      <c r="E3190" s="26">
        <v>0</v>
      </c>
      <c r="F3190" s="26">
        <v>0</v>
      </c>
      <c r="G3190" s="26">
        <v>0</v>
      </c>
      <c r="H3190" s="27">
        <v>0</v>
      </c>
      <c r="I3190">
        <v>0</v>
      </c>
      <c r="J3190" s="28">
        <v>0</v>
      </c>
      <c r="K3190" s="28">
        <v>0</v>
      </c>
      <c r="L3190" s="28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17" t="s">
        <v>54</v>
      </c>
      <c r="Y3190" s="17" t="s">
        <v>54</v>
      </c>
      <c r="Z3190" s="17" t="s">
        <v>54</v>
      </c>
      <c r="AA3190" s="17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17" t="s">
        <v>54</v>
      </c>
      <c r="AG3190" s="17" t="s">
        <v>54</v>
      </c>
      <c r="AH3190" s="17" t="s">
        <v>54</v>
      </c>
      <c r="AI3190" s="17" t="s">
        <v>54</v>
      </c>
      <c r="AJ3190">
        <v>0</v>
      </c>
      <c r="AK3190">
        <v>0</v>
      </c>
      <c r="AL3190">
        <v>0</v>
      </c>
      <c r="AM3190">
        <v>0</v>
      </c>
      <c r="AN3190" s="17" t="s">
        <v>54</v>
      </c>
      <c r="AO3190" s="17" t="s">
        <v>54</v>
      </c>
      <c r="AP3190" s="17" t="s">
        <v>54</v>
      </c>
      <c r="AQ3190" s="17" t="s">
        <v>54</v>
      </c>
      <c r="AR3190" s="31">
        <v>0</v>
      </c>
      <c r="AS3190" s="31">
        <v>0</v>
      </c>
      <c r="AT3190" s="31">
        <v>0</v>
      </c>
      <c r="AU3190" s="26" t="str">
        <f t="shared" si="52"/>
        <v>库存为0</v>
      </c>
      <c r="AV3190" s="32" t="str">
        <f>IFERROR(时间!$B$4+AU3190,"上周无销量")</f>
        <v>上周无销量</v>
      </c>
    </row>
    <row r="3191" spans="1:48">
      <c r="A3191" s="15" t="s">
        <v>6222</v>
      </c>
      <c r="B3191" t="s">
        <v>6223</v>
      </c>
      <c r="C3191" t="s">
        <v>6209</v>
      </c>
      <c r="D3191" s="26">
        <v>0</v>
      </c>
      <c r="E3191" s="26">
        <v>0</v>
      </c>
      <c r="F3191" s="26">
        <v>0</v>
      </c>
      <c r="G3191" s="26">
        <v>0</v>
      </c>
      <c r="H3191" s="27">
        <v>0</v>
      </c>
      <c r="I3191">
        <v>0</v>
      </c>
      <c r="J3191" s="28">
        <v>0</v>
      </c>
      <c r="K3191" s="28">
        <v>0</v>
      </c>
      <c r="L3191" s="28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17" t="s">
        <v>54</v>
      </c>
      <c r="Y3191" s="17" t="s">
        <v>54</v>
      </c>
      <c r="Z3191" s="17" t="s">
        <v>54</v>
      </c>
      <c r="AA3191" s="17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17" t="s">
        <v>54</v>
      </c>
      <c r="AG3191" s="17" t="s">
        <v>54</v>
      </c>
      <c r="AH3191" s="17" t="s">
        <v>54</v>
      </c>
      <c r="AI3191" s="17" t="s">
        <v>54</v>
      </c>
      <c r="AJ3191">
        <v>0</v>
      </c>
      <c r="AK3191">
        <v>0</v>
      </c>
      <c r="AL3191">
        <v>0</v>
      </c>
      <c r="AM3191">
        <v>0</v>
      </c>
      <c r="AN3191" s="17" t="s">
        <v>54</v>
      </c>
      <c r="AO3191" s="17" t="s">
        <v>54</v>
      </c>
      <c r="AP3191" s="17" t="s">
        <v>54</v>
      </c>
      <c r="AQ3191" s="17" t="s">
        <v>54</v>
      </c>
      <c r="AR3191" s="31">
        <v>0</v>
      </c>
      <c r="AS3191" s="31">
        <v>0</v>
      </c>
      <c r="AT3191" s="31">
        <v>0</v>
      </c>
      <c r="AU3191" s="26" t="str">
        <f t="shared" si="52"/>
        <v>库存为0</v>
      </c>
      <c r="AV3191" s="32" t="str">
        <f>IFERROR(时间!$B$4+AU3191,"上周无销量")</f>
        <v>上周无销量</v>
      </c>
    </row>
    <row r="3192" spans="1:48">
      <c r="A3192" s="15" t="s">
        <v>6224</v>
      </c>
      <c r="B3192" t="s">
        <v>6225</v>
      </c>
      <c r="C3192" t="s">
        <v>6209</v>
      </c>
      <c r="D3192" s="26">
        <v>0</v>
      </c>
      <c r="E3192" s="26">
        <v>0</v>
      </c>
      <c r="F3192" s="26">
        <v>0</v>
      </c>
      <c r="G3192" s="26">
        <v>0</v>
      </c>
      <c r="H3192" s="27">
        <v>0</v>
      </c>
      <c r="I3192">
        <v>0</v>
      </c>
      <c r="J3192" s="28">
        <v>0</v>
      </c>
      <c r="K3192" s="28">
        <v>0</v>
      </c>
      <c r="L3192" s="28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17" t="s">
        <v>54</v>
      </c>
      <c r="Y3192" s="17" t="s">
        <v>54</v>
      </c>
      <c r="Z3192" s="17" t="s">
        <v>54</v>
      </c>
      <c r="AA3192" s="17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17" t="s">
        <v>54</v>
      </c>
      <c r="AG3192" s="17" t="s">
        <v>54</v>
      </c>
      <c r="AH3192" s="17" t="s">
        <v>54</v>
      </c>
      <c r="AI3192" s="17" t="s">
        <v>54</v>
      </c>
      <c r="AJ3192">
        <v>0</v>
      </c>
      <c r="AK3192">
        <v>0</v>
      </c>
      <c r="AL3192">
        <v>0</v>
      </c>
      <c r="AM3192">
        <v>0</v>
      </c>
      <c r="AN3192" s="17" t="s">
        <v>54</v>
      </c>
      <c r="AO3192" s="17" t="s">
        <v>54</v>
      </c>
      <c r="AP3192" s="17" t="s">
        <v>54</v>
      </c>
      <c r="AQ3192" s="17" t="s">
        <v>54</v>
      </c>
      <c r="AR3192" s="31">
        <v>0</v>
      </c>
      <c r="AS3192" s="31">
        <v>0</v>
      </c>
      <c r="AT3192" s="31">
        <v>0</v>
      </c>
      <c r="AU3192" s="26" t="str">
        <f t="shared" si="52"/>
        <v>库存为0</v>
      </c>
      <c r="AV3192" s="32" t="str">
        <f>IFERROR(时间!$B$4+AU3192,"上周无销量")</f>
        <v>上周无销量</v>
      </c>
    </row>
    <row r="3193" spans="1:48">
      <c r="A3193" s="15" t="s">
        <v>6226</v>
      </c>
      <c r="B3193" t="s">
        <v>6227</v>
      </c>
      <c r="C3193" t="s">
        <v>6209</v>
      </c>
      <c r="D3193" s="26">
        <v>0</v>
      </c>
      <c r="E3193" s="26">
        <v>0</v>
      </c>
      <c r="F3193" s="26">
        <v>0</v>
      </c>
      <c r="G3193" s="26">
        <v>0</v>
      </c>
      <c r="H3193" s="27">
        <v>0</v>
      </c>
      <c r="I3193">
        <v>0</v>
      </c>
      <c r="J3193" s="28">
        <v>0</v>
      </c>
      <c r="K3193" s="28">
        <v>0</v>
      </c>
      <c r="L3193" s="28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17" t="s">
        <v>54</v>
      </c>
      <c r="Y3193" s="17" t="s">
        <v>54</v>
      </c>
      <c r="Z3193" s="17" t="s">
        <v>54</v>
      </c>
      <c r="AA3193" s="17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17" t="s">
        <v>54</v>
      </c>
      <c r="AG3193" s="17" t="s">
        <v>54</v>
      </c>
      <c r="AH3193" s="17" t="s">
        <v>54</v>
      </c>
      <c r="AI3193" s="17" t="s">
        <v>54</v>
      </c>
      <c r="AJ3193">
        <v>0</v>
      </c>
      <c r="AK3193">
        <v>0</v>
      </c>
      <c r="AL3193">
        <v>0</v>
      </c>
      <c r="AM3193">
        <v>0</v>
      </c>
      <c r="AN3193" s="17" t="s">
        <v>54</v>
      </c>
      <c r="AO3193" s="17" t="s">
        <v>54</v>
      </c>
      <c r="AP3193" s="17" t="s">
        <v>54</v>
      </c>
      <c r="AQ3193" s="17" t="s">
        <v>54</v>
      </c>
      <c r="AR3193" s="31">
        <v>0</v>
      </c>
      <c r="AS3193" s="31">
        <v>0</v>
      </c>
      <c r="AT3193" s="31">
        <v>0</v>
      </c>
      <c r="AU3193" s="26" t="str">
        <f t="shared" si="52"/>
        <v>库存为0</v>
      </c>
      <c r="AV3193" s="32" t="str">
        <f>IFERROR(时间!$B$4+AU3193,"上周无销量")</f>
        <v>上周无销量</v>
      </c>
    </row>
    <row r="3194" spans="1:48">
      <c r="A3194" s="15" t="s">
        <v>6228</v>
      </c>
      <c r="B3194" t="s">
        <v>6229</v>
      </c>
      <c r="C3194" t="s">
        <v>6209</v>
      </c>
      <c r="D3194" s="26">
        <v>0</v>
      </c>
      <c r="E3194" s="26">
        <v>0</v>
      </c>
      <c r="F3194" s="26">
        <v>0</v>
      </c>
      <c r="G3194" s="26">
        <v>0</v>
      </c>
      <c r="H3194" s="27">
        <v>0</v>
      </c>
      <c r="I3194">
        <v>0</v>
      </c>
      <c r="J3194" s="28">
        <v>0</v>
      </c>
      <c r="K3194" s="28">
        <v>0</v>
      </c>
      <c r="L3194" s="28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17" t="s">
        <v>54</v>
      </c>
      <c r="Y3194" s="17" t="s">
        <v>54</v>
      </c>
      <c r="Z3194" s="17" t="s">
        <v>54</v>
      </c>
      <c r="AA3194" s="17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17" t="s">
        <v>54</v>
      </c>
      <c r="AG3194" s="17" t="s">
        <v>54</v>
      </c>
      <c r="AH3194" s="17" t="s">
        <v>54</v>
      </c>
      <c r="AI3194" s="17" t="s">
        <v>54</v>
      </c>
      <c r="AJ3194">
        <v>0</v>
      </c>
      <c r="AK3194">
        <v>0</v>
      </c>
      <c r="AL3194">
        <v>0</v>
      </c>
      <c r="AM3194">
        <v>0</v>
      </c>
      <c r="AN3194" s="17" t="s">
        <v>54</v>
      </c>
      <c r="AO3194" s="17" t="s">
        <v>54</v>
      </c>
      <c r="AP3194" s="17" t="s">
        <v>54</v>
      </c>
      <c r="AQ3194" s="17" t="s">
        <v>54</v>
      </c>
      <c r="AR3194" s="31">
        <v>0</v>
      </c>
      <c r="AS3194" s="31">
        <v>0</v>
      </c>
      <c r="AT3194" s="31">
        <v>0</v>
      </c>
      <c r="AU3194" s="26" t="str">
        <f t="shared" si="52"/>
        <v>库存为0</v>
      </c>
      <c r="AV3194" s="32" t="str">
        <f>IFERROR(时间!$B$4+AU3194,"上周无销量")</f>
        <v>上周无销量</v>
      </c>
    </row>
    <row r="3195" spans="1:48">
      <c r="A3195" s="15" t="s">
        <v>6230</v>
      </c>
      <c r="B3195" t="s">
        <v>6231</v>
      </c>
      <c r="C3195" t="s">
        <v>6209</v>
      </c>
      <c r="D3195" s="26">
        <v>0</v>
      </c>
      <c r="E3195" s="26">
        <v>0</v>
      </c>
      <c r="F3195" s="26">
        <v>0</v>
      </c>
      <c r="G3195" s="26">
        <v>0</v>
      </c>
      <c r="H3195" s="27">
        <v>0</v>
      </c>
      <c r="I3195">
        <v>0</v>
      </c>
      <c r="J3195" s="28">
        <v>0</v>
      </c>
      <c r="K3195" s="28">
        <v>0</v>
      </c>
      <c r="L3195" s="28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17" t="s">
        <v>54</v>
      </c>
      <c r="Y3195" s="17" t="s">
        <v>54</v>
      </c>
      <c r="Z3195" s="17" t="s">
        <v>54</v>
      </c>
      <c r="AA3195" s="17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17" t="s">
        <v>54</v>
      </c>
      <c r="AG3195" s="17" t="s">
        <v>54</v>
      </c>
      <c r="AH3195" s="17" t="s">
        <v>54</v>
      </c>
      <c r="AI3195" s="17" t="s">
        <v>54</v>
      </c>
      <c r="AJ3195">
        <v>0</v>
      </c>
      <c r="AK3195">
        <v>0</v>
      </c>
      <c r="AL3195">
        <v>0</v>
      </c>
      <c r="AM3195">
        <v>0</v>
      </c>
      <c r="AN3195" s="17" t="s">
        <v>54</v>
      </c>
      <c r="AO3195" s="17" t="s">
        <v>54</v>
      </c>
      <c r="AP3195" s="17" t="s">
        <v>54</v>
      </c>
      <c r="AQ3195" s="17" t="s">
        <v>54</v>
      </c>
      <c r="AR3195" s="31">
        <v>0</v>
      </c>
      <c r="AS3195" s="31">
        <v>0</v>
      </c>
      <c r="AT3195" s="31">
        <v>0</v>
      </c>
      <c r="AU3195" s="26" t="str">
        <f t="shared" si="52"/>
        <v>库存为0</v>
      </c>
      <c r="AV3195" s="32" t="str">
        <f>IFERROR(时间!$B$4+AU3195,"上周无销量")</f>
        <v>上周无销量</v>
      </c>
    </row>
    <row r="3196" spans="1:48">
      <c r="A3196" s="15" t="s">
        <v>6232</v>
      </c>
      <c r="B3196" t="s">
        <v>6233</v>
      </c>
      <c r="C3196" t="s">
        <v>6209</v>
      </c>
      <c r="D3196" s="26">
        <v>0</v>
      </c>
      <c r="E3196" s="26">
        <v>0</v>
      </c>
      <c r="F3196" s="26">
        <v>0</v>
      </c>
      <c r="G3196" s="26">
        <v>0</v>
      </c>
      <c r="H3196" s="27">
        <v>0</v>
      </c>
      <c r="I3196">
        <v>0</v>
      </c>
      <c r="J3196" s="28">
        <v>0</v>
      </c>
      <c r="K3196" s="28">
        <v>0</v>
      </c>
      <c r="L3196" s="28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17" t="s">
        <v>54</v>
      </c>
      <c r="Y3196" s="17" t="s">
        <v>54</v>
      </c>
      <c r="Z3196" s="17" t="s">
        <v>54</v>
      </c>
      <c r="AA3196" s="17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17" t="s">
        <v>54</v>
      </c>
      <c r="AG3196" s="17" t="s">
        <v>54</v>
      </c>
      <c r="AH3196" s="17" t="s">
        <v>54</v>
      </c>
      <c r="AI3196" s="17" t="s">
        <v>54</v>
      </c>
      <c r="AJ3196">
        <v>0</v>
      </c>
      <c r="AK3196">
        <v>0</v>
      </c>
      <c r="AL3196">
        <v>0</v>
      </c>
      <c r="AM3196">
        <v>0</v>
      </c>
      <c r="AN3196" s="17" t="s">
        <v>54</v>
      </c>
      <c r="AO3196" s="17" t="s">
        <v>54</v>
      </c>
      <c r="AP3196" s="17" t="s">
        <v>54</v>
      </c>
      <c r="AQ3196" s="17" t="s">
        <v>54</v>
      </c>
      <c r="AR3196" s="31">
        <v>0</v>
      </c>
      <c r="AS3196" s="31">
        <v>0</v>
      </c>
      <c r="AT3196" s="31">
        <v>0</v>
      </c>
      <c r="AU3196" s="26" t="str">
        <f t="shared" si="52"/>
        <v>库存为0</v>
      </c>
      <c r="AV3196" s="32" t="str">
        <f>IFERROR(时间!$B$4+AU3196,"上周无销量")</f>
        <v>上周无销量</v>
      </c>
    </row>
    <row r="3197" spans="1:48">
      <c r="A3197" s="15" t="s">
        <v>6234</v>
      </c>
      <c r="B3197" t="s">
        <v>6235</v>
      </c>
      <c r="C3197" t="s">
        <v>6209</v>
      </c>
      <c r="D3197" s="26">
        <v>0</v>
      </c>
      <c r="E3197" s="26">
        <v>0</v>
      </c>
      <c r="F3197" s="26">
        <v>0</v>
      </c>
      <c r="G3197" s="26">
        <v>0</v>
      </c>
      <c r="H3197" s="27">
        <v>0</v>
      </c>
      <c r="I3197">
        <v>0</v>
      </c>
      <c r="J3197" s="28">
        <v>0</v>
      </c>
      <c r="K3197" s="28">
        <v>0</v>
      </c>
      <c r="L3197" s="28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17" t="s">
        <v>54</v>
      </c>
      <c r="Y3197" s="17" t="s">
        <v>54</v>
      </c>
      <c r="Z3197" s="17" t="s">
        <v>54</v>
      </c>
      <c r="AA3197" s="17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17" t="s">
        <v>54</v>
      </c>
      <c r="AG3197" s="17" t="s">
        <v>54</v>
      </c>
      <c r="AH3197" s="17" t="s">
        <v>54</v>
      </c>
      <c r="AI3197" s="17" t="s">
        <v>54</v>
      </c>
      <c r="AJ3197">
        <v>0</v>
      </c>
      <c r="AK3197">
        <v>0</v>
      </c>
      <c r="AL3197">
        <v>0</v>
      </c>
      <c r="AM3197">
        <v>0</v>
      </c>
      <c r="AN3197" s="17" t="s">
        <v>54</v>
      </c>
      <c r="AO3197" s="17" t="s">
        <v>54</v>
      </c>
      <c r="AP3197" s="17" t="s">
        <v>54</v>
      </c>
      <c r="AQ3197" s="17" t="s">
        <v>54</v>
      </c>
      <c r="AR3197" s="31">
        <v>0</v>
      </c>
      <c r="AS3197" s="31">
        <v>0</v>
      </c>
      <c r="AT3197" s="31">
        <v>0</v>
      </c>
      <c r="AU3197" s="26" t="str">
        <f t="shared" si="52"/>
        <v>库存为0</v>
      </c>
      <c r="AV3197" s="32" t="str">
        <f>IFERROR(时间!$B$4+AU3197,"上周无销量")</f>
        <v>上周无销量</v>
      </c>
    </row>
    <row r="3198" spans="1:48">
      <c r="A3198" s="15" t="s">
        <v>6236</v>
      </c>
      <c r="B3198" t="s">
        <v>6237</v>
      </c>
      <c r="C3198" t="s">
        <v>6209</v>
      </c>
      <c r="D3198" s="26">
        <v>0</v>
      </c>
      <c r="E3198" s="26">
        <v>0</v>
      </c>
      <c r="F3198" s="26">
        <v>0</v>
      </c>
      <c r="G3198" s="26">
        <v>0</v>
      </c>
      <c r="H3198" s="27">
        <v>0</v>
      </c>
      <c r="I3198">
        <v>0</v>
      </c>
      <c r="J3198" s="28">
        <v>0</v>
      </c>
      <c r="K3198" s="28">
        <v>0</v>
      </c>
      <c r="L3198" s="28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17" t="s">
        <v>54</v>
      </c>
      <c r="Y3198" s="17" t="s">
        <v>54</v>
      </c>
      <c r="Z3198" s="17" t="s">
        <v>54</v>
      </c>
      <c r="AA3198" s="17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17" t="s">
        <v>54</v>
      </c>
      <c r="AG3198" s="17" t="s">
        <v>54</v>
      </c>
      <c r="AH3198" s="17" t="s">
        <v>54</v>
      </c>
      <c r="AI3198" s="17" t="s">
        <v>54</v>
      </c>
      <c r="AJ3198">
        <v>0</v>
      </c>
      <c r="AK3198">
        <v>0</v>
      </c>
      <c r="AL3198">
        <v>0</v>
      </c>
      <c r="AM3198">
        <v>0</v>
      </c>
      <c r="AN3198" s="17" t="s">
        <v>54</v>
      </c>
      <c r="AO3198" s="17" t="s">
        <v>54</v>
      </c>
      <c r="AP3198" s="17" t="s">
        <v>54</v>
      </c>
      <c r="AQ3198" s="17" t="s">
        <v>54</v>
      </c>
      <c r="AR3198" s="31">
        <v>0</v>
      </c>
      <c r="AS3198" s="31">
        <v>0</v>
      </c>
      <c r="AT3198" s="31">
        <v>0</v>
      </c>
      <c r="AU3198" s="26" t="str">
        <f t="shared" si="52"/>
        <v>库存为0</v>
      </c>
      <c r="AV3198" s="32" t="str">
        <f>IFERROR(时间!$B$4+AU3198,"上周无销量")</f>
        <v>上周无销量</v>
      </c>
    </row>
    <row r="3199" spans="1:48">
      <c r="A3199" s="15" t="s">
        <v>6238</v>
      </c>
      <c r="B3199" t="s">
        <v>6239</v>
      </c>
      <c r="C3199" t="s">
        <v>6209</v>
      </c>
      <c r="D3199" s="26">
        <v>0</v>
      </c>
      <c r="E3199" s="26">
        <v>0</v>
      </c>
      <c r="F3199" s="26">
        <v>0</v>
      </c>
      <c r="G3199" s="26">
        <v>0</v>
      </c>
      <c r="H3199" s="27">
        <v>0</v>
      </c>
      <c r="I3199">
        <v>0</v>
      </c>
      <c r="J3199" s="28">
        <v>0</v>
      </c>
      <c r="K3199" s="28">
        <v>0</v>
      </c>
      <c r="L3199" s="28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0</v>
      </c>
      <c r="AK3199">
        <v>0</v>
      </c>
      <c r="AL3199">
        <v>0</v>
      </c>
      <c r="AM3199">
        <v>0</v>
      </c>
      <c r="AN3199" s="17" t="s">
        <v>54</v>
      </c>
      <c r="AO3199" s="17" t="s">
        <v>54</v>
      </c>
      <c r="AP3199" s="17" t="s">
        <v>54</v>
      </c>
      <c r="AQ3199" s="17" t="s">
        <v>54</v>
      </c>
      <c r="AR3199" s="31">
        <v>0</v>
      </c>
      <c r="AS3199" s="31">
        <v>0</v>
      </c>
      <c r="AT3199" s="31">
        <v>0</v>
      </c>
      <c r="AU3199" s="26" t="str">
        <f t="shared" si="52"/>
        <v>库存为0</v>
      </c>
      <c r="AV3199" s="32" t="str">
        <f>IFERROR(时间!$B$4+AU3199,"上周无销量")</f>
        <v>上周无销量</v>
      </c>
    </row>
    <row r="3200" spans="1:48">
      <c r="A3200" s="15" t="s">
        <v>6240</v>
      </c>
      <c r="B3200" t="s">
        <v>6241</v>
      </c>
      <c r="C3200" t="s">
        <v>6209</v>
      </c>
      <c r="D3200" s="26">
        <v>0</v>
      </c>
      <c r="E3200" s="26">
        <v>0</v>
      </c>
      <c r="F3200" s="26">
        <v>0</v>
      </c>
      <c r="G3200" s="26">
        <v>0</v>
      </c>
      <c r="H3200" s="27">
        <v>0</v>
      </c>
      <c r="I3200">
        <v>0</v>
      </c>
      <c r="J3200" s="28">
        <v>0</v>
      </c>
      <c r="K3200" s="28">
        <v>0</v>
      </c>
      <c r="L3200" s="28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17" t="s">
        <v>54</v>
      </c>
      <c r="Y3200" s="17" t="s">
        <v>54</v>
      </c>
      <c r="Z3200" s="17" t="s">
        <v>54</v>
      </c>
      <c r="AA3200" s="17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17" t="s">
        <v>54</v>
      </c>
      <c r="AG3200" s="17" t="s">
        <v>54</v>
      </c>
      <c r="AH3200" s="17" t="s">
        <v>54</v>
      </c>
      <c r="AI3200" s="17" t="s">
        <v>54</v>
      </c>
      <c r="AJ3200">
        <v>0</v>
      </c>
      <c r="AK3200">
        <v>0</v>
      </c>
      <c r="AL3200">
        <v>0</v>
      </c>
      <c r="AM3200">
        <v>0</v>
      </c>
      <c r="AN3200" s="17" t="s">
        <v>54</v>
      </c>
      <c r="AO3200" s="17" t="s">
        <v>54</v>
      </c>
      <c r="AP3200" s="17" t="s">
        <v>54</v>
      </c>
      <c r="AQ3200" s="17" t="s">
        <v>54</v>
      </c>
      <c r="AR3200" s="31">
        <v>0</v>
      </c>
      <c r="AS3200" s="31">
        <v>0</v>
      </c>
      <c r="AT3200" s="31">
        <v>0</v>
      </c>
      <c r="AU3200" s="26" t="str">
        <f t="shared" si="52"/>
        <v>库存为0</v>
      </c>
      <c r="AV3200" s="32" t="str">
        <f>IFERROR(时间!$B$4+AU3200,"上周无销量")</f>
        <v>上周无销量</v>
      </c>
    </row>
    <row r="3201" spans="1:48">
      <c r="A3201" s="15" t="s">
        <v>6242</v>
      </c>
      <c r="B3201" t="s">
        <v>6243</v>
      </c>
      <c r="C3201" t="s">
        <v>6209</v>
      </c>
      <c r="D3201" s="26">
        <v>0</v>
      </c>
      <c r="E3201" s="26">
        <v>0</v>
      </c>
      <c r="F3201" s="26">
        <v>0</v>
      </c>
      <c r="G3201" s="26">
        <v>0</v>
      </c>
      <c r="H3201" s="27">
        <v>0</v>
      </c>
      <c r="I3201">
        <v>0</v>
      </c>
      <c r="J3201" s="28">
        <v>0</v>
      </c>
      <c r="K3201" s="28">
        <v>0</v>
      </c>
      <c r="L3201" s="28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17" t="s">
        <v>54</v>
      </c>
      <c r="Y3201" s="17" t="s">
        <v>54</v>
      </c>
      <c r="Z3201" s="17" t="s">
        <v>54</v>
      </c>
      <c r="AA3201" s="17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0</v>
      </c>
      <c r="AK3201">
        <v>0</v>
      </c>
      <c r="AL3201">
        <v>0</v>
      </c>
      <c r="AM3201">
        <v>0</v>
      </c>
      <c r="AN3201" s="17" t="s">
        <v>54</v>
      </c>
      <c r="AO3201" s="17" t="s">
        <v>54</v>
      </c>
      <c r="AP3201" s="17" t="s">
        <v>54</v>
      </c>
      <c r="AQ3201" s="17" t="s">
        <v>54</v>
      </c>
      <c r="AR3201" s="31">
        <v>0</v>
      </c>
      <c r="AS3201" s="31">
        <v>0</v>
      </c>
      <c r="AT3201" s="31">
        <v>0</v>
      </c>
      <c r="AU3201" s="26" t="str">
        <f t="shared" si="52"/>
        <v>库存为0</v>
      </c>
      <c r="AV3201" s="32" t="str">
        <f>IFERROR(时间!$B$4+AU3201,"上周无销量")</f>
        <v>上周无销量</v>
      </c>
    </row>
    <row r="3202" spans="1:48">
      <c r="A3202" s="15" t="s">
        <v>6244</v>
      </c>
      <c r="B3202" t="s">
        <v>6245</v>
      </c>
      <c r="C3202" t="s">
        <v>6209</v>
      </c>
      <c r="D3202" s="26">
        <v>0</v>
      </c>
      <c r="E3202" s="26">
        <v>0</v>
      </c>
      <c r="F3202" s="26">
        <v>0</v>
      </c>
      <c r="G3202" s="26">
        <v>0</v>
      </c>
      <c r="H3202" s="27">
        <v>0</v>
      </c>
      <c r="I3202">
        <v>0</v>
      </c>
      <c r="J3202" s="28">
        <v>0</v>
      </c>
      <c r="K3202" s="28">
        <v>0</v>
      </c>
      <c r="L3202" s="28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17" t="s">
        <v>54</v>
      </c>
      <c r="Y3202" s="17" t="s">
        <v>54</v>
      </c>
      <c r="Z3202" s="17" t="s">
        <v>54</v>
      </c>
      <c r="AA3202" s="17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17" t="s">
        <v>54</v>
      </c>
      <c r="AG3202" s="17" t="s">
        <v>54</v>
      </c>
      <c r="AH3202" s="17" t="s">
        <v>54</v>
      </c>
      <c r="AI3202" s="17" t="s">
        <v>54</v>
      </c>
      <c r="AJ3202">
        <v>0</v>
      </c>
      <c r="AK3202">
        <v>0</v>
      </c>
      <c r="AL3202">
        <v>0</v>
      </c>
      <c r="AM3202">
        <v>0</v>
      </c>
      <c r="AN3202" s="17" t="s">
        <v>54</v>
      </c>
      <c r="AO3202" s="17" t="s">
        <v>54</v>
      </c>
      <c r="AP3202" s="17" t="s">
        <v>54</v>
      </c>
      <c r="AQ3202" s="17" t="s">
        <v>54</v>
      </c>
      <c r="AR3202" s="31">
        <v>0</v>
      </c>
      <c r="AS3202" s="31">
        <v>0</v>
      </c>
      <c r="AT3202" s="31">
        <v>0</v>
      </c>
      <c r="AU3202" s="26" t="str">
        <f t="shared" si="52"/>
        <v>库存为0</v>
      </c>
      <c r="AV3202" s="32" t="str">
        <f>IFERROR(时间!$B$4+AU3202,"上周无销量")</f>
        <v>上周无销量</v>
      </c>
    </row>
    <row r="3203" spans="1:48">
      <c r="A3203" s="15" t="s">
        <v>6246</v>
      </c>
      <c r="B3203" t="s">
        <v>6247</v>
      </c>
      <c r="C3203" t="s">
        <v>6209</v>
      </c>
      <c r="D3203" s="26">
        <v>0</v>
      </c>
      <c r="E3203" s="26">
        <v>0</v>
      </c>
      <c r="F3203" s="26">
        <v>0</v>
      </c>
      <c r="G3203" s="26">
        <v>0</v>
      </c>
      <c r="H3203" s="27">
        <v>0</v>
      </c>
      <c r="I3203">
        <v>0</v>
      </c>
      <c r="J3203" s="28">
        <v>0</v>
      </c>
      <c r="K3203" s="28">
        <v>0</v>
      </c>
      <c r="L3203" s="28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17" t="s">
        <v>54</v>
      </c>
      <c r="Y3203" s="17" t="s">
        <v>54</v>
      </c>
      <c r="Z3203" s="17" t="s">
        <v>54</v>
      </c>
      <c r="AA3203" s="17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17" t="s">
        <v>54</v>
      </c>
      <c r="AG3203" s="17" t="s">
        <v>54</v>
      </c>
      <c r="AH3203" s="17" t="s">
        <v>54</v>
      </c>
      <c r="AI3203" s="17" t="s">
        <v>54</v>
      </c>
      <c r="AJ3203">
        <v>0</v>
      </c>
      <c r="AK3203">
        <v>0</v>
      </c>
      <c r="AL3203">
        <v>0</v>
      </c>
      <c r="AM3203">
        <v>0</v>
      </c>
      <c r="AN3203" s="17" t="s">
        <v>54</v>
      </c>
      <c r="AO3203" s="17" t="s">
        <v>54</v>
      </c>
      <c r="AP3203" s="17" t="s">
        <v>54</v>
      </c>
      <c r="AQ3203" s="17" t="s">
        <v>54</v>
      </c>
      <c r="AR3203" s="31">
        <v>0</v>
      </c>
      <c r="AS3203" s="31">
        <v>0</v>
      </c>
      <c r="AT3203" s="31">
        <v>0</v>
      </c>
      <c r="AU3203" s="26" t="str">
        <f t="shared" si="52"/>
        <v>库存为0</v>
      </c>
      <c r="AV3203" s="32" t="str">
        <f>IFERROR(时间!$B$4+AU3203,"上周无销量")</f>
        <v>上周无销量</v>
      </c>
    </row>
    <row r="3204" spans="1:48">
      <c r="A3204" s="15" t="s">
        <v>6248</v>
      </c>
      <c r="B3204" t="s">
        <v>6249</v>
      </c>
      <c r="C3204" t="s">
        <v>6209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0</v>
      </c>
      <c r="AK3204">
        <v>0</v>
      </c>
      <c r="AL3204">
        <v>0</v>
      </c>
      <c r="AM3204">
        <v>0</v>
      </c>
      <c r="AN3204" s="17" t="s">
        <v>54</v>
      </c>
      <c r="AO3204" s="17" t="s">
        <v>54</v>
      </c>
      <c r="AP3204" s="17" t="s">
        <v>54</v>
      </c>
      <c r="AQ3204" s="17" t="s">
        <v>54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6250</v>
      </c>
      <c r="B3205" t="s">
        <v>6251</v>
      </c>
      <c r="C3205" t="s">
        <v>6209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0</v>
      </c>
      <c r="AK3205">
        <v>0</v>
      </c>
      <c r="AL3205">
        <v>0</v>
      </c>
      <c r="AM3205">
        <v>0</v>
      </c>
      <c r="AN3205" s="17" t="s">
        <v>54</v>
      </c>
      <c r="AO3205" s="17" t="s">
        <v>54</v>
      </c>
      <c r="AP3205" s="17" t="s">
        <v>54</v>
      </c>
      <c r="AQ3205" s="17" t="s">
        <v>54</v>
      </c>
      <c r="AR3205" s="31">
        <v>0</v>
      </c>
      <c r="AS3205" s="31">
        <v>0</v>
      </c>
      <c r="AT3205" s="31">
        <v>0</v>
      </c>
      <c r="AU3205" s="26" t="str">
        <f t="shared" ref="AU3205:AU3268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6252</v>
      </c>
      <c r="B3206" t="s">
        <v>6253</v>
      </c>
      <c r="C3206" t="s">
        <v>6209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0</v>
      </c>
      <c r="AK3206">
        <v>0</v>
      </c>
      <c r="AL3206">
        <v>0</v>
      </c>
      <c r="AM3206">
        <v>0</v>
      </c>
      <c r="AN3206" s="17" t="s">
        <v>54</v>
      </c>
      <c r="AO3206" s="17" t="s">
        <v>54</v>
      </c>
      <c r="AP3206" s="17" t="s">
        <v>54</v>
      </c>
      <c r="AQ3206" s="17" t="s">
        <v>54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6254</v>
      </c>
      <c r="B3207" t="s">
        <v>6255</v>
      </c>
      <c r="C3207" t="s">
        <v>6209</v>
      </c>
      <c r="D3207" s="26">
        <v>0</v>
      </c>
      <c r="E3207" s="26">
        <v>0</v>
      </c>
      <c r="F3207" s="26">
        <v>0</v>
      </c>
      <c r="G3207" s="26">
        <v>0</v>
      </c>
      <c r="H3207" s="27">
        <v>0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0</v>
      </c>
      <c r="AK3207">
        <v>0</v>
      </c>
      <c r="AL3207">
        <v>0</v>
      </c>
      <c r="AM3207">
        <v>0</v>
      </c>
      <c r="AN3207" s="17" t="s">
        <v>54</v>
      </c>
      <c r="AO3207" s="17" t="s">
        <v>54</v>
      </c>
      <c r="AP3207" s="17" t="s">
        <v>54</v>
      </c>
      <c r="AQ3207" s="17" t="s">
        <v>54</v>
      </c>
      <c r="AR3207" s="31">
        <v>0</v>
      </c>
      <c r="AS3207" s="31">
        <v>0</v>
      </c>
      <c r="AT3207" s="31">
        <v>0</v>
      </c>
      <c r="AU3207" s="26" t="str">
        <f t="shared" si="53"/>
        <v>库存为0</v>
      </c>
      <c r="AV3207" s="32" t="str">
        <f>IFERROR(时间!$B$4+AU3207,"上周无销量")</f>
        <v>上周无销量</v>
      </c>
    </row>
    <row r="3208" spans="1:48">
      <c r="A3208" s="15" t="s">
        <v>6256</v>
      </c>
      <c r="B3208" t="s">
        <v>6257</v>
      </c>
      <c r="C3208" t="s">
        <v>6209</v>
      </c>
      <c r="D3208" s="26">
        <v>0</v>
      </c>
      <c r="E3208" s="26">
        <v>0</v>
      </c>
      <c r="F3208" s="26">
        <v>0</v>
      </c>
      <c r="G3208" s="26">
        <v>0</v>
      </c>
      <c r="H3208" s="27">
        <v>0</v>
      </c>
      <c r="I3208">
        <v>0</v>
      </c>
      <c r="J3208" s="28">
        <v>0</v>
      </c>
      <c r="K3208" s="28">
        <v>0</v>
      </c>
      <c r="L3208" s="28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0</v>
      </c>
      <c r="AK3208">
        <v>0</v>
      </c>
      <c r="AL3208">
        <v>0</v>
      </c>
      <c r="AM3208">
        <v>0</v>
      </c>
      <c r="AN3208" s="17" t="s">
        <v>54</v>
      </c>
      <c r="AO3208" s="17" t="s">
        <v>54</v>
      </c>
      <c r="AP3208" s="17" t="s">
        <v>54</v>
      </c>
      <c r="AQ3208" s="17" t="s">
        <v>54</v>
      </c>
      <c r="AR3208" s="31">
        <v>0</v>
      </c>
      <c r="AS3208" s="31">
        <v>0</v>
      </c>
      <c r="AT3208" s="31">
        <v>0</v>
      </c>
      <c r="AU3208" s="26" t="str">
        <f t="shared" si="53"/>
        <v>库存为0</v>
      </c>
      <c r="AV3208" s="32" t="str">
        <f>IFERROR(时间!$B$4+AU3208,"上周无销量")</f>
        <v>上周无销量</v>
      </c>
    </row>
    <row r="3209" spans="1:48">
      <c r="A3209" s="15" t="s">
        <v>6258</v>
      </c>
      <c r="B3209" t="s">
        <v>6259</v>
      </c>
      <c r="C3209" t="s">
        <v>6209</v>
      </c>
      <c r="D3209" s="26">
        <v>0</v>
      </c>
      <c r="E3209" s="26">
        <v>0</v>
      </c>
      <c r="F3209" s="26">
        <v>0</v>
      </c>
      <c r="G3209" s="26">
        <v>0</v>
      </c>
      <c r="H3209" s="27">
        <v>0</v>
      </c>
      <c r="I3209">
        <v>0</v>
      </c>
      <c r="J3209" s="28">
        <v>0</v>
      </c>
      <c r="K3209" s="28">
        <v>0</v>
      </c>
      <c r="L3209" s="28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0</v>
      </c>
      <c r="AK3209">
        <v>0</v>
      </c>
      <c r="AL3209">
        <v>0</v>
      </c>
      <c r="AM3209">
        <v>0</v>
      </c>
      <c r="AN3209" s="17" t="s">
        <v>54</v>
      </c>
      <c r="AO3209" s="17" t="s">
        <v>54</v>
      </c>
      <c r="AP3209" s="17" t="s">
        <v>54</v>
      </c>
      <c r="AQ3209" s="17" t="s">
        <v>54</v>
      </c>
      <c r="AR3209" s="31">
        <v>0</v>
      </c>
      <c r="AS3209" s="31">
        <v>0</v>
      </c>
      <c r="AT3209" s="31">
        <v>0</v>
      </c>
      <c r="AU3209" s="26" t="str">
        <f t="shared" si="53"/>
        <v>库存为0</v>
      </c>
      <c r="AV3209" s="32" t="str">
        <f>IFERROR(时间!$B$4+AU3209,"上周无销量")</f>
        <v>上周无销量</v>
      </c>
    </row>
    <row r="3210" spans="1:48">
      <c r="A3210" s="15" t="s">
        <v>6260</v>
      </c>
      <c r="B3210" t="s">
        <v>6261</v>
      </c>
      <c r="C3210" t="s">
        <v>6209</v>
      </c>
      <c r="D3210" s="26">
        <v>0</v>
      </c>
      <c r="E3210" s="26">
        <v>0</v>
      </c>
      <c r="F3210" s="26">
        <v>0</v>
      </c>
      <c r="G3210" s="26">
        <v>0</v>
      </c>
      <c r="H3210" s="27">
        <v>0</v>
      </c>
      <c r="I3210">
        <v>0</v>
      </c>
      <c r="J3210" s="28">
        <v>0</v>
      </c>
      <c r="K3210" s="28">
        <v>0</v>
      </c>
      <c r="L3210" s="28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0</v>
      </c>
      <c r="AK3210">
        <v>0</v>
      </c>
      <c r="AL3210">
        <v>0</v>
      </c>
      <c r="AM3210">
        <v>0</v>
      </c>
      <c r="AN3210" s="17" t="s">
        <v>54</v>
      </c>
      <c r="AO3210" s="17" t="s">
        <v>54</v>
      </c>
      <c r="AP3210" s="17" t="s">
        <v>54</v>
      </c>
      <c r="AQ3210" s="17" t="s">
        <v>54</v>
      </c>
      <c r="AR3210" s="31">
        <v>0</v>
      </c>
      <c r="AS3210" s="31">
        <v>0</v>
      </c>
      <c r="AT3210" s="31">
        <v>0</v>
      </c>
      <c r="AU3210" s="26" t="str">
        <f t="shared" si="53"/>
        <v>库存为0</v>
      </c>
      <c r="AV3210" s="32" t="str">
        <f>IFERROR(时间!$B$4+AU3210,"上周无销量")</f>
        <v>上周无销量</v>
      </c>
    </row>
    <row r="3211" spans="1:48">
      <c r="A3211" s="15" t="s">
        <v>6262</v>
      </c>
      <c r="B3211" t="s">
        <v>6263</v>
      </c>
      <c r="C3211" t="s">
        <v>6209</v>
      </c>
      <c r="D3211" s="26">
        <v>0</v>
      </c>
      <c r="E3211" s="26">
        <v>0</v>
      </c>
      <c r="F3211" s="26">
        <v>0</v>
      </c>
      <c r="G3211" s="26">
        <v>0</v>
      </c>
      <c r="H3211" s="27">
        <v>0</v>
      </c>
      <c r="I3211">
        <v>0</v>
      </c>
      <c r="J3211" s="28">
        <v>0</v>
      </c>
      <c r="K3211" s="28">
        <v>0</v>
      </c>
      <c r="L3211" s="28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0</v>
      </c>
      <c r="AK3211">
        <v>0</v>
      </c>
      <c r="AL3211">
        <v>0</v>
      </c>
      <c r="AM3211">
        <v>0</v>
      </c>
      <c r="AN3211" s="17" t="s">
        <v>54</v>
      </c>
      <c r="AO3211" s="17" t="s">
        <v>54</v>
      </c>
      <c r="AP3211" s="17" t="s">
        <v>54</v>
      </c>
      <c r="AQ3211" s="17" t="s">
        <v>54</v>
      </c>
      <c r="AR3211" s="31">
        <v>0</v>
      </c>
      <c r="AS3211" s="31">
        <v>0</v>
      </c>
      <c r="AT3211" s="31">
        <v>0</v>
      </c>
      <c r="AU3211" s="26" t="str">
        <f t="shared" si="53"/>
        <v>库存为0</v>
      </c>
      <c r="AV3211" s="32" t="str">
        <f>IFERROR(时间!$B$4+AU3211,"上周无销量")</f>
        <v>上周无销量</v>
      </c>
    </row>
    <row r="3212" spans="1:48">
      <c r="A3212" s="15" t="s">
        <v>6264</v>
      </c>
      <c r="B3212" t="s">
        <v>6265</v>
      </c>
      <c r="C3212" t="s">
        <v>6209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0</v>
      </c>
      <c r="J3212" s="28">
        <v>0</v>
      </c>
      <c r="K3212" s="28">
        <v>0</v>
      </c>
      <c r="L3212" s="28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0</v>
      </c>
      <c r="AK3212">
        <v>0</v>
      </c>
      <c r="AL3212">
        <v>0</v>
      </c>
      <c r="AM3212">
        <v>0</v>
      </c>
      <c r="AN3212" s="17" t="s">
        <v>54</v>
      </c>
      <c r="AO3212" s="17" t="s">
        <v>54</v>
      </c>
      <c r="AP3212" s="17" t="s">
        <v>54</v>
      </c>
      <c r="AQ3212" s="17" t="s">
        <v>54</v>
      </c>
      <c r="AR3212" s="31">
        <v>0</v>
      </c>
      <c r="AS3212" s="31">
        <v>0</v>
      </c>
      <c r="AT3212" s="31">
        <v>0</v>
      </c>
      <c r="AU3212" s="26" t="str">
        <f t="shared" si="53"/>
        <v>库存为0</v>
      </c>
      <c r="AV3212" s="32" t="str">
        <f>IFERROR(时间!$B$4+AU3212,"上周无销量")</f>
        <v>上周无销量</v>
      </c>
    </row>
    <row r="3213" spans="1:48">
      <c r="A3213" s="15" t="s">
        <v>6266</v>
      </c>
      <c r="B3213" t="s">
        <v>6267</v>
      </c>
      <c r="C3213" t="s">
        <v>6209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0</v>
      </c>
      <c r="J3213" s="28">
        <v>0</v>
      </c>
      <c r="K3213" s="28">
        <v>0</v>
      </c>
      <c r="L3213" s="28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0</v>
      </c>
      <c r="AK3213">
        <v>0</v>
      </c>
      <c r="AL3213">
        <v>0</v>
      </c>
      <c r="AM3213">
        <v>0</v>
      </c>
      <c r="AN3213" s="17" t="s">
        <v>54</v>
      </c>
      <c r="AO3213" s="17" t="s">
        <v>54</v>
      </c>
      <c r="AP3213" s="17" t="s">
        <v>54</v>
      </c>
      <c r="AQ3213" s="17" t="s">
        <v>54</v>
      </c>
      <c r="AR3213" s="31">
        <v>0</v>
      </c>
      <c r="AS3213" s="31">
        <v>0</v>
      </c>
      <c r="AT3213" s="31">
        <v>0</v>
      </c>
      <c r="AU3213" s="26" t="str">
        <f t="shared" si="53"/>
        <v>库存为0</v>
      </c>
      <c r="AV3213" s="32" t="str">
        <f>IFERROR(时间!$B$4+AU3213,"上周无销量")</f>
        <v>上周无销量</v>
      </c>
    </row>
    <row r="3214" spans="1:48">
      <c r="A3214" s="15" t="s">
        <v>6268</v>
      </c>
      <c r="B3214" t="s">
        <v>6269</v>
      </c>
      <c r="C3214" t="s">
        <v>6209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0</v>
      </c>
      <c r="AK3214">
        <v>0</v>
      </c>
      <c r="AL3214">
        <v>0</v>
      </c>
      <c r="AM3214">
        <v>0</v>
      </c>
      <c r="AN3214" s="17" t="s">
        <v>54</v>
      </c>
      <c r="AO3214" s="17" t="s">
        <v>54</v>
      </c>
      <c r="AP3214" s="17" t="s">
        <v>54</v>
      </c>
      <c r="AQ3214" s="17" t="s">
        <v>54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6270</v>
      </c>
      <c r="B3215" t="s">
        <v>6271</v>
      </c>
      <c r="C3215" t="s">
        <v>6209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0</v>
      </c>
      <c r="AK3215">
        <v>0</v>
      </c>
      <c r="AL3215">
        <v>0</v>
      </c>
      <c r="AM3215">
        <v>0</v>
      </c>
      <c r="AN3215" s="17" t="s">
        <v>54</v>
      </c>
      <c r="AO3215" s="17" t="s">
        <v>54</v>
      </c>
      <c r="AP3215" s="17" t="s">
        <v>54</v>
      </c>
      <c r="AQ3215" s="17" t="s">
        <v>54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6272</v>
      </c>
      <c r="B3216" t="s">
        <v>6273</v>
      </c>
      <c r="C3216" t="s">
        <v>6209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0</v>
      </c>
      <c r="AK3216">
        <v>0</v>
      </c>
      <c r="AL3216">
        <v>0</v>
      </c>
      <c r="AM3216">
        <v>0</v>
      </c>
      <c r="AN3216" s="17" t="s">
        <v>54</v>
      </c>
      <c r="AO3216" s="17" t="s">
        <v>54</v>
      </c>
      <c r="AP3216" s="17" t="s">
        <v>54</v>
      </c>
      <c r="AQ3216" s="17" t="s">
        <v>54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6274</v>
      </c>
      <c r="B3217" t="s">
        <v>6275</v>
      </c>
      <c r="C3217" t="s">
        <v>6209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0</v>
      </c>
      <c r="J3217" s="28">
        <v>0</v>
      </c>
      <c r="K3217" s="28">
        <v>0</v>
      </c>
      <c r="L3217" s="28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0</v>
      </c>
      <c r="AK3217">
        <v>0</v>
      </c>
      <c r="AL3217">
        <v>0</v>
      </c>
      <c r="AM3217">
        <v>0</v>
      </c>
      <c r="AN3217" s="17" t="s">
        <v>54</v>
      </c>
      <c r="AO3217" s="17" t="s">
        <v>54</v>
      </c>
      <c r="AP3217" s="17" t="s">
        <v>54</v>
      </c>
      <c r="AQ3217" s="17" t="s">
        <v>54</v>
      </c>
      <c r="AR3217" s="31">
        <v>0</v>
      </c>
      <c r="AS3217" s="31">
        <v>0</v>
      </c>
      <c r="AT3217" s="31">
        <v>0</v>
      </c>
      <c r="AU3217" s="26" t="str">
        <f t="shared" si="53"/>
        <v>库存为0</v>
      </c>
      <c r="AV3217" s="32" t="str">
        <f>IFERROR(时间!$B$4+AU3217,"上周无销量")</f>
        <v>上周无销量</v>
      </c>
    </row>
    <row r="3218" spans="1:48">
      <c r="A3218" s="15" t="s">
        <v>6276</v>
      </c>
      <c r="B3218" t="s">
        <v>6277</v>
      </c>
      <c r="C3218" t="s">
        <v>6209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0</v>
      </c>
      <c r="J3218" s="28">
        <v>0</v>
      </c>
      <c r="K3218" s="28">
        <v>0</v>
      </c>
      <c r="L3218" s="28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0</v>
      </c>
      <c r="AK3218">
        <v>0</v>
      </c>
      <c r="AL3218">
        <v>0</v>
      </c>
      <c r="AM3218">
        <v>0</v>
      </c>
      <c r="AN3218" s="17" t="s">
        <v>54</v>
      </c>
      <c r="AO3218" s="17" t="s">
        <v>54</v>
      </c>
      <c r="AP3218" s="17" t="s">
        <v>54</v>
      </c>
      <c r="AQ3218" s="17" t="s">
        <v>54</v>
      </c>
      <c r="AR3218" s="31">
        <v>0</v>
      </c>
      <c r="AS3218" s="31">
        <v>0</v>
      </c>
      <c r="AT3218" s="31">
        <v>0</v>
      </c>
      <c r="AU3218" s="26" t="str">
        <f t="shared" si="53"/>
        <v>库存为0</v>
      </c>
      <c r="AV3218" s="32" t="str">
        <f>IFERROR(时间!$B$4+AU3218,"上周无销量")</f>
        <v>上周无销量</v>
      </c>
    </row>
    <row r="3219" spans="1:48">
      <c r="A3219" s="15" t="s">
        <v>6278</v>
      </c>
      <c r="B3219" t="s">
        <v>6279</v>
      </c>
      <c r="C3219" t="s">
        <v>6209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0</v>
      </c>
      <c r="AK3219">
        <v>0</v>
      </c>
      <c r="AL3219">
        <v>0</v>
      </c>
      <c r="AM3219">
        <v>0</v>
      </c>
      <c r="AN3219" s="17" t="s">
        <v>54</v>
      </c>
      <c r="AO3219" s="17" t="s">
        <v>54</v>
      </c>
      <c r="AP3219" s="17" t="s">
        <v>54</v>
      </c>
      <c r="AQ3219" s="17" t="s">
        <v>54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6280</v>
      </c>
      <c r="B3220" t="s">
        <v>6281</v>
      </c>
      <c r="C3220" t="s">
        <v>6209</v>
      </c>
      <c r="D3220" s="26">
        <v>0</v>
      </c>
      <c r="E3220" s="26">
        <v>0</v>
      </c>
      <c r="F3220" s="26">
        <v>0</v>
      </c>
      <c r="G3220" s="26">
        <v>0</v>
      </c>
      <c r="H3220" s="27">
        <v>0</v>
      </c>
      <c r="I3220">
        <v>0</v>
      </c>
      <c r="J3220" s="28">
        <v>0</v>
      </c>
      <c r="K3220" s="28">
        <v>0</v>
      </c>
      <c r="L3220" s="28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17" t="s">
        <v>54</v>
      </c>
      <c r="Y3220" s="17" t="s">
        <v>54</v>
      </c>
      <c r="Z3220" s="17" t="s">
        <v>54</v>
      </c>
      <c r="AA3220" s="17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0</v>
      </c>
      <c r="AK3220">
        <v>0</v>
      </c>
      <c r="AL3220">
        <v>0</v>
      </c>
      <c r="AM3220">
        <v>0</v>
      </c>
      <c r="AN3220" s="17" t="s">
        <v>54</v>
      </c>
      <c r="AO3220" s="17" t="s">
        <v>54</v>
      </c>
      <c r="AP3220" s="17" t="s">
        <v>54</v>
      </c>
      <c r="AQ3220" s="17" t="s">
        <v>54</v>
      </c>
      <c r="AR3220" s="31">
        <v>0</v>
      </c>
      <c r="AS3220" s="31">
        <v>0</v>
      </c>
      <c r="AT3220" s="31">
        <v>0</v>
      </c>
      <c r="AU3220" s="26" t="str">
        <f t="shared" si="53"/>
        <v>库存为0</v>
      </c>
      <c r="AV3220" s="32" t="str">
        <f>IFERROR(时间!$B$4+AU3220,"上周无销量")</f>
        <v>上周无销量</v>
      </c>
    </row>
    <row r="3221" spans="1:48">
      <c r="A3221" s="15" t="s">
        <v>6282</v>
      </c>
      <c r="B3221" t="s">
        <v>6283</v>
      </c>
      <c r="C3221" t="s">
        <v>6209</v>
      </c>
      <c r="D3221" s="26">
        <v>0</v>
      </c>
      <c r="E3221" s="26">
        <v>0</v>
      </c>
      <c r="F3221" s="26">
        <v>0</v>
      </c>
      <c r="G3221" s="26">
        <v>0</v>
      </c>
      <c r="H3221" s="27">
        <v>0</v>
      </c>
      <c r="I3221">
        <v>0</v>
      </c>
      <c r="J3221" s="28">
        <v>0</v>
      </c>
      <c r="K3221" s="28">
        <v>0</v>
      </c>
      <c r="L3221" s="28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0</v>
      </c>
      <c r="AK3221">
        <v>0</v>
      </c>
      <c r="AL3221">
        <v>0</v>
      </c>
      <c r="AM3221">
        <v>0</v>
      </c>
      <c r="AN3221" s="17" t="s">
        <v>54</v>
      </c>
      <c r="AO3221" s="17" t="s">
        <v>54</v>
      </c>
      <c r="AP3221" s="17" t="s">
        <v>54</v>
      </c>
      <c r="AQ3221" s="17" t="s">
        <v>54</v>
      </c>
      <c r="AR3221" s="31">
        <v>0</v>
      </c>
      <c r="AS3221" s="31">
        <v>0</v>
      </c>
      <c r="AT3221" s="31">
        <v>0</v>
      </c>
      <c r="AU3221" s="26" t="str">
        <f t="shared" si="53"/>
        <v>库存为0</v>
      </c>
      <c r="AV3221" s="32" t="str">
        <f>IFERROR(时间!$B$4+AU3221,"上周无销量")</f>
        <v>上周无销量</v>
      </c>
    </row>
    <row r="3222" spans="1:48">
      <c r="A3222" s="15" t="s">
        <v>6284</v>
      </c>
      <c r="B3222" t="s">
        <v>6285</v>
      </c>
      <c r="C3222" t="s">
        <v>6209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0</v>
      </c>
      <c r="J3222" s="28">
        <v>0</v>
      </c>
      <c r="K3222" s="28">
        <v>0</v>
      </c>
      <c r="L3222" s="28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0</v>
      </c>
      <c r="AK3222">
        <v>0</v>
      </c>
      <c r="AL3222">
        <v>0</v>
      </c>
      <c r="AM3222">
        <v>0</v>
      </c>
      <c r="AN3222" s="17" t="s">
        <v>54</v>
      </c>
      <c r="AO3222" s="17" t="s">
        <v>54</v>
      </c>
      <c r="AP3222" s="17" t="s">
        <v>54</v>
      </c>
      <c r="AQ3222" s="17" t="s">
        <v>54</v>
      </c>
      <c r="AR3222" s="31">
        <v>0</v>
      </c>
      <c r="AS3222" s="31">
        <v>0</v>
      </c>
      <c r="AT3222" s="31">
        <v>0</v>
      </c>
      <c r="AU3222" s="26" t="str">
        <f t="shared" si="53"/>
        <v>库存为0</v>
      </c>
      <c r="AV3222" s="32" t="str">
        <f>IFERROR(时间!$B$4+AU3222,"上周无销量")</f>
        <v>上周无销量</v>
      </c>
    </row>
    <row r="3223" spans="1:48">
      <c r="A3223" s="15" t="s">
        <v>6286</v>
      </c>
      <c r="B3223" t="s">
        <v>6287</v>
      </c>
      <c r="C3223" t="s">
        <v>6209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0</v>
      </c>
      <c r="J3223" s="28">
        <v>0</v>
      </c>
      <c r="K3223" s="28">
        <v>0</v>
      </c>
      <c r="L3223" s="28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0</v>
      </c>
      <c r="AK3223">
        <v>0</v>
      </c>
      <c r="AL3223">
        <v>0</v>
      </c>
      <c r="AM3223">
        <v>0</v>
      </c>
      <c r="AN3223" s="17" t="s">
        <v>54</v>
      </c>
      <c r="AO3223" s="17" t="s">
        <v>54</v>
      </c>
      <c r="AP3223" s="17" t="s">
        <v>54</v>
      </c>
      <c r="AQ3223" s="17" t="s">
        <v>54</v>
      </c>
      <c r="AR3223" s="31">
        <v>0</v>
      </c>
      <c r="AS3223" s="31">
        <v>0</v>
      </c>
      <c r="AT3223" s="31">
        <v>0</v>
      </c>
      <c r="AU3223" s="26" t="str">
        <f t="shared" si="53"/>
        <v>库存为0</v>
      </c>
      <c r="AV3223" s="32" t="str">
        <f>IFERROR(时间!$B$4+AU3223,"上周无销量")</f>
        <v>上周无销量</v>
      </c>
    </row>
    <row r="3224" spans="1:48">
      <c r="A3224" s="15" t="s">
        <v>6288</v>
      </c>
      <c r="B3224" t="s">
        <v>6289</v>
      </c>
      <c r="C3224" t="s">
        <v>6209</v>
      </c>
      <c r="D3224" s="26">
        <v>0</v>
      </c>
      <c r="E3224" s="26">
        <v>0</v>
      </c>
      <c r="F3224" s="26">
        <v>0</v>
      </c>
      <c r="G3224" s="26">
        <v>0</v>
      </c>
      <c r="H3224" s="27">
        <v>0</v>
      </c>
      <c r="I3224">
        <v>0</v>
      </c>
      <c r="J3224" s="28">
        <v>0</v>
      </c>
      <c r="K3224" s="28">
        <v>0</v>
      </c>
      <c r="L3224" s="28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0</v>
      </c>
      <c r="AK3224">
        <v>0</v>
      </c>
      <c r="AL3224">
        <v>0</v>
      </c>
      <c r="AM3224">
        <v>0</v>
      </c>
      <c r="AN3224" s="17" t="s">
        <v>54</v>
      </c>
      <c r="AO3224" s="17" t="s">
        <v>54</v>
      </c>
      <c r="AP3224" s="17" t="s">
        <v>54</v>
      </c>
      <c r="AQ3224" s="17" t="s">
        <v>54</v>
      </c>
      <c r="AR3224" s="31">
        <v>0</v>
      </c>
      <c r="AS3224" s="31">
        <v>0</v>
      </c>
      <c r="AT3224" s="31">
        <v>0</v>
      </c>
      <c r="AU3224" s="26" t="str">
        <f t="shared" si="53"/>
        <v>库存为0</v>
      </c>
      <c r="AV3224" s="32" t="str">
        <f>IFERROR(时间!$B$4+AU3224,"上周无销量")</f>
        <v>上周无销量</v>
      </c>
    </row>
    <row r="3225" spans="1:48">
      <c r="A3225" s="15" t="s">
        <v>6290</v>
      </c>
      <c r="B3225" t="s">
        <v>6291</v>
      </c>
      <c r="C3225" t="s">
        <v>6209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0</v>
      </c>
      <c r="J3225" s="28">
        <v>0</v>
      </c>
      <c r="K3225" s="28">
        <v>0</v>
      </c>
      <c r="L3225" s="28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0</v>
      </c>
      <c r="AK3225">
        <v>0</v>
      </c>
      <c r="AL3225">
        <v>0</v>
      </c>
      <c r="AM3225">
        <v>0</v>
      </c>
      <c r="AN3225" s="17" t="s">
        <v>54</v>
      </c>
      <c r="AO3225" s="17" t="s">
        <v>54</v>
      </c>
      <c r="AP3225" s="17" t="s">
        <v>54</v>
      </c>
      <c r="AQ3225" s="17" t="s">
        <v>54</v>
      </c>
      <c r="AR3225" s="31">
        <v>0</v>
      </c>
      <c r="AS3225" s="31">
        <v>0</v>
      </c>
      <c r="AT3225" s="31">
        <v>0</v>
      </c>
      <c r="AU3225" s="26" t="str">
        <f t="shared" si="53"/>
        <v>库存为0</v>
      </c>
      <c r="AV3225" s="32" t="str">
        <f>IFERROR(时间!$B$4+AU3225,"上周无销量")</f>
        <v>上周无销量</v>
      </c>
    </row>
    <row r="3226" spans="1:48">
      <c r="A3226" s="15" t="s">
        <v>6292</v>
      </c>
      <c r="B3226" t="s">
        <v>6293</v>
      </c>
      <c r="C3226" t="s">
        <v>6209</v>
      </c>
      <c r="D3226" s="26">
        <v>0</v>
      </c>
      <c r="E3226" s="26">
        <v>0</v>
      </c>
      <c r="F3226" s="26">
        <v>0</v>
      </c>
      <c r="G3226" s="26">
        <v>0</v>
      </c>
      <c r="H3226" s="27">
        <v>0</v>
      </c>
      <c r="I3226">
        <v>0</v>
      </c>
      <c r="J3226" s="28">
        <v>0</v>
      </c>
      <c r="K3226" s="28">
        <v>0</v>
      </c>
      <c r="L3226" s="28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17" t="s">
        <v>54</v>
      </c>
      <c r="Y3226" s="17" t="s">
        <v>54</v>
      </c>
      <c r="Z3226" s="17" t="s">
        <v>54</v>
      </c>
      <c r="AA3226" s="17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17" t="s">
        <v>54</v>
      </c>
      <c r="AG3226" s="17" t="s">
        <v>54</v>
      </c>
      <c r="AH3226" s="17" t="s">
        <v>54</v>
      </c>
      <c r="AI3226" s="17" t="s">
        <v>54</v>
      </c>
      <c r="AJ3226">
        <v>0</v>
      </c>
      <c r="AK3226">
        <v>0</v>
      </c>
      <c r="AL3226">
        <v>0</v>
      </c>
      <c r="AM3226">
        <v>0</v>
      </c>
      <c r="AN3226" s="17" t="s">
        <v>54</v>
      </c>
      <c r="AO3226" s="17" t="s">
        <v>54</v>
      </c>
      <c r="AP3226" s="17" t="s">
        <v>54</v>
      </c>
      <c r="AQ3226" s="17" t="s">
        <v>54</v>
      </c>
      <c r="AR3226" s="31">
        <v>0</v>
      </c>
      <c r="AS3226" s="31">
        <v>0</v>
      </c>
      <c r="AT3226" s="31">
        <v>0</v>
      </c>
      <c r="AU3226" s="26" t="str">
        <f t="shared" si="53"/>
        <v>库存为0</v>
      </c>
      <c r="AV3226" s="32" t="str">
        <f>IFERROR(时间!$B$4+AU3226,"上周无销量")</f>
        <v>上周无销量</v>
      </c>
    </row>
    <row r="3227" spans="1:48">
      <c r="A3227" s="15" t="s">
        <v>6294</v>
      </c>
      <c r="B3227" t="s">
        <v>6295</v>
      </c>
      <c r="C3227" t="s">
        <v>6209</v>
      </c>
      <c r="D3227" s="26">
        <v>0</v>
      </c>
      <c r="E3227" s="26">
        <v>0</v>
      </c>
      <c r="F3227" s="26">
        <v>0</v>
      </c>
      <c r="G3227" s="26">
        <v>0</v>
      </c>
      <c r="H3227" s="27">
        <v>0</v>
      </c>
      <c r="I3227">
        <v>0</v>
      </c>
      <c r="J3227" s="28">
        <v>0</v>
      </c>
      <c r="K3227" s="28">
        <v>0</v>
      </c>
      <c r="L3227" s="28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0</v>
      </c>
      <c r="AK3227">
        <v>0</v>
      </c>
      <c r="AL3227">
        <v>0</v>
      </c>
      <c r="AM3227">
        <v>0</v>
      </c>
      <c r="AN3227" s="17" t="s">
        <v>54</v>
      </c>
      <c r="AO3227" s="17" t="s">
        <v>54</v>
      </c>
      <c r="AP3227" s="17" t="s">
        <v>54</v>
      </c>
      <c r="AQ3227" s="17" t="s">
        <v>54</v>
      </c>
      <c r="AR3227" s="31">
        <v>0</v>
      </c>
      <c r="AS3227" s="31">
        <v>0</v>
      </c>
      <c r="AT3227" s="31">
        <v>0</v>
      </c>
      <c r="AU3227" s="26" t="str">
        <f t="shared" si="53"/>
        <v>库存为0</v>
      </c>
      <c r="AV3227" s="32" t="str">
        <f>IFERROR(时间!$B$4+AU3227,"上周无销量")</f>
        <v>上周无销量</v>
      </c>
    </row>
    <row r="3228" spans="1:48">
      <c r="A3228" s="15" t="s">
        <v>6296</v>
      </c>
      <c r="B3228" t="s">
        <v>6297</v>
      </c>
      <c r="C3228" t="s">
        <v>6298</v>
      </c>
      <c r="D3228" s="26">
        <v>0</v>
      </c>
      <c r="E3228" s="26">
        <v>0</v>
      </c>
      <c r="F3228" s="26">
        <v>0</v>
      </c>
      <c r="G3228" s="26">
        <v>0</v>
      </c>
      <c r="H3228" s="27">
        <v>0</v>
      </c>
      <c r="I3228">
        <v>0</v>
      </c>
      <c r="J3228" s="28">
        <v>0</v>
      </c>
      <c r="K3228" s="28">
        <v>0</v>
      </c>
      <c r="L3228" s="28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0</v>
      </c>
      <c r="AK3228">
        <v>0</v>
      </c>
      <c r="AL3228">
        <v>0</v>
      </c>
      <c r="AM3228">
        <v>0</v>
      </c>
      <c r="AN3228" s="17" t="s">
        <v>54</v>
      </c>
      <c r="AO3228" s="17" t="s">
        <v>54</v>
      </c>
      <c r="AP3228" s="17" t="s">
        <v>54</v>
      </c>
      <c r="AQ3228" s="17" t="s">
        <v>54</v>
      </c>
      <c r="AR3228" s="31">
        <v>0</v>
      </c>
      <c r="AS3228" s="31">
        <v>0</v>
      </c>
      <c r="AT3228" s="31">
        <v>0</v>
      </c>
      <c r="AU3228" s="26" t="str">
        <f t="shared" si="53"/>
        <v>库存为0</v>
      </c>
      <c r="AV3228" s="32" t="str">
        <f>IFERROR(时间!$B$4+AU3228,"上周无销量")</f>
        <v>上周无销量</v>
      </c>
    </row>
    <row r="3229" spans="1:48">
      <c r="A3229" s="15" t="s">
        <v>6299</v>
      </c>
      <c r="B3229" t="s">
        <v>6300</v>
      </c>
      <c r="C3229" t="s">
        <v>6298</v>
      </c>
      <c r="D3229" s="26">
        <v>0</v>
      </c>
      <c r="E3229" s="26">
        <v>0</v>
      </c>
      <c r="F3229" s="26">
        <v>0</v>
      </c>
      <c r="G3229" s="26">
        <v>0</v>
      </c>
      <c r="H3229" s="27">
        <v>0</v>
      </c>
      <c r="I3229">
        <v>0</v>
      </c>
      <c r="J3229" s="28">
        <v>0</v>
      </c>
      <c r="K3229" s="28">
        <v>0</v>
      </c>
      <c r="L3229" s="28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0</v>
      </c>
      <c r="AK3229">
        <v>0</v>
      </c>
      <c r="AL3229">
        <v>0</v>
      </c>
      <c r="AM3229">
        <v>0</v>
      </c>
      <c r="AN3229" s="17" t="s">
        <v>54</v>
      </c>
      <c r="AO3229" s="17" t="s">
        <v>54</v>
      </c>
      <c r="AP3229" s="17" t="s">
        <v>54</v>
      </c>
      <c r="AQ3229" s="17" t="s">
        <v>54</v>
      </c>
      <c r="AR3229" s="31">
        <v>0</v>
      </c>
      <c r="AS3229" s="31">
        <v>0</v>
      </c>
      <c r="AT3229" s="31">
        <v>0</v>
      </c>
      <c r="AU3229" s="26" t="str">
        <f t="shared" si="53"/>
        <v>库存为0</v>
      </c>
      <c r="AV3229" s="32" t="str">
        <f>IFERROR(时间!$B$4+AU3229,"上周无销量")</f>
        <v>上周无销量</v>
      </c>
    </row>
    <row r="3230" spans="1:48">
      <c r="A3230" s="15" t="s">
        <v>6301</v>
      </c>
      <c r="B3230" t="s">
        <v>6302</v>
      </c>
      <c r="C3230" t="s">
        <v>6298</v>
      </c>
      <c r="D3230" s="26">
        <v>0</v>
      </c>
      <c r="E3230" s="26">
        <v>0</v>
      </c>
      <c r="F3230" s="26">
        <v>0</v>
      </c>
      <c r="G3230" s="26">
        <v>0</v>
      </c>
      <c r="H3230" s="27">
        <v>0</v>
      </c>
      <c r="I3230">
        <v>0</v>
      </c>
      <c r="J3230" s="28">
        <v>0</v>
      </c>
      <c r="K3230" s="28">
        <v>0</v>
      </c>
      <c r="L3230" s="28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0</v>
      </c>
      <c r="AK3230">
        <v>0</v>
      </c>
      <c r="AL3230">
        <v>0</v>
      </c>
      <c r="AM3230">
        <v>0</v>
      </c>
      <c r="AN3230" s="17" t="s">
        <v>54</v>
      </c>
      <c r="AO3230" s="17" t="s">
        <v>54</v>
      </c>
      <c r="AP3230" s="17" t="s">
        <v>54</v>
      </c>
      <c r="AQ3230" s="17" t="s">
        <v>54</v>
      </c>
      <c r="AR3230" s="31">
        <v>0</v>
      </c>
      <c r="AS3230" s="31">
        <v>0</v>
      </c>
      <c r="AT3230" s="31">
        <v>0</v>
      </c>
      <c r="AU3230" s="26" t="str">
        <f t="shared" si="53"/>
        <v>库存为0</v>
      </c>
      <c r="AV3230" s="32" t="str">
        <f>IFERROR(时间!$B$4+AU3230,"上周无销量")</f>
        <v>上周无销量</v>
      </c>
    </row>
    <row r="3231" spans="1:48">
      <c r="A3231" s="15" t="s">
        <v>6303</v>
      </c>
      <c r="B3231" t="s">
        <v>6304</v>
      </c>
      <c r="C3231" t="s">
        <v>6298</v>
      </c>
      <c r="D3231" s="26">
        <v>0</v>
      </c>
      <c r="E3231" s="26">
        <v>0</v>
      </c>
      <c r="F3231" s="26">
        <v>0</v>
      </c>
      <c r="G3231" s="26">
        <v>0</v>
      </c>
      <c r="H3231" s="27">
        <v>0</v>
      </c>
      <c r="I3231">
        <v>0</v>
      </c>
      <c r="J3231" s="28">
        <v>0</v>
      </c>
      <c r="K3231" s="28">
        <v>0</v>
      </c>
      <c r="L3231" s="28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0</v>
      </c>
      <c r="AK3231">
        <v>0</v>
      </c>
      <c r="AL3231">
        <v>0</v>
      </c>
      <c r="AM3231">
        <v>0</v>
      </c>
      <c r="AN3231" s="17" t="s">
        <v>54</v>
      </c>
      <c r="AO3231" s="17" t="s">
        <v>54</v>
      </c>
      <c r="AP3231" s="17" t="s">
        <v>54</v>
      </c>
      <c r="AQ3231" s="17" t="s">
        <v>54</v>
      </c>
      <c r="AR3231" s="31">
        <v>0</v>
      </c>
      <c r="AS3231" s="31">
        <v>0</v>
      </c>
      <c r="AT3231" s="31">
        <v>0</v>
      </c>
      <c r="AU3231" s="26" t="str">
        <f t="shared" si="53"/>
        <v>库存为0</v>
      </c>
      <c r="AV3231" s="32" t="str">
        <f>IFERROR(时间!$B$4+AU3231,"上周无销量")</f>
        <v>上周无销量</v>
      </c>
    </row>
    <row r="3232" spans="1:48">
      <c r="A3232" s="15" t="s">
        <v>6305</v>
      </c>
      <c r="B3232" t="s">
        <v>6306</v>
      </c>
      <c r="C3232" t="s">
        <v>6298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0</v>
      </c>
      <c r="J3232" s="28">
        <v>0</v>
      </c>
      <c r="K3232" s="28">
        <v>0</v>
      </c>
      <c r="L3232" s="28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0</v>
      </c>
      <c r="AK3232">
        <v>0</v>
      </c>
      <c r="AL3232">
        <v>0</v>
      </c>
      <c r="AM3232">
        <v>0</v>
      </c>
      <c r="AN3232" s="17" t="s">
        <v>54</v>
      </c>
      <c r="AO3232" s="17" t="s">
        <v>54</v>
      </c>
      <c r="AP3232" s="17" t="s">
        <v>54</v>
      </c>
      <c r="AQ3232" s="17" t="s">
        <v>54</v>
      </c>
      <c r="AR3232" s="31">
        <v>0</v>
      </c>
      <c r="AS3232" s="31">
        <v>0</v>
      </c>
      <c r="AT3232" s="31">
        <v>0</v>
      </c>
      <c r="AU3232" s="26" t="str">
        <f t="shared" si="53"/>
        <v>库存为0</v>
      </c>
      <c r="AV3232" s="32" t="str">
        <f>IFERROR(时间!$B$4+AU3232,"上周无销量")</f>
        <v>上周无销量</v>
      </c>
    </row>
    <row r="3233" spans="1:48">
      <c r="A3233" s="15" t="s">
        <v>6307</v>
      </c>
      <c r="B3233" t="s">
        <v>6308</v>
      </c>
      <c r="C3233" t="s">
        <v>6298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0</v>
      </c>
      <c r="J3233" s="28">
        <v>0</v>
      </c>
      <c r="K3233" s="28">
        <v>0</v>
      </c>
      <c r="L3233" s="28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0</v>
      </c>
      <c r="AK3233">
        <v>0</v>
      </c>
      <c r="AL3233">
        <v>0</v>
      </c>
      <c r="AM3233">
        <v>0</v>
      </c>
      <c r="AN3233" s="17" t="s">
        <v>54</v>
      </c>
      <c r="AO3233" s="17" t="s">
        <v>54</v>
      </c>
      <c r="AP3233" s="17" t="s">
        <v>54</v>
      </c>
      <c r="AQ3233" s="17" t="s">
        <v>54</v>
      </c>
      <c r="AR3233" s="31">
        <v>0</v>
      </c>
      <c r="AS3233" s="31">
        <v>0</v>
      </c>
      <c r="AT3233" s="31">
        <v>0</v>
      </c>
      <c r="AU3233" s="26" t="str">
        <f t="shared" si="53"/>
        <v>库存为0</v>
      </c>
      <c r="AV3233" s="32" t="str">
        <f>IFERROR(时间!$B$4+AU3233,"上周无销量")</f>
        <v>上周无销量</v>
      </c>
    </row>
    <row r="3234" spans="1:48">
      <c r="A3234" s="15" t="s">
        <v>6309</v>
      </c>
      <c r="B3234" t="s">
        <v>6310</v>
      </c>
      <c r="C3234" t="s">
        <v>6298</v>
      </c>
      <c r="D3234" s="26">
        <v>0</v>
      </c>
      <c r="E3234" s="26">
        <v>0</v>
      </c>
      <c r="F3234" s="26">
        <v>0</v>
      </c>
      <c r="G3234" s="26">
        <v>0</v>
      </c>
      <c r="H3234" s="27">
        <v>0</v>
      </c>
      <c r="I3234">
        <v>0</v>
      </c>
      <c r="J3234" s="28">
        <v>0</v>
      </c>
      <c r="K3234" s="28">
        <v>0</v>
      </c>
      <c r="L3234" s="28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0</v>
      </c>
      <c r="AK3234">
        <v>0</v>
      </c>
      <c r="AL3234">
        <v>0</v>
      </c>
      <c r="AM3234">
        <v>0</v>
      </c>
      <c r="AN3234" s="17" t="s">
        <v>54</v>
      </c>
      <c r="AO3234" s="17" t="s">
        <v>54</v>
      </c>
      <c r="AP3234" s="17" t="s">
        <v>54</v>
      </c>
      <c r="AQ3234" s="17" t="s">
        <v>54</v>
      </c>
      <c r="AR3234" s="31">
        <v>0</v>
      </c>
      <c r="AS3234" s="31">
        <v>0</v>
      </c>
      <c r="AT3234" s="31">
        <v>0</v>
      </c>
      <c r="AU3234" s="26" t="str">
        <f t="shared" si="53"/>
        <v>库存为0</v>
      </c>
      <c r="AV3234" s="32" t="str">
        <f>IFERROR(时间!$B$4+AU3234,"上周无销量")</f>
        <v>上周无销量</v>
      </c>
    </row>
    <row r="3235" spans="1:48">
      <c r="A3235" s="15" t="s">
        <v>6311</v>
      </c>
      <c r="B3235" t="s">
        <v>6312</v>
      </c>
      <c r="C3235" t="s">
        <v>6298</v>
      </c>
      <c r="D3235" s="26">
        <v>0</v>
      </c>
      <c r="E3235" s="26">
        <v>0</v>
      </c>
      <c r="F3235" s="26">
        <v>0</v>
      </c>
      <c r="G3235" s="26">
        <v>0</v>
      </c>
      <c r="H3235" s="27">
        <v>0</v>
      </c>
      <c r="I3235">
        <v>0</v>
      </c>
      <c r="J3235" s="28">
        <v>0</v>
      </c>
      <c r="K3235" s="28">
        <v>0</v>
      </c>
      <c r="L3235" s="28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0</v>
      </c>
      <c r="AK3235">
        <v>0</v>
      </c>
      <c r="AL3235">
        <v>0</v>
      </c>
      <c r="AM3235">
        <v>0</v>
      </c>
      <c r="AN3235" s="17" t="s">
        <v>54</v>
      </c>
      <c r="AO3235" s="17" t="s">
        <v>54</v>
      </c>
      <c r="AP3235" s="17" t="s">
        <v>54</v>
      </c>
      <c r="AQ3235" s="17" t="s">
        <v>54</v>
      </c>
      <c r="AR3235" s="31">
        <v>0</v>
      </c>
      <c r="AS3235" s="31">
        <v>0</v>
      </c>
      <c r="AT3235" s="31">
        <v>0</v>
      </c>
      <c r="AU3235" s="26" t="str">
        <f t="shared" si="53"/>
        <v>库存为0</v>
      </c>
      <c r="AV3235" s="32" t="str">
        <f>IFERROR(时间!$B$4+AU3235,"上周无销量")</f>
        <v>上周无销量</v>
      </c>
    </row>
    <row r="3236" spans="1:48">
      <c r="A3236" s="15" t="s">
        <v>6313</v>
      </c>
      <c r="B3236" t="s">
        <v>6314</v>
      </c>
      <c r="C3236" t="s">
        <v>6298</v>
      </c>
      <c r="D3236" s="26">
        <v>0</v>
      </c>
      <c r="E3236" s="26">
        <v>0</v>
      </c>
      <c r="F3236" s="26">
        <v>0</v>
      </c>
      <c r="G3236" s="26">
        <v>0</v>
      </c>
      <c r="H3236" s="27">
        <v>0</v>
      </c>
      <c r="I3236">
        <v>0</v>
      </c>
      <c r="J3236" s="28">
        <v>0</v>
      </c>
      <c r="K3236" s="28">
        <v>0</v>
      </c>
      <c r="L3236" s="28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17" t="s">
        <v>54</v>
      </c>
      <c r="Y3236" s="17" t="s">
        <v>54</v>
      </c>
      <c r="Z3236" s="17" t="s">
        <v>54</v>
      </c>
      <c r="AA3236" s="17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0</v>
      </c>
      <c r="AK3236">
        <v>0</v>
      </c>
      <c r="AL3236">
        <v>0</v>
      </c>
      <c r="AM3236">
        <v>0</v>
      </c>
      <c r="AN3236" s="17" t="s">
        <v>54</v>
      </c>
      <c r="AO3236" s="17" t="s">
        <v>54</v>
      </c>
      <c r="AP3236" s="17" t="s">
        <v>54</v>
      </c>
      <c r="AQ3236" s="17" t="s">
        <v>54</v>
      </c>
      <c r="AR3236" s="31">
        <v>0</v>
      </c>
      <c r="AS3236" s="31">
        <v>0</v>
      </c>
      <c r="AT3236" s="31">
        <v>0</v>
      </c>
      <c r="AU3236" s="26" t="str">
        <f t="shared" si="53"/>
        <v>库存为0</v>
      </c>
      <c r="AV3236" s="32" t="str">
        <f>IFERROR(时间!$B$4+AU3236,"上周无销量")</f>
        <v>上周无销量</v>
      </c>
    </row>
    <row r="3237" spans="1:48">
      <c r="A3237" s="15" t="s">
        <v>6315</v>
      </c>
      <c r="B3237" t="s">
        <v>6316</v>
      </c>
      <c r="C3237" t="s">
        <v>6298</v>
      </c>
      <c r="D3237" s="26">
        <v>0</v>
      </c>
      <c r="E3237" s="26">
        <v>0</v>
      </c>
      <c r="F3237" s="26">
        <v>0</v>
      </c>
      <c r="G3237" s="26">
        <v>0</v>
      </c>
      <c r="H3237" s="27">
        <v>0</v>
      </c>
      <c r="I3237">
        <v>0</v>
      </c>
      <c r="J3237" s="28">
        <v>0</v>
      </c>
      <c r="K3237" s="28">
        <v>0</v>
      </c>
      <c r="L3237" s="28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0</v>
      </c>
      <c r="AK3237">
        <v>2</v>
      </c>
      <c r="AL3237">
        <v>1</v>
      </c>
      <c r="AM3237">
        <v>1</v>
      </c>
      <c r="AN3237" s="17" t="s">
        <v>54</v>
      </c>
      <c r="AO3237" s="17">
        <v>0</v>
      </c>
      <c r="AP3237" s="17">
        <v>0</v>
      </c>
      <c r="AQ3237" s="17">
        <v>0</v>
      </c>
      <c r="AR3237" s="31">
        <v>0</v>
      </c>
      <c r="AS3237" s="31">
        <v>0</v>
      </c>
      <c r="AT3237" s="31">
        <v>0</v>
      </c>
      <c r="AU3237" s="26" t="str">
        <f t="shared" si="53"/>
        <v>库存为0</v>
      </c>
      <c r="AV3237" s="32" t="str">
        <f>IFERROR(时间!$B$4+AU3237,"上周无销量")</f>
        <v>上周无销量</v>
      </c>
    </row>
    <row r="3238" spans="1:48">
      <c r="A3238" s="15" t="s">
        <v>6317</v>
      </c>
      <c r="B3238" t="s">
        <v>6318</v>
      </c>
      <c r="C3238" t="s">
        <v>6298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0</v>
      </c>
      <c r="AK3238">
        <v>0</v>
      </c>
      <c r="AL3238">
        <v>0</v>
      </c>
      <c r="AM3238">
        <v>0</v>
      </c>
      <c r="AN3238" s="17" t="s">
        <v>54</v>
      </c>
      <c r="AO3238" s="17" t="s">
        <v>54</v>
      </c>
      <c r="AP3238" s="17" t="s">
        <v>54</v>
      </c>
      <c r="AQ3238" s="17" t="s">
        <v>54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6319</v>
      </c>
      <c r="B3239" t="s">
        <v>6320</v>
      </c>
      <c r="C3239" t="s">
        <v>6298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0</v>
      </c>
      <c r="J3239" s="28">
        <v>0</v>
      </c>
      <c r="K3239" s="28">
        <v>0</v>
      </c>
      <c r="L3239" s="28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0</v>
      </c>
      <c r="AK3239">
        <v>0</v>
      </c>
      <c r="AL3239">
        <v>0</v>
      </c>
      <c r="AM3239">
        <v>0</v>
      </c>
      <c r="AN3239" s="17" t="s">
        <v>54</v>
      </c>
      <c r="AO3239" s="17" t="s">
        <v>54</v>
      </c>
      <c r="AP3239" s="17" t="s">
        <v>54</v>
      </c>
      <c r="AQ3239" s="17" t="s">
        <v>54</v>
      </c>
      <c r="AR3239" s="31">
        <v>0</v>
      </c>
      <c r="AS3239" s="31">
        <v>0</v>
      </c>
      <c r="AT3239" s="31">
        <v>0</v>
      </c>
      <c r="AU3239" s="26" t="str">
        <f t="shared" si="53"/>
        <v>库存为0</v>
      </c>
      <c r="AV3239" s="32" t="str">
        <f>IFERROR(时间!$B$4+AU3239,"上周无销量")</f>
        <v>上周无销量</v>
      </c>
    </row>
    <row r="3240" spans="1:48">
      <c r="A3240" s="15" t="s">
        <v>6321</v>
      </c>
      <c r="B3240" t="s">
        <v>6322</v>
      </c>
      <c r="C3240" t="s">
        <v>6298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0</v>
      </c>
      <c r="J3240" s="28">
        <v>0</v>
      </c>
      <c r="K3240" s="28">
        <v>0</v>
      </c>
      <c r="L3240" s="28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0</v>
      </c>
      <c r="AK3240">
        <v>0</v>
      </c>
      <c r="AL3240">
        <v>0</v>
      </c>
      <c r="AM3240">
        <v>0</v>
      </c>
      <c r="AN3240" s="17" t="s">
        <v>54</v>
      </c>
      <c r="AO3240" s="17" t="s">
        <v>54</v>
      </c>
      <c r="AP3240" s="17" t="s">
        <v>54</v>
      </c>
      <c r="AQ3240" s="17" t="s">
        <v>54</v>
      </c>
      <c r="AR3240" s="31">
        <v>0</v>
      </c>
      <c r="AS3240" s="31">
        <v>0</v>
      </c>
      <c r="AT3240" s="31">
        <v>0</v>
      </c>
      <c r="AU3240" s="26" t="str">
        <f t="shared" si="53"/>
        <v>库存为0</v>
      </c>
      <c r="AV3240" s="32" t="str">
        <f>IFERROR(时间!$B$4+AU3240,"上周无销量")</f>
        <v>上周无销量</v>
      </c>
    </row>
    <row r="3241" spans="1:48">
      <c r="A3241" s="15" t="s">
        <v>6323</v>
      </c>
      <c r="B3241" t="s">
        <v>6324</v>
      </c>
      <c r="C3241" t="s">
        <v>6298</v>
      </c>
      <c r="D3241" s="26">
        <v>0</v>
      </c>
      <c r="E3241" s="26">
        <v>0</v>
      </c>
      <c r="F3241" s="26">
        <v>0</v>
      </c>
      <c r="G3241" s="26">
        <v>0</v>
      </c>
      <c r="H3241" s="27">
        <v>0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0</v>
      </c>
      <c r="AK3241">
        <v>0</v>
      </c>
      <c r="AL3241">
        <v>0</v>
      </c>
      <c r="AM3241">
        <v>0</v>
      </c>
      <c r="AN3241" s="17" t="s">
        <v>54</v>
      </c>
      <c r="AO3241" s="17" t="s">
        <v>54</v>
      </c>
      <c r="AP3241" s="17" t="s">
        <v>54</v>
      </c>
      <c r="AQ3241" s="17" t="s">
        <v>54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6325</v>
      </c>
      <c r="B3242" t="s">
        <v>6326</v>
      </c>
      <c r="C3242" t="s">
        <v>6298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0</v>
      </c>
      <c r="J3242" s="28">
        <v>0</v>
      </c>
      <c r="K3242" s="28">
        <v>0</v>
      </c>
      <c r="L3242" s="28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0</v>
      </c>
      <c r="AK3242">
        <v>0</v>
      </c>
      <c r="AL3242">
        <v>0</v>
      </c>
      <c r="AM3242">
        <v>0</v>
      </c>
      <c r="AN3242" s="17" t="s">
        <v>54</v>
      </c>
      <c r="AO3242" s="17" t="s">
        <v>54</v>
      </c>
      <c r="AP3242" s="17" t="s">
        <v>54</v>
      </c>
      <c r="AQ3242" s="17" t="s">
        <v>54</v>
      </c>
      <c r="AR3242" s="31">
        <v>0</v>
      </c>
      <c r="AS3242" s="31">
        <v>0</v>
      </c>
      <c r="AT3242" s="31">
        <v>0</v>
      </c>
      <c r="AU3242" s="26" t="str">
        <f t="shared" si="53"/>
        <v>库存为0</v>
      </c>
      <c r="AV3242" s="32" t="str">
        <f>IFERROR(时间!$B$4+AU3242,"上周无销量")</f>
        <v>上周无销量</v>
      </c>
    </row>
    <row r="3243" spans="1:48">
      <c r="A3243" s="15" t="s">
        <v>6327</v>
      </c>
      <c r="B3243" t="s">
        <v>6328</v>
      </c>
      <c r="C3243" t="s">
        <v>6298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0</v>
      </c>
      <c r="AK3243">
        <v>0</v>
      </c>
      <c r="AL3243">
        <v>0</v>
      </c>
      <c r="AM3243">
        <v>0</v>
      </c>
      <c r="AN3243" s="17" t="s">
        <v>54</v>
      </c>
      <c r="AO3243" s="17" t="s">
        <v>54</v>
      </c>
      <c r="AP3243" s="17" t="s">
        <v>54</v>
      </c>
      <c r="AQ3243" s="17" t="s">
        <v>54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6329</v>
      </c>
      <c r="B3244" t="s">
        <v>6330</v>
      </c>
      <c r="C3244" t="s">
        <v>6298</v>
      </c>
      <c r="D3244" s="26">
        <v>0</v>
      </c>
      <c r="E3244" s="26">
        <v>0</v>
      </c>
      <c r="F3244" s="26">
        <v>0</v>
      </c>
      <c r="G3244" s="26">
        <v>0</v>
      </c>
      <c r="H3244" s="27">
        <v>0</v>
      </c>
      <c r="I3244">
        <v>0</v>
      </c>
      <c r="J3244" s="28">
        <v>0</v>
      </c>
      <c r="K3244" s="28">
        <v>0</v>
      </c>
      <c r="L3244" s="28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0</v>
      </c>
      <c r="AK3244">
        <v>0</v>
      </c>
      <c r="AL3244">
        <v>0</v>
      </c>
      <c r="AM3244">
        <v>0</v>
      </c>
      <c r="AN3244" s="17" t="s">
        <v>54</v>
      </c>
      <c r="AO3244" s="17" t="s">
        <v>54</v>
      </c>
      <c r="AP3244" s="17" t="s">
        <v>54</v>
      </c>
      <c r="AQ3244" s="17" t="s">
        <v>54</v>
      </c>
      <c r="AR3244" s="31">
        <v>0</v>
      </c>
      <c r="AS3244" s="31">
        <v>0</v>
      </c>
      <c r="AT3244" s="31">
        <v>0</v>
      </c>
      <c r="AU3244" s="26" t="str">
        <f t="shared" si="53"/>
        <v>库存为0</v>
      </c>
      <c r="AV3244" s="32" t="str">
        <f>IFERROR(时间!$B$4+AU3244,"上周无销量")</f>
        <v>上周无销量</v>
      </c>
    </row>
    <row r="3245" spans="1:48">
      <c r="A3245" s="15" t="s">
        <v>6331</v>
      </c>
      <c r="B3245" t="s">
        <v>6332</v>
      </c>
      <c r="C3245" t="s">
        <v>6298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0</v>
      </c>
      <c r="J3245" s="28">
        <v>0</v>
      </c>
      <c r="K3245" s="28">
        <v>0</v>
      </c>
      <c r="L3245" s="28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0</v>
      </c>
      <c r="AK3245">
        <v>0</v>
      </c>
      <c r="AL3245">
        <v>0</v>
      </c>
      <c r="AM3245">
        <v>0</v>
      </c>
      <c r="AN3245" s="17" t="s">
        <v>54</v>
      </c>
      <c r="AO3245" s="17" t="s">
        <v>54</v>
      </c>
      <c r="AP3245" s="17" t="s">
        <v>54</v>
      </c>
      <c r="AQ3245" s="17" t="s">
        <v>54</v>
      </c>
      <c r="AR3245" s="31">
        <v>0</v>
      </c>
      <c r="AS3245" s="31">
        <v>0</v>
      </c>
      <c r="AT3245" s="31">
        <v>0</v>
      </c>
      <c r="AU3245" s="26" t="str">
        <f t="shared" si="53"/>
        <v>库存为0</v>
      </c>
      <c r="AV3245" s="32" t="str">
        <f>IFERROR(时间!$B$4+AU3245,"上周无销量")</f>
        <v>上周无销量</v>
      </c>
    </row>
    <row r="3246" spans="1:48">
      <c r="A3246" s="15" t="s">
        <v>6333</v>
      </c>
      <c r="B3246" t="s">
        <v>6334</v>
      </c>
      <c r="C3246" t="s">
        <v>6298</v>
      </c>
      <c r="D3246" s="26">
        <v>0</v>
      </c>
      <c r="E3246" s="26">
        <v>0</v>
      </c>
      <c r="F3246" s="26">
        <v>0</v>
      </c>
      <c r="G3246" s="26">
        <v>0</v>
      </c>
      <c r="H3246" s="27">
        <v>0</v>
      </c>
      <c r="I3246">
        <v>0</v>
      </c>
      <c r="J3246" s="28">
        <v>0</v>
      </c>
      <c r="K3246" s="28">
        <v>0</v>
      </c>
      <c r="L3246" s="28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0</v>
      </c>
      <c r="AK3246">
        <v>0</v>
      </c>
      <c r="AL3246">
        <v>0</v>
      </c>
      <c r="AM3246">
        <v>0</v>
      </c>
      <c r="AN3246" s="17" t="s">
        <v>54</v>
      </c>
      <c r="AO3246" s="17" t="s">
        <v>54</v>
      </c>
      <c r="AP3246" s="17" t="s">
        <v>54</v>
      </c>
      <c r="AQ3246" s="17" t="s">
        <v>54</v>
      </c>
      <c r="AR3246" s="31">
        <v>0</v>
      </c>
      <c r="AS3246" s="31">
        <v>0</v>
      </c>
      <c r="AT3246" s="31">
        <v>0</v>
      </c>
      <c r="AU3246" s="26" t="str">
        <f t="shared" si="53"/>
        <v>库存为0</v>
      </c>
      <c r="AV3246" s="32" t="str">
        <f>IFERROR(时间!$B$4+AU3246,"上周无销量")</f>
        <v>上周无销量</v>
      </c>
    </row>
    <row r="3247" spans="1:48">
      <c r="A3247" s="15" t="s">
        <v>6335</v>
      </c>
      <c r="B3247" t="s">
        <v>6336</v>
      </c>
      <c r="C3247" t="s">
        <v>6298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0</v>
      </c>
      <c r="J3247" s="28">
        <v>0</v>
      </c>
      <c r="K3247" s="28">
        <v>0</v>
      </c>
      <c r="L3247" s="28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0</v>
      </c>
      <c r="AK3247">
        <v>0</v>
      </c>
      <c r="AL3247">
        <v>0</v>
      </c>
      <c r="AM3247">
        <v>0</v>
      </c>
      <c r="AN3247" s="17" t="s">
        <v>54</v>
      </c>
      <c r="AO3247" s="17" t="s">
        <v>54</v>
      </c>
      <c r="AP3247" s="17" t="s">
        <v>54</v>
      </c>
      <c r="AQ3247" s="17" t="s">
        <v>54</v>
      </c>
      <c r="AR3247" s="31">
        <v>0</v>
      </c>
      <c r="AS3247" s="31">
        <v>0</v>
      </c>
      <c r="AT3247" s="31">
        <v>0</v>
      </c>
      <c r="AU3247" s="26" t="str">
        <f t="shared" si="53"/>
        <v>库存为0</v>
      </c>
      <c r="AV3247" s="32" t="str">
        <f>IFERROR(时间!$B$4+AU3247,"上周无销量")</f>
        <v>上周无销量</v>
      </c>
    </row>
    <row r="3248" spans="1:48">
      <c r="A3248" s="15" t="s">
        <v>6337</v>
      </c>
      <c r="B3248" t="s">
        <v>6338</v>
      </c>
      <c r="C3248" t="s">
        <v>6298</v>
      </c>
      <c r="D3248" s="26">
        <v>0</v>
      </c>
      <c r="E3248" s="26">
        <v>0</v>
      </c>
      <c r="F3248" s="26">
        <v>0</v>
      </c>
      <c r="G3248" s="26">
        <v>0</v>
      </c>
      <c r="H3248" s="27">
        <v>0</v>
      </c>
      <c r="I3248">
        <v>0</v>
      </c>
      <c r="J3248" s="28">
        <v>0</v>
      </c>
      <c r="K3248" s="28">
        <v>0</v>
      </c>
      <c r="L3248" s="28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17" t="s">
        <v>54</v>
      </c>
      <c r="Y3248" s="17" t="s">
        <v>54</v>
      </c>
      <c r="Z3248" s="17" t="s">
        <v>54</v>
      </c>
      <c r="AA3248" s="17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17" t="s">
        <v>54</v>
      </c>
      <c r="AG3248" s="17" t="s">
        <v>54</v>
      </c>
      <c r="AH3248" s="17" t="s">
        <v>54</v>
      </c>
      <c r="AI3248" s="17" t="s">
        <v>54</v>
      </c>
      <c r="AJ3248">
        <v>0</v>
      </c>
      <c r="AK3248">
        <v>0</v>
      </c>
      <c r="AL3248">
        <v>0</v>
      </c>
      <c r="AM3248">
        <v>0</v>
      </c>
      <c r="AN3248" s="17" t="s">
        <v>54</v>
      </c>
      <c r="AO3248" s="17" t="s">
        <v>54</v>
      </c>
      <c r="AP3248" s="17" t="s">
        <v>54</v>
      </c>
      <c r="AQ3248" s="17" t="s">
        <v>54</v>
      </c>
      <c r="AR3248" s="31">
        <v>0</v>
      </c>
      <c r="AS3248" s="31">
        <v>0</v>
      </c>
      <c r="AT3248" s="31">
        <v>0</v>
      </c>
      <c r="AU3248" s="26" t="str">
        <f t="shared" si="53"/>
        <v>库存为0</v>
      </c>
      <c r="AV3248" s="32" t="str">
        <f>IFERROR(时间!$B$4+AU3248,"上周无销量")</f>
        <v>上周无销量</v>
      </c>
    </row>
    <row r="3249" spans="1:48">
      <c r="A3249" s="15" t="s">
        <v>6339</v>
      </c>
      <c r="B3249" t="s">
        <v>6340</v>
      </c>
      <c r="C3249" t="s">
        <v>6298</v>
      </c>
      <c r="D3249" s="26">
        <v>0</v>
      </c>
      <c r="E3249" s="26">
        <v>0</v>
      </c>
      <c r="F3249" s="26">
        <v>0</v>
      </c>
      <c r="G3249" s="26">
        <v>0</v>
      </c>
      <c r="H3249" s="27">
        <v>0</v>
      </c>
      <c r="I3249">
        <v>0</v>
      </c>
      <c r="J3249" s="28">
        <v>0</v>
      </c>
      <c r="K3249" s="28">
        <v>0</v>
      </c>
      <c r="L3249" s="28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17" t="s">
        <v>54</v>
      </c>
      <c r="Y3249" s="17" t="s">
        <v>54</v>
      </c>
      <c r="Z3249" s="17" t="s">
        <v>54</v>
      </c>
      <c r="AA3249" s="17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0</v>
      </c>
      <c r="AK3249">
        <v>0</v>
      </c>
      <c r="AL3249">
        <v>0</v>
      </c>
      <c r="AM3249">
        <v>0</v>
      </c>
      <c r="AN3249" s="17" t="s">
        <v>54</v>
      </c>
      <c r="AO3249" s="17" t="s">
        <v>54</v>
      </c>
      <c r="AP3249" s="17" t="s">
        <v>54</v>
      </c>
      <c r="AQ3249" s="17" t="s">
        <v>54</v>
      </c>
      <c r="AR3249" s="31">
        <v>0</v>
      </c>
      <c r="AS3249" s="31">
        <v>0</v>
      </c>
      <c r="AT3249" s="31">
        <v>0</v>
      </c>
      <c r="AU3249" s="26" t="str">
        <f t="shared" si="53"/>
        <v>库存为0</v>
      </c>
      <c r="AV3249" s="32" t="str">
        <f>IFERROR(时间!$B$4+AU3249,"上周无销量")</f>
        <v>上周无销量</v>
      </c>
    </row>
    <row r="3250" spans="1:48">
      <c r="A3250" s="15" t="s">
        <v>6341</v>
      </c>
      <c r="B3250" t="s">
        <v>6342</v>
      </c>
      <c r="C3250" t="s">
        <v>6298</v>
      </c>
      <c r="D3250" s="26">
        <v>0</v>
      </c>
      <c r="E3250" s="26">
        <v>0</v>
      </c>
      <c r="F3250" s="26">
        <v>0</v>
      </c>
      <c r="G3250" s="26">
        <v>0</v>
      </c>
      <c r="H3250" s="27">
        <v>0</v>
      </c>
      <c r="I3250">
        <v>0</v>
      </c>
      <c r="J3250" s="28">
        <v>0</v>
      </c>
      <c r="K3250" s="28">
        <v>0</v>
      </c>
      <c r="L3250" s="28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17" t="s">
        <v>54</v>
      </c>
      <c r="Y3250" s="17" t="s">
        <v>54</v>
      </c>
      <c r="Z3250" s="17" t="s">
        <v>54</v>
      </c>
      <c r="AA3250" s="17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17" t="s">
        <v>54</v>
      </c>
      <c r="AG3250" s="17" t="s">
        <v>54</v>
      </c>
      <c r="AH3250" s="17" t="s">
        <v>54</v>
      </c>
      <c r="AI3250" s="17" t="s">
        <v>54</v>
      </c>
      <c r="AJ3250">
        <v>0</v>
      </c>
      <c r="AK3250">
        <v>0</v>
      </c>
      <c r="AL3250">
        <v>0</v>
      </c>
      <c r="AM3250">
        <v>0</v>
      </c>
      <c r="AN3250" s="17" t="s">
        <v>54</v>
      </c>
      <c r="AO3250" s="17" t="s">
        <v>54</v>
      </c>
      <c r="AP3250" s="17" t="s">
        <v>54</v>
      </c>
      <c r="AQ3250" s="17" t="s">
        <v>54</v>
      </c>
      <c r="AR3250" s="31">
        <v>0</v>
      </c>
      <c r="AS3250" s="31">
        <v>0</v>
      </c>
      <c r="AT3250" s="31">
        <v>0</v>
      </c>
      <c r="AU3250" s="26" t="str">
        <f t="shared" si="53"/>
        <v>库存为0</v>
      </c>
      <c r="AV3250" s="32" t="str">
        <f>IFERROR(时间!$B$4+AU3250,"上周无销量")</f>
        <v>上周无销量</v>
      </c>
    </row>
    <row r="3251" spans="1:48">
      <c r="A3251" s="15" t="s">
        <v>6343</v>
      </c>
      <c r="B3251" t="s">
        <v>6344</v>
      </c>
      <c r="C3251" t="s">
        <v>6298</v>
      </c>
      <c r="D3251" s="26">
        <v>0</v>
      </c>
      <c r="E3251" s="26">
        <v>0</v>
      </c>
      <c r="F3251" s="26">
        <v>0</v>
      </c>
      <c r="G3251" s="26">
        <v>0</v>
      </c>
      <c r="H3251" s="27">
        <v>0</v>
      </c>
      <c r="I3251">
        <v>0</v>
      </c>
      <c r="J3251" s="28">
        <v>0</v>
      </c>
      <c r="K3251" s="28">
        <v>0</v>
      </c>
      <c r="L3251" s="28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0</v>
      </c>
      <c r="AK3251">
        <v>0</v>
      </c>
      <c r="AL3251">
        <v>0</v>
      </c>
      <c r="AM3251">
        <v>0</v>
      </c>
      <c r="AN3251" s="17" t="s">
        <v>54</v>
      </c>
      <c r="AO3251" s="17" t="s">
        <v>54</v>
      </c>
      <c r="AP3251" s="17" t="s">
        <v>54</v>
      </c>
      <c r="AQ3251" s="17" t="s">
        <v>54</v>
      </c>
      <c r="AR3251" s="31">
        <v>0</v>
      </c>
      <c r="AS3251" s="31">
        <v>0</v>
      </c>
      <c r="AT3251" s="31">
        <v>0</v>
      </c>
      <c r="AU3251" s="26" t="str">
        <f t="shared" si="53"/>
        <v>库存为0</v>
      </c>
      <c r="AV3251" s="32" t="str">
        <f>IFERROR(时间!$B$4+AU3251,"上周无销量")</f>
        <v>上周无销量</v>
      </c>
    </row>
    <row r="3252" spans="1:48">
      <c r="A3252" s="15" t="s">
        <v>6345</v>
      </c>
      <c r="B3252" t="s">
        <v>6346</v>
      </c>
      <c r="C3252" t="s">
        <v>6298</v>
      </c>
      <c r="D3252" s="26">
        <v>0</v>
      </c>
      <c r="E3252" s="26">
        <v>0</v>
      </c>
      <c r="F3252" s="26">
        <v>0</v>
      </c>
      <c r="G3252" s="26">
        <v>0</v>
      </c>
      <c r="H3252" s="27">
        <v>0</v>
      </c>
      <c r="I3252">
        <v>0</v>
      </c>
      <c r="J3252" s="28">
        <v>0</v>
      </c>
      <c r="K3252" s="28">
        <v>0</v>
      </c>
      <c r="L3252" s="28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17" t="s">
        <v>54</v>
      </c>
      <c r="Y3252" s="17" t="s">
        <v>54</v>
      </c>
      <c r="Z3252" s="17" t="s">
        <v>54</v>
      </c>
      <c r="AA3252" s="17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0</v>
      </c>
      <c r="AK3252">
        <v>0</v>
      </c>
      <c r="AL3252">
        <v>0</v>
      </c>
      <c r="AM3252">
        <v>0</v>
      </c>
      <c r="AN3252" s="17" t="s">
        <v>54</v>
      </c>
      <c r="AO3252" s="17" t="s">
        <v>54</v>
      </c>
      <c r="AP3252" s="17" t="s">
        <v>54</v>
      </c>
      <c r="AQ3252" s="17" t="s">
        <v>54</v>
      </c>
      <c r="AR3252" s="31">
        <v>0</v>
      </c>
      <c r="AS3252" s="31">
        <v>0</v>
      </c>
      <c r="AT3252" s="31">
        <v>0</v>
      </c>
      <c r="AU3252" s="26" t="str">
        <f t="shared" si="53"/>
        <v>库存为0</v>
      </c>
      <c r="AV3252" s="32" t="str">
        <f>IFERROR(时间!$B$4+AU3252,"上周无销量")</f>
        <v>上周无销量</v>
      </c>
    </row>
    <row r="3253" spans="1:48">
      <c r="A3253" s="15" t="s">
        <v>6347</v>
      </c>
      <c r="B3253" t="s">
        <v>4112</v>
      </c>
      <c r="C3253" t="s">
        <v>6348</v>
      </c>
      <c r="D3253" s="26">
        <v>0</v>
      </c>
      <c r="E3253" s="26">
        <v>0</v>
      </c>
      <c r="F3253" s="26">
        <v>0</v>
      </c>
      <c r="G3253" s="26">
        <v>0</v>
      </c>
      <c r="H3253" s="27">
        <v>0</v>
      </c>
      <c r="I3253">
        <v>0</v>
      </c>
      <c r="J3253" s="28">
        <v>0</v>
      </c>
      <c r="K3253" s="28">
        <v>0</v>
      </c>
      <c r="L3253" s="28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0</v>
      </c>
      <c r="AK3253">
        <v>22</v>
      </c>
      <c r="AL3253">
        <v>17</v>
      </c>
      <c r="AM3253">
        <v>17</v>
      </c>
      <c r="AN3253" s="17" t="s">
        <v>54</v>
      </c>
      <c r="AO3253" s="17">
        <v>0</v>
      </c>
      <c r="AP3253" s="17">
        <v>0</v>
      </c>
      <c r="AQ3253" s="17">
        <v>0</v>
      </c>
      <c r="AR3253" s="31">
        <v>0</v>
      </c>
      <c r="AS3253" s="31">
        <v>0</v>
      </c>
      <c r="AT3253" s="31">
        <v>0</v>
      </c>
      <c r="AU3253" s="26" t="str">
        <f t="shared" si="53"/>
        <v>库存为0</v>
      </c>
      <c r="AV3253" s="32" t="str">
        <f>IFERROR(时间!$B$4+AU3253,"上周无销量")</f>
        <v>上周无销量</v>
      </c>
    </row>
    <row r="3254" spans="1:48">
      <c r="A3254" s="15" t="s">
        <v>6349</v>
      </c>
      <c r="B3254" t="s">
        <v>4117</v>
      </c>
      <c r="C3254" t="s">
        <v>6348</v>
      </c>
      <c r="D3254" s="26">
        <v>0</v>
      </c>
      <c r="E3254" s="26">
        <v>0</v>
      </c>
      <c r="F3254" s="26">
        <v>0</v>
      </c>
      <c r="G3254" s="26">
        <v>0</v>
      </c>
      <c r="H3254" s="27">
        <v>0</v>
      </c>
      <c r="I3254">
        <v>0</v>
      </c>
      <c r="J3254" s="28">
        <v>0</v>
      </c>
      <c r="K3254" s="28">
        <v>0</v>
      </c>
      <c r="L3254" s="28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17" t="s">
        <v>54</v>
      </c>
      <c r="Y3254" s="17" t="s">
        <v>54</v>
      </c>
      <c r="Z3254" s="17" t="s">
        <v>54</v>
      </c>
      <c r="AA3254" s="17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17" t="s">
        <v>54</v>
      </c>
      <c r="AG3254" s="17" t="s">
        <v>54</v>
      </c>
      <c r="AH3254" s="17" t="s">
        <v>54</v>
      </c>
      <c r="AI3254" s="17" t="s">
        <v>54</v>
      </c>
      <c r="AJ3254">
        <v>0</v>
      </c>
      <c r="AK3254">
        <v>54</v>
      </c>
      <c r="AL3254">
        <v>40</v>
      </c>
      <c r="AM3254">
        <v>40</v>
      </c>
      <c r="AN3254" s="17" t="s">
        <v>54</v>
      </c>
      <c r="AO3254" s="17">
        <v>0</v>
      </c>
      <c r="AP3254" s="17">
        <v>0</v>
      </c>
      <c r="AQ3254" s="17">
        <v>0</v>
      </c>
      <c r="AR3254" s="31">
        <v>0</v>
      </c>
      <c r="AS3254" s="31">
        <v>0</v>
      </c>
      <c r="AT3254" s="31">
        <v>0</v>
      </c>
      <c r="AU3254" s="26" t="str">
        <f t="shared" si="53"/>
        <v>库存为0</v>
      </c>
      <c r="AV3254" s="32" t="str">
        <f>IFERROR(时间!$B$4+AU3254,"上周无销量")</f>
        <v>上周无销量</v>
      </c>
    </row>
    <row r="3255" spans="1:48">
      <c r="A3255" s="15" t="s">
        <v>6350</v>
      </c>
      <c r="B3255" t="s">
        <v>4119</v>
      </c>
      <c r="C3255" t="s">
        <v>6348</v>
      </c>
      <c r="D3255" s="26">
        <v>0</v>
      </c>
      <c r="E3255" s="26">
        <v>0</v>
      </c>
      <c r="F3255" s="26">
        <v>0</v>
      </c>
      <c r="G3255" s="26">
        <v>0</v>
      </c>
      <c r="H3255" s="27">
        <v>0</v>
      </c>
      <c r="I3255">
        <v>0</v>
      </c>
      <c r="J3255" s="28">
        <v>0</v>
      </c>
      <c r="K3255" s="28">
        <v>0</v>
      </c>
      <c r="L3255" s="28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17" t="s">
        <v>54</v>
      </c>
      <c r="Y3255" s="17" t="s">
        <v>54</v>
      </c>
      <c r="Z3255" s="17" t="s">
        <v>54</v>
      </c>
      <c r="AA3255" s="17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17" t="s">
        <v>54</v>
      </c>
      <c r="AG3255" s="17" t="s">
        <v>54</v>
      </c>
      <c r="AH3255" s="17" t="s">
        <v>54</v>
      </c>
      <c r="AI3255" s="17" t="s">
        <v>54</v>
      </c>
      <c r="AJ3255">
        <v>0</v>
      </c>
      <c r="AK3255">
        <v>46</v>
      </c>
      <c r="AL3255">
        <v>49</v>
      </c>
      <c r="AM3255">
        <v>49</v>
      </c>
      <c r="AN3255" s="17" t="s">
        <v>54</v>
      </c>
      <c r="AO3255" s="17">
        <v>0</v>
      </c>
      <c r="AP3255" s="17">
        <v>0</v>
      </c>
      <c r="AQ3255" s="17">
        <v>0</v>
      </c>
      <c r="AR3255" s="31">
        <v>0</v>
      </c>
      <c r="AS3255" s="31">
        <v>0</v>
      </c>
      <c r="AT3255" s="31">
        <v>0</v>
      </c>
      <c r="AU3255" s="26" t="str">
        <f t="shared" si="53"/>
        <v>库存为0</v>
      </c>
      <c r="AV3255" s="32" t="str">
        <f>IFERROR(时间!$B$4+AU3255,"上周无销量")</f>
        <v>上周无销量</v>
      </c>
    </row>
    <row r="3256" spans="1:48">
      <c r="A3256" s="15" t="s">
        <v>6351</v>
      </c>
      <c r="B3256" t="s">
        <v>4121</v>
      </c>
      <c r="C3256" t="s">
        <v>6348</v>
      </c>
      <c r="D3256" s="26">
        <v>0</v>
      </c>
      <c r="E3256" s="26">
        <v>0</v>
      </c>
      <c r="F3256" s="26">
        <v>0</v>
      </c>
      <c r="G3256" s="26">
        <v>0</v>
      </c>
      <c r="H3256" s="27">
        <v>0</v>
      </c>
      <c r="I3256">
        <v>0</v>
      </c>
      <c r="J3256" s="28">
        <v>0</v>
      </c>
      <c r="K3256" s="28">
        <v>0</v>
      </c>
      <c r="L3256" s="28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17" t="s">
        <v>54</v>
      </c>
      <c r="Y3256" s="17" t="s">
        <v>54</v>
      </c>
      <c r="Z3256" s="17" t="s">
        <v>54</v>
      </c>
      <c r="AA3256" s="17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17" t="s">
        <v>54</v>
      </c>
      <c r="AG3256" s="17" t="s">
        <v>54</v>
      </c>
      <c r="AH3256" s="17" t="s">
        <v>54</v>
      </c>
      <c r="AI3256" s="17" t="s">
        <v>54</v>
      </c>
      <c r="AJ3256">
        <v>0</v>
      </c>
      <c r="AK3256">
        <v>34</v>
      </c>
      <c r="AL3256">
        <v>38</v>
      </c>
      <c r="AM3256">
        <v>38</v>
      </c>
      <c r="AN3256" s="17" t="s">
        <v>54</v>
      </c>
      <c r="AO3256" s="17">
        <v>0</v>
      </c>
      <c r="AP3256" s="17">
        <v>0</v>
      </c>
      <c r="AQ3256" s="17">
        <v>0</v>
      </c>
      <c r="AR3256" s="31">
        <v>0</v>
      </c>
      <c r="AS3256" s="31">
        <v>0</v>
      </c>
      <c r="AT3256" s="31">
        <v>0</v>
      </c>
      <c r="AU3256" s="26" t="str">
        <f t="shared" si="53"/>
        <v>库存为0</v>
      </c>
      <c r="AV3256" s="32" t="str">
        <f>IFERROR(时间!$B$4+AU3256,"上周无销量")</f>
        <v>上周无销量</v>
      </c>
    </row>
    <row r="3257" spans="1:48">
      <c r="A3257" s="15" t="s">
        <v>6352</v>
      </c>
      <c r="B3257" t="s">
        <v>4123</v>
      </c>
      <c r="C3257" t="s">
        <v>6353</v>
      </c>
      <c r="D3257" s="26">
        <v>0</v>
      </c>
      <c r="E3257" s="26">
        <v>0</v>
      </c>
      <c r="F3257" s="26">
        <v>0</v>
      </c>
      <c r="G3257" s="26">
        <v>0</v>
      </c>
      <c r="H3257" s="27">
        <v>0</v>
      </c>
      <c r="I3257">
        <v>0</v>
      </c>
      <c r="J3257" s="28">
        <v>0</v>
      </c>
      <c r="K3257" s="28">
        <v>0</v>
      </c>
      <c r="L3257" s="28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20</v>
      </c>
      <c r="AK3257">
        <v>286</v>
      </c>
      <c r="AL3257">
        <v>103</v>
      </c>
      <c r="AM3257">
        <v>103</v>
      </c>
      <c r="AN3257" s="17">
        <v>0</v>
      </c>
      <c r="AO3257" s="17">
        <v>0</v>
      </c>
      <c r="AP3257" s="17">
        <v>0</v>
      </c>
      <c r="AQ3257" s="17">
        <v>0</v>
      </c>
      <c r="AR3257" s="31">
        <v>0</v>
      </c>
      <c r="AS3257" s="31">
        <v>0</v>
      </c>
      <c r="AT3257" s="31">
        <v>0</v>
      </c>
      <c r="AU3257" s="26" t="str">
        <f t="shared" si="53"/>
        <v>库存为0</v>
      </c>
      <c r="AV3257" s="32" t="str">
        <f>IFERROR(时间!$B$4+AU3257,"上周无销量")</f>
        <v>上周无销量</v>
      </c>
    </row>
    <row r="3258" spans="1:48">
      <c r="A3258" s="15" t="s">
        <v>6354</v>
      </c>
      <c r="B3258" t="s">
        <v>4125</v>
      </c>
      <c r="C3258" t="s">
        <v>6353</v>
      </c>
      <c r="D3258" s="26">
        <v>0</v>
      </c>
      <c r="E3258" s="26">
        <v>0</v>
      </c>
      <c r="F3258" s="26">
        <v>0</v>
      </c>
      <c r="G3258" s="26">
        <v>0</v>
      </c>
      <c r="H3258" s="27">
        <v>0</v>
      </c>
      <c r="I3258">
        <v>0</v>
      </c>
      <c r="J3258" s="28">
        <v>0</v>
      </c>
      <c r="K3258" s="28">
        <v>0</v>
      </c>
      <c r="L3258" s="28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17" t="s">
        <v>54</v>
      </c>
      <c r="Y3258" s="17" t="s">
        <v>54</v>
      </c>
      <c r="Z3258" s="17" t="s">
        <v>54</v>
      </c>
      <c r="AA3258" s="17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11</v>
      </c>
      <c r="AK3258">
        <v>93</v>
      </c>
      <c r="AL3258">
        <v>42</v>
      </c>
      <c r="AM3258">
        <v>42</v>
      </c>
      <c r="AN3258" s="17">
        <v>0</v>
      </c>
      <c r="AO3258" s="17">
        <v>0</v>
      </c>
      <c r="AP3258" s="17">
        <v>0</v>
      </c>
      <c r="AQ3258" s="17">
        <v>0</v>
      </c>
      <c r="AR3258" s="31">
        <v>0</v>
      </c>
      <c r="AS3258" s="31">
        <v>0</v>
      </c>
      <c r="AT3258" s="31">
        <v>0</v>
      </c>
      <c r="AU3258" s="26" t="str">
        <f t="shared" si="53"/>
        <v>库存为0</v>
      </c>
      <c r="AV3258" s="32" t="str">
        <f>IFERROR(时间!$B$4+AU3258,"上周无销量")</f>
        <v>上周无销量</v>
      </c>
    </row>
    <row r="3259" spans="1:48">
      <c r="A3259" s="15" t="s">
        <v>6355</v>
      </c>
      <c r="B3259" t="s">
        <v>4127</v>
      </c>
      <c r="C3259" t="s">
        <v>6353</v>
      </c>
      <c r="D3259" s="26">
        <v>0</v>
      </c>
      <c r="E3259" s="26">
        <v>0</v>
      </c>
      <c r="F3259" s="26">
        <v>0</v>
      </c>
      <c r="G3259" s="26">
        <v>0</v>
      </c>
      <c r="H3259" s="27">
        <v>0</v>
      </c>
      <c r="I3259">
        <v>0</v>
      </c>
      <c r="J3259" s="28">
        <v>0</v>
      </c>
      <c r="K3259" s="28">
        <v>0</v>
      </c>
      <c r="L3259" s="28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17" t="s">
        <v>54</v>
      </c>
      <c r="Y3259" s="17" t="s">
        <v>54</v>
      </c>
      <c r="Z3259" s="17" t="s">
        <v>54</v>
      </c>
      <c r="AA3259" s="17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17" t="s">
        <v>54</v>
      </c>
      <c r="AG3259" s="17" t="s">
        <v>54</v>
      </c>
      <c r="AH3259" s="17" t="s">
        <v>54</v>
      </c>
      <c r="AI3259" s="17" t="s">
        <v>54</v>
      </c>
      <c r="AJ3259">
        <v>14</v>
      </c>
      <c r="AK3259">
        <v>51</v>
      </c>
      <c r="AL3259">
        <v>43</v>
      </c>
      <c r="AM3259">
        <v>43</v>
      </c>
      <c r="AN3259" s="17">
        <v>0</v>
      </c>
      <c r="AO3259" s="17">
        <v>0</v>
      </c>
      <c r="AP3259" s="17">
        <v>0</v>
      </c>
      <c r="AQ3259" s="17">
        <v>0</v>
      </c>
      <c r="AR3259" s="31">
        <v>0</v>
      </c>
      <c r="AS3259" s="31">
        <v>0</v>
      </c>
      <c r="AT3259" s="31">
        <v>0</v>
      </c>
      <c r="AU3259" s="26" t="str">
        <f t="shared" si="53"/>
        <v>库存为0</v>
      </c>
      <c r="AV3259" s="32" t="str">
        <f>IFERROR(时间!$B$4+AU3259,"上周无销量")</f>
        <v>上周无销量</v>
      </c>
    </row>
    <row r="3260" spans="1:48">
      <c r="A3260" s="15" t="s">
        <v>6356</v>
      </c>
      <c r="B3260" t="s">
        <v>4129</v>
      </c>
      <c r="C3260" t="s">
        <v>6353</v>
      </c>
      <c r="D3260" s="26">
        <v>0</v>
      </c>
      <c r="E3260" s="26">
        <v>0</v>
      </c>
      <c r="F3260" s="26">
        <v>0</v>
      </c>
      <c r="G3260" s="26">
        <v>0</v>
      </c>
      <c r="H3260" s="27">
        <v>0</v>
      </c>
      <c r="I3260">
        <v>0</v>
      </c>
      <c r="J3260" s="28">
        <v>0</v>
      </c>
      <c r="K3260" s="28">
        <v>0</v>
      </c>
      <c r="L3260" s="28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17" t="s">
        <v>54</v>
      </c>
      <c r="Y3260" s="17" t="s">
        <v>54</v>
      </c>
      <c r="Z3260" s="17" t="s">
        <v>54</v>
      </c>
      <c r="AA3260" s="17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0</v>
      </c>
      <c r="AK3260">
        <v>25</v>
      </c>
      <c r="AL3260">
        <v>26</v>
      </c>
      <c r="AM3260">
        <v>26</v>
      </c>
      <c r="AN3260" s="17" t="s">
        <v>54</v>
      </c>
      <c r="AO3260" s="17">
        <v>0</v>
      </c>
      <c r="AP3260" s="17">
        <v>0</v>
      </c>
      <c r="AQ3260" s="17">
        <v>0</v>
      </c>
      <c r="AR3260" s="31">
        <v>0</v>
      </c>
      <c r="AS3260" s="31">
        <v>0</v>
      </c>
      <c r="AT3260" s="31">
        <v>0</v>
      </c>
      <c r="AU3260" s="26" t="str">
        <f t="shared" si="53"/>
        <v>库存为0</v>
      </c>
      <c r="AV3260" s="32" t="str">
        <f>IFERROR(时间!$B$4+AU3260,"上周无销量")</f>
        <v>上周无销量</v>
      </c>
    </row>
    <row r="3261" spans="1:48">
      <c r="A3261" s="15" t="s">
        <v>6357</v>
      </c>
      <c r="B3261" t="s">
        <v>4131</v>
      </c>
      <c r="C3261" t="s">
        <v>6353</v>
      </c>
      <c r="D3261" s="26">
        <v>0</v>
      </c>
      <c r="E3261" s="26">
        <v>0</v>
      </c>
      <c r="F3261" s="26">
        <v>0</v>
      </c>
      <c r="G3261" s="26">
        <v>0</v>
      </c>
      <c r="H3261" s="27">
        <v>0</v>
      </c>
      <c r="I3261">
        <v>0</v>
      </c>
      <c r="J3261" s="28">
        <v>0</v>
      </c>
      <c r="K3261" s="28">
        <v>0</v>
      </c>
      <c r="L3261" s="28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0</v>
      </c>
      <c r="AK3261">
        <v>23</v>
      </c>
      <c r="AL3261">
        <v>34</v>
      </c>
      <c r="AM3261">
        <v>34</v>
      </c>
      <c r="AN3261" s="17" t="s">
        <v>54</v>
      </c>
      <c r="AO3261" s="17">
        <v>0</v>
      </c>
      <c r="AP3261" s="17">
        <v>0</v>
      </c>
      <c r="AQ3261" s="17">
        <v>0</v>
      </c>
      <c r="AR3261" s="31">
        <v>0</v>
      </c>
      <c r="AS3261" s="31">
        <v>0</v>
      </c>
      <c r="AT3261" s="31">
        <v>0</v>
      </c>
      <c r="AU3261" s="26" t="str">
        <f t="shared" si="53"/>
        <v>库存为0</v>
      </c>
      <c r="AV3261" s="32" t="str">
        <f>IFERROR(时间!$B$4+AU3261,"上周无销量")</f>
        <v>上周无销量</v>
      </c>
    </row>
    <row r="3262" spans="1:48">
      <c r="A3262" s="15" t="s">
        <v>6358</v>
      </c>
      <c r="B3262" t="s">
        <v>4133</v>
      </c>
      <c r="C3262" t="s">
        <v>6353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0</v>
      </c>
      <c r="J3262" s="28">
        <v>0</v>
      </c>
      <c r="K3262" s="28">
        <v>0</v>
      </c>
      <c r="L3262" s="28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0</v>
      </c>
      <c r="AK3262">
        <v>32</v>
      </c>
      <c r="AL3262">
        <v>36</v>
      </c>
      <c r="AM3262">
        <v>36</v>
      </c>
      <c r="AN3262" s="17" t="s">
        <v>54</v>
      </c>
      <c r="AO3262" s="17">
        <v>0</v>
      </c>
      <c r="AP3262" s="17">
        <v>0</v>
      </c>
      <c r="AQ3262" s="17">
        <v>0</v>
      </c>
      <c r="AR3262" s="31">
        <v>0</v>
      </c>
      <c r="AS3262" s="31">
        <v>0</v>
      </c>
      <c r="AT3262" s="31">
        <v>0</v>
      </c>
      <c r="AU3262" s="26" t="str">
        <f t="shared" si="53"/>
        <v>库存为0</v>
      </c>
      <c r="AV3262" s="32" t="str">
        <f>IFERROR(时间!$B$4+AU3262,"上周无销量")</f>
        <v>上周无销量</v>
      </c>
    </row>
    <row r="3263" spans="1:48">
      <c r="A3263" s="15" t="s">
        <v>6359</v>
      </c>
      <c r="B3263" t="s">
        <v>4135</v>
      </c>
      <c r="C3263" t="s">
        <v>6353</v>
      </c>
      <c r="D3263" s="26">
        <v>0</v>
      </c>
      <c r="E3263" s="26">
        <v>0</v>
      </c>
      <c r="F3263" s="26">
        <v>0</v>
      </c>
      <c r="G3263" s="26">
        <v>0</v>
      </c>
      <c r="H3263" s="27">
        <v>0</v>
      </c>
      <c r="I3263">
        <v>0</v>
      </c>
      <c r="J3263" s="28">
        <v>0</v>
      </c>
      <c r="K3263" s="28">
        <v>0</v>
      </c>
      <c r="L3263" s="28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0</v>
      </c>
      <c r="AK3263">
        <v>168</v>
      </c>
      <c r="AL3263">
        <v>155</v>
      </c>
      <c r="AM3263">
        <v>155</v>
      </c>
      <c r="AN3263" s="17" t="s">
        <v>54</v>
      </c>
      <c r="AO3263" s="17">
        <v>0</v>
      </c>
      <c r="AP3263" s="17">
        <v>0</v>
      </c>
      <c r="AQ3263" s="17">
        <v>0</v>
      </c>
      <c r="AR3263" s="31">
        <v>0</v>
      </c>
      <c r="AS3263" s="31">
        <v>0</v>
      </c>
      <c r="AT3263" s="31">
        <v>0</v>
      </c>
      <c r="AU3263" s="26" t="str">
        <f t="shared" si="53"/>
        <v>库存为0</v>
      </c>
      <c r="AV3263" s="32" t="str">
        <f>IFERROR(时间!$B$4+AU3263,"上周无销量")</f>
        <v>上周无销量</v>
      </c>
    </row>
    <row r="3264" spans="1:48">
      <c r="A3264" s="15" t="s">
        <v>6360</v>
      </c>
      <c r="B3264" t="s">
        <v>4137</v>
      </c>
      <c r="C3264" t="s">
        <v>6353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0</v>
      </c>
      <c r="J3264" s="28">
        <v>0</v>
      </c>
      <c r="K3264" s="28">
        <v>0</v>
      </c>
      <c r="L3264" s="28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0</v>
      </c>
      <c r="AK3264">
        <v>57</v>
      </c>
      <c r="AL3264">
        <v>53</v>
      </c>
      <c r="AM3264">
        <v>53</v>
      </c>
      <c r="AN3264" s="17" t="s">
        <v>54</v>
      </c>
      <c r="AO3264" s="17">
        <v>0</v>
      </c>
      <c r="AP3264" s="17">
        <v>0</v>
      </c>
      <c r="AQ3264" s="17">
        <v>0</v>
      </c>
      <c r="AR3264" s="31">
        <v>0</v>
      </c>
      <c r="AS3264" s="31">
        <v>0</v>
      </c>
      <c r="AT3264" s="31">
        <v>0</v>
      </c>
      <c r="AU3264" s="26" t="str">
        <f t="shared" si="53"/>
        <v>库存为0</v>
      </c>
      <c r="AV3264" s="32" t="str">
        <f>IFERROR(时间!$B$4+AU3264,"上周无销量")</f>
        <v>上周无销量</v>
      </c>
    </row>
    <row r="3265" spans="1:48">
      <c r="A3265" s="15" t="s">
        <v>6361</v>
      </c>
      <c r="B3265" t="s">
        <v>4139</v>
      </c>
      <c r="C3265" t="s">
        <v>6353</v>
      </c>
      <c r="D3265" s="26">
        <v>0</v>
      </c>
      <c r="E3265" s="26">
        <v>0</v>
      </c>
      <c r="F3265" s="26">
        <v>0</v>
      </c>
      <c r="G3265" s="26">
        <v>0</v>
      </c>
      <c r="H3265" s="27">
        <v>0</v>
      </c>
      <c r="I3265">
        <v>0</v>
      </c>
      <c r="J3265" s="28">
        <v>0</v>
      </c>
      <c r="K3265" s="28">
        <v>0</v>
      </c>
      <c r="L3265" s="28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0</v>
      </c>
      <c r="AK3265">
        <v>27</v>
      </c>
      <c r="AL3265">
        <v>28</v>
      </c>
      <c r="AM3265">
        <v>28</v>
      </c>
      <c r="AN3265" s="17" t="s">
        <v>54</v>
      </c>
      <c r="AO3265" s="17">
        <v>0</v>
      </c>
      <c r="AP3265" s="17">
        <v>0</v>
      </c>
      <c r="AQ3265" s="17">
        <v>0</v>
      </c>
      <c r="AR3265" s="31">
        <v>0</v>
      </c>
      <c r="AS3265" s="31">
        <v>0</v>
      </c>
      <c r="AT3265" s="31">
        <v>0</v>
      </c>
      <c r="AU3265" s="26" t="str">
        <f t="shared" si="53"/>
        <v>库存为0</v>
      </c>
      <c r="AV3265" s="32" t="str">
        <f>IFERROR(时间!$B$4+AU3265,"上周无销量")</f>
        <v>上周无销量</v>
      </c>
    </row>
    <row r="3266" spans="1:48">
      <c r="A3266" s="15" t="s">
        <v>6362</v>
      </c>
      <c r="B3266" t="s">
        <v>4141</v>
      </c>
      <c r="C3266" t="s">
        <v>6353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0</v>
      </c>
      <c r="J3266" s="28">
        <v>0</v>
      </c>
      <c r="K3266" s="28">
        <v>0</v>
      </c>
      <c r="L3266" s="28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0</v>
      </c>
      <c r="AK3266">
        <v>44</v>
      </c>
      <c r="AL3266">
        <v>56</v>
      </c>
      <c r="AM3266">
        <v>56</v>
      </c>
      <c r="AN3266" s="17" t="s">
        <v>54</v>
      </c>
      <c r="AO3266" s="17">
        <v>0</v>
      </c>
      <c r="AP3266" s="17">
        <v>0</v>
      </c>
      <c r="AQ3266" s="17">
        <v>0</v>
      </c>
      <c r="AR3266" s="31">
        <v>0</v>
      </c>
      <c r="AS3266" s="31">
        <v>0</v>
      </c>
      <c r="AT3266" s="31">
        <v>0</v>
      </c>
      <c r="AU3266" s="26" t="str">
        <f t="shared" si="53"/>
        <v>库存为0</v>
      </c>
      <c r="AV3266" s="32" t="str">
        <f>IFERROR(时间!$B$4+AU3266,"上周无销量")</f>
        <v>上周无销量</v>
      </c>
    </row>
    <row r="3267" spans="1:48">
      <c r="A3267" s="15" t="s">
        <v>6363</v>
      </c>
      <c r="B3267" t="s">
        <v>4143</v>
      </c>
      <c r="C3267" t="s">
        <v>6353</v>
      </c>
      <c r="D3267" s="26">
        <v>0</v>
      </c>
      <c r="E3267" s="26">
        <v>0</v>
      </c>
      <c r="F3267" s="26">
        <v>0</v>
      </c>
      <c r="G3267" s="26">
        <v>0</v>
      </c>
      <c r="H3267" s="27">
        <v>0</v>
      </c>
      <c r="I3267">
        <v>0</v>
      </c>
      <c r="J3267" s="28">
        <v>0</v>
      </c>
      <c r="K3267" s="28">
        <v>0</v>
      </c>
      <c r="L3267" s="28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17" t="s">
        <v>54</v>
      </c>
      <c r="Y3267" s="17" t="s">
        <v>54</v>
      </c>
      <c r="Z3267" s="17" t="s">
        <v>54</v>
      </c>
      <c r="AA3267" s="17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17" t="s">
        <v>54</v>
      </c>
      <c r="AG3267" s="17" t="s">
        <v>54</v>
      </c>
      <c r="AH3267" s="17" t="s">
        <v>54</v>
      </c>
      <c r="AI3267" s="17" t="s">
        <v>54</v>
      </c>
      <c r="AJ3267">
        <v>0</v>
      </c>
      <c r="AK3267">
        <v>48</v>
      </c>
      <c r="AL3267">
        <v>38</v>
      </c>
      <c r="AM3267">
        <v>38</v>
      </c>
      <c r="AN3267" s="17" t="s">
        <v>54</v>
      </c>
      <c r="AO3267" s="17">
        <v>0</v>
      </c>
      <c r="AP3267" s="17">
        <v>0</v>
      </c>
      <c r="AQ3267" s="17">
        <v>0</v>
      </c>
      <c r="AR3267" s="31">
        <v>0</v>
      </c>
      <c r="AS3267" s="31">
        <v>0</v>
      </c>
      <c r="AT3267" s="31">
        <v>0</v>
      </c>
      <c r="AU3267" s="26" t="str">
        <f t="shared" si="53"/>
        <v>库存为0</v>
      </c>
      <c r="AV3267" s="32" t="str">
        <f>IFERROR(时间!$B$4+AU3267,"上周无销量")</f>
        <v>上周无销量</v>
      </c>
    </row>
    <row r="3268" spans="1:48">
      <c r="A3268" s="15" t="s">
        <v>6364</v>
      </c>
      <c r="B3268" t="s">
        <v>4145</v>
      </c>
      <c r="C3268" t="s">
        <v>6353</v>
      </c>
      <c r="D3268" s="26">
        <v>0</v>
      </c>
      <c r="E3268" s="26">
        <v>0</v>
      </c>
      <c r="F3268" s="26">
        <v>0</v>
      </c>
      <c r="G3268" s="26">
        <v>0</v>
      </c>
      <c r="H3268" s="27">
        <v>0</v>
      </c>
      <c r="I3268">
        <v>0</v>
      </c>
      <c r="J3268" s="28">
        <v>0</v>
      </c>
      <c r="K3268" s="28">
        <v>0</v>
      </c>
      <c r="L3268" s="28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17" t="s">
        <v>54</v>
      </c>
      <c r="Y3268" s="17" t="s">
        <v>54</v>
      </c>
      <c r="Z3268" s="17" t="s">
        <v>54</v>
      </c>
      <c r="AA3268" s="17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10</v>
      </c>
      <c r="AK3268">
        <v>227</v>
      </c>
      <c r="AL3268">
        <v>225</v>
      </c>
      <c r="AM3268">
        <v>225</v>
      </c>
      <c r="AN3268" s="17">
        <v>0</v>
      </c>
      <c r="AO3268" s="17">
        <v>0</v>
      </c>
      <c r="AP3268" s="17">
        <v>0</v>
      </c>
      <c r="AQ3268" s="17">
        <v>0</v>
      </c>
      <c r="AR3268" s="31">
        <v>0</v>
      </c>
      <c r="AS3268" s="31">
        <v>0</v>
      </c>
      <c r="AT3268" s="31">
        <v>0</v>
      </c>
      <c r="AU3268" s="26" t="str">
        <f t="shared" si="53"/>
        <v>库存为0</v>
      </c>
      <c r="AV3268" s="32" t="str">
        <f>IFERROR(时间!$B$4+AU3268,"上周无销量")</f>
        <v>上周无销量</v>
      </c>
    </row>
    <row r="3269" spans="1:48">
      <c r="A3269" s="15" t="s">
        <v>6365</v>
      </c>
      <c r="B3269" t="s">
        <v>4147</v>
      </c>
      <c r="C3269" t="s">
        <v>6353</v>
      </c>
      <c r="D3269" s="26">
        <v>0</v>
      </c>
      <c r="E3269" s="26">
        <v>0</v>
      </c>
      <c r="F3269" s="26">
        <v>0</v>
      </c>
      <c r="G3269" s="26">
        <v>0</v>
      </c>
      <c r="H3269" s="27">
        <v>0</v>
      </c>
      <c r="I3269">
        <v>0</v>
      </c>
      <c r="J3269" s="28">
        <v>0</v>
      </c>
      <c r="K3269" s="28">
        <v>0</v>
      </c>
      <c r="L3269" s="28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2</v>
      </c>
      <c r="AK3269">
        <v>41</v>
      </c>
      <c r="AL3269">
        <v>32</v>
      </c>
      <c r="AM3269">
        <v>32</v>
      </c>
      <c r="AN3269" s="17">
        <v>0</v>
      </c>
      <c r="AO3269" s="17">
        <v>0</v>
      </c>
      <c r="AP3269" s="17">
        <v>0</v>
      </c>
      <c r="AQ3269" s="17">
        <v>0</v>
      </c>
      <c r="AR3269" s="31">
        <v>0</v>
      </c>
      <c r="AS3269" s="31">
        <v>0</v>
      </c>
      <c r="AT3269" s="31">
        <v>0</v>
      </c>
      <c r="AU3269" s="26" t="str">
        <f t="shared" ref="AU3269:AU3332" si="54">IF(AR3269="","库存为"&amp;M3269,IF(AS3269=0,"库存为"&amp;M3269,INT(M3269/AR3269)))</f>
        <v>库存为0</v>
      </c>
      <c r="AV3269" s="32" t="str">
        <f>IFERROR(时间!$B$4+AU3269,"上周无销量")</f>
        <v>上周无销量</v>
      </c>
    </row>
    <row r="3270" spans="1:48">
      <c r="A3270" s="15" t="s">
        <v>6366</v>
      </c>
      <c r="B3270" t="s">
        <v>4149</v>
      </c>
      <c r="C3270" t="s">
        <v>6353</v>
      </c>
      <c r="D3270" s="26">
        <v>0</v>
      </c>
      <c r="E3270" s="26">
        <v>0</v>
      </c>
      <c r="F3270" s="26">
        <v>0</v>
      </c>
      <c r="G3270" s="26">
        <v>0</v>
      </c>
      <c r="H3270" s="27">
        <v>0</v>
      </c>
      <c r="I3270">
        <v>0</v>
      </c>
      <c r="J3270" s="28">
        <v>0</v>
      </c>
      <c r="K3270" s="28">
        <v>0</v>
      </c>
      <c r="L3270" s="28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1</v>
      </c>
      <c r="AK3270">
        <v>13</v>
      </c>
      <c r="AL3270">
        <v>16</v>
      </c>
      <c r="AM3270">
        <v>16</v>
      </c>
      <c r="AN3270" s="17">
        <v>0</v>
      </c>
      <c r="AO3270" s="17">
        <v>0</v>
      </c>
      <c r="AP3270" s="17">
        <v>0</v>
      </c>
      <c r="AQ3270" s="17">
        <v>0</v>
      </c>
      <c r="AR3270" s="31">
        <v>0</v>
      </c>
      <c r="AS3270" s="31">
        <v>0</v>
      </c>
      <c r="AT3270" s="31">
        <v>0</v>
      </c>
      <c r="AU3270" s="26" t="str">
        <f t="shared" si="54"/>
        <v>库存为0</v>
      </c>
      <c r="AV3270" s="32" t="str">
        <f>IFERROR(时间!$B$4+AU3270,"上周无销量")</f>
        <v>上周无销量</v>
      </c>
    </row>
    <row r="3271" spans="1:48">
      <c r="A3271" s="15" t="s">
        <v>6367</v>
      </c>
      <c r="B3271" t="s">
        <v>4151</v>
      </c>
      <c r="C3271" t="s">
        <v>6353</v>
      </c>
      <c r="D3271" s="26">
        <v>0</v>
      </c>
      <c r="E3271" s="26">
        <v>0</v>
      </c>
      <c r="F3271" s="26">
        <v>0</v>
      </c>
      <c r="G3271" s="26">
        <v>0</v>
      </c>
      <c r="H3271" s="27">
        <v>0</v>
      </c>
      <c r="I3271">
        <v>0</v>
      </c>
      <c r="J3271" s="28">
        <v>0</v>
      </c>
      <c r="K3271" s="28">
        <v>0</v>
      </c>
      <c r="L3271" s="28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1</v>
      </c>
      <c r="AK3271">
        <v>33</v>
      </c>
      <c r="AL3271">
        <v>25</v>
      </c>
      <c r="AM3271">
        <v>25</v>
      </c>
      <c r="AN3271" s="17">
        <v>0</v>
      </c>
      <c r="AO3271" s="17">
        <v>0</v>
      </c>
      <c r="AP3271" s="17">
        <v>0</v>
      </c>
      <c r="AQ3271" s="17">
        <v>0</v>
      </c>
      <c r="AR3271" s="31">
        <v>0</v>
      </c>
      <c r="AS3271" s="31">
        <v>0</v>
      </c>
      <c r="AT3271" s="31">
        <v>0</v>
      </c>
      <c r="AU3271" s="26" t="str">
        <f t="shared" si="54"/>
        <v>库存为0</v>
      </c>
      <c r="AV3271" s="32" t="str">
        <f>IFERROR(时间!$B$4+AU3271,"上周无销量")</f>
        <v>上周无销量</v>
      </c>
    </row>
    <row r="3272" spans="1:48">
      <c r="A3272" s="15" t="s">
        <v>6368</v>
      </c>
      <c r="B3272" t="s">
        <v>4153</v>
      </c>
      <c r="C3272" t="s">
        <v>6353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0</v>
      </c>
      <c r="J3272" s="28">
        <v>0</v>
      </c>
      <c r="K3272" s="28">
        <v>0</v>
      </c>
      <c r="L3272" s="28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10</v>
      </c>
      <c r="AK3272">
        <v>56</v>
      </c>
      <c r="AL3272">
        <v>59</v>
      </c>
      <c r="AM3272">
        <v>59</v>
      </c>
      <c r="AN3272" s="17">
        <v>0</v>
      </c>
      <c r="AO3272" s="17">
        <v>0</v>
      </c>
      <c r="AP3272" s="17">
        <v>0</v>
      </c>
      <c r="AQ3272" s="17">
        <v>0</v>
      </c>
      <c r="AR3272" s="31">
        <v>0</v>
      </c>
      <c r="AS3272" s="31">
        <v>0</v>
      </c>
      <c r="AT3272" s="31">
        <v>0</v>
      </c>
      <c r="AU3272" s="26" t="str">
        <f t="shared" si="54"/>
        <v>库存为0</v>
      </c>
      <c r="AV3272" s="32" t="str">
        <f>IFERROR(时间!$B$4+AU3272,"上周无销量")</f>
        <v>上周无销量</v>
      </c>
    </row>
    <row r="3273" spans="1:48">
      <c r="A3273" s="15" t="s">
        <v>6369</v>
      </c>
      <c r="B3273" t="s">
        <v>4155</v>
      </c>
      <c r="C3273" t="s">
        <v>6353</v>
      </c>
      <c r="D3273" s="26">
        <v>0</v>
      </c>
      <c r="E3273" s="26">
        <v>0</v>
      </c>
      <c r="F3273" s="26">
        <v>0</v>
      </c>
      <c r="G3273" s="26">
        <v>0</v>
      </c>
      <c r="H3273" s="27">
        <v>0</v>
      </c>
      <c r="I3273">
        <v>0</v>
      </c>
      <c r="J3273" s="28">
        <v>0</v>
      </c>
      <c r="K3273" s="28">
        <v>0</v>
      </c>
      <c r="L3273" s="28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3</v>
      </c>
      <c r="AK3273">
        <v>266</v>
      </c>
      <c r="AL3273">
        <v>269</v>
      </c>
      <c r="AM3273">
        <v>269</v>
      </c>
      <c r="AN3273" s="17">
        <v>0</v>
      </c>
      <c r="AO3273" s="17">
        <v>0</v>
      </c>
      <c r="AP3273" s="17">
        <v>0</v>
      </c>
      <c r="AQ3273" s="17">
        <v>0</v>
      </c>
      <c r="AR3273" s="31">
        <v>0</v>
      </c>
      <c r="AS3273" s="31">
        <v>0</v>
      </c>
      <c r="AT3273" s="31">
        <v>0</v>
      </c>
      <c r="AU3273" s="26" t="str">
        <f t="shared" si="54"/>
        <v>库存为0</v>
      </c>
      <c r="AV3273" s="32" t="str">
        <f>IFERROR(时间!$B$4+AU3273,"上周无销量")</f>
        <v>上周无销量</v>
      </c>
    </row>
    <row r="3274" spans="1:48">
      <c r="A3274" s="15" t="s">
        <v>6370</v>
      </c>
      <c r="B3274" t="s">
        <v>4157</v>
      </c>
      <c r="C3274" t="s">
        <v>6353</v>
      </c>
      <c r="D3274" s="26">
        <v>0</v>
      </c>
      <c r="E3274" s="26">
        <v>0</v>
      </c>
      <c r="F3274" s="26">
        <v>0</v>
      </c>
      <c r="G3274" s="26">
        <v>0</v>
      </c>
      <c r="H3274" s="27">
        <v>0</v>
      </c>
      <c r="I3274">
        <v>0</v>
      </c>
      <c r="J3274" s="28">
        <v>0</v>
      </c>
      <c r="K3274" s="28">
        <v>0</v>
      </c>
      <c r="L3274" s="28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17" t="s">
        <v>54</v>
      </c>
      <c r="Y3274" s="17" t="s">
        <v>54</v>
      </c>
      <c r="Z3274" s="17" t="s">
        <v>54</v>
      </c>
      <c r="AA3274" s="17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17" t="s">
        <v>54</v>
      </c>
      <c r="AG3274" s="17" t="s">
        <v>54</v>
      </c>
      <c r="AH3274" s="17" t="s">
        <v>54</v>
      </c>
      <c r="AI3274" s="17" t="s">
        <v>54</v>
      </c>
      <c r="AJ3274">
        <v>4</v>
      </c>
      <c r="AK3274">
        <v>90</v>
      </c>
      <c r="AL3274">
        <v>59</v>
      </c>
      <c r="AM3274">
        <v>59</v>
      </c>
      <c r="AN3274" s="17">
        <v>0</v>
      </c>
      <c r="AO3274" s="17">
        <v>0</v>
      </c>
      <c r="AP3274" s="17">
        <v>0</v>
      </c>
      <c r="AQ3274" s="17">
        <v>0</v>
      </c>
      <c r="AR3274" s="31">
        <v>0</v>
      </c>
      <c r="AS3274" s="31">
        <v>0</v>
      </c>
      <c r="AT3274" s="31">
        <v>0</v>
      </c>
      <c r="AU3274" s="26" t="str">
        <f t="shared" si="54"/>
        <v>库存为0</v>
      </c>
      <c r="AV3274" s="32" t="str">
        <f>IFERROR(时间!$B$4+AU3274,"上周无销量")</f>
        <v>上周无销量</v>
      </c>
    </row>
    <row r="3275" spans="1:48">
      <c r="A3275" s="15" t="s">
        <v>6371</v>
      </c>
      <c r="B3275" t="s">
        <v>4159</v>
      </c>
      <c r="C3275" t="s">
        <v>6353</v>
      </c>
      <c r="D3275" s="26">
        <v>0</v>
      </c>
      <c r="E3275" s="26">
        <v>0</v>
      </c>
      <c r="F3275" s="26">
        <v>0</v>
      </c>
      <c r="G3275" s="26">
        <v>0</v>
      </c>
      <c r="H3275" s="27">
        <v>0</v>
      </c>
      <c r="I3275">
        <v>0</v>
      </c>
      <c r="J3275" s="28">
        <v>0</v>
      </c>
      <c r="K3275" s="28">
        <v>0</v>
      </c>
      <c r="L3275" s="28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10</v>
      </c>
      <c r="AK3275">
        <v>32</v>
      </c>
      <c r="AL3275">
        <v>30</v>
      </c>
      <c r="AM3275">
        <v>30</v>
      </c>
      <c r="AN3275" s="17">
        <v>0</v>
      </c>
      <c r="AO3275" s="17">
        <v>0</v>
      </c>
      <c r="AP3275" s="17">
        <v>0</v>
      </c>
      <c r="AQ3275" s="17">
        <v>0</v>
      </c>
      <c r="AR3275" s="31">
        <v>0</v>
      </c>
      <c r="AS3275" s="31">
        <v>0</v>
      </c>
      <c r="AT3275" s="31">
        <v>0</v>
      </c>
      <c r="AU3275" s="26" t="str">
        <f t="shared" si="54"/>
        <v>库存为0</v>
      </c>
      <c r="AV3275" s="32" t="str">
        <f>IFERROR(时间!$B$4+AU3275,"上周无销量")</f>
        <v>上周无销量</v>
      </c>
    </row>
    <row r="3276" spans="1:48">
      <c r="A3276" s="15" t="s">
        <v>6372</v>
      </c>
      <c r="B3276" t="s">
        <v>4161</v>
      </c>
      <c r="C3276" t="s">
        <v>6353</v>
      </c>
      <c r="D3276" s="26">
        <v>0</v>
      </c>
      <c r="E3276" s="26">
        <v>0</v>
      </c>
      <c r="F3276" s="26">
        <v>0</v>
      </c>
      <c r="G3276" s="26">
        <v>0</v>
      </c>
      <c r="H3276" s="27">
        <v>0</v>
      </c>
      <c r="I3276">
        <v>0</v>
      </c>
      <c r="J3276" s="28">
        <v>0</v>
      </c>
      <c r="K3276" s="28">
        <v>0</v>
      </c>
      <c r="L3276" s="28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17" t="s">
        <v>54</v>
      </c>
      <c r="Y3276" s="17" t="s">
        <v>54</v>
      </c>
      <c r="Z3276" s="17" t="s">
        <v>54</v>
      </c>
      <c r="AA3276" s="17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17" t="s">
        <v>54</v>
      </c>
      <c r="AG3276" s="17" t="s">
        <v>54</v>
      </c>
      <c r="AH3276" s="17" t="s">
        <v>54</v>
      </c>
      <c r="AI3276" s="17" t="s">
        <v>54</v>
      </c>
      <c r="AJ3276">
        <v>11</v>
      </c>
      <c r="AK3276">
        <v>44</v>
      </c>
      <c r="AL3276">
        <v>71</v>
      </c>
      <c r="AM3276">
        <v>71</v>
      </c>
      <c r="AN3276" s="17">
        <v>0</v>
      </c>
      <c r="AO3276" s="17">
        <v>0</v>
      </c>
      <c r="AP3276" s="17">
        <v>0</v>
      </c>
      <c r="AQ3276" s="17">
        <v>0</v>
      </c>
      <c r="AR3276" s="31">
        <v>0</v>
      </c>
      <c r="AS3276" s="31">
        <v>0</v>
      </c>
      <c r="AT3276" s="31">
        <v>0</v>
      </c>
      <c r="AU3276" s="26" t="str">
        <f t="shared" si="54"/>
        <v>库存为0</v>
      </c>
      <c r="AV3276" s="32" t="str">
        <f>IFERROR(时间!$B$4+AU3276,"上周无销量")</f>
        <v>上周无销量</v>
      </c>
    </row>
    <row r="3277" spans="1:48">
      <c r="A3277" s="15" t="s">
        <v>6373</v>
      </c>
      <c r="B3277" t="s">
        <v>6374</v>
      </c>
      <c r="C3277" t="s">
        <v>6375</v>
      </c>
      <c r="D3277" s="26">
        <v>0</v>
      </c>
      <c r="E3277" s="26">
        <v>0</v>
      </c>
      <c r="F3277" s="26">
        <v>0</v>
      </c>
      <c r="G3277" s="26">
        <v>0</v>
      </c>
      <c r="H3277" s="27">
        <v>0</v>
      </c>
      <c r="I3277">
        <v>0</v>
      </c>
      <c r="J3277" s="28">
        <v>0</v>
      </c>
      <c r="K3277" s="28">
        <v>0</v>
      </c>
      <c r="L3277" s="28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0</v>
      </c>
      <c r="AK3277">
        <v>86</v>
      </c>
      <c r="AL3277">
        <v>104</v>
      </c>
      <c r="AM3277">
        <v>104</v>
      </c>
      <c r="AN3277" s="17" t="s">
        <v>54</v>
      </c>
      <c r="AO3277" s="17">
        <v>0</v>
      </c>
      <c r="AP3277" s="17">
        <v>0</v>
      </c>
      <c r="AQ3277" s="17">
        <v>0</v>
      </c>
      <c r="AR3277" s="31">
        <v>0</v>
      </c>
      <c r="AS3277" s="31">
        <v>0</v>
      </c>
      <c r="AT3277" s="31">
        <v>0</v>
      </c>
      <c r="AU3277" s="26" t="str">
        <f t="shared" si="54"/>
        <v>库存为0</v>
      </c>
      <c r="AV3277" s="32" t="str">
        <f>IFERROR(时间!$B$4+AU3277,"上周无销量")</f>
        <v>上周无销量</v>
      </c>
    </row>
    <row r="3278" spans="1:48">
      <c r="A3278" s="15" t="s">
        <v>6376</v>
      </c>
      <c r="B3278" t="s">
        <v>6377</v>
      </c>
      <c r="C3278" t="s">
        <v>6375</v>
      </c>
      <c r="D3278" s="26">
        <v>0</v>
      </c>
      <c r="E3278" s="26">
        <v>0</v>
      </c>
      <c r="F3278" s="26">
        <v>0</v>
      </c>
      <c r="G3278" s="26">
        <v>0</v>
      </c>
      <c r="H3278" s="27">
        <v>0</v>
      </c>
      <c r="I3278">
        <v>0</v>
      </c>
      <c r="J3278" s="28">
        <v>0</v>
      </c>
      <c r="K3278" s="28">
        <v>0</v>
      </c>
      <c r="L3278" s="28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0</v>
      </c>
      <c r="AK3278">
        <v>33</v>
      </c>
      <c r="AL3278">
        <v>44</v>
      </c>
      <c r="AM3278">
        <v>44</v>
      </c>
      <c r="AN3278" s="17" t="s">
        <v>54</v>
      </c>
      <c r="AO3278" s="17">
        <v>0</v>
      </c>
      <c r="AP3278" s="17">
        <v>0</v>
      </c>
      <c r="AQ3278" s="17">
        <v>0</v>
      </c>
      <c r="AR3278" s="31">
        <v>0</v>
      </c>
      <c r="AS3278" s="31">
        <v>0</v>
      </c>
      <c r="AT3278" s="31">
        <v>0</v>
      </c>
      <c r="AU3278" s="26" t="str">
        <f t="shared" si="54"/>
        <v>库存为0</v>
      </c>
      <c r="AV3278" s="32" t="str">
        <f>IFERROR(时间!$B$4+AU3278,"上周无销量")</f>
        <v>上周无销量</v>
      </c>
    </row>
    <row r="3279" spans="1:48">
      <c r="A3279" s="15" t="s">
        <v>6378</v>
      </c>
      <c r="B3279" t="s">
        <v>6379</v>
      </c>
      <c r="C3279" t="s">
        <v>6375</v>
      </c>
      <c r="D3279" s="26">
        <v>0</v>
      </c>
      <c r="E3279" s="26">
        <v>0</v>
      </c>
      <c r="F3279" s="26">
        <v>0</v>
      </c>
      <c r="G3279" s="26">
        <v>0</v>
      </c>
      <c r="H3279" s="27">
        <v>0</v>
      </c>
      <c r="I3279">
        <v>0</v>
      </c>
      <c r="J3279" s="28">
        <v>0</v>
      </c>
      <c r="K3279" s="28">
        <v>0</v>
      </c>
      <c r="L3279" s="28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0</v>
      </c>
      <c r="AK3279">
        <v>62</v>
      </c>
      <c r="AL3279">
        <v>67</v>
      </c>
      <c r="AM3279">
        <v>67</v>
      </c>
      <c r="AN3279" s="17" t="s">
        <v>54</v>
      </c>
      <c r="AO3279" s="17">
        <v>0</v>
      </c>
      <c r="AP3279" s="17">
        <v>0</v>
      </c>
      <c r="AQ3279" s="17">
        <v>0</v>
      </c>
      <c r="AR3279" s="31">
        <v>0</v>
      </c>
      <c r="AS3279" s="31">
        <v>0</v>
      </c>
      <c r="AT3279" s="31">
        <v>0</v>
      </c>
      <c r="AU3279" s="26" t="str">
        <f t="shared" si="54"/>
        <v>库存为0</v>
      </c>
      <c r="AV3279" s="32" t="str">
        <f>IFERROR(时间!$B$4+AU3279,"上周无销量")</f>
        <v>上周无销量</v>
      </c>
    </row>
    <row r="3280" spans="1:48">
      <c r="A3280" s="15" t="s">
        <v>6380</v>
      </c>
      <c r="B3280" t="s">
        <v>6381</v>
      </c>
      <c r="C3280" t="s">
        <v>6375</v>
      </c>
      <c r="D3280" s="26">
        <v>0</v>
      </c>
      <c r="E3280" s="26">
        <v>0</v>
      </c>
      <c r="F3280" s="26">
        <v>0</v>
      </c>
      <c r="G3280" s="26">
        <v>0</v>
      </c>
      <c r="H3280" s="27">
        <v>0</v>
      </c>
      <c r="I3280">
        <v>0</v>
      </c>
      <c r="J3280" s="28">
        <v>0</v>
      </c>
      <c r="K3280" s="28">
        <v>0</v>
      </c>
      <c r="L3280" s="28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17" t="s">
        <v>54</v>
      </c>
      <c r="Y3280" s="17" t="s">
        <v>54</v>
      </c>
      <c r="Z3280" s="17" t="s">
        <v>54</v>
      </c>
      <c r="AA3280" s="17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17" t="s">
        <v>54</v>
      </c>
      <c r="AG3280" s="17" t="s">
        <v>54</v>
      </c>
      <c r="AH3280" s="17" t="s">
        <v>54</v>
      </c>
      <c r="AI3280" s="17" t="s">
        <v>54</v>
      </c>
      <c r="AJ3280">
        <v>0</v>
      </c>
      <c r="AK3280">
        <v>38</v>
      </c>
      <c r="AL3280">
        <v>74</v>
      </c>
      <c r="AM3280">
        <v>74</v>
      </c>
      <c r="AN3280" s="17" t="s">
        <v>54</v>
      </c>
      <c r="AO3280" s="17">
        <v>0</v>
      </c>
      <c r="AP3280" s="17">
        <v>0</v>
      </c>
      <c r="AQ3280" s="17">
        <v>0</v>
      </c>
      <c r="AR3280" s="31">
        <v>0</v>
      </c>
      <c r="AS3280" s="31">
        <v>0</v>
      </c>
      <c r="AT3280" s="31">
        <v>0</v>
      </c>
      <c r="AU3280" s="26" t="str">
        <f t="shared" si="54"/>
        <v>库存为0</v>
      </c>
      <c r="AV3280" s="32" t="str">
        <f>IFERROR(时间!$B$4+AU3280,"上周无销量")</f>
        <v>上周无销量</v>
      </c>
    </row>
    <row r="3281" spans="1:48">
      <c r="A3281" s="15" t="s">
        <v>6382</v>
      </c>
      <c r="B3281" t="s">
        <v>6383</v>
      </c>
      <c r="C3281" t="s">
        <v>6375</v>
      </c>
      <c r="D3281" s="26">
        <v>0</v>
      </c>
      <c r="E3281" s="26">
        <v>0</v>
      </c>
      <c r="F3281" s="26">
        <v>0</v>
      </c>
      <c r="G3281" s="26">
        <v>0</v>
      </c>
      <c r="H3281" s="27">
        <v>0</v>
      </c>
      <c r="I3281">
        <v>0</v>
      </c>
      <c r="J3281" s="28">
        <v>0</v>
      </c>
      <c r="K3281" s="28">
        <v>0</v>
      </c>
      <c r="L3281" s="28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17" t="s">
        <v>54</v>
      </c>
      <c r="Y3281" s="17" t="s">
        <v>54</v>
      </c>
      <c r="Z3281" s="17" t="s">
        <v>54</v>
      </c>
      <c r="AA3281" s="17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17" t="s">
        <v>54</v>
      </c>
      <c r="AG3281" s="17" t="s">
        <v>54</v>
      </c>
      <c r="AH3281" s="17" t="s">
        <v>54</v>
      </c>
      <c r="AI3281" s="17" t="s">
        <v>54</v>
      </c>
      <c r="AJ3281">
        <v>0</v>
      </c>
      <c r="AK3281">
        <v>44</v>
      </c>
      <c r="AL3281">
        <v>46</v>
      </c>
      <c r="AM3281">
        <v>46</v>
      </c>
      <c r="AN3281" s="17" t="s">
        <v>54</v>
      </c>
      <c r="AO3281" s="17">
        <v>0</v>
      </c>
      <c r="AP3281" s="17">
        <v>0</v>
      </c>
      <c r="AQ3281" s="17">
        <v>0</v>
      </c>
      <c r="AR3281" s="31">
        <v>0</v>
      </c>
      <c r="AS3281" s="31">
        <v>0</v>
      </c>
      <c r="AT3281" s="31">
        <v>0</v>
      </c>
      <c r="AU3281" s="26" t="str">
        <f t="shared" si="54"/>
        <v>库存为0</v>
      </c>
      <c r="AV3281" s="32" t="str">
        <f>IFERROR(时间!$B$4+AU3281,"上周无销量")</f>
        <v>上周无销量</v>
      </c>
    </row>
    <row r="3282" spans="1:48">
      <c r="A3282" s="15" t="s">
        <v>6384</v>
      </c>
      <c r="B3282" t="s">
        <v>6385</v>
      </c>
      <c r="C3282" t="s">
        <v>6375</v>
      </c>
      <c r="D3282" s="26">
        <v>0</v>
      </c>
      <c r="E3282" s="26">
        <v>0</v>
      </c>
      <c r="F3282" s="26">
        <v>0</v>
      </c>
      <c r="G3282" s="26">
        <v>0</v>
      </c>
      <c r="H3282" s="27">
        <v>0</v>
      </c>
      <c r="I3282">
        <v>0</v>
      </c>
      <c r="J3282" s="28">
        <v>0</v>
      </c>
      <c r="K3282" s="28">
        <v>0</v>
      </c>
      <c r="L3282" s="28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0</v>
      </c>
      <c r="AK3282">
        <v>54</v>
      </c>
      <c r="AL3282">
        <v>55</v>
      </c>
      <c r="AM3282">
        <v>55</v>
      </c>
      <c r="AN3282" s="17" t="s">
        <v>54</v>
      </c>
      <c r="AO3282" s="17">
        <v>0</v>
      </c>
      <c r="AP3282" s="17">
        <v>0</v>
      </c>
      <c r="AQ3282" s="17">
        <v>0</v>
      </c>
      <c r="AR3282" s="31">
        <v>0</v>
      </c>
      <c r="AS3282" s="31">
        <v>0</v>
      </c>
      <c r="AT3282" s="31">
        <v>0</v>
      </c>
      <c r="AU3282" s="26" t="str">
        <f t="shared" si="54"/>
        <v>库存为0</v>
      </c>
      <c r="AV3282" s="32" t="str">
        <f>IFERROR(时间!$B$4+AU3282,"上周无销量")</f>
        <v>上周无销量</v>
      </c>
    </row>
    <row r="3283" spans="1:48">
      <c r="A3283" s="15" t="s">
        <v>6386</v>
      </c>
      <c r="B3283" t="s">
        <v>6387</v>
      </c>
      <c r="C3283" t="s">
        <v>6375</v>
      </c>
      <c r="D3283" s="26">
        <v>0</v>
      </c>
      <c r="E3283" s="26">
        <v>0</v>
      </c>
      <c r="F3283" s="26">
        <v>0</v>
      </c>
      <c r="G3283" s="26">
        <v>0</v>
      </c>
      <c r="H3283" s="27">
        <v>0</v>
      </c>
      <c r="I3283">
        <v>0</v>
      </c>
      <c r="J3283" s="28">
        <v>0</v>
      </c>
      <c r="K3283" s="28">
        <v>0</v>
      </c>
      <c r="L3283" s="28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0</v>
      </c>
      <c r="AK3283">
        <v>64</v>
      </c>
      <c r="AL3283">
        <v>112</v>
      </c>
      <c r="AM3283">
        <v>112</v>
      </c>
      <c r="AN3283" s="17" t="s">
        <v>54</v>
      </c>
      <c r="AO3283" s="17">
        <v>0</v>
      </c>
      <c r="AP3283" s="17">
        <v>0</v>
      </c>
      <c r="AQ3283" s="17">
        <v>0</v>
      </c>
      <c r="AR3283" s="31">
        <v>0</v>
      </c>
      <c r="AS3283" s="31">
        <v>0</v>
      </c>
      <c r="AT3283" s="31">
        <v>0</v>
      </c>
      <c r="AU3283" s="26" t="str">
        <f t="shared" si="54"/>
        <v>库存为0</v>
      </c>
      <c r="AV3283" s="32" t="str">
        <f>IFERROR(时间!$B$4+AU3283,"上周无销量")</f>
        <v>上周无销量</v>
      </c>
    </row>
    <row r="3284" spans="1:48">
      <c r="A3284" s="15" t="s">
        <v>6388</v>
      </c>
      <c r="B3284" t="s">
        <v>6389</v>
      </c>
      <c r="C3284" t="s">
        <v>6375</v>
      </c>
      <c r="D3284" s="26">
        <v>0</v>
      </c>
      <c r="E3284" s="26">
        <v>0</v>
      </c>
      <c r="F3284" s="26">
        <v>0</v>
      </c>
      <c r="G3284" s="26">
        <v>0</v>
      </c>
      <c r="H3284" s="27">
        <v>0</v>
      </c>
      <c r="I3284">
        <v>0</v>
      </c>
      <c r="J3284" s="28">
        <v>0</v>
      </c>
      <c r="K3284" s="28">
        <v>0</v>
      </c>
      <c r="L3284" s="28">
        <v>0</v>
      </c>
      <c r="M3284">
        <v>0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0</v>
      </c>
      <c r="AK3284">
        <v>58</v>
      </c>
      <c r="AL3284">
        <v>76</v>
      </c>
      <c r="AM3284">
        <v>76</v>
      </c>
      <c r="AN3284" s="17" t="s">
        <v>54</v>
      </c>
      <c r="AO3284" s="17">
        <v>0</v>
      </c>
      <c r="AP3284" s="17">
        <v>0</v>
      </c>
      <c r="AQ3284" s="17">
        <v>0</v>
      </c>
      <c r="AR3284" s="31">
        <v>0</v>
      </c>
      <c r="AS3284" s="31">
        <v>0</v>
      </c>
      <c r="AT3284" s="31">
        <v>0</v>
      </c>
      <c r="AU3284" s="26" t="str">
        <f t="shared" si="54"/>
        <v>库存为0</v>
      </c>
      <c r="AV3284" s="32" t="str">
        <f>IFERROR(时间!$B$4+AU3284,"上周无销量")</f>
        <v>上周无销量</v>
      </c>
    </row>
    <row r="3285" spans="1:48">
      <c r="A3285" s="15" t="s">
        <v>6390</v>
      </c>
      <c r="B3285" t="s">
        <v>6391</v>
      </c>
      <c r="C3285" t="s">
        <v>6375</v>
      </c>
      <c r="D3285" s="26">
        <v>0</v>
      </c>
      <c r="E3285" s="26">
        <v>0</v>
      </c>
      <c r="F3285" s="26">
        <v>0</v>
      </c>
      <c r="G3285" s="26">
        <v>0</v>
      </c>
      <c r="H3285" s="27">
        <v>0</v>
      </c>
      <c r="I3285">
        <v>0</v>
      </c>
      <c r="J3285" s="28">
        <v>0</v>
      </c>
      <c r="K3285" s="28">
        <v>0</v>
      </c>
      <c r="L3285" s="28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0</v>
      </c>
      <c r="AK3285">
        <v>51</v>
      </c>
      <c r="AL3285">
        <v>77</v>
      </c>
      <c r="AM3285">
        <v>77</v>
      </c>
      <c r="AN3285" s="17" t="s">
        <v>54</v>
      </c>
      <c r="AO3285" s="17">
        <v>0</v>
      </c>
      <c r="AP3285" s="17">
        <v>0</v>
      </c>
      <c r="AQ3285" s="17">
        <v>0</v>
      </c>
      <c r="AR3285" s="31">
        <v>0</v>
      </c>
      <c r="AS3285" s="31">
        <v>0</v>
      </c>
      <c r="AT3285" s="31">
        <v>0</v>
      </c>
      <c r="AU3285" s="26" t="str">
        <f t="shared" si="54"/>
        <v>库存为0</v>
      </c>
      <c r="AV3285" s="32" t="str">
        <f>IFERROR(时间!$B$4+AU3285,"上周无销量")</f>
        <v>上周无销量</v>
      </c>
    </row>
    <row r="3286" spans="1:48">
      <c r="A3286" s="15" t="s">
        <v>6392</v>
      </c>
      <c r="B3286" t="s">
        <v>6393</v>
      </c>
      <c r="C3286" t="s">
        <v>6375</v>
      </c>
      <c r="D3286" s="26">
        <v>0</v>
      </c>
      <c r="E3286" s="26">
        <v>0</v>
      </c>
      <c r="F3286" s="26">
        <v>0</v>
      </c>
      <c r="G3286" s="26">
        <v>0</v>
      </c>
      <c r="H3286" s="27">
        <v>0</v>
      </c>
      <c r="I3286">
        <v>0</v>
      </c>
      <c r="J3286" s="28">
        <v>0</v>
      </c>
      <c r="K3286" s="28">
        <v>0</v>
      </c>
      <c r="L3286" s="28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17" t="s">
        <v>54</v>
      </c>
      <c r="Y3286" s="17" t="s">
        <v>54</v>
      </c>
      <c r="Z3286" s="17" t="s">
        <v>54</v>
      </c>
      <c r="AA3286" s="17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17" t="s">
        <v>54</v>
      </c>
      <c r="AG3286" s="17" t="s">
        <v>54</v>
      </c>
      <c r="AH3286" s="17" t="s">
        <v>54</v>
      </c>
      <c r="AI3286" s="17" t="s">
        <v>54</v>
      </c>
      <c r="AJ3286">
        <v>0</v>
      </c>
      <c r="AK3286">
        <v>81</v>
      </c>
      <c r="AL3286">
        <v>131</v>
      </c>
      <c r="AM3286">
        <v>131</v>
      </c>
      <c r="AN3286" s="17" t="s">
        <v>54</v>
      </c>
      <c r="AO3286" s="17">
        <v>0</v>
      </c>
      <c r="AP3286" s="17">
        <v>0</v>
      </c>
      <c r="AQ3286" s="17">
        <v>0</v>
      </c>
      <c r="AR3286" s="31">
        <v>0</v>
      </c>
      <c r="AS3286" s="31">
        <v>0</v>
      </c>
      <c r="AT3286" s="31">
        <v>0</v>
      </c>
      <c r="AU3286" s="26" t="str">
        <f t="shared" si="54"/>
        <v>库存为0</v>
      </c>
      <c r="AV3286" s="32" t="str">
        <f>IFERROR(时间!$B$4+AU3286,"上周无销量")</f>
        <v>上周无销量</v>
      </c>
    </row>
    <row r="3287" spans="1:48">
      <c r="A3287" s="15" t="s">
        <v>6394</v>
      </c>
      <c r="B3287" t="s">
        <v>6395</v>
      </c>
      <c r="C3287" t="s">
        <v>6375</v>
      </c>
      <c r="D3287" s="26">
        <v>0</v>
      </c>
      <c r="E3287" s="26">
        <v>0</v>
      </c>
      <c r="F3287" s="26">
        <v>0</v>
      </c>
      <c r="G3287" s="26">
        <v>0</v>
      </c>
      <c r="H3287" s="27">
        <v>0</v>
      </c>
      <c r="I3287">
        <v>0</v>
      </c>
      <c r="J3287" s="28">
        <v>0</v>
      </c>
      <c r="K3287" s="28">
        <v>0</v>
      </c>
      <c r="L3287" s="28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0</v>
      </c>
      <c r="AK3287">
        <v>33</v>
      </c>
      <c r="AL3287">
        <v>47</v>
      </c>
      <c r="AM3287">
        <v>47</v>
      </c>
      <c r="AN3287" s="17" t="s">
        <v>54</v>
      </c>
      <c r="AO3287" s="17">
        <v>0</v>
      </c>
      <c r="AP3287" s="17">
        <v>0</v>
      </c>
      <c r="AQ3287" s="17">
        <v>0</v>
      </c>
      <c r="AR3287" s="31">
        <v>0</v>
      </c>
      <c r="AS3287" s="31">
        <v>0</v>
      </c>
      <c r="AT3287" s="31">
        <v>0</v>
      </c>
      <c r="AU3287" s="26" t="str">
        <f t="shared" si="54"/>
        <v>库存为0</v>
      </c>
      <c r="AV3287" s="32" t="str">
        <f>IFERROR(时间!$B$4+AU3287,"上周无销量")</f>
        <v>上周无销量</v>
      </c>
    </row>
    <row r="3288" spans="1:48">
      <c r="A3288" s="15" t="s">
        <v>6396</v>
      </c>
      <c r="B3288" t="s">
        <v>6397</v>
      </c>
      <c r="C3288" t="s">
        <v>6375</v>
      </c>
      <c r="D3288" s="26">
        <v>0</v>
      </c>
      <c r="E3288" s="26">
        <v>0</v>
      </c>
      <c r="F3288" s="26">
        <v>0</v>
      </c>
      <c r="G3288" s="26">
        <v>0</v>
      </c>
      <c r="H3288" s="27">
        <v>0</v>
      </c>
      <c r="I3288">
        <v>0</v>
      </c>
      <c r="J3288" s="28">
        <v>0</v>
      </c>
      <c r="K3288" s="28">
        <v>0</v>
      </c>
      <c r="L3288" s="28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0</v>
      </c>
      <c r="AK3288">
        <v>42</v>
      </c>
      <c r="AL3288">
        <v>63</v>
      </c>
      <c r="AM3288">
        <v>63</v>
      </c>
      <c r="AN3288" s="17" t="s">
        <v>54</v>
      </c>
      <c r="AO3288" s="17">
        <v>0</v>
      </c>
      <c r="AP3288" s="17">
        <v>0</v>
      </c>
      <c r="AQ3288" s="17">
        <v>0</v>
      </c>
      <c r="AR3288" s="31">
        <v>0</v>
      </c>
      <c r="AS3288" s="31">
        <v>0</v>
      </c>
      <c r="AT3288" s="31">
        <v>0</v>
      </c>
      <c r="AU3288" s="26" t="str">
        <f t="shared" si="54"/>
        <v>库存为0</v>
      </c>
      <c r="AV3288" s="32" t="str">
        <f>IFERROR(时间!$B$4+AU3288,"上周无销量")</f>
        <v>上周无销量</v>
      </c>
    </row>
    <row r="3289" spans="1:48">
      <c r="A3289" s="15" t="s">
        <v>6398</v>
      </c>
      <c r="B3289" t="s">
        <v>6399</v>
      </c>
      <c r="C3289" t="s">
        <v>6375</v>
      </c>
      <c r="D3289" s="26">
        <v>0</v>
      </c>
      <c r="E3289" s="26">
        <v>0</v>
      </c>
      <c r="F3289" s="26">
        <v>0</v>
      </c>
      <c r="G3289" s="26">
        <v>0</v>
      </c>
      <c r="H3289" s="27">
        <v>0</v>
      </c>
      <c r="I3289">
        <v>0</v>
      </c>
      <c r="J3289" s="28">
        <v>0</v>
      </c>
      <c r="K3289" s="28">
        <v>0</v>
      </c>
      <c r="L3289" s="28">
        <v>0</v>
      </c>
      <c r="M3289">
        <v>0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17" t="s">
        <v>54</v>
      </c>
      <c r="Y3289" s="17" t="s">
        <v>54</v>
      </c>
      <c r="Z3289" s="17" t="s">
        <v>54</v>
      </c>
      <c r="AA3289" s="17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17" t="s">
        <v>54</v>
      </c>
      <c r="AG3289" s="17" t="s">
        <v>54</v>
      </c>
      <c r="AH3289" s="17" t="s">
        <v>54</v>
      </c>
      <c r="AI3289" s="17" t="s">
        <v>54</v>
      </c>
      <c r="AJ3289">
        <v>0</v>
      </c>
      <c r="AK3289">
        <v>54</v>
      </c>
      <c r="AL3289">
        <v>51</v>
      </c>
      <c r="AM3289">
        <v>51</v>
      </c>
      <c r="AN3289" s="17" t="s">
        <v>54</v>
      </c>
      <c r="AO3289" s="17">
        <v>0</v>
      </c>
      <c r="AP3289" s="17">
        <v>0</v>
      </c>
      <c r="AQ3289" s="17">
        <v>0</v>
      </c>
      <c r="AR3289" s="31">
        <v>0</v>
      </c>
      <c r="AS3289" s="31">
        <v>0</v>
      </c>
      <c r="AT3289" s="31">
        <v>0</v>
      </c>
      <c r="AU3289" s="26" t="str">
        <f t="shared" si="54"/>
        <v>库存为0</v>
      </c>
      <c r="AV3289" s="32" t="str">
        <f>IFERROR(时间!$B$4+AU3289,"上周无销量")</f>
        <v>上周无销量</v>
      </c>
    </row>
    <row r="3290" spans="1:48">
      <c r="A3290" s="15" t="s">
        <v>6400</v>
      </c>
      <c r="B3290" t="s">
        <v>6401</v>
      </c>
      <c r="C3290" t="s">
        <v>6375</v>
      </c>
      <c r="D3290" s="26">
        <v>0</v>
      </c>
      <c r="E3290" s="26">
        <v>0</v>
      </c>
      <c r="F3290" s="26">
        <v>0</v>
      </c>
      <c r="G3290" s="26">
        <v>0</v>
      </c>
      <c r="H3290" s="27">
        <v>0</v>
      </c>
      <c r="I3290">
        <v>0</v>
      </c>
      <c r="J3290" s="28">
        <v>0</v>
      </c>
      <c r="K3290" s="28">
        <v>0</v>
      </c>
      <c r="L3290" s="28">
        <v>0</v>
      </c>
      <c r="M3290">
        <v>0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0</v>
      </c>
      <c r="AK3290">
        <v>22</v>
      </c>
      <c r="AL3290">
        <v>62</v>
      </c>
      <c r="AM3290">
        <v>62</v>
      </c>
      <c r="AN3290" s="17" t="s">
        <v>54</v>
      </c>
      <c r="AO3290" s="17">
        <v>0</v>
      </c>
      <c r="AP3290" s="17">
        <v>0</v>
      </c>
      <c r="AQ3290" s="17">
        <v>0</v>
      </c>
      <c r="AR3290" s="31">
        <v>0</v>
      </c>
      <c r="AS3290" s="31">
        <v>0</v>
      </c>
      <c r="AT3290" s="31">
        <v>0</v>
      </c>
      <c r="AU3290" s="26" t="str">
        <f t="shared" si="54"/>
        <v>库存为0</v>
      </c>
      <c r="AV3290" s="32" t="str">
        <f>IFERROR(时间!$B$4+AU3290,"上周无销量")</f>
        <v>上周无销量</v>
      </c>
    </row>
    <row r="3291" spans="1:48">
      <c r="A3291" s="15" t="s">
        <v>6402</v>
      </c>
      <c r="B3291" t="s">
        <v>6403</v>
      </c>
      <c r="C3291" t="s">
        <v>6375</v>
      </c>
      <c r="D3291" s="26">
        <v>0</v>
      </c>
      <c r="E3291" s="26">
        <v>0</v>
      </c>
      <c r="F3291" s="26">
        <v>0</v>
      </c>
      <c r="G3291" s="26">
        <v>0</v>
      </c>
      <c r="H3291" s="27">
        <v>0</v>
      </c>
      <c r="I3291">
        <v>0</v>
      </c>
      <c r="J3291" s="28">
        <v>0</v>
      </c>
      <c r="K3291" s="28">
        <v>0</v>
      </c>
      <c r="L3291" s="28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0</v>
      </c>
      <c r="AK3291">
        <v>179</v>
      </c>
      <c r="AL3291">
        <v>145</v>
      </c>
      <c r="AM3291">
        <v>145</v>
      </c>
      <c r="AN3291" s="17" t="s">
        <v>54</v>
      </c>
      <c r="AO3291" s="17">
        <v>0</v>
      </c>
      <c r="AP3291" s="17">
        <v>0</v>
      </c>
      <c r="AQ3291" s="17">
        <v>0</v>
      </c>
      <c r="AR3291" s="31">
        <v>0</v>
      </c>
      <c r="AS3291" s="31">
        <v>0</v>
      </c>
      <c r="AT3291" s="31">
        <v>0</v>
      </c>
      <c r="AU3291" s="26" t="str">
        <f t="shared" si="54"/>
        <v>库存为0</v>
      </c>
      <c r="AV3291" s="32" t="str">
        <f>IFERROR(时间!$B$4+AU3291,"上周无销量")</f>
        <v>上周无销量</v>
      </c>
    </row>
    <row r="3292" spans="1:48">
      <c r="A3292" s="15" t="s">
        <v>6404</v>
      </c>
      <c r="B3292" t="s">
        <v>3752</v>
      </c>
      <c r="C3292" t="s">
        <v>6405</v>
      </c>
      <c r="D3292" s="26">
        <v>0</v>
      </c>
      <c r="E3292" s="26">
        <v>0</v>
      </c>
      <c r="F3292" s="26">
        <v>0</v>
      </c>
      <c r="G3292" s="26">
        <v>0</v>
      </c>
      <c r="H3292" s="27">
        <v>0</v>
      </c>
      <c r="I3292">
        <v>0</v>
      </c>
      <c r="J3292" s="28">
        <v>0</v>
      </c>
      <c r="K3292" s="28">
        <v>0</v>
      </c>
      <c r="L3292" s="28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0</v>
      </c>
      <c r="AK3292">
        <v>75</v>
      </c>
      <c r="AL3292">
        <v>94</v>
      </c>
      <c r="AM3292">
        <v>94</v>
      </c>
      <c r="AN3292" s="17" t="s">
        <v>54</v>
      </c>
      <c r="AO3292" s="17">
        <v>0</v>
      </c>
      <c r="AP3292" s="17">
        <v>0</v>
      </c>
      <c r="AQ3292" s="17">
        <v>0</v>
      </c>
      <c r="AR3292" s="31">
        <v>0</v>
      </c>
      <c r="AS3292" s="31">
        <v>0</v>
      </c>
      <c r="AT3292" s="31">
        <v>0</v>
      </c>
      <c r="AU3292" s="26" t="str">
        <f t="shared" si="54"/>
        <v>库存为0</v>
      </c>
      <c r="AV3292" s="32" t="str">
        <f>IFERROR(时间!$B$4+AU3292,"上周无销量")</f>
        <v>上周无销量</v>
      </c>
    </row>
    <row r="3293" spans="1:48">
      <c r="A3293" s="15" t="s">
        <v>6406</v>
      </c>
      <c r="B3293" t="s">
        <v>3754</v>
      </c>
      <c r="C3293" t="s">
        <v>6405</v>
      </c>
      <c r="D3293" s="26">
        <v>0</v>
      </c>
      <c r="E3293" s="26">
        <v>0</v>
      </c>
      <c r="F3293" s="26">
        <v>0</v>
      </c>
      <c r="G3293" s="26">
        <v>0</v>
      </c>
      <c r="H3293" s="27">
        <v>0</v>
      </c>
      <c r="I3293">
        <v>0</v>
      </c>
      <c r="J3293" s="28">
        <v>0</v>
      </c>
      <c r="K3293" s="28">
        <v>0</v>
      </c>
      <c r="L3293" s="28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17" t="s">
        <v>54</v>
      </c>
      <c r="Y3293" s="17" t="s">
        <v>54</v>
      </c>
      <c r="Z3293" s="17" t="s">
        <v>54</v>
      </c>
      <c r="AA3293" s="17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17" t="s">
        <v>54</v>
      </c>
      <c r="AG3293" s="17" t="s">
        <v>54</v>
      </c>
      <c r="AH3293" s="17" t="s">
        <v>54</v>
      </c>
      <c r="AI3293" s="17" t="s">
        <v>54</v>
      </c>
      <c r="AJ3293">
        <v>61</v>
      </c>
      <c r="AK3293">
        <v>105</v>
      </c>
      <c r="AL3293">
        <v>108</v>
      </c>
      <c r="AM3293">
        <v>108</v>
      </c>
      <c r="AN3293" s="17">
        <v>0</v>
      </c>
      <c r="AO3293" s="17">
        <v>0</v>
      </c>
      <c r="AP3293" s="17">
        <v>0</v>
      </c>
      <c r="AQ3293" s="17">
        <v>0</v>
      </c>
      <c r="AR3293" s="31">
        <v>0</v>
      </c>
      <c r="AS3293" s="31">
        <v>0</v>
      </c>
      <c r="AT3293" s="31">
        <v>0</v>
      </c>
      <c r="AU3293" s="26" t="str">
        <f t="shared" si="54"/>
        <v>库存为0</v>
      </c>
      <c r="AV3293" s="32" t="str">
        <f>IFERROR(时间!$B$4+AU3293,"上周无销量")</f>
        <v>上周无销量</v>
      </c>
    </row>
    <row r="3294" spans="1:48">
      <c r="A3294" s="15" t="s">
        <v>6407</v>
      </c>
      <c r="B3294" t="s">
        <v>3756</v>
      </c>
      <c r="C3294" t="s">
        <v>6405</v>
      </c>
      <c r="D3294" s="26">
        <v>0</v>
      </c>
      <c r="E3294" s="26">
        <v>0</v>
      </c>
      <c r="F3294" s="26">
        <v>0</v>
      </c>
      <c r="G3294" s="26">
        <v>0</v>
      </c>
      <c r="H3294" s="27">
        <v>0</v>
      </c>
      <c r="I3294">
        <v>0</v>
      </c>
      <c r="J3294" s="28">
        <v>0</v>
      </c>
      <c r="K3294" s="28">
        <v>0</v>
      </c>
      <c r="L3294" s="28">
        <v>0</v>
      </c>
      <c r="M3294">
        <v>0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42</v>
      </c>
      <c r="AK3294">
        <v>122</v>
      </c>
      <c r="AL3294">
        <v>136</v>
      </c>
      <c r="AM3294">
        <v>136</v>
      </c>
      <c r="AN3294" s="17">
        <v>0</v>
      </c>
      <c r="AO3294" s="17">
        <v>0</v>
      </c>
      <c r="AP3294" s="17">
        <v>0</v>
      </c>
      <c r="AQ3294" s="17">
        <v>0</v>
      </c>
      <c r="AR3294" s="31">
        <v>0</v>
      </c>
      <c r="AS3294" s="31">
        <v>0</v>
      </c>
      <c r="AT3294" s="31">
        <v>0</v>
      </c>
      <c r="AU3294" s="26" t="str">
        <f t="shared" si="54"/>
        <v>库存为0</v>
      </c>
      <c r="AV3294" s="32" t="str">
        <f>IFERROR(时间!$B$4+AU3294,"上周无销量")</f>
        <v>上周无销量</v>
      </c>
    </row>
    <row r="3295" spans="1:48">
      <c r="A3295" s="15" t="s">
        <v>6408</v>
      </c>
      <c r="B3295" t="s">
        <v>3758</v>
      </c>
      <c r="C3295" t="s">
        <v>6405</v>
      </c>
      <c r="D3295" s="26">
        <v>0</v>
      </c>
      <c r="E3295" s="26">
        <v>0</v>
      </c>
      <c r="F3295" s="26">
        <v>0</v>
      </c>
      <c r="G3295" s="26">
        <v>0</v>
      </c>
      <c r="H3295" s="27">
        <v>0</v>
      </c>
      <c r="I3295">
        <v>0</v>
      </c>
      <c r="J3295" s="28">
        <v>0</v>
      </c>
      <c r="K3295" s="28">
        <v>0</v>
      </c>
      <c r="L3295" s="28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48</v>
      </c>
      <c r="AK3295">
        <v>318</v>
      </c>
      <c r="AL3295">
        <v>316</v>
      </c>
      <c r="AM3295">
        <v>316</v>
      </c>
      <c r="AN3295" s="17">
        <v>0</v>
      </c>
      <c r="AO3295" s="17">
        <v>0</v>
      </c>
      <c r="AP3295" s="17">
        <v>0</v>
      </c>
      <c r="AQ3295" s="17">
        <v>0</v>
      </c>
      <c r="AR3295" s="31">
        <v>0</v>
      </c>
      <c r="AS3295" s="31">
        <v>0</v>
      </c>
      <c r="AT3295" s="31">
        <v>0</v>
      </c>
      <c r="AU3295" s="26" t="str">
        <f t="shared" si="54"/>
        <v>库存为0</v>
      </c>
      <c r="AV3295" s="32" t="str">
        <f>IFERROR(时间!$B$4+AU3295,"上周无销量")</f>
        <v>上周无销量</v>
      </c>
    </row>
    <row r="3296" spans="1:48">
      <c r="A3296" s="15" t="s">
        <v>6409</v>
      </c>
      <c r="B3296" t="s">
        <v>3760</v>
      </c>
      <c r="C3296" t="s">
        <v>6405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0</v>
      </c>
      <c r="J3296" s="28">
        <v>0</v>
      </c>
      <c r="K3296" s="28">
        <v>0</v>
      </c>
      <c r="L3296" s="28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0</v>
      </c>
      <c r="AK3296">
        <v>80</v>
      </c>
      <c r="AL3296">
        <v>84</v>
      </c>
      <c r="AM3296">
        <v>84</v>
      </c>
      <c r="AN3296" s="17" t="s">
        <v>54</v>
      </c>
      <c r="AO3296" s="17">
        <v>0</v>
      </c>
      <c r="AP3296" s="17">
        <v>0</v>
      </c>
      <c r="AQ3296" s="17">
        <v>0</v>
      </c>
      <c r="AR3296" s="31">
        <v>0</v>
      </c>
      <c r="AS3296" s="31">
        <v>0</v>
      </c>
      <c r="AT3296" s="31">
        <v>0</v>
      </c>
      <c r="AU3296" s="26" t="str">
        <f t="shared" si="54"/>
        <v>库存为0</v>
      </c>
      <c r="AV3296" s="32" t="str">
        <f>IFERROR(时间!$B$4+AU3296,"上周无销量")</f>
        <v>上周无销量</v>
      </c>
    </row>
    <row r="3297" spans="1:48">
      <c r="A3297" s="15" t="s">
        <v>6410</v>
      </c>
      <c r="B3297" t="s">
        <v>3762</v>
      </c>
      <c r="C3297" t="s">
        <v>6405</v>
      </c>
      <c r="D3297" s="26">
        <v>0</v>
      </c>
      <c r="E3297" s="26">
        <v>0</v>
      </c>
      <c r="F3297" s="26">
        <v>0</v>
      </c>
      <c r="G3297" s="26">
        <v>0</v>
      </c>
      <c r="H3297" s="27">
        <v>0</v>
      </c>
      <c r="I3297">
        <v>0</v>
      </c>
      <c r="J3297" s="28">
        <v>0</v>
      </c>
      <c r="K3297" s="28">
        <v>0</v>
      </c>
      <c r="L3297" s="28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47</v>
      </c>
      <c r="AK3297">
        <v>67</v>
      </c>
      <c r="AL3297">
        <v>48</v>
      </c>
      <c r="AM3297">
        <v>48</v>
      </c>
      <c r="AN3297" s="17">
        <v>0</v>
      </c>
      <c r="AO3297" s="17">
        <v>0</v>
      </c>
      <c r="AP3297" s="17">
        <v>0</v>
      </c>
      <c r="AQ3297" s="17">
        <v>0</v>
      </c>
      <c r="AR3297" s="31">
        <v>0</v>
      </c>
      <c r="AS3297" s="31">
        <v>0</v>
      </c>
      <c r="AT3297" s="31">
        <v>0</v>
      </c>
      <c r="AU3297" s="26" t="str">
        <f t="shared" si="54"/>
        <v>库存为0</v>
      </c>
      <c r="AV3297" s="32" t="str">
        <f>IFERROR(时间!$B$4+AU3297,"上周无销量")</f>
        <v>上周无销量</v>
      </c>
    </row>
    <row r="3298" spans="1:48">
      <c r="A3298" s="15" t="s">
        <v>6411</v>
      </c>
      <c r="B3298" t="s">
        <v>3764</v>
      </c>
      <c r="C3298" t="s">
        <v>6405</v>
      </c>
      <c r="D3298" s="26">
        <v>0</v>
      </c>
      <c r="E3298" s="26">
        <v>0</v>
      </c>
      <c r="F3298" s="26">
        <v>0</v>
      </c>
      <c r="G3298" s="26">
        <v>0</v>
      </c>
      <c r="H3298" s="27">
        <v>0</v>
      </c>
      <c r="I3298">
        <v>0</v>
      </c>
      <c r="J3298" s="28">
        <v>0</v>
      </c>
      <c r="K3298" s="28">
        <v>0</v>
      </c>
      <c r="L3298" s="28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49</v>
      </c>
      <c r="AK3298">
        <v>134</v>
      </c>
      <c r="AL3298">
        <v>147</v>
      </c>
      <c r="AM3298">
        <v>147</v>
      </c>
      <c r="AN3298" s="17">
        <v>0</v>
      </c>
      <c r="AO3298" s="17">
        <v>0</v>
      </c>
      <c r="AP3298" s="17">
        <v>0</v>
      </c>
      <c r="AQ3298" s="17">
        <v>0</v>
      </c>
      <c r="AR3298" s="31">
        <v>0</v>
      </c>
      <c r="AS3298" s="31">
        <v>0</v>
      </c>
      <c r="AT3298" s="31">
        <v>0</v>
      </c>
      <c r="AU3298" s="26" t="str">
        <f t="shared" si="54"/>
        <v>库存为0</v>
      </c>
      <c r="AV3298" s="32" t="str">
        <f>IFERROR(时间!$B$4+AU3298,"上周无销量")</f>
        <v>上周无销量</v>
      </c>
    </row>
    <row r="3299" spans="1:48">
      <c r="A3299" s="15" t="s">
        <v>6412</v>
      </c>
      <c r="B3299" t="s">
        <v>3766</v>
      </c>
      <c r="C3299" t="s">
        <v>6405</v>
      </c>
      <c r="D3299" s="26">
        <v>0</v>
      </c>
      <c r="E3299" s="26">
        <v>0</v>
      </c>
      <c r="F3299" s="26">
        <v>0</v>
      </c>
      <c r="G3299" s="26">
        <v>0</v>
      </c>
      <c r="H3299" s="27">
        <v>0</v>
      </c>
      <c r="I3299">
        <v>0</v>
      </c>
      <c r="J3299" s="28">
        <v>0</v>
      </c>
      <c r="K3299" s="28">
        <v>0</v>
      </c>
      <c r="L3299" s="28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0</v>
      </c>
      <c r="AK3299">
        <v>103</v>
      </c>
      <c r="AL3299">
        <v>115</v>
      </c>
      <c r="AM3299">
        <v>115</v>
      </c>
      <c r="AN3299" s="17" t="s">
        <v>54</v>
      </c>
      <c r="AO3299" s="17">
        <v>0</v>
      </c>
      <c r="AP3299" s="17">
        <v>0</v>
      </c>
      <c r="AQ3299" s="17">
        <v>0</v>
      </c>
      <c r="AR3299" s="31">
        <v>0</v>
      </c>
      <c r="AS3299" s="31">
        <v>0</v>
      </c>
      <c r="AT3299" s="31">
        <v>0</v>
      </c>
      <c r="AU3299" s="26" t="str">
        <f t="shared" si="54"/>
        <v>库存为0</v>
      </c>
      <c r="AV3299" s="32" t="str">
        <f>IFERROR(时间!$B$4+AU3299,"上周无销量")</f>
        <v>上周无销量</v>
      </c>
    </row>
    <row r="3300" spans="1:48">
      <c r="A3300" s="15" t="s">
        <v>6413</v>
      </c>
      <c r="B3300" t="s">
        <v>3768</v>
      </c>
      <c r="C3300" t="s">
        <v>6405</v>
      </c>
      <c r="D3300" s="26">
        <v>0</v>
      </c>
      <c r="E3300" s="26">
        <v>0</v>
      </c>
      <c r="F3300" s="26">
        <v>0</v>
      </c>
      <c r="G3300" s="26">
        <v>0</v>
      </c>
      <c r="H3300" s="27">
        <v>0</v>
      </c>
      <c r="I3300">
        <v>0</v>
      </c>
      <c r="J3300" s="28">
        <v>0</v>
      </c>
      <c r="K3300" s="28">
        <v>0</v>
      </c>
      <c r="L3300" s="28">
        <v>0</v>
      </c>
      <c r="M3300">
        <v>0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17" t="s">
        <v>54</v>
      </c>
      <c r="Y3300" s="17" t="s">
        <v>54</v>
      </c>
      <c r="Z3300" s="17" t="s">
        <v>54</v>
      </c>
      <c r="AA3300" s="17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17" t="s">
        <v>54</v>
      </c>
      <c r="AG3300" s="17" t="s">
        <v>54</v>
      </c>
      <c r="AH3300" s="17" t="s">
        <v>54</v>
      </c>
      <c r="AI3300" s="17" t="s">
        <v>54</v>
      </c>
      <c r="AJ3300">
        <v>118</v>
      </c>
      <c r="AK3300">
        <v>195</v>
      </c>
      <c r="AL3300">
        <v>198</v>
      </c>
      <c r="AM3300">
        <v>198</v>
      </c>
      <c r="AN3300" s="17">
        <v>0</v>
      </c>
      <c r="AO3300" s="17">
        <v>0</v>
      </c>
      <c r="AP3300" s="17">
        <v>0</v>
      </c>
      <c r="AQ3300" s="17">
        <v>0</v>
      </c>
      <c r="AR3300" s="31">
        <v>0</v>
      </c>
      <c r="AS3300" s="31">
        <v>0</v>
      </c>
      <c r="AT3300" s="31">
        <v>0</v>
      </c>
      <c r="AU3300" s="26" t="str">
        <f t="shared" si="54"/>
        <v>库存为0</v>
      </c>
      <c r="AV3300" s="32" t="str">
        <f>IFERROR(时间!$B$4+AU3300,"上周无销量")</f>
        <v>上周无销量</v>
      </c>
    </row>
    <row r="3301" spans="1:48">
      <c r="A3301" s="15" t="s">
        <v>6414</v>
      </c>
      <c r="B3301" t="s">
        <v>3770</v>
      </c>
      <c r="C3301" t="s">
        <v>6405</v>
      </c>
      <c r="D3301" s="26">
        <v>0</v>
      </c>
      <c r="E3301" s="26">
        <v>0</v>
      </c>
      <c r="F3301" s="26">
        <v>0</v>
      </c>
      <c r="G3301" s="26">
        <v>0</v>
      </c>
      <c r="H3301" s="27">
        <v>0</v>
      </c>
      <c r="I3301">
        <v>0</v>
      </c>
      <c r="J3301" s="28">
        <v>0</v>
      </c>
      <c r="K3301" s="28">
        <v>0</v>
      </c>
      <c r="L3301" s="28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67</v>
      </c>
      <c r="AK3301">
        <v>53</v>
      </c>
      <c r="AL3301">
        <v>43</v>
      </c>
      <c r="AM3301">
        <v>43</v>
      </c>
      <c r="AN3301" s="17">
        <v>0</v>
      </c>
      <c r="AO3301" s="17">
        <v>0</v>
      </c>
      <c r="AP3301" s="17">
        <v>0</v>
      </c>
      <c r="AQ3301" s="17">
        <v>0</v>
      </c>
      <c r="AR3301" s="31">
        <v>0</v>
      </c>
      <c r="AS3301" s="31">
        <v>0</v>
      </c>
      <c r="AT3301" s="31">
        <v>0</v>
      </c>
      <c r="AU3301" s="26" t="str">
        <f t="shared" si="54"/>
        <v>库存为0</v>
      </c>
      <c r="AV3301" s="32" t="str">
        <f>IFERROR(时间!$B$4+AU3301,"上周无销量")</f>
        <v>上周无销量</v>
      </c>
    </row>
    <row r="3302" spans="1:48">
      <c r="A3302" s="15" t="s">
        <v>6415</v>
      </c>
      <c r="B3302" t="s">
        <v>3778</v>
      </c>
      <c r="C3302" t="s">
        <v>6405</v>
      </c>
      <c r="D3302" s="26">
        <v>0</v>
      </c>
      <c r="E3302" s="26">
        <v>0</v>
      </c>
      <c r="F3302" s="26">
        <v>0</v>
      </c>
      <c r="G3302" s="26">
        <v>0</v>
      </c>
      <c r="H3302" s="27">
        <v>0</v>
      </c>
      <c r="I3302">
        <v>0</v>
      </c>
      <c r="J3302" s="28">
        <v>0</v>
      </c>
      <c r="K3302" s="28">
        <v>0</v>
      </c>
      <c r="L3302" s="28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17" t="s">
        <v>54</v>
      </c>
      <c r="Y3302" s="17" t="s">
        <v>54</v>
      </c>
      <c r="Z3302" s="17" t="s">
        <v>54</v>
      </c>
      <c r="AA3302" s="17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17" t="s">
        <v>54</v>
      </c>
      <c r="AG3302" s="17" t="s">
        <v>54</v>
      </c>
      <c r="AH3302" s="17" t="s">
        <v>54</v>
      </c>
      <c r="AI3302" s="17" t="s">
        <v>54</v>
      </c>
      <c r="AJ3302">
        <v>84</v>
      </c>
      <c r="AK3302">
        <v>114</v>
      </c>
      <c r="AL3302">
        <v>110</v>
      </c>
      <c r="AM3302">
        <v>110</v>
      </c>
      <c r="AN3302" s="17">
        <v>0</v>
      </c>
      <c r="AO3302" s="17">
        <v>0</v>
      </c>
      <c r="AP3302" s="17">
        <v>0</v>
      </c>
      <c r="AQ3302" s="17">
        <v>0</v>
      </c>
      <c r="AR3302" s="31">
        <v>0</v>
      </c>
      <c r="AS3302" s="31">
        <v>0</v>
      </c>
      <c r="AT3302" s="31">
        <v>0</v>
      </c>
      <c r="AU3302" s="26" t="str">
        <f t="shared" si="54"/>
        <v>库存为0</v>
      </c>
      <c r="AV3302" s="32" t="str">
        <f>IFERROR(时间!$B$4+AU3302,"上周无销量")</f>
        <v>上周无销量</v>
      </c>
    </row>
    <row r="3303" spans="1:48">
      <c r="A3303" s="15" t="s">
        <v>6416</v>
      </c>
      <c r="B3303" t="s">
        <v>3784</v>
      </c>
      <c r="C3303" t="s">
        <v>6405</v>
      </c>
      <c r="D3303" s="26">
        <v>0</v>
      </c>
      <c r="E3303" s="26">
        <v>0</v>
      </c>
      <c r="F3303" s="26">
        <v>0</v>
      </c>
      <c r="G3303" s="26">
        <v>0</v>
      </c>
      <c r="H3303" s="27">
        <v>0</v>
      </c>
      <c r="I3303">
        <v>0</v>
      </c>
      <c r="J3303" s="28">
        <v>0</v>
      </c>
      <c r="K3303" s="28">
        <v>0</v>
      </c>
      <c r="L3303" s="28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17" t="s">
        <v>54</v>
      </c>
      <c r="Y3303" s="17" t="s">
        <v>54</v>
      </c>
      <c r="Z3303" s="17" t="s">
        <v>54</v>
      </c>
      <c r="AA3303" s="17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17" t="s">
        <v>54</v>
      </c>
      <c r="AG3303" s="17" t="s">
        <v>54</v>
      </c>
      <c r="AH3303" s="17" t="s">
        <v>54</v>
      </c>
      <c r="AI3303" s="17" t="s">
        <v>54</v>
      </c>
      <c r="AJ3303">
        <v>82</v>
      </c>
      <c r="AK3303">
        <v>75</v>
      </c>
      <c r="AL3303">
        <v>72</v>
      </c>
      <c r="AM3303">
        <v>72</v>
      </c>
      <c r="AN3303" s="17">
        <v>0</v>
      </c>
      <c r="AO3303" s="17">
        <v>0</v>
      </c>
      <c r="AP3303" s="17">
        <v>0</v>
      </c>
      <c r="AQ3303" s="17">
        <v>0</v>
      </c>
      <c r="AR3303" s="31">
        <v>0</v>
      </c>
      <c r="AS3303" s="31">
        <v>0</v>
      </c>
      <c r="AT3303" s="31">
        <v>0</v>
      </c>
      <c r="AU3303" s="26" t="str">
        <f t="shared" si="54"/>
        <v>库存为0</v>
      </c>
      <c r="AV3303" s="32" t="str">
        <f>IFERROR(时间!$B$4+AU3303,"上周无销量")</f>
        <v>上周无销量</v>
      </c>
    </row>
    <row r="3304" spans="1:48">
      <c r="A3304" s="15" t="s">
        <v>6417</v>
      </c>
      <c r="B3304" t="s">
        <v>3772</v>
      </c>
      <c r="C3304" t="s">
        <v>6405</v>
      </c>
      <c r="D3304" s="26">
        <v>0</v>
      </c>
      <c r="E3304" s="26">
        <v>0</v>
      </c>
      <c r="F3304" s="26">
        <v>0</v>
      </c>
      <c r="G3304" s="26">
        <v>0</v>
      </c>
      <c r="H3304" s="27">
        <v>0</v>
      </c>
      <c r="I3304">
        <v>0</v>
      </c>
      <c r="J3304" s="28">
        <v>0</v>
      </c>
      <c r="K3304" s="28">
        <v>0</v>
      </c>
      <c r="L3304" s="28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107</v>
      </c>
      <c r="AK3304">
        <v>201</v>
      </c>
      <c r="AL3304">
        <v>179</v>
      </c>
      <c r="AM3304">
        <v>179</v>
      </c>
      <c r="AN3304" s="17">
        <v>0</v>
      </c>
      <c r="AO3304" s="17">
        <v>0</v>
      </c>
      <c r="AP3304" s="17">
        <v>0</v>
      </c>
      <c r="AQ3304" s="17">
        <v>0</v>
      </c>
      <c r="AR3304" s="31">
        <v>0</v>
      </c>
      <c r="AS3304" s="31">
        <v>0</v>
      </c>
      <c r="AT3304" s="31">
        <v>0</v>
      </c>
      <c r="AU3304" s="26" t="str">
        <f t="shared" si="54"/>
        <v>库存为0</v>
      </c>
      <c r="AV3304" s="32" t="str">
        <f>IFERROR(时间!$B$4+AU3304,"上周无销量")</f>
        <v>上周无销量</v>
      </c>
    </row>
    <row r="3305" spans="1:48">
      <c r="A3305" s="15" t="s">
        <v>6418</v>
      </c>
      <c r="B3305" t="s">
        <v>3774</v>
      </c>
      <c r="C3305" t="s">
        <v>6405</v>
      </c>
      <c r="D3305" s="26">
        <v>0</v>
      </c>
      <c r="E3305" s="26">
        <v>0</v>
      </c>
      <c r="F3305" s="26">
        <v>0</v>
      </c>
      <c r="G3305" s="26">
        <v>0</v>
      </c>
      <c r="H3305" s="27">
        <v>0</v>
      </c>
      <c r="I3305">
        <v>0</v>
      </c>
      <c r="J3305" s="28">
        <v>0</v>
      </c>
      <c r="K3305" s="28">
        <v>0</v>
      </c>
      <c r="L3305" s="28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151</v>
      </c>
      <c r="AK3305">
        <v>116</v>
      </c>
      <c r="AL3305">
        <v>164</v>
      </c>
      <c r="AM3305">
        <v>164</v>
      </c>
      <c r="AN3305" s="17">
        <v>0</v>
      </c>
      <c r="AO3305" s="17">
        <v>0</v>
      </c>
      <c r="AP3305" s="17">
        <v>0</v>
      </c>
      <c r="AQ3305" s="17">
        <v>0</v>
      </c>
      <c r="AR3305" s="31">
        <v>0</v>
      </c>
      <c r="AS3305" s="31">
        <v>0</v>
      </c>
      <c r="AT3305" s="31">
        <v>0</v>
      </c>
      <c r="AU3305" s="26" t="str">
        <f t="shared" si="54"/>
        <v>库存为0</v>
      </c>
      <c r="AV3305" s="32" t="str">
        <f>IFERROR(时间!$B$4+AU3305,"上周无销量")</f>
        <v>上周无销量</v>
      </c>
    </row>
    <row r="3306" spans="1:48">
      <c r="A3306" s="15" t="s">
        <v>6419</v>
      </c>
      <c r="B3306" t="s">
        <v>3780</v>
      </c>
      <c r="C3306" t="s">
        <v>6405</v>
      </c>
      <c r="D3306" s="26">
        <v>0</v>
      </c>
      <c r="E3306" s="26">
        <v>0</v>
      </c>
      <c r="F3306" s="26">
        <v>0</v>
      </c>
      <c r="G3306" s="26">
        <v>0</v>
      </c>
      <c r="H3306" s="27">
        <v>0</v>
      </c>
      <c r="I3306">
        <v>0</v>
      </c>
      <c r="J3306" s="28">
        <v>0</v>
      </c>
      <c r="K3306" s="28">
        <v>0</v>
      </c>
      <c r="L3306" s="28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17" t="s">
        <v>54</v>
      </c>
      <c r="Y3306" s="17" t="s">
        <v>54</v>
      </c>
      <c r="Z3306" s="17" t="s">
        <v>54</v>
      </c>
      <c r="AA3306" s="17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17" t="s">
        <v>54</v>
      </c>
      <c r="AG3306" s="17" t="s">
        <v>54</v>
      </c>
      <c r="AH3306" s="17" t="s">
        <v>54</v>
      </c>
      <c r="AI3306" s="17" t="s">
        <v>54</v>
      </c>
      <c r="AJ3306">
        <v>137</v>
      </c>
      <c r="AK3306">
        <v>41</v>
      </c>
      <c r="AL3306">
        <v>54</v>
      </c>
      <c r="AM3306">
        <v>54</v>
      </c>
      <c r="AN3306" s="17">
        <v>0</v>
      </c>
      <c r="AO3306" s="17">
        <v>0</v>
      </c>
      <c r="AP3306" s="17">
        <v>0</v>
      </c>
      <c r="AQ3306" s="17">
        <v>0</v>
      </c>
      <c r="AR3306" s="31">
        <v>0</v>
      </c>
      <c r="AS3306" s="31">
        <v>0</v>
      </c>
      <c r="AT3306" s="31">
        <v>0</v>
      </c>
      <c r="AU3306" s="26" t="str">
        <f t="shared" si="54"/>
        <v>库存为0</v>
      </c>
      <c r="AV3306" s="32" t="str">
        <f>IFERROR(时间!$B$4+AU3306,"上周无销量")</f>
        <v>上周无销量</v>
      </c>
    </row>
    <row r="3307" spans="1:48">
      <c r="A3307" s="15" t="s">
        <v>6420</v>
      </c>
      <c r="B3307" t="s">
        <v>3668</v>
      </c>
      <c r="C3307" t="s">
        <v>6405</v>
      </c>
      <c r="D3307" s="26">
        <v>0</v>
      </c>
      <c r="E3307" s="26">
        <v>0</v>
      </c>
      <c r="F3307" s="26">
        <v>0</v>
      </c>
      <c r="G3307" s="26">
        <v>0</v>
      </c>
      <c r="H3307" s="27">
        <v>0</v>
      </c>
      <c r="I3307">
        <v>0</v>
      </c>
      <c r="J3307" s="28">
        <v>0</v>
      </c>
      <c r="K3307" s="28">
        <v>0</v>
      </c>
      <c r="L3307" s="28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35</v>
      </c>
      <c r="AK3307">
        <v>49</v>
      </c>
      <c r="AL3307">
        <v>61</v>
      </c>
      <c r="AM3307">
        <v>61</v>
      </c>
      <c r="AN3307" s="17">
        <v>0</v>
      </c>
      <c r="AO3307" s="17">
        <v>0</v>
      </c>
      <c r="AP3307" s="17">
        <v>0</v>
      </c>
      <c r="AQ3307" s="17">
        <v>0</v>
      </c>
      <c r="AR3307" s="31">
        <v>0</v>
      </c>
      <c r="AS3307" s="31">
        <v>0</v>
      </c>
      <c r="AT3307" s="31">
        <v>0</v>
      </c>
      <c r="AU3307" s="26" t="str">
        <f t="shared" si="54"/>
        <v>库存为0</v>
      </c>
      <c r="AV3307" s="32" t="str">
        <f>IFERROR(时间!$B$4+AU3307,"上周无销量")</f>
        <v>上周无销量</v>
      </c>
    </row>
    <row r="3308" spans="1:48">
      <c r="A3308" s="15" t="s">
        <v>6421</v>
      </c>
      <c r="B3308" t="s">
        <v>3671</v>
      </c>
      <c r="C3308" t="s">
        <v>6405</v>
      </c>
      <c r="D3308" s="26">
        <v>0</v>
      </c>
      <c r="E3308" s="26">
        <v>0</v>
      </c>
      <c r="F3308" s="26">
        <v>0</v>
      </c>
      <c r="G3308" s="26">
        <v>0</v>
      </c>
      <c r="H3308" s="27">
        <v>0</v>
      </c>
      <c r="I3308">
        <v>0</v>
      </c>
      <c r="J3308" s="28">
        <v>0</v>
      </c>
      <c r="K3308" s="28">
        <v>0</v>
      </c>
      <c r="L3308" s="28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34</v>
      </c>
      <c r="AK3308">
        <v>37</v>
      </c>
      <c r="AL3308">
        <v>47</v>
      </c>
      <c r="AM3308">
        <v>47</v>
      </c>
      <c r="AN3308" s="17">
        <v>0</v>
      </c>
      <c r="AO3308" s="17">
        <v>0</v>
      </c>
      <c r="AP3308" s="17">
        <v>0</v>
      </c>
      <c r="AQ3308" s="17">
        <v>0</v>
      </c>
      <c r="AR3308" s="31">
        <v>0</v>
      </c>
      <c r="AS3308" s="31">
        <v>0</v>
      </c>
      <c r="AT3308" s="31">
        <v>0</v>
      </c>
      <c r="AU3308" s="26" t="str">
        <f t="shared" si="54"/>
        <v>库存为0</v>
      </c>
      <c r="AV3308" s="32" t="str">
        <f>IFERROR(时间!$B$4+AU3308,"上周无销量")</f>
        <v>上周无销量</v>
      </c>
    </row>
    <row r="3309" spans="1:48">
      <c r="A3309" s="15" t="s">
        <v>6422</v>
      </c>
      <c r="B3309" t="s">
        <v>3673</v>
      </c>
      <c r="C3309" t="s">
        <v>6405</v>
      </c>
      <c r="D3309" s="26">
        <v>0</v>
      </c>
      <c r="E3309" s="26">
        <v>0</v>
      </c>
      <c r="F3309" s="26">
        <v>0</v>
      </c>
      <c r="G3309" s="26">
        <v>0</v>
      </c>
      <c r="H3309" s="27">
        <v>0</v>
      </c>
      <c r="I3309">
        <v>0</v>
      </c>
      <c r="J3309" s="28">
        <v>0</v>
      </c>
      <c r="K3309" s="28">
        <v>0</v>
      </c>
      <c r="L3309" s="28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0</v>
      </c>
      <c r="AK3309">
        <v>63</v>
      </c>
      <c r="AL3309">
        <v>59</v>
      </c>
      <c r="AM3309">
        <v>59</v>
      </c>
      <c r="AN3309" s="17" t="s">
        <v>54</v>
      </c>
      <c r="AO3309" s="17">
        <v>0</v>
      </c>
      <c r="AP3309" s="17">
        <v>0</v>
      </c>
      <c r="AQ3309" s="17">
        <v>0</v>
      </c>
      <c r="AR3309" s="31">
        <v>0</v>
      </c>
      <c r="AS3309" s="31">
        <v>0</v>
      </c>
      <c r="AT3309" s="31">
        <v>0</v>
      </c>
      <c r="AU3309" s="26" t="str">
        <f t="shared" si="54"/>
        <v>库存为0</v>
      </c>
      <c r="AV3309" s="32" t="str">
        <f>IFERROR(时间!$B$4+AU3309,"上周无销量")</f>
        <v>上周无销量</v>
      </c>
    </row>
    <row r="3310" spans="1:48">
      <c r="A3310" s="15" t="s">
        <v>6423</v>
      </c>
      <c r="B3310" t="s">
        <v>3675</v>
      </c>
      <c r="C3310" t="s">
        <v>6405</v>
      </c>
      <c r="D3310" s="26">
        <v>0</v>
      </c>
      <c r="E3310" s="26">
        <v>0</v>
      </c>
      <c r="F3310" s="26">
        <v>0</v>
      </c>
      <c r="G3310" s="26">
        <v>0</v>
      </c>
      <c r="H3310" s="27">
        <v>0</v>
      </c>
      <c r="I3310">
        <v>0</v>
      </c>
      <c r="J3310" s="28">
        <v>0</v>
      </c>
      <c r="K3310" s="28">
        <v>0</v>
      </c>
      <c r="L3310" s="28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17" t="s">
        <v>54</v>
      </c>
      <c r="Y3310" s="17" t="s">
        <v>54</v>
      </c>
      <c r="Z3310" s="17" t="s">
        <v>54</v>
      </c>
      <c r="AA3310" s="17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17" t="s">
        <v>54</v>
      </c>
      <c r="AG3310" s="17" t="s">
        <v>54</v>
      </c>
      <c r="AH3310" s="17" t="s">
        <v>54</v>
      </c>
      <c r="AI3310" s="17" t="s">
        <v>54</v>
      </c>
      <c r="AJ3310">
        <v>57</v>
      </c>
      <c r="AK3310">
        <v>63</v>
      </c>
      <c r="AL3310">
        <v>102</v>
      </c>
      <c r="AM3310">
        <v>102</v>
      </c>
      <c r="AN3310" s="17">
        <v>0</v>
      </c>
      <c r="AO3310" s="17">
        <v>0</v>
      </c>
      <c r="AP3310" s="17">
        <v>0</v>
      </c>
      <c r="AQ3310" s="17">
        <v>0</v>
      </c>
      <c r="AR3310" s="31">
        <v>0</v>
      </c>
      <c r="AS3310" s="31">
        <v>0</v>
      </c>
      <c r="AT3310" s="31">
        <v>0</v>
      </c>
      <c r="AU3310" s="26" t="str">
        <f t="shared" si="54"/>
        <v>库存为0</v>
      </c>
      <c r="AV3310" s="32" t="str">
        <f>IFERROR(时间!$B$4+AU3310,"上周无销量")</f>
        <v>上周无销量</v>
      </c>
    </row>
    <row r="3311" spans="1:48">
      <c r="A3311" s="15" t="s">
        <v>6424</v>
      </c>
      <c r="B3311" t="s">
        <v>3677</v>
      </c>
      <c r="C3311" t="s">
        <v>6405</v>
      </c>
      <c r="D3311" s="26">
        <v>0</v>
      </c>
      <c r="E3311" s="26">
        <v>0</v>
      </c>
      <c r="F3311" s="26">
        <v>0</v>
      </c>
      <c r="G3311" s="26">
        <v>0</v>
      </c>
      <c r="H3311" s="27">
        <v>0</v>
      </c>
      <c r="I3311">
        <v>0</v>
      </c>
      <c r="J3311" s="28">
        <v>0</v>
      </c>
      <c r="K3311" s="28">
        <v>0</v>
      </c>
      <c r="L3311" s="28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83</v>
      </c>
      <c r="AK3311">
        <v>25</v>
      </c>
      <c r="AL3311">
        <v>35</v>
      </c>
      <c r="AM3311">
        <v>35</v>
      </c>
      <c r="AN3311" s="17">
        <v>0</v>
      </c>
      <c r="AO3311" s="17">
        <v>0</v>
      </c>
      <c r="AP3311" s="17">
        <v>0</v>
      </c>
      <c r="AQ3311" s="17">
        <v>0</v>
      </c>
      <c r="AR3311" s="31">
        <v>0</v>
      </c>
      <c r="AS3311" s="31">
        <v>0</v>
      </c>
      <c r="AT3311" s="31">
        <v>0</v>
      </c>
      <c r="AU3311" s="26" t="str">
        <f t="shared" si="54"/>
        <v>库存为0</v>
      </c>
      <c r="AV3311" s="32" t="str">
        <f>IFERROR(时间!$B$4+AU3311,"上周无销量")</f>
        <v>上周无销量</v>
      </c>
    </row>
    <row r="3312" spans="1:48">
      <c r="A3312" s="15" t="s">
        <v>6425</v>
      </c>
      <c r="B3312" t="s">
        <v>6426</v>
      </c>
      <c r="C3312" t="s">
        <v>6427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0</v>
      </c>
      <c r="J3312" s="28">
        <v>0</v>
      </c>
      <c r="K3312" s="28">
        <v>0</v>
      </c>
      <c r="L3312" s="28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60</v>
      </c>
      <c r="AK3312">
        <v>824</v>
      </c>
      <c r="AL3312">
        <v>1420</v>
      </c>
      <c r="AM3312">
        <v>1420</v>
      </c>
      <c r="AN3312" s="17">
        <v>0</v>
      </c>
      <c r="AO3312" s="17">
        <v>0</v>
      </c>
      <c r="AP3312" s="17">
        <v>0</v>
      </c>
      <c r="AQ3312" s="17">
        <v>0</v>
      </c>
      <c r="AR3312" s="31">
        <v>0</v>
      </c>
      <c r="AS3312" s="31">
        <v>0</v>
      </c>
      <c r="AT3312" s="31">
        <v>0</v>
      </c>
      <c r="AU3312" s="26" t="str">
        <f t="shared" si="54"/>
        <v>库存为0</v>
      </c>
      <c r="AV3312" s="32" t="str">
        <f>IFERROR(时间!$B$4+AU3312,"上周无销量")</f>
        <v>上周无销量</v>
      </c>
    </row>
    <row r="3313" spans="1:48">
      <c r="A3313" s="15" t="s">
        <v>6428</v>
      </c>
      <c r="B3313" t="s">
        <v>6429</v>
      </c>
      <c r="C3313" t="s">
        <v>6427</v>
      </c>
      <c r="D3313" s="26">
        <v>0</v>
      </c>
      <c r="E3313" s="26">
        <v>0</v>
      </c>
      <c r="F3313" s="26">
        <v>0</v>
      </c>
      <c r="G3313" s="26">
        <v>0</v>
      </c>
      <c r="H3313" s="27">
        <v>0</v>
      </c>
      <c r="I3313">
        <v>0</v>
      </c>
      <c r="J3313" s="28">
        <v>0</v>
      </c>
      <c r="K3313" s="28">
        <v>0</v>
      </c>
      <c r="L3313" s="28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141</v>
      </c>
      <c r="AK3313">
        <v>118</v>
      </c>
      <c r="AL3313">
        <v>221</v>
      </c>
      <c r="AM3313">
        <v>221</v>
      </c>
      <c r="AN3313" s="17">
        <v>0</v>
      </c>
      <c r="AO3313" s="17">
        <v>0</v>
      </c>
      <c r="AP3313" s="17">
        <v>0</v>
      </c>
      <c r="AQ3313" s="17">
        <v>0</v>
      </c>
      <c r="AR3313" s="31">
        <v>0</v>
      </c>
      <c r="AS3313" s="31">
        <v>0</v>
      </c>
      <c r="AT3313" s="31">
        <v>0</v>
      </c>
      <c r="AU3313" s="26" t="str">
        <f t="shared" si="54"/>
        <v>库存为0</v>
      </c>
      <c r="AV3313" s="32" t="str">
        <f>IFERROR(时间!$B$4+AU3313,"上周无销量")</f>
        <v>上周无销量</v>
      </c>
    </row>
    <row r="3314" spans="1:48">
      <c r="A3314" s="15" t="s">
        <v>6430</v>
      </c>
      <c r="B3314" t="s">
        <v>6431</v>
      </c>
      <c r="C3314" t="s">
        <v>6427</v>
      </c>
      <c r="D3314" s="26">
        <v>0</v>
      </c>
      <c r="E3314" s="26">
        <v>0</v>
      </c>
      <c r="F3314" s="26">
        <v>0</v>
      </c>
      <c r="G3314" s="26">
        <v>0</v>
      </c>
      <c r="H3314" s="27">
        <v>0</v>
      </c>
      <c r="I3314">
        <v>0</v>
      </c>
      <c r="J3314" s="28">
        <v>0</v>
      </c>
      <c r="K3314" s="28">
        <v>0</v>
      </c>
      <c r="L3314" s="28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498</v>
      </c>
      <c r="AK3314">
        <v>68</v>
      </c>
      <c r="AL3314">
        <v>161</v>
      </c>
      <c r="AM3314">
        <v>161</v>
      </c>
      <c r="AN3314" s="17">
        <v>0</v>
      </c>
      <c r="AO3314" s="17">
        <v>0</v>
      </c>
      <c r="AP3314" s="17">
        <v>0</v>
      </c>
      <c r="AQ3314" s="17">
        <v>0</v>
      </c>
      <c r="AR3314" s="31">
        <v>0</v>
      </c>
      <c r="AS3314" s="31">
        <v>0</v>
      </c>
      <c r="AT3314" s="31">
        <v>0</v>
      </c>
      <c r="AU3314" s="26" t="str">
        <f t="shared" si="54"/>
        <v>库存为0</v>
      </c>
      <c r="AV3314" s="32" t="str">
        <f>IFERROR(时间!$B$4+AU3314,"上周无销量")</f>
        <v>上周无销量</v>
      </c>
    </row>
    <row r="3315" spans="1:48">
      <c r="A3315" s="15" t="s">
        <v>6432</v>
      </c>
      <c r="B3315" t="s">
        <v>6433</v>
      </c>
      <c r="C3315" t="s">
        <v>6427</v>
      </c>
      <c r="D3315" s="26">
        <v>0</v>
      </c>
      <c r="E3315" s="26">
        <v>0</v>
      </c>
      <c r="F3315" s="26">
        <v>0</v>
      </c>
      <c r="G3315" s="26">
        <v>0</v>
      </c>
      <c r="H3315" s="27">
        <v>0</v>
      </c>
      <c r="I3315">
        <v>0</v>
      </c>
      <c r="J3315" s="28">
        <v>0</v>
      </c>
      <c r="K3315" s="28">
        <v>0</v>
      </c>
      <c r="L3315" s="28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17" t="s">
        <v>54</v>
      </c>
      <c r="Y3315" s="17" t="s">
        <v>54</v>
      </c>
      <c r="Z3315" s="17" t="s">
        <v>54</v>
      </c>
      <c r="AA3315" s="17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40</v>
      </c>
      <c r="AK3315">
        <v>191</v>
      </c>
      <c r="AL3315">
        <v>375</v>
      </c>
      <c r="AM3315">
        <v>375</v>
      </c>
      <c r="AN3315" s="17">
        <v>0</v>
      </c>
      <c r="AO3315" s="17">
        <v>0</v>
      </c>
      <c r="AP3315" s="17">
        <v>0</v>
      </c>
      <c r="AQ3315" s="17">
        <v>0</v>
      </c>
      <c r="AR3315" s="31">
        <v>0</v>
      </c>
      <c r="AS3315" s="31">
        <v>0</v>
      </c>
      <c r="AT3315" s="31">
        <v>0</v>
      </c>
      <c r="AU3315" s="26" t="str">
        <f t="shared" si="54"/>
        <v>库存为0</v>
      </c>
      <c r="AV3315" s="32" t="str">
        <f>IFERROR(时间!$B$4+AU3315,"上周无销量")</f>
        <v>上周无销量</v>
      </c>
    </row>
    <row r="3316" spans="1:48">
      <c r="A3316" s="15" t="s">
        <v>6434</v>
      </c>
      <c r="B3316" t="s">
        <v>6435</v>
      </c>
      <c r="C3316" t="s">
        <v>6427</v>
      </c>
      <c r="D3316" s="26">
        <v>0</v>
      </c>
      <c r="E3316" s="26">
        <v>0</v>
      </c>
      <c r="F3316" s="26">
        <v>0</v>
      </c>
      <c r="G3316" s="26">
        <v>0</v>
      </c>
      <c r="H3316" s="27">
        <v>0</v>
      </c>
      <c r="I3316">
        <v>0</v>
      </c>
      <c r="J3316" s="28">
        <v>0</v>
      </c>
      <c r="K3316" s="28">
        <v>0</v>
      </c>
      <c r="L3316" s="28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68</v>
      </c>
      <c r="AK3316">
        <v>96</v>
      </c>
      <c r="AL3316">
        <v>103</v>
      </c>
      <c r="AM3316">
        <v>103</v>
      </c>
      <c r="AN3316" s="17">
        <v>0</v>
      </c>
      <c r="AO3316" s="17">
        <v>0</v>
      </c>
      <c r="AP3316" s="17">
        <v>0</v>
      </c>
      <c r="AQ3316" s="17">
        <v>0</v>
      </c>
      <c r="AR3316" s="31">
        <v>0</v>
      </c>
      <c r="AS3316" s="31">
        <v>0</v>
      </c>
      <c r="AT3316" s="31">
        <v>0</v>
      </c>
      <c r="AU3316" s="26" t="str">
        <f t="shared" si="54"/>
        <v>库存为0</v>
      </c>
      <c r="AV3316" s="32" t="str">
        <f>IFERROR(时间!$B$4+AU3316,"上周无销量")</f>
        <v>上周无销量</v>
      </c>
    </row>
    <row r="3317" spans="1:48">
      <c r="A3317" s="15" t="s">
        <v>6436</v>
      </c>
      <c r="B3317" t="s">
        <v>6437</v>
      </c>
      <c r="C3317" t="s">
        <v>6427</v>
      </c>
      <c r="D3317" s="26">
        <v>0</v>
      </c>
      <c r="E3317" s="26">
        <v>0</v>
      </c>
      <c r="F3317" s="26">
        <v>0</v>
      </c>
      <c r="G3317" s="26">
        <v>0</v>
      </c>
      <c r="H3317" s="27">
        <v>0</v>
      </c>
      <c r="I3317">
        <v>0</v>
      </c>
      <c r="J3317" s="28">
        <v>0</v>
      </c>
      <c r="K3317" s="28">
        <v>0</v>
      </c>
      <c r="L3317" s="28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17" t="s">
        <v>54</v>
      </c>
      <c r="Y3317" s="17" t="s">
        <v>54</v>
      </c>
      <c r="Z3317" s="17" t="s">
        <v>54</v>
      </c>
      <c r="AA3317" s="17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0</v>
      </c>
      <c r="AK3317">
        <v>141</v>
      </c>
      <c r="AL3317">
        <v>248</v>
      </c>
      <c r="AM3317">
        <v>248</v>
      </c>
      <c r="AN3317" s="17" t="s">
        <v>54</v>
      </c>
      <c r="AO3317" s="17">
        <v>0</v>
      </c>
      <c r="AP3317" s="17">
        <v>0</v>
      </c>
      <c r="AQ3317" s="17">
        <v>0</v>
      </c>
      <c r="AR3317" s="31">
        <v>0</v>
      </c>
      <c r="AS3317" s="31">
        <v>0</v>
      </c>
      <c r="AT3317" s="31">
        <v>0</v>
      </c>
      <c r="AU3317" s="26" t="str">
        <f t="shared" si="54"/>
        <v>库存为0</v>
      </c>
      <c r="AV3317" s="32" t="str">
        <f>IFERROR(时间!$B$4+AU3317,"上周无销量")</f>
        <v>上周无销量</v>
      </c>
    </row>
    <row r="3318" spans="1:48">
      <c r="A3318" s="15" t="s">
        <v>6438</v>
      </c>
      <c r="B3318" t="s">
        <v>6439</v>
      </c>
      <c r="C3318" t="s">
        <v>6427</v>
      </c>
      <c r="D3318" s="26">
        <v>0</v>
      </c>
      <c r="E3318" s="26">
        <v>0</v>
      </c>
      <c r="F3318" s="26">
        <v>0</v>
      </c>
      <c r="G3318" s="26">
        <v>0</v>
      </c>
      <c r="H3318" s="27">
        <v>0</v>
      </c>
      <c r="I3318">
        <v>0</v>
      </c>
      <c r="J3318" s="28">
        <v>0</v>
      </c>
      <c r="K3318" s="28">
        <v>0</v>
      </c>
      <c r="L3318" s="28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101</v>
      </c>
      <c r="AK3318">
        <v>153</v>
      </c>
      <c r="AL3318">
        <v>235</v>
      </c>
      <c r="AM3318">
        <v>235</v>
      </c>
      <c r="AN3318" s="17">
        <v>0</v>
      </c>
      <c r="AO3318" s="17">
        <v>0</v>
      </c>
      <c r="AP3318" s="17">
        <v>0</v>
      </c>
      <c r="AQ3318" s="17">
        <v>0</v>
      </c>
      <c r="AR3318" s="31">
        <v>0</v>
      </c>
      <c r="AS3318" s="31">
        <v>0</v>
      </c>
      <c r="AT3318" s="31">
        <v>0</v>
      </c>
      <c r="AU3318" s="26" t="str">
        <f t="shared" si="54"/>
        <v>库存为0</v>
      </c>
      <c r="AV3318" s="32" t="str">
        <f>IFERROR(时间!$B$4+AU3318,"上周无销量")</f>
        <v>上周无销量</v>
      </c>
    </row>
    <row r="3319" spans="1:48">
      <c r="A3319" s="15" t="s">
        <v>6440</v>
      </c>
      <c r="B3319" t="s">
        <v>712</v>
      </c>
      <c r="C3319" t="s">
        <v>6427</v>
      </c>
      <c r="D3319" s="26">
        <v>0</v>
      </c>
      <c r="E3319" s="26">
        <v>0</v>
      </c>
      <c r="F3319" s="26">
        <v>0</v>
      </c>
      <c r="G3319" s="26">
        <v>0</v>
      </c>
      <c r="H3319" s="27">
        <v>0</v>
      </c>
      <c r="I3319">
        <v>0</v>
      </c>
      <c r="J3319" s="28">
        <v>0</v>
      </c>
      <c r="K3319" s="28">
        <v>0</v>
      </c>
      <c r="L3319" s="28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17" t="s">
        <v>54</v>
      </c>
      <c r="Y3319" s="17" t="s">
        <v>54</v>
      </c>
      <c r="Z3319" s="17" t="s">
        <v>54</v>
      </c>
      <c r="AA3319" s="17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86</v>
      </c>
      <c r="AK3319">
        <v>145</v>
      </c>
      <c r="AL3319">
        <v>224</v>
      </c>
      <c r="AM3319">
        <v>224</v>
      </c>
      <c r="AN3319" s="17">
        <v>0</v>
      </c>
      <c r="AO3319" s="17">
        <v>0</v>
      </c>
      <c r="AP3319" s="17">
        <v>0</v>
      </c>
      <c r="AQ3319" s="17">
        <v>0</v>
      </c>
      <c r="AR3319" s="31">
        <v>0</v>
      </c>
      <c r="AS3319" s="31">
        <v>0</v>
      </c>
      <c r="AT3319" s="31">
        <v>0</v>
      </c>
      <c r="AU3319" s="26" t="str">
        <f t="shared" si="54"/>
        <v>库存为0</v>
      </c>
      <c r="AV3319" s="32" t="str">
        <f>IFERROR(时间!$B$4+AU3319,"上周无销量")</f>
        <v>上周无销量</v>
      </c>
    </row>
    <row r="3320" spans="1:48">
      <c r="A3320" s="15" t="s">
        <v>6441</v>
      </c>
      <c r="B3320" t="s">
        <v>6442</v>
      </c>
      <c r="C3320" t="s">
        <v>6427</v>
      </c>
      <c r="D3320" s="26">
        <v>0</v>
      </c>
      <c r="E3320" s="26">
        <v>0</v>
      </c>
      <c r="F3320" s="26">
        <v>0</v>
      </c>
      <c r="G3320" s="26">
        <v>0</v>
      </c>
      <c r="H3320" s="27">
        <v>0</v>
      </c>
      <c r="I3320">
        <v>0</v>
      </c>
      <c r="J3320" s="28">
        <v>0</v>
      </c>
      <c r="K3320" s="28">
        <v>0</v>
      </c>
      <c r="L3320" s="28">
        <v>0</v>
      </c>
      <c r="M3320">
        <v>0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17" t="s">
        <v>54</v>
      </c>
      <c r="Y3320" s="17" t="s">
        <v>54</v>
      </c>
      <c r="Z3320" s="17" t="s">
        <v>54</v>
      </c>
      <c r="AA3320" s="17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146</v>
      </c>
      <c r="AK3320">
        <v>695</v>
      </c>
      <c r="AL3320">
        <v>785</v>
      </c>
      <c r="AM3320">
        <v>785</v>
      </c>
      <c r="AN3320" s="17">
        <v>0</v>
      </c>
      <c r="AO3320" s="17">
        <v>0</v>
      </c>
      <c r="AP3320" s="17">
        <v>0</v>
      </c>
      <c r="AQ3320" s="17">
        <v>0</v>
      </c>
      <c r="AR3320" s="31">
        <v>0</v>
      </c>
      <c r="AS3320" s="31">
        <v>0</v>
      </c>
      <c r="AT3320" s="31">
        <v>0</v>
      </c>
      <c r="AU3320" s="26" t="str">
        <f t="shared" si="54"/>
        <v>库存为0</v>
      </c>
      <c r="AV3320" s="32" t="str">
        <f>IFERROR(时间!$B$4+AU3320,"上周无销量")</f>
        <v>上周无销量</v>
      </c>
    </row>
    <row r="3321" spans="1:48">
      <c r="A3321" s="15" t="s">
        <v>6443</v>
      </c>
      <c r="B3321" t="s">
        <v>6444</v>
      </c>
      <c r="C3321" t="s">
        <v>6427</v>
      </c>
      <c r="D3321" s="26">
        <v>0</v>
      </c>
      <c r="E3321" s="26">
        <v>0</v>
      </c>
      <c r="F3321" s="26">
        <v>0</v>
      </c>
      <c r="G3321" s="26">
        <v>0</v>
      </c>
      <c r="H3321" s="27">
        <v>0</v>
      </c>
      <c r="I3321">
        <v>0</v>
      </c>
      <c r="J3321" s="28">
        <v>0</v>
      </c>
      <c r="K3321" s="28">
        <v>0</v>
      </c>
      <c r="L3321" s="28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17" t="s">
        <v>54</v>
      </c>
      <c r="Y3321" s="17" t="s">
        <v>54</v>
      </c>
      <c r="Z3321" s="17" t="s">
        <v>54</v>
      </c>
      <c r="AA3321" s="17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28</v>
      </c>
      <c r="AK3321">
        <v>410</v>
      </c>
      <c r="AL3321">
        <v>535</v>
      </c>
      <c r="AM3321">
        <v>535</v>
      </c>
      <c r="AN3321" s="17">
        <v>0</v>
      </c>
      <c r="AO3321" s="17">
        <v>0</v>
      </c>
      <c r="AP3321" s="17">
        <v>0</v>
      </c>
      <c r="AQ3321" s="17">
        <v>0</v>
      </c>
      <c r="AR3321" s="31">
        <v>0</v>
      </c>
      <c r="AS3321" s="31">
        <v>0</v>
      </c>
      <c r="AT3321" s="31">
        <v>0</v>
      </c>
      <c r="AU3321" s="26" t="str">
        <f t="shared" si="54"/>
        <v>库存为0</v>
      </c>
      <c r="AV3321" s="32" t="str">
        <f>IFERROR(时间!$B$4+AU3321,"上周无销量")</f>
        <v>上周无销量</v>
      </c>
    </row>
    <row r="3322" spans="1:48">
      <c r="A3322" s="15" t="s">
        <v>6445</v>
      </c>
      <c r="B3322" t="s">
        <v>715</v>
      </c>
      <c r="C3322" t="s">
        <v>6427</v>
      </c>
      <c r="D3322" s="26">
        <v>0</v>
      </c>
      <c r="E3322" s="26">
        <v>0</v>
      </c>
      <c r="F3322" s="26">
        <v>0</v>
      </c>
      <c r="G3322" s="26">
        <v>0</v>
      </c>
      <c r="H3322" s="27">
        <v>0</v>
      </c>
      <c r="I3322">
        <v>0</v>
      </c>
      <c r="J3322" s="28">
        <v>0</v>
      </c>
      <c r="K3322" s="28">
        <v>0</v>
      </c>
      <c r="L3322" s="28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288</v>
      </c>
      <c r="AK3322">
        <v>89</v>
      </c>
      <c r="AL3322">
        <v>161</v>
      </c>
      <c r="AM3322">
        <v>161</v>
      </c>
      <c r="AN3322" s="17">
        <v>0</v>
      </c>
      <c r="AO3322" s="17">
        <v>0</v>
      </c>
      <c r="AP3322" s="17">
        <v>0</v>
      </c>
      <c r="AQ3322" s="17">
        <v>0</v>
      </c>
      <c r="AR3322" s="31">
        <v>0</v>
      </c>
      <c r="AS3322" s="31">
        <v>0</v>
      </c>
      <c r="AT3322" s="31">
        <v>0</v>
      </c>
      <c r="AU3322" s="26" t="str">
        <f t="shared" si="54"/>
        <v>库存为0</v>
      </c>
      <c r="AV3322" s="32" t="str">
        <f>IFERROR(时间!$B$4+AU3322,"上周无销量")</f>
        <v>上周无销量</v>
      </c>
    </row>
    <row r="3323" spans="1:48">
      <c r="A3323" s="15" t="s">
        <v>6446</v>
      </c>
      <c r="B3323" t="s">
        <v>717</v>
      </c>
      <c r="C3323" t="s">
        <v>6427</v>
      </c>
      <c r="D3323" s="26">
        <v>0</v>
      </c>
      <c r="E3323" s="26">
        <v>0</v>
      </c>
      <c r="F3323" s="26">
        <v>0</v>
      </c>
      <c r="G3323" s="26">
        <v>0</v>
      </c>
      <c r="H3323" s="27">
        <v>0</v>
      </c>
      <c r="I3323">
        <v>0</v>
      </c>
      <c r="J3323" s="28">
        <v>0</v>
      </c>
      <c r="K3323" s="28">
        <v>0</v>
      </c>
      <c r="L3323" s="28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17" t="s">
        <v>54</v>
      </c>
      <c r="Y3323" s="17" t="s">
        <v>54</v>
      </c>
      <c r="Z3323" s="17" t="s">
        <v>54</v>
      </c>
      <c r="AA3323" s="17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139</v>
      </c>
      <c r="AK3323">
        <v>456</v>
      </c>
      <c r="AL3323">
        <v>602</v>
      </c>
      <c r="AM3323">
        <v>602</v>
      </c>
      <c r="AN3323" s="17">
        <v>0</v>
      </c>
      <c r="AO3323" s="17">
        <v>0</v>
      </c>
      <c r="AP3323" s="17">
        <v>0</v>
      </c>
      <c r="AQ3323" s="17">
        <v>0</v>
      </c>
      <c r="AR3323" s="31">
        <v>0</v>
      </c>
      <c r="AS3323" s="31">
        <v>0</v>
      </c>
      <c r="AT3323" s="31">
        <v>0</v>
      </c>
      <c r="AU3323" s="26" t="str">
        <f t="shared" si="54"/>
        <v>库存为0</v>
      </c>
      <c r="AV3323" s="32" t="str">
        <f>IFERROR(时间!$B$4+AU3323,"上周无销量")</f>
        <v>上周无销量</v>
      </c>
    </row>
    <row r="3324" spans="1:48">
      <c r="A3324" s="15" t="s">
        <v>6447</v>
      </c>
      <c r="B3324" t="s">
        <v>6448</v>
      </c>
      <c r="C3324" t="s">
        <v>6427</v>
      </c>
      <c r="D3324" s="26">
        <v>0</v>
      </c>
      <c r="E3324" s="26">
        <v>0</v>
      </c>
      <c r="F3324" s="26">
        <v>0</v>
      </c>
      <c r="G3324" s="26">
        <v>0</v>
      </c>
      <c r="H3324" s="27">
        <v>0</v>
      </c>
      <c r="I3324">
        <v>0</v>
      </c>
      <c r="J3324" s="28">
        <v>0</v>
      </c>
      <c r="K3324" s="28">
        <v>0</v>
      </c>
      <c r="L3324" s="28">
        <v>0</v>
      </c>
      <c r="M3324">
        <v>0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17" t="s">
        <v>54</v>
      </c>
      <c r="Y3324" s="17" t="s">
        <v>54</v>
      </c>
      <c r="Z3324" s="17" t="s">
        <v>54</v>
      </c>
      <c r="AA3324" s="17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17" t="s">
        <v>54</v>
      </c>
      <c r="AG3324" s="17" t="s">
        <v>54</v>
      </c>
      <c r="AH3324" s="17" t="s">
        <v>54</v>
      </c>
      <c r="AI3324" s="17" t="s">
        <v>54</v>
      </c>
      <c r="AJ3324">
        <v>88</v>
      </c>
      <c r="AK3324">
        <v>45</v>
      </c>
      <c r="AL3324">
        <v>86</v>
      </c>
      <c r="AM3324">
        <v>86</v>
      </c>
      <c r="AN3324" s="17">
        <v>0</v>
      </c>
      <c r="AO3324" s="17">
        <v>0</v>
      </c>
      <c r="AP3324" s="17">
        <v>0</v>
      </c>
      <c r="AQ3324" s="17">
        <v>0</v>
      </c>
      <c r="AR3324" s="31">
        <v>0</v>
      </c>
      <c r="AS3324" s="31">
        <v>0</v>
      </c>
      <c r="AT3324" s="31">
        <v>0</v>
      </c>
      <c r="AU3324" s="26" t="str">
        <f t="shared" si="54"/>
        <v>库存为0</v>
      </c>
      <c r="AV3324" s="32" t="str">
        <f>IFERROR(时间!$B$4+AU3324,"上周无销量")</f>
        <v>上周无销量</v>
      </c>
    </row>
    <row r="3325" spans="1:48">
      <c r="A3325" s="15" t="s">
        <v>6449</v>
      </c>
      <c r="B3325" t="s">
        <v>6450</v>
      </c>
      <c r="C3325" t="s">
        <v>6427</v>
      </c>
      <c r="D3325" s="26">
        <v>0</v>
      </c>
      <c r="E3325" s="26">
        <v>0</v>
      </c>
      <c r="F3325" s="26">
        <v>0</v>
      </c>
      <c r="G3325" s="26">
        <v>0</v>
      </c>
      <c r="H3325" s="27">
        <v>0</v>
      </c>
      <c r="I3325">
        <v>0</v>
      </c>
      <c r="J3325" s="28">
        <v>0</v>
      </c>
      <c r="K3325" s="28">
        <v>0</v>
      </c>
      <c r="L3325" s="28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17" t="s">
        <v>54</v>
      </c>
      <c r="Y3325" s="17" t="s">
        <v>54</v>
      </c>
      <c r="Z3325" s="17" t="s">
        <v>54</v>
      </c>
      <c r="AA3325" s="17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17" t="s">
        <v>54</v>
      </c>
      <c r="AG3325" s="17" t="s">
        <v>54</v>
      </c>
      <c r="AH3325" s="17" t="s">
        <v>54</v>
      </c>
      <c r="AI3325" s="17" t="s">
        <v>54</v>
      </c>
      <c r="AJ3325">
        <v>48</v>
      </c>
      <c r="AK3325">
        <v>51</v>
      </c>
      <c r="AL3325">
        <v>37</v>
      </c>
      <c r="AM3325">
        <v>37</v>
      </c>
      <c r="AN3325" s="17">
        <v>0</v>
      </c>
      <c r="AO3325" s="17">
        <v>0</v>
      </c>
      <c r="AP3325" s="17">
        <v>0</v>
      </c>
      <c r="AQ3325" s="17">
        <v>0</v>
      </c>
      <c r="AR3325" s="31">
        <v>0</v>
      </c>
      <c r="AS3325" s="31">
        <v>0</v>
      </c>
      <c r="AT3325" s="31">
        <v>0</v>
      </c>
      <c r="AU3325" s="26" t="str">
        <f t="shared" si="54"/>
        <v>库存为0</v>
      </c>
      <c r="AV3325" s="32" t="str">
        <f>IFERROR(时间!$B$4+AU3325,"上周无销量")</f>
        <v>上周无销量</v>
      </c>
    </row>
    <row r="3326" spans="1:48">
      <c r="A3326" s="15" t="s">
        <v>6451</v>
      </c>
      <c r="B3326" t="s">
        <v>6452</v>
      </c>
      <c r="C3326" t="s">
        <v>6427</v>
      </c>
      <c r="D3326" s="26">
        <v>0</v>
      </c>
      <c r="E3326" s="26">
        <v>0</v>
      </c>
      <c r="F3326" s="26">
        <v>0</v>
      </c>
      <c r="G3326" s="26">
        <v>0</v>
      </c>
      <c r="H3326" s="27">
        <v>0</v>
      </c>
      <c r="I3326">
        <v>0</v>
      </c>
      <c r="J3326" s="28">
        <v>0</v>
      </c>
      <c r="K3326" s="28">
        <v>0</v>
      </c>
      <c r="L3326" s="28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17" t="s">
        <v>54</v>
      </c>
      <c r="Y3326" s="17" t="s">
        <v>54</v>
      </c>
      <c r="Z3326" s="17" t="s">
        <v>54</v>
      </c>
      <c r="AA3326" s="17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17" t="s">
        <v>54</v>
      </c>
      <c r="AG3326" s="17" t="s">
        <v>54</v>
      </c>
      <c r="AH3326" s="17" t="s">
        <v>54</v>
      </c>
      <c r="AI3326" s="17" t="s">
        <v>54</v>
      </c>
      <c r="AJ3326">
        <v>30</v>
      </c>
      <c r="AK3326">
        <v>98</v>
      </c>
      <c r="AL3326">
        <v>242</v>
      </c>
      <c r="AM3326">
        <v>242</v>
      </c>
      <c r="AN3326" s="17">
        <v>0</v>
      </c>
      <c r="AO3326" s="17">
        <v>0</v>
      </c>
      <c r="AP3326" s="17">
        <v>0</v>
      </c>
      <c r="AQ3326" s="17">
        <v>0</v>
      </c>
      <c r="AR3326" s="31">
        <v>0</v>
      </c>
      <c r="AS3326" s="31">
        <v>0</v>
      </c>
      <c r="AT3326" s="31">
        <v>0</v>
      </c>
      <c r="AU3326" s="26" t="str">
        <f t="shared" si="54"/>
        <v>库存为0</v>
      </c>
      <c r="AV3326" s="32" t="str">
        <f>IFERROR(时间!$B$4+AU3326,"上周无销量")</f>
        <v>上周无销量</v>
      </c>
    </row>
    <row r="3327" spans="1:48">
      <c r="A3327" s="15" t="s">
        <v>6453</v>
      </c>
      <c r="B3327" t="s">
        <v>6454</v>
      </c>
      <c r="C3327" t="s">
        <v>6427</v>
      </c>
      <c r="D3327" s="26">
        <v>0</v>
      </c>
      <c r="E3327" s="26">
        <v>0</v>
      </c>
      <c r="F3327" s="26">
        <v>0</v>
      </c>
      <c r="G3327" s="26">
        <v>0</v>
      </c>
      <c r="H3327" s="27">
        <v>0</v>
      </c>
      <c r="I3327">
        <v>0</v>
      </c>
      <c r="J3327" s="28">
        <v>0</v>
      </c>
      <c r="K3327" s="28">
        <v>0</v>
      </c>
      <c r="L3327" s="28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17" t="s">
        <v>54</v>
      </c>
      <c r="Y3327" s="17" t="s">
        <v>54</v>
      </c>
      <c r="Z3327" s="17" t="s">
        <v>54</v>
      </c>
      <c r="AA3327" s="17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17" t="s">
        <v>54</v>
      </c>
      <c r="AG3327" s="17" t="s">
        <v>54</v>
      </c>
      <c r="AH3327" s="17" t="s">
        <v>54</v>
      </c>
      <c r="AI3327" s="17" t="s">
        <v>54</v>
      </c>
      <c r="AJ3327">
        <v>0</v>
      </c>
      <c r="AK3327">
        <v>109</v>
      </c>
      <c r="AL3327">
        <v>154</v>
      </c>
      <c r="AM3327">
        <v>154</v>
      </c>
      <c r="AN3327" s="17" t="s">
        <v>54</v>
      </c>
      <c r="AO3327" s="17">
        <v>0</v>
      </c>
      <c r="AP3327" s="17">
        <v>0</v>
      </c>
      <c r="AQ3327" s="17">
        <v>0</v>
      </c>
      <c r="AR3327" s="31">
        <v>0</v>
      </c>
      <c r="AS3327" s="31">
        <v>0</v>
      </c>
      <c r="AT3327" s="31">
        <v>0</v>
      </c>
      <c r="AU3327" s="26" t="str">
        <f t="shared" si="54"/>
        <v>库存为0</v>
      </c>
      <c r="AV3327" s="32" t="str">
        <f>IFERROR(时间!$B$4+AU3327,"上周无销量")</f>
        <v>上周无销量</v>
      </c>
    </row>
    <row r="3328" spans="1:48">
      <c r="A3328" s="15" t="s">
        <v>6455</v>
      </c>
      <c r="B3328" t="s">
        <v>6456</v>
      </c>
      <c r="C3328" t="s">
        <v>6427</v>
      </c>
      <c r="D3328" s="26">
        <v>0</v>
      </c>
      <c r="E3328" s="26">
        <v>0</v>
      </c>
      <c r="F3328" s="26">
        <v>0</v>
      </c>
      <c r="G3328" s="26">
        <v>0</v>
      </c>
      <c r="H3328" s="27">
        <v>0</v>
      </c>
      <c r="I3328">
        <v>0</v>
      </c>
      <c r="J3328" s="28">
        <v>0</v>
      </c>
      <c r="K3328" s="28">
        <v>0</v>
      </c>
      <c r="L3328" s="28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17" t="s">
        <v>54</v>
      </c>
      <c r="Y3328" s="17" t="s">
        <v>54</v>
      </c>
      <c r="Z3328" s="17" t="s">
        <v>54</v>
      </c>
      <c r="AA3328" s="17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17" t="s">
        <v>54</v>
      </c>
      <c r="AG3328" s="17" t="s">
        <v>54</v>
      </c>
      <c r="AH3328" s="17" t="s">
        <v>54</v>
      </c>
      <c r="AI3328" s="17" t="s">
        <v>54</v>
      </c>
      <c r="AJ3328">
        <v>33</v>
      </c>
      <c r="AK3328">
        <v>39</v>
      </c>
      <c r="AL3328">
        <v>69</v>
      </c>
      <c r="AM3328">
        <v>69</v>
      </c>
      <c r="AN3328" s="17">
        <v>0</v>
      </c>
      <c r="AO3328" s="17">
        <v>0</v>
      </c>
      <c r="AP3328" s="17">
        <v>0</v>
      </c>
      <c r="AQ3328" s="17">
        <v>0</v>
      </c>
      <c r="AR3328" s="31">
        <v>0</v>
      </c>
      <c r="AS3328" s="31">
        <v>0</v>
      </c>
      <c r="AT3328" s="31">
        <v>0</v>
      </c>
      <c r="AU3328" s="26" t="str">
        <f t="shared" si="54"/>
        <v>库存为0</v>
      </c>
      <c r="AV3328" s="32" t="str">
        <f>IFERROR(时间!$B$4+AU3328,"上周无销量")</f>
        <v>上周无销量</v>
      </c>
    </row>
    <row r="3329" spans="1:48">
      <c r="A3329" s="15" t="s">
        <v>6457</v>
      </c>
      <c r="B3329" t="s">
        <v>6458</v>
      </c>
      <c r="C3329" t="s">
        <v>6427</v>
      </c>
      <c r="D3329" s="26">
        <v>0</v>
      </c>
      <c r="E3329" s="26">
        <v>0</v>
      </c>
      <c r="F3329" s="26">
        <v>0</v>
      </c>
      <c r="G3329" s="26">
        <v>0</v>
      </c>
      <c r="H3329" s="27">
        <v>0</v>
      </c>
      <c r="I3329">
        <v>0</v>
      </c>
      <c r="J3329" s="28">
        <v>0</v>
      </c>
      <c r="K3329" s="28">
        <v>0</v>
      </c>
      <c r="L3329" s="28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17" t="s">
        <v>54</v>
      </c>
      <c r="Y3329" s="17" t="s">
        <v>54</v>
      </c>
      <c r="Z3329" s="17" t="s">
        <v>54</v>
      </c>
      <c r="AA3329" s="17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17" t="s">
        <v>54</v>
      </c>
      <c r="AG3329" s="17" t="s">
        <v>54</v>
      </c>
      <c r="AH3329" s="17" t="s">
        <v>54</v>
      </c>
      <c r="AI3329" s="17" t="s">
        <v>54</v>
      </c>
      <c r="AJ3329">
        <v>52</v>
      </c>
      <c r="AK3329">
        <v>82</v>
      </c>
      <c r="AL3329">
        <v>201</v>
      </c>
      <c r="AM3329">
        <v>201</v>
      </c>
      <c r="AN3329" s="17">
        <v>0</v>
      </c>
      <c r="AO3329" s="17">
        <v>0</v>
      </c>
      <c r="AP3329" s="17">
        <v>0</v>
      </c>
      <c r="AQ3329" s="17">
        <v>0</v>
      </c>
      <c r="AR3329" s="31">
        <v>0</v>
      </c>
      <c r="AS3329" s="31">
        <v>0</v>
      </c>
      <c r="AT3329" s="31">
        <v>0</v>
      </c>
      <c r="AU3329" s="26" t="str">
        <f t="shared" si="54"/>
        <v>库存为0</v>
      </c>
      <c r="AV3329" s="32" t="str">
        <f>IFERROR(时间!$B$4+AU3329,"上周无销量")</f>
        <v>上周无销量</v>
      </c>
    </row>
    <row r="3330" spans="1:48">
      <c r="A3330" s="15" t="s">
        <v>6459</v>
      </c>
      <c r="B3330" t="s">
        <v>6460</v>
      </c>
      <c r="C3330" t="s">
        <v>6427</v>
      </c>
      <c r="D3330" s="26">
        <v>0</v>
      </c>
      <c r="E3330" s="26">
        <v>0</v>
      </c>
      <c r="F3330" s="26">
        <v>0</v>
      </c>
      <c r="G3330" s="26">
        <v>0</v>
      </c>
      <c r="H3330" s="27">
        <v>0</v>
      </c>
      <c r="I3330">
        <v>0</v>
      </c>
      <c r="J3330" s="28">
        <v>0</v>
      </c>
      <c r="K3330" s="28">
        <v>0</v>
      </c>
      <c r="L3330" s="28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17" t="s">
        <v>54</v>
      </c>
      <c r="Y3330" s="17" t="s">
        <v>54</v>
      </c>
      <c r="Z3330" s="17" t="s">
        <v>54</v>
      </c>
      <c r="AA3330" s="17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17" t="s">
        <v>54</v>
      </c>
      <c r="AG3330" s="17" t="s">
        <v>54</v>
      </c>
      <c r="AH3330" s="17" t="s">
        <v>54</v>
      </c>
      <c r="AI3330" s="17" t="s">
        <v>54</v>
      </c>
      <c r="AJ3330">
        <v>135</v>
      </c>
      <c r="AK3330">
        <v>104</v>
      </c>
      <c r="AL3330">
        <v>155</v>
      </c>
      <c r="AM3330">
        <v>155</v>
      </c>
      <c r="AN3330" s="17">
        <v>0</v>
      </c>
      <c r="AO3330" s="17">
        <v>0</v>
      </c>
      <c r="AP3330" s="17">
        <v>0</v>
      </c>
      <c r="AQ3330" s="17">
        <v>0</v>
      </c>
      <c r="AR3330" s="31">
        <v>0</v>
      </c>
      <c r="AS3330" s="31">
        <v>0</v>
      </c>
      <c r="AT3330" s="31">
        <v>0</v>
      </c>
      <c r="AU3330" s="26" t="str">
        <f t="shared" si="54"/>
        <v>库存为0</v>
      </c>
      <c r="AV3330" s="32" t="str">
        <f>IFERROR(时间!$B$4+AU3330,"上周无销量")</f>
        <v>上周无销量</v>
      </c>
    </row>
    <row r="3331" spans="1:48">
      <c r="A3331" s="15" t="s">
        <v>6461</v>
      </c>
      <c r="B3331" t="s">
        <v>6462</v>
      </c>
      <c r="C3331" t="s">
        <v>6427</v>
      </c>
      <c r="D3331" s="26">
        <v>0</v>
      </c>
      <c r="E3331" s="26">
        <v>0</v>
      </c>
      <c r="F3331" s="26">
        <v>0</v>
      </c>
      <c r="G3331" s="26">
        <v>0</v>
      </c>
      <c r="H3331" s="27">
        <v>0</v>
      </c>
      <c r="I3331">
        <v>0</v>
      </c>
      <c r="J3331" s="28">
        <v>0</v>
      </c>
      <c r="K3331" s="28">
        <v>0</v>
      </c>
      <c r="L3331" s="28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17" t="s">
        <v>54</v>
      </c>
      <c r="Y3331" s="17" t="s">
        <v>54</v>
      </c>
      <c r="Z3331" s="17" t="s">
        <v>54</v>
      </c>
      <c r="AA3331" s="17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17" t="s">
        <v>54</v>
      </c>
      <c r="AG3331" s="17" t="s">
        <v>54</v>
      </c>
      <c r="AH3331" s="17" t="s">
        <v>54</v>
      </c>
      <c r="AI3331" s="17" t="s">
        <v>54</v>
      </c>
      <c r="AJ3331">
        <v>8</v>
      </c>
      <c r="AK3331">
        <v>7</v>
      </c>
      <c r="AL3331">
        <v>135</v>
      </c>
      <c r="AM3331">
        <v>135</v>
      </c>
      <c r="AN3331" s="17">
        <v>0</v>
      </c>
      <c r="AO3331" s="17">
        <v>0</v>
      </c>
      <c r="AP3331" s="17">
        <v>0</v>
      </c>
      <c r="AQ3331" s="17">
        <v>0</v>
      </c>
      <c r="AR3331" s="31">
        <v>0</v>
      </c>
      <c r="AS3331" s="31">
        <v>0</v>
      </c>
      <c r="AT3331" s="31">
        <v>0</v>
      </c>
      <c r="AU3331" s="26" t="str">
        <f t="shared" si="54"/>
        <v>库存为0</v>
      </c>
      <c r="AV3331" s="32" t="str">
        <f>IFERROR(时间!$B$4+AU3331,"上周无销量")</f>
        <v>上周无销量</v>
      </c>
    </row>
    <row r="3332" spans="1:48">
      <c r="A3332" s="15" t="s">
        <v>6463</v>
      </c>
      <c r="B3332" t="s">
        <v>6464</v>
      </c>
      <c r="C3332" t="s">
        <v>6427</v>
      </c>
      <c r="D3332" s="26">
        <v>0</v>
      </c>
      <c r="E3332" s="26">
        <v>0</v>
      </c>
      <c r="F3332" s="26">
        <v>0</v>
      </c>
      <c r="G3332" s="26">
        <v>0</v>
      </c>
      <c r="H3332" s="27">
        <v>0</v>
      </c>
      <c r="I3332">
        <v>1</v>
      </c>
      <c r="J3332" s="28">
        <v>0</v>
      </c>
      <c r="K3332" s="28">
        <v>0</v>
      </c>
      <c r="L3332" s="28">
        <v>0</v>
      </c>
      <c r="M3332">
        <v>1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17" t="s">
        <v>54</v>
      </c>
      <c r="Y3332" s="17" t="s">
        <v>54</v>
      </c>
      <c r="Z3332" s="17" t="s">
        <v>54</v>
      </c>
      <c r="AA3332" s="17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17" t="s">
        <v>54</v>
      </c>
      <c r="AG3332" s="17" t="s">
        <v>54</v>
      </c>
      <c r="AH3332" s="17" t="s">
        <v>54</v>
      </c>
      <c r="AI3332" s="17" t="s">
        <v>54</v>
      </c>
      <c r="AJ3332">
        <v>24</v>
      </c>
      <c r="AK3332">
        <v>85</v>
      </c>
      <c r="AL3332">
        <v>107</v>
      </c>
      <c r="AM3332">
        <v>107</v>
      </c>
      <c r="AN3332" s="17">
        <v>0</v>
      </c>
      <c r="AO3332" s="17">
        <v>0</v>
      </c>
      <c r="AP3332" s="17">
        <v>0</v>
      </c>
      <c r="AQ3332" s="17">
        <v>0</v>
      </c>
      <c r="AR3332" s="31">
        <v>0</v>
      </c>
      <c r="AS3332" s="31">
        <v>0</v>
      </c>
      <c r="AT3332" s="31">
        <v>1</v>
      </c>
      <c r="AU3332" s="26" t="str">
        <f t="shared" si="54"/>
        <v>库存为1</v>
      </c>
      <c r="AV3332" s="32" t="str">
        <f>IFERROR(时间!$B$4+AU3332,"上周无销量")</f>
        <v>上周无销量</v>
      </c>
    </row>
    <row r="3333" spans="1:48">
      <c r="A3333" s="15" t="s">
        <v>6465</v>
      </c>
      <c r="B3333" t="s">
        <v>6466</v>
      </c>
      <c r="C3333" t="s">
        <v>6427</v>
      </c>
      <c r="D3333" s="26">
        <v>0</v>
      </c>
      <c r="E3333" s="26">
        <v>0</v>
      </c>
      <c r="F3333" s="26">
        <v>0</v>
      </c>
      <c r="G3333" s="26">
        <v>0</v>
      </c>
      <c r="H3333" s="27">
        <v>0</v>
      </c>
      <c r="I3333">
        <v>0</v>
      </c>
      <c r="J3333" s="28">
        <v>0</v>
      </c>
      <c r="K3333" s="28">
        <v>0</v>
      </c>
      <c r="L3333" s="28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17" t="s">
        <v>54</v>
      </c>
      <c r="Y3333" s="17" t="s">
        <v>54</v>
      </c>
      <c r="Z3333" s="17" t="s">
        <v>54</v>
      </c>
      <c r="AA3333" s="17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17" t="s">
        <v>54</v>
      </c>
      <c r="AG3333" s="17" t="s">
        <v>54</v>
      </c>
      <c r="AH3333" s="17" t="s">
        <v>54</v>
      </c>
      <c r="AI3333" s="17" t="s">
        <v>54</v>
      </c>
      <c r="AJ3333">
        <v>6</v>
      </c>
      <c r="AK3333">
        <v>60</v>
      </c>
      <c r="AL3333">
        <v>83</v>
      </c>
      <c r="AM3333">
        <v>83</v>
      </c>
      <c r="AN3333" s="17">
        <v>0</v>
      </c>
      <c r="AO3333" s="17">
        <v>0</v>
      </c>
      <c r="AP3333" s="17">
        <v>0</v>
      </c>
      <c r="AQ3333" s="17">
        <v>0</v>
      </c>
      <c r="AR3333" s="31">
        <v>0</v>
      </c>
      <c r="AS3333" s="31">
        <v>0</v>
      </c>
      <c r="AT3333" s="31">
        <v>0</v>
      </c>
      <c r="AU3333" s="26" t="str">
        <f t="shared" ref="AU3333:AU3396" si="55">IF(AR3333="","库存为"&amp;M3333,IF(AS3333=0,"库存为"&amp;M3333,INT(M3333/AR3333)))</f>
        <v>库存为0</v>
      </c>
      <c r="AV3333" s="32" t="str">
        <f>IFERROR(时间!$B$4+AU3333,"上周无销量")</f>
        <v>上周无销量</v>
      </c>
    </row>
    <row r="3334" spans="1:48">
      <c r="A3334" s="15" t="s">
        <v>6467</v>
      </c>
      <c r="B3334" t="s">
        <v>6468</v>
      </c>
      <c r="C3334" t="s">
        <v>6427</v>
      </c>
      <c r="D3334" s="26">
        <v>0</v>
      </c>
      <c r="E3334" s="26">
        <v>0</v>
      </c>
      <c r="F3334" s="26">
        <v>0</v>
      </c>
      <c r="G3334" s="26">
        <v>0</v>
      </c>
      <c r="H3334" s="27">
        <v>0</v>
      </c>
      <c r="I3334">
        <v>0</v>
      </c>
      <c r="J3334" s="28">
        <v>0</v>
      </c>
      <c r="K3334" s="28">
        <v>0</v>
      </c>
      <c r="L3334" s="28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17" t="s">
        <v>54</v>
      </c>
      <c r="Y3334" s="17" t="s">
        <v>54</v>
      </c>
      <c r="Z3334" s="17" t="s">
        <v>54</v>
      </c>
      <c r="AA3334" s="17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17" t="s">
        <v>54</v>
      </c>
      <c r="AG3334" s="17" t="s">
        <v>54</v>
      </c>
      <c r="AH3334" s="17" t="s">
        <v>54</v>
      </c>
      <c r="AI3334" s="17" t="s">
        <v>54</v>
      </c>
      <c r="AJ3334">
        <v>0</v>
      </c>
      <c r="AK3334">
        <v>53</v>
      </c>
      <c r="AL3334">
        <v>89</v>
      </c>
      <c r="AM3334">
        <v>89</v>
      </c>
      <c r="AN3334" s="17" t="s">
        <v>54</v>
      </c>
      <c r="AO3334" s="17">
        <v>0</v>
      </c>
      <c r="AP3334" s="17">
        <v>0</v>
      </c>
      <c r="AQ3334" s="17">
        <v>0</v>
      </c>
      <c r="AR3334" s="31">
        <v>0</v>
      </c>
      <c r="AS3334" s="31">
        <v>0</v>
      </c>
      <c r="AT3334" s="31">
        <v>0</v>
      </c>
      <c r="AU3334" s="26" t="str">
        <f t="shared" si="55"/>
        <v>库存为0</v>
      </c>
      <c r="AV3334" s="32" t="str">
        <f>IFERROR(时间!$B$4+AU3334,"上周无销量")</f>
        <v>上周无销量</v>
      </c>
    </row>
    <row r="3335" spans="1:48">
      <c r="A3335" s="15" t="s">
        <v>6469</v>
      </c>
      <c r="B3335" t="s">
        <v>6470</v>
      </c>
      <c r="C3335" t="s">
        <v>6427</v>
      </c>
      <c r="D3335" s="26">
        <v>0</v>
      </c>
      <c r="E3335" s="26">
        <v>0</v>
      </c>
      <c r="F3335" s="26">
        <v>0</v>
      </c>
      <c r="G3335" s="26">
        <v>0</v>
      </c>
      <c r="H3335" s="27">
        <v>0</v>
      </c>
      <c r="I3335">
        <v>0</v>
      </c>
      <c r="J3335" s="28">
        <v>0</v>
      </c>
      <c r="K3335" s="28">
        <v>0</v>
      </c>
      <c r="L3335" s="28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17" t="s">
        <v>54</v>
      </c>
      <c r="Y3335" s="17" t="s">
        <v>54</v>
      </c>
      <c r="Z3335" s="17" t="s">
        <v>54</v>
      </c>
      <c r="AA3335" s="17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17" t="s">
        <v>54</v>
      </c>
      <c r="AG3335" s="17" t="s">
        <v>54</v>
      </c>
      <c r="AH3335" s="17" t="s">
        <v>54</v>
      </c>
      <c r="AI3335" s="17" t="s">
        <v>54</v>
      </c>
      <c r="AJ3335">
        <v>0</v>
      </c>
      <c r="AK3335">
        <v>86</v>
      </c>
      <c r="AL3335">
        <v>158</v>
      </c>
      <c r="AM3335">
        <v>158</v>
      </c>
      <c r="AN3335" s="17" t="s">
        <v>54</v>
      </c>
      <c r="AO3335" s="17">
        <v>0</v>
      </c>
      <c r="AP3335" s="17">
        <v>0</v>
      </c>
      <c r="AQ3335" s="17">
        <v>0</v>
      </c>
      <c r="AR3335" s="31">
        <v>0</v>
      </c>
      <c r="AS3335" s="31">
        <v>0</v>
      </c>
      <c r="AT3335" s="31">
        <v>0</v>
      </c>
      <c r="AU3335" s="26" t="str">
        <f t="shared" si="55"/>
        <v>库存为0</v>
      </c>
      <c r="AV3335" s="32" t="str">
        <f>IFERROR(时间!$B$4+AU3335,"上周无销量")</f>
        <v>上周无销量</v>
      </c>
    </row>
    <row r="3336" spans="1:48">
      <c r="A3336" s="15" t="s">
        <v>6471</v>
      </c>
      <c r="B3336" t="s">
        <v>6472</v>
      </c>
      <c r="C3336" t="s">
        <v>6427</v>
      </c>
      <c r="D3336" s="26">
        <v>0</v>
      </c>
      <c r="E3336" s="26">
        <v>0</v>
      </c>
      <c r="F3336" s="26">
        <v>0</v>
      </c>
      <c r="G3336" s="26">
        <v>0</v>
      </c>
      <c r="H3336" s="27">
        <v>0</v>
      </c>
      <c r="I3336">
        <v>0</v>
      </c>
      <c r="J3336" s="28">
        <v>0</v>
      </c>
      <c r="K3336" s="28">
        <v>0</v>
      </c>
      <c r="L3336" s="28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17" t="s">
        <v>54</v>
      </c>
      <c r="Y3336" s="17" t="s">
        <v>54</v>
      </c>
      <c r="Z3336" s="17" t="s">
        <v>54</v>
      </c>
      <c r="AA3336" s="17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17" t="s">
        <v>54</v>
      </c>
      <c r="AG3336" s="17" t="s">
        <v>54</v>
      </c>
      <c r="AH3336" s="17" t="s">
        <v>54</v>
      </c>
      <c r="AI3336" s="17" t="s">
        <v>54</v>
      </c>
      <c r="AJ3336">
        <v>0</v>
      </c>
      <c r="AK3336">
        <v>65</v>
      </c>
      <c r="AL3336">
        <v>115</v>
      </c>
      <c r="AM3336">
        <v>115</v>
      </c>
      <c r="AN3336" s="17" t="s">
        <v>54</v>
      </c>
      <c r="AO3336" s="17">
        <v>0</v>
      </c>
      <c r="AP3336" s="17">
        <v>0</v>
      </c>
      <c r="AQ3336" s="17">
        <v>0</v>
      </c>
      <c r="AR3336" s="31">
        <v>0</v>
      </c>
      <c r="AS3336" s="31">
        <v>0</v>
      </c>
      <c r="AT3336" s="31">
        <v>0</v>
      </c>
      <c r="AU3336" s="26" t="str">
        <f t="shared" si="55"/>
        <v>库存为0</v>
      </c>
      <c r="AV3336" s="32" t="str">
        <f>IFERROR(时间!$B$4+AU3336,"上周无销量")</f>
        <v>上周无销量</v>
      </c>
    </row>
    <row r="3337" spans="1:48">
      <c r="A3337" s="15" t="s">
        <v>6473</v>
      </c>
      <c r="B3337" t="s">
        <v>6474</v>
      </c>
      <c r="C3337" t="s">
        <v>6427</v>
      </c>
      <c r="D3337" s="26">
        <v>0</v>
      </c>
      <c r="E3337" s="26">
        <v>0</v>
      </c>
      <c r="F3337" s="26">
        <v>0</v>
      </c>
      <c r="G3337" s="26">
        <v>0</v>
      </c>
      <c r="H3337" s="27">
        <v>0</v>
      </c>
      <c r="I3337">
        <v>0</v>
      </c>
      <c r="J3337" s="28">
        <v>0</v>
      </c>
      <c r="K3337" s="28">
        <v>0</v>
      </c>
      <c r="L3337" s="28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17" t="s">
        <v>54</v>
      </c>
      <c r="Y3337" s="17" t="s">
        <v>54</v>
      </c>
      <c r="Z3337" s="17" t="s">
        <v>54</v>
      </c>
      <c r="AA3337" s="17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17" t="s">
        <v>54</v>
      </c>
      <c r="AG3337" s="17" t="s">
        <v>54</v>
      </c>
      <c r="AH3337" s="17" t="s">
        <v>54</v>
      </c>
      <c r="AI3337" s="17" t="s">
        <v>54</v>
      </c>
      <c r="AJ3337">
        <v>0</v>
      </c>
      <c r="AK3337">
        <v>31</v>
      </c>
      <c r="AL3337">
        <v>47</v>
      </c>
      <c r="AM3337">
        <v>47</v>
      </c>
      <c r="AN3337" s="17" t="s">
        <v>54</v>
      </c>
      <c r="AO3337" s="17">
        <v>0</v>
      </c>
      <c r="AP3337" s="17">
        <v>0</v>
      </c>
      <c r="AQ3337" s="17">
        <v>0</v>
      </c>
      <c r="AR3337" s="31">
        <v>0</v>
      </c>
      <c r="AS3337" s="31">
        <v>0</v>
      </c>
      <c r="AT3337" s="31">
        <v>0</v>
      </c>
      <c r="AU3337" s="26" t="str">
        <f t="shared" si="55"/>
        <v>库存为0</v>
      </c>
      <c r="AV3337" s="32" t="str">
        <f>IFERROR(时间!$B$4+AU3337,"上周无销量")</f>
        <v>上周无销量</v>
      </c>
    </row>
    <row r="3338" spans="1:48">
      <c r="A3338" s="15" t="s">
        <v>6475</v>
      </c>
      <c r="B3338" t="s">
        <v>6476</v>
      </c>
      <c r="C3338" t="s">
        <v>6427</v>
      </c>
      <c r="D3338" s="26">
        <v>0</v>
      </c>
      <c r="E3338" s="26">
        <v>0</v>
      </c>
      <c r="F3338" s="26">
        <v>0</v>
      </c>
      <c r="G3338" s="26">
        <v>0</v>
      </c>
      <c r="H3338" s="27">
        <v>0</v>
      </c>
      <c r="I3338">
        <v>0</v>
      </c>
      <c r="J3338" s="28">
        <v>0</v>
      </c>
      <c r="K3338" s="28">
        <v>0</v>
      </c>
      <c r="L3338" s="28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17" t="s">
        <v>54</v>
      </c>
      <c r="Y3338" s="17" t="s">
        <v>54</v>
      </c>
      <c r="Z3338" s="17" t="s">
        <v>54</v>
      </c>
      <c r="AA3338" s="17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17" t="s">
        <v>54</v>
      </c>
      <c r="AG3338" s="17" t="s">
        <v>54</v>
      </c>
      <c r="AH3338" s="17" t="s">
        <v>54</v>
      </c>
      <c r="AI3338" s="17" t="s">
        <v>54</v>
      </c>
      <c r="AJ3338">
        <v>0</v>
      </c>
      <c r="AK3338">
        <v>152</v>
      </c>
      <c r="AL3338">
        <v>245</v>
      </c>
      <c r="AM3338">
        <v>245</v>
      </c>
      <c r="AN3338" s="17" t="s">
        <v>54</v>
      </c>
      <c r="AO3338" s="17">
        <v>0</v>
      </c>
      <c r="AP3338" s="17">
        <v>0</v>
      </c>
      <c r="AQ3338" s="17">
        <v>0</v>
      </c>
      <c r="AR3338" s="31">
        <v>0</v>
      </c>
      <c r="AS3338" s="31">
        <v>0</v>
      </c>
      <c r="AT3338" s="31">
        <v>0</v>
      </c>
      <c r="AU3338" s="26" t="str">
        <f t="shared" si="55"/>
        <v>库存为0</v>
      </c>
      <c r="AV3338" s="32" t="str">
        <f>IFERROR(时间!$B$4+AU3338,"上周无销量")</f>
        <v>上周无销量</v>
      </c>
    </row>
    <row r="3339" spans="1:48">
      <c r="A3339" s="15" t="s">
        <v>6477</v>
      </c>
      <c r="B3339" t="s">
        <v>6478</v>
      </c>
      <c r="C3339" t="s">
        <v>6427</v>
      </c>
      <c r="D3339" s="26">
        <v>0</v>
      </c>
      <c r="E3339" s="26">
        <v>0</v>
      </c>
      <c r="F3339" s="26">
        <v>0</v>
      </c>
      <c r="G3339" s="26">
        <v>0</v>
      </c>
      <c r="H3339" s="27">
        <v>0</v>
      </c>
      <c r="I3339">
        <v>0</v>
      </c>
      <c r="J3339" s="28">
        <v>0</v>
      </c>
      <c r="K3339" s="28">
        <v>0</v>
      </c>
      <c r="L3339" s="28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17" t="s">
        <v>54</v>
      </c>
      <c r="Y3339" s="17" t="s">
        <v>54</v>
      </c>
      <c r="Z3339" s="17" t="s">
        <v>54</v>
      </c>
      <c r="AA3339" s="17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17" t="s">
        <v>54</v>
      </c>
      <c r="AG3339" s="17" t="s">
        <v>54</v>
      </c>
      <c r="AH3339" s="17" t="s">
        <v>54</v>
      </c>
      <c r="AI3339" s="17" t="s">
        <v>54</v>
      </c>
      <c r="AJ3339">
        <v>0</v>
      </c>
      <c r="AK3339">
        <v>45</v>
      </c>
      <c r="AL3339">
        <v>68</v>
      </c>
      <c r="AM3339">
        <v>68</v>
      </c>
      <c r="AN3339" s="17" t="s">
        <v>54</v>
      </c>
      <c r="AO3339" s="17">
        <v>0</v>
      </c>
      <c r="AP3339" s="17">
        <v>0</v>
      </c>
      <c r="AQ3339" s="17">
        <v>0</v>
      </c>
      <c r="AR3339" s="31">
        <v>0</v>
      </c>
      <c r="AS3339" s="31">
        <v>0</v>
      </c>
      <c r="AT3339" s="31">
        <v>0</v>
      </c>
      <c r="AU3339" s="26" t="str">
        <f t="shared" si="55"/>
        <v>库存为0</v>
      </c>
      <c r="AV3339" s="32" t="str">
        <f>IFERROR(时间!$B$4+AU3339,"上周无销量")</f>
        <v>上周无销量</v>
      </c>
    </row>
    <row r="3340" spans="1:48">
      <c r="A3340" s="15" t="s">
        <v>6479</v>
      </c>
      <c r="B3340" t="s">
        <v>3949</v>
      </c>
      <c r="C3340" t="s">
        <v>6480</v>
      </c>
      <c r="D3340" s="26">
        <v>0</v>
      </c>
      <c r="E3340" s="26">
        <v>0</v>
      </c>
      <c r="F3340" s="26">
        <v>0</v>
      </c>
      <c r="G3340" s="26">
        <v>0</v>
      </c>
      <c r="H3340" s="27">
        <v>0</v>
      </c>
      <c r="I3340">
        <v>0</v>
      </c>
      <c r="J3340" s="28">
        <v>0</v>
      </c>
      <c r="K3340" s="28">
        <v>0</v>
      </c>
      <c r="L3340" s="28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17" t="s">
        <v>54</v>
      </c>
      <c r="Y3340" s="17" t="s">
        <v>54</v>
      </c>
      <c r="Z3340" s="17" t="s">
        <v>54</v>
      </c>
      <c r="AA3340" s="17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17" t="s">
        <v>54</v>
      </c>
      <c r="AG3340" s="17" t="s">
        <v>54</v>
      </c>
      <c r="AH3340" s="17" t="s">
        <v>54</v>
      </c>
      <c r="AI3340" s="17" t="s">
        <v>54</v>
      </c>
      <c r="AJ3340">
        <v>0</v>
      </c>
      <c r="AK3340">
        <v>26</v>
      </c>
      <c r="AL3340">
        <v>18</v>
      </c>
      <c r="AM3340">
        <v>18</v>
      </c>
      <c r="AN3340" s="17" t="s">
        <v>54</v>
      </c>
      <c r="AO3340" s="17">
        <v>0</v>
      </c>
      <c r="AP3340" s="17">
        <v>0</v>
      </c>
      <c r="AQ3340" s="17">
        <v>0</v>
      </c>
      <c r="AR3340" s="31">
        <v>0</v>
      </c>
      <c r="AS3340" s="31">
        <v>0</v>
      </c>
      <c r="AT3340" s="31">
        <v>0</v>
      </c>
      <c r="AU3340" s="26" t="str">
        <f t="shared" si="55"/>
        <v>库存为0</v>
      </c>
      <c r="AV3340" s="32" t="str">
        <f>IFERROR(时间!$B$4+AU3340,"上周无销量")</f>
        <v>上周无销量</v>
      </c>
    </row>
    <row r="3341" spans="1:48">
      <c r="A3341" s="15" t="s">
        <v>6481</v>
      </c>
      <c r="B3341" t="s">
        <v>3952</v>
      </c>
      <c r="C3341" t="s">
        <v>6480</v>
      </c>
      <c r="D3341" s="26">
        <v>0</v>
      </c>
      <c r="E3341" s="26">
        <v>0</v>
      </c>
      <c r="F3341" s="26">
        <v>0</v>
      </c>
      <c r="G3341" s="26">
        <v>0</v>
      </c>
      <c r="H3341" s="27">
        <v>0</v>
      </c>
      <c r="I3341">
        <v>0</v>
      </c>
      <c r="J3341" s="28">
        <v>0</v>
      </c>
      <c r="K3341" s="28">
        <v>0</v>
      </c>
      <c r="L3341" s="28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17" t="s">
        <v>54</v>
      </c>
      <c r="Y3341" s="17" t="s">
        <v>54</v>
      </c>
      <c r="Z3341" s="17" t="s">
        <v>54</v>
      </c>
      <c r="AA3341" s="17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17" t="s">
        <v>54</v>
      </c>
      <c r="AG3341" s="17" t="s">
        <v>54</v>
      </c>
      <c r="AH3341" s="17" t="s">
        <v>54</v>
      </c>
      <c r="AI3341" s="17" t="s">
        <v>54</v>
      </c>
      <c r="AJ3341">
        <v>2</v>
      </c>
      <c r="AK3341">
        <v>10</v>
      </c>
      <c r="AL3341">
        <v>5</v>
      </c>
      <c r="AM3341">
        <v>5</v>
      </c>
      <c r="AN3341" s="17">
        <v>0</v>
      </c>
      <c r="AO3341" s="17">
        <v>0</v>
      </c>
      <c r="AP3341" s="17">
        <v>0</v>
      </c>
      <c r="AQ3341" s="17">
        <v>0</v>
      </c>
      <c r="AR3341" s="31">
        <v>0</v>
      </c>
      <c r="AS3341" s="31">
        <v>0</v>
      </c>
      <c r="AT3341" s="31">
        <v>0</v>
      </c>
      <c r="AU3341" s="26" t="str">
        <f t="shared" si="55"/>
        <v>库存为0</v>
      </c>
      <c r="AV3341" s="32" t="str">
        <f>IFERROR(时间!$B$4+AU3341,"上周无销量")</f>
        <v>上周无销量</v>
      </c>
    </row>
    <row r="3342" spans="1:48">
      <c r="A3342" s="15" t="s">
        <v>6482</v>
      </c>
      <c r="B3342" t="s">
        <v>3954</v>
      </c>
      <c r="C3342" t="s">
        <v>6480</v>
      </c>
      <c r="D3342" s="26">
        <v>0</v>
      </c>
      <c r="E3342" s="26">
        <v>0</v>
      </c>
      <c r="F3342" s="26">
        <v>0</v>
      </c>
      <c r="G3342" s="26">
        <v>0</v>
      </c>
      <c r="H3342" s="27">
        <v>0</v>
      </c>
      <c r="I3342">
        <v>0</v>
      </c>
      <c r="J3342" s="28">
        <v>0</v>
      </c>
      <c r="K3342" s="28">
        <v>0</v>
      </c>
      <c r="L3342" s="28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17" t="s">
        <v>54</v>
      </c>
      <c r="Y3342" s="17" t="s">
        <v>54</v>
      </c>
      <c r="Z3342" s="17" t="s">
        <v>54</v>
      </c>
      <c r="AA3342" s="17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17" t="s">
        <v>54</v>
      </c>
      <c r="AG3342" s="17" t="s">
        <v>54</v>
      </c>
      <c r="AH3342" s="17" t="s">
        <v>54</v>
      </c>
      <c r="AI3342" s="17" t="s">
        <v>54</v>
      </c>
      <c r="AJ3342">
        <v>5</v>
      </c>
      <c r="AK3342">
        <v>9</v>
      </c>
      <c r="AL3342">
        <v>5</v>
      </c>
      <c r="AM3342">
        <v>5</v>
      </c>
      <c r="AN3342" s="17">
        <v>0</v>
      </c>
      <c r="AO3342" s="17">
        <v>0</v>
      </c>
      <c r="AP3342" s="17">
        <v>0</v>
      </c>
      <c r="AQ3342" s="17">
        <v>0</v>
      </c>
      <c r="AR3342" s="31">
        <v>0</v>
      </c>
      <c r="AS3342" s="31">
        <v>0</v>
      </c>
      <c r="AT3342" s="31">
        <v>0</v>
      </c>
      <c r="AU3342" s="26" t="str">
        <f t="shared" si="55"/>
        <v>库存为0</v>
      </c>
      <c r="AV3342" s="32" t="str">
        <f>IFERROR(时间!$B$4+AU3342,"上周无销量")</f>
        <v>上周无销量</v>
      </c>
    </row>
    <row r="3343" spans="1:48">
      <c r="A3343" s="15" t="s">
        <v>6483</v>
      </c>
      <c r="B3343" t="s">
        <v>3956</v>
      </c>
      <c r="C3343" t="s">
        <v>6480</v>
      </c>
      <c r="D3343" s="26">
        <v>0</v>
      </c>
      <c r="E3343" s="26">
        <v>0</v>
      </c>
      <c r="F3343" s="26">
        <v>0</v>
      </c>
      <c r="G3343" s="26">
        <v>0</v>
      </c>
      <c r="H3343" s="27">
        <v>0</v>
      </c>
      <c r="I3343">
        <v>0</v>
      </c>
      <c r="J3343" s="28">
        <v>0</v>
      </c>
      <c r="K3343" s="28">
        <v>0</v>
      </c>
      <c r="L3343" s="28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17" t="s">
        <v>54</v>
      </c>
      <c r="Y3343" s="17" t="s">
        <v>54</v>
      </c>
      <c r="Z3343" s="17" t="s">
        <v>54</v>
      </c>
      <c r="AA3343" s="17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17" t="s">
        <v>54</v>
      </c>
      <c r="AG3343" s="17" t="s">
        <v>54</v>
      </c>
      <c r="AH3343" s="17" t="s">
        <v>54</v>
      </c>
      <c r="AI3343" s="17" t="s">
        <v>54</v>
      </c>
      <c r="AJ3343">
        <v>12</v>
      </c>
      <c r="AK3343">
        <v>13</v>
      </c>
      <c r="AL3343">
        <v>11</v>
      </c>
      <c r="AM3343">
        <v>11</v>
      </c>
      <c r="AN3343" s="17">
        <v>0</v>
      </c>
      <c r="AO3343" s="17">
        <v>0</v>
      </c>
      <c r="AP3343" s="17">
        <v>0</v>
      </c>
      <c r="AQ3343" s="17">
        <v>0</v>
      </c>
      <c r="AR3343" s="31">
        <v>0</v>
      </c>
      <c r="AS3343" s="31">
        <v>0</v>
      </c>
      <c r="AT3343" s="31">
        <v>0</v>
      </c>
      <c r="AU3343" s="26" t="str">
        <f t="shared" si="55"/>
        <v>库存为0</v>
      </c>
      <c r="AV3343" s="32" t="str">
        <f>IFERROR(时间!$B$4+AU3343,"上周无销量")</f>
        <v>上周无销量</v>
      </c>
    </row>
    <row r="3344" spans="1:48">
      <c r="A3344" s="15" t="s">
        <v>6484</v>
      </c>
      <c r="B3344" t="s">
        <v>3958</v>
      </c>
      <c r="C3344" t="s">
        <v>6480</v>
      </c>
      <c r="D3344" s="26">
        <v>0</v>
      </c>
      <c r="E3344" s="26">
        <v>0</v>
      </c>
      <c r="F3344" s="26">
        <v>0</v>
      </c>
      <c r="G3344" s="26">
        <v>0</v>
      </c>
      <c r="H3344" s="27">
        <v>0</v>
      </c>
      <c r="I3344">
        <v>0</v>
      </c>
      <c r="J3344" s="28">
        <v>0</v>
      </c>
      <c r="K3344" s="28">
        <v>0</v>
      </c>
      <c r="L3344" s="28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17" t="s">
        <v>54</v>
      </c>
      <c r="Y3344" s="17" t="s">
        <v>54</v>
      </c>
      <c r="Z3344" s="17" t="s">
        <v>54</v>
      </c>
      <c r="AA3344" s="17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17" t="s">
        <v>54</v>
      </c>
      <c r="AG3344" s="17" t="s">
        <v>54</v>
      </c>
      <c r="AH3344" s="17" t="s">
        <v>54</v>
      </c>
      <c r="AI3344" s="17" t="s">
        <v>54</v>
      </c>
      <c r="AJ3344">
        <v>9</v>
      </c>
      <c r="AK3344">
        <v>18</v>
      </c>
      <c r="AL3344">
        <v>23</v>
      </c>
      <c r="AM3344">
        <v>23</v>
      </c>
      <c r="AN3344" s="17">
        <v>0</v>
      </c>
      <c r="AO3344" s="17">
        <v>0</v>
      </c>
      <c r="AP3344" s="17">
        <v>0</v>
      </c>
      <c r="AQ3344" s="17">
        <v>0</v>
      </c>
      <c r="AR3344" s="31">
        <v>0</v>
      </c>
      <c r="AS3344" s="31">
        <v>0</v>
      </c>
      <c r="AT3344" s="31">
        <v>0</v>
      </c>
      <c r="AU3344" s="26" t="str">
        <f t="shared" si="55"/>
        <v>库存为0</v>
      </c>
      <c r="AV3344" s="32" t="str">
        <f>IFERROR(时间!$B$4+AU3344,"上周无销量")</f>
        <v>上周无销量</v>
      </c>
    </row>
    <row r="3345" spans="1:48">
      <c r="A3345" s="15" t="s">
        <v>6485</v>
      </c>
      <c r="B3345" t="s">
        <v>3960</v>
      </c>
      <c r="C3345" t="s">
        <v>6480</v>
      </c>
      <c r="D3345" s="26">
        <v>0</v>
      </c>
      <c r="E3345" s="26">
        <v>0</v>
      </c>
      <c r="F3345" s="26">
        <v>0</v>
      </c>
      <c r="G3345" s="26">
        <v>0</v>
      </c>
      <c r="H3345" s="27">
        <v>0</v>
      </c>
      <c r="I3345">
        <v>0</v>
      </c>
      <c r="J3345" s="28">
        <v>0</v>
      </c>
      <c r="K3345" s="28">
        <v>0</v>
      </c>
      <c r="L3345" s="28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17" t="s">
        <v>54</v>
      </c>
      <c r="Y3345" s="17" t="s">
        <v>54</v>
      </c>
      <c r="Z3345" s="17" t="s">
        <v>54</v>
      </c>
      <c r="AA3345" s="17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17" t="s">
        <v>54</v>
      </c>
      <c r="AG3345" s="17" t="s">
        <v>54</v>
      </c>
      <c r="AH3345" s="17" t="s">
        <v>54</v>
      </c>
      <c r="AI3345" s="17" t="s">
        <v>54</v>
      </c>
      <c r="AJ3345">
        <v>8</v>
      </c>
      <c r="AK3345">
        <v>17</v>
      </c>
      <c r="AL3345">
        <v>25</v>
      </c>
      <c r="AM3345">
        <v>25</v>
      </c>
      <c r="AN3345" s="17">
        <v>0</v>
      </c>
      <c r="AO3345" s="17">
        <v>0</v>
      </c>
      <c r="AP3345" s="17">
        <v>0</v>
      </c>
      <c r="AQ3345" s="17">
        <v>0</v>
      </c>
      <c r="AR3345" s="31">
        <v>0</v>
      </c>
      <c r="AS3345" s="31">
        <v>0</v>
      </c>
      <c r="AT3345" s="31">
        <v>0</v>
      </c>
      <c r="AU3345" s="26" t="str">
        <f t="shared" si="55"/>
        <v>库存为0</v>
      </c>
      <c r="AV3345" s="32" t="str">
        <f>IFERROR(时间!$B$4+AU3345,"上周无销量")</f>
        <v>上周无销量</v>
      </c>
    </row>
    <row r="3346" spans="1:48">
      <c r="A3346" s="15" t="s">
        <v>6486</v>
      </c>
      <c r="B3346" t="s">
        <v>3962</v>
      </c>
      <c r="C3346" t="s">
        <v>6480</v>
      </c>
      <c r="D3346" s="26">
        <v>0</v>
      </c>
      <c r="E3346" s="26">
        <v>0</v>
      </c>
      <c r="F3346" s="26">
        <v>0</v>
      </c>
      <c r="G3346" s="26">
        <v>0</v>
      </c>
      <c r="H3346" s="27">
        <v>0</v>
      </c>
      <c r="I3346">
        <v>0</v>
      </c>
      <c r="J3346" s="28">
        <v>0</v>
      </c>
      <c r="K3346" s="28">
        <v>0</v>
      </c>
      <c r="L3346" s="28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17" t="s">
        <v>54</v>
      </c>
      <c r="Y3346" s="17" t="s">
        <v>54</v>
      </c>
      <c r="Z3346" s="17" t="s">
        <v>54</v>
      </c>
      <c r="AA3346" s="17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17" t="s">
        <v>54</v>
      </c>
      <c r="AG3346" s="17" t="s">
        <v>54</v>
      </c>
      <c r="AH3346" s="17" t="s">
        <v>54</v>
      </c>
      <c r="AI3346" s="17" t="s">
        <v>54</v>
      </c>
      <c r="AJ3346">
        <v>14</v>
      </c>
      <c r="AK3346">
        <v>37</v>
      </c>
      <c r="AL3346">
        <v>54</v>
      </c>
      <c r="AM3346">
        <v>54</v>
      </c>
      <c r="AN3346" s="17">
        <v>0</v>
      </c>
      <c r="AO3346" s="17">
        <v>0</v>
      </c>
      <c r="AP3346" s="17">
        <v>0</v>
      </c>
      <c r="AQ3346" s="17">
        <v>0</v>
      </c>
      <c r="AR3346" s="31">
        <v>0</v>
      </c>
      <c r="AS3346" s="31">
        <v>0</v>
      </c>
      <c r="AT3346" s="31">
        <v>0</v>
      </c>
      <c r="AU3346" s="26" t="str">
        <f t="shared" si="55"/>
        <v>库存为0</v>
      </c>
      <c r="AV3346" s="32" t="str">
        <f>IFERROR(时间!$B$4+AU3346,"上周无销量")</f>
        <v>上周无销量</v>
      </c>
    </row>
    <row r="3347" spans="1:48">
      <c r="A3347" s="15" t="s">
        <v>6487</v>
      </c>
      <c r="B3347" t="s">
        <v>3964</v>
      </c>
      <c r="C3347" t="s">
        <v>6480</v>
      </c>
      <c r="D3347" s="26">
        <v>0</v>
      </c>
      <c r="E3347" s="26">
        <v>0</v>
      </c>
      <c r="F3347" s="26">
        <v>0</v>
      </c>
      <c r="G3347" s="26">
        <v>0</v>
      </c>
      <c r="H3347" s="27">
        <v>0</v>
      </c>
      <c r="I3347">
        <v>0</v>
      </c>
      <c r="J3347" s="28">
        <v>0</v>
      </c>
      <c r="K3347" s="28">
        <v>0</v>
      </c>
      <c r="L3347" s="28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17" t="s">
        <v>54</v>
      </c>
      <c r="Y3347" s="17" t="s">
        <v>54</v>
      </c>
      <c r="Z3347" s="17" t="s">
        <v>54</v>
      </c>
      <c r="AA3347" s="17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17" t="s">
        <v>54</v>
      </c>
      <c r="AG3347" s="17" t="s">
        <v>54</v>
      </c>
      <c r="AH3347" s="17" t="s">
        <v>54</v>
      </c>
      <c r="AI3347" s="17" t="s">
        <v>54</v>
      </c>
      <c r="AJ3347">
        <v>4</v>
      </c>
      <c r="AK3347">
        <v>42</v>
      </c>
      <c r="AL3347">
        <v>25</v>
      </c>
      <c r="AM3347">
        <v>25</v>
      </c>
      <c r="AN3347" s="17">
        <v>0</v>
      </c>
      <c r="AO3347" s="17">
        <v>0</v>
      </c>
      <c r="AP3347" s="17">
        <v>0</v>
      </c>
      <c r="AQ3347" s="17">
        <v>0</v>
      </c>
      <c r="AR3347" s="31">
        <v>0</v>
      </c>
      <c r="AS3347" s="31">
        <v>0</v>
      </c>
      <c r="AT3347" s="31">
        <v>0</v>
      </c>
      <c r="AU3347" s="26" t="str">
        <f t="shared" si="55"/>
        <v>库存为0</v>
      </c>
      <c r="AV3347" s="32" t="str">
        <f>IFERROR(时间!$B$4+AU3347,"上周无销量")</f>
        <v>上周无销量</v>
      </c>
    </row>
    <row r="3348" spans="1:48">
      <c r="A3348" s="15" t="s">
        <v>6488</v>
      </c>
      <c r="B3348" t="s">
        <v>3966</v>
      </c>
      <c r="C3348" t="s">
        <v>6480</v>
      </c>
      <c r="D3348" s="26">
        <v>0</v>
      </c>
      <c r="E3348" s="26">
        <v>0</v>
      </c>
      <c r="F3348" s="26">
        <v>0</v>
      </c>
      <c r="G3348" s="26">
        <v>0</v>
      </c>
      <c r="H3348" s="27">
        <v>0</v>
      </c>
      <c r="I3348">
        <v>0</v>
      </c>
      <c r="J3348" s="28">
        <v>0</v>
      </c>
      <c r="K3348" s="28">
        <v>0</v>
      </c>
      <c r="L3348" s="28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17" t="s">
        <v>54</v>
      </c>
      <c r="Y3348" s="17" t="s">
        <v>54</v>
      </c>
      <c r="Z3348" s="17" t="s">
        <v>54</v>
      </c>
      <c r="AA3348" s="17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17" t="s">
        <v>54</v>
      </c>
      <c r="AG3348" s="17" t="s">
        <v>54</v>
      </c>
      <c r="AH3348" s="17" t="s">
        <v>54</v>
      </c>
      <c r="AI3348" s="17" t="s">
        <v>54</v>
      </c>
      <c r="AJ3348">
        <v>14</v>
      </c>
      <c r="AK3348">
        <v>36</v>
      </c>
      <c r="AL3348">
        <v>35</v>
      </c>
      <c r="AM3348">
        <v>35</v>
      </c>
      <c r="AN3348" s="17">
        <v>0</v>
      </c>
      <c r="AO3348" s="17">
        <v>0</v>
      </c>
      <c r="AP3348" s="17">
        <v>0</v>
      </c>
      <c r="AQ3348" s="17">
        <v>0</v>
      </c>
      <c r="AR3348" s="31">
        <v>0</v>
      </c>
      <c r="AS3348" s="31">
        <v>0</v>
      </c>
      <c r="AT3348" s="31">
        <v>0</v>
      </c>
      <c r="AU3348" s="26" t="str">
        <f t="shared" si="55"/>
        <v>库存为0</v>
      </c>
      <c r="AV3348" s="32" t="str">
        <f>IFERROR(时间!$B$4+AU3348,"上周无销量")</f>
        <v>上周无销量</v>
      </c>
    </row>
    <row r="3349" spans="1:48">
      <c r="A3349" s="15" t="s">
        <v>6489</v>
      </c>
      <c r="B3349" t="s">
        <v>3968</v>
      </c>
      <c r="C3349" t="s">
        <v>6480</v>
      </c>
      <c r="D3349" s="26">
        <v>0</v>
      </c>
      <c r="E3349" s="26">
        <v>0</v>
      </c>
      <c r="F3349" s="26">
        <v>0</v>
      </c>
      <c r="G3349" s="26">
        <v>0</v>
      </c>
      <c r="H3349" s="27">
        <v>0</v>
      </c>
      <c r="I3349">
        <v>0</v>
      </c>
      <c r="J3349" s="28">
        <v>0</v>
      </c>
      <c r="K3349" s="28">
        <v>0</v>
      </c>
      <c r="L3349" s="28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17" t="s">
        <v>54</v>
      </c>
      <c r="Y3349" s="17" t="s">
        <v>54</v>
      </c>
      <c r="Z3349" s="17" t="s">
        <v>54</v>
      </c>
      <c r="AA3349" s="17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17" t="s">
        <v>54</v>
      </c>
      <c r="AG3349" s="17" t="s">
        <v>54</v>
      </c>
      <c r="AH3349" s="17" t="s">
        <v>54</v>
      </c>
      <c r="AI3349" s="17" t="s">
        <v>54</v>
      </c>
      <c r="AJ3349">
        <v>0</v>
      </c>
      <c r="AK3349">
        <v>41</v>
      </c>
      <c r="AL3349">
        <v>43</v>
      </c>
      <c r="AM3349">
        <v>43</v>
      </c>
      <c r="AN3349" s="17" t="s">
        <v>54</v>
      </c>
      <c r="AO3349" s="17">
        <v>0</v>
      </c>
      <c r="AP3349" s="17">
        <v>0</v>
      </c>
      <c r="AQ3349" s="17">
        <v>0</v>
      </c>
      <c r="AR3349" s="31">
        <v>0</v>
      </c>
      <c r="AS3349" s="31">
        <v>0</v>
      </c>
      <c r="AT3349" s="31">
        <v>0</v>
      </c>
      <c r="AU3349" s="26" t="str">
        <f t="shared" si="55"/>
        <v>库存为0</v>
      </c>
      <c r="AV3349" s="32" t="str">
        <f>IFERROR(时间!$B$4+AU3349,"上周无销量")</f>
        <v>上周无销量</v>
      </c>
    </row>
    <row r="3350" spans="1:48">
      <c r="A3350" s="15" t="s">
        <v>6490</v>
      </c>
      <c r="B3350" t="s">
        <v>3970</v>
      </c>
      <c r="C3350" t="s">
        <v>6480</v>
      </c>
      <c r="D3350" s="26">
        <v>0</v>
      </c>
      <c r="E3350" s="26">
        <v>0</v>
      </c>
      <c r="F3350" s="26">
        <v>0</v>
      </c>
      <c r="G3350" s="26">
        <v>0</v>
      </c>
      <c r="H3350" s="27">
        <v>0</v>
      </c>
      <c r="I3350">
        <v>0</v>
      </c>
      <c r="J3350" s="28">
        <v>0</v>
      </c>
      <c r="K3350" s="28">
        <v>0</v>
      </c>
      <c r="L3350" s="28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17" t="s">
        <v>54</v>
      </c>
      <c r="Y3350" s="17" t="s">
        <v>54</v>
      </c>
      <c r="Z3350" s="17" t="s">
        <v>54</v>
      </c>
      <c r="AA3350" s="17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17" t="s">
        <v>54</v>
      </c>
      <c r="AG3350" s="17" t="s">
        <v>54</v>
      </c>
      <c r="AH3350" s="17" t="s">
        <v>54</v>
      </c>
      <c r="AI3350" s="17" t="s">
        <v>54</v>
      </c>
      <c r="AJ3350">
        <v>51</v>
      </c>
      <c r="AK3350">
        <v>16</v>
      </c>
      <c r="AL3350">
        <v>12</v>
      </c>
      <c r="AM3350">
        <v>12</v>
      </c>
      <c r="AN3350" s="17">
        <v>0</v>
      </c>
      <c r="AO3350" s="17">
        <v>0</v>
      </c>
      <c r="AP3350" s="17">
        <v>0</v>
      </c>
      <c r="AQ3350" s="17">
        <v>0</v>
      </c>
      <c r="AR3350" s="31">
        <v>0</v>
      </c>
      <c r="AS3350" s="31">
        <v>0</v>
      </c>
      <c r="AT3350" s="31">
        <v>0</v>
      </c>
      <c r="AU3350" s="26" t="str">
        <f t="shared" si="55"/>
        <v>库存为0</v>
      </c>
      <c r="AV3350" s="32" t="str">
        <f>IFERROR(时间!$B$4+AU3350,"上周无销量")</f>
        <v>上周无销量</v>
      </c>
    </row>
    <row r="3351" spans="1:48">
      <c r="A3351" s="15" t="s">
        <v>6491</v>
      </c>
      <c r="B3351" t="s">
        <v>3972</v>
      </c>
      <c r="C3351" t="s">
        <v>6480</v>
      </c>
      <c r="D3351" s="26">
        <v>0</v>
      </c>
      <c r="E3351" s="26">
        <v>0</v>
      </c>
      <c r="F3351" s="26">
        <v>0</v>
      </c>
      <c r="G3351" s="26">
        <v>0</v>
      </c>
      <c r="H3351" s="27">
        <v>0</v>
      </c>
      <c r="I3351">
        <v>0</v>
      </c>
      <c r="J3351" s="28">
        <v>0</v>
      </c>
      <c r="K3351" s="28">
        <v>0</v>
      </c>
      <c r="L3351" s="28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17" t="s">
        <v>54</v>
      </c>
      <c r="Y3351" s="17" t="s">
        <v>54</v>
      </c>
      <c r="Z3351" s="17" t="s">
        <v>54</v>
      </c>
      <c r="AA3351" s="17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17" t="s">
        <v>54</v>
      </c>
      <c r="AG3351" s="17" t="s">
        <v>54</v>
      </c>
      <c r="AH3351" s="17" t="s">
        <v>54</v>
      </c>
      <c r="AI3351" s="17" t="s">
        <v>54</v>
      </c>
      <c r="AJ3351">
        <v>44</v>
      </c>
      <c r="AK3351">
        <v>9</v>
      </c>
      <c r="AL3351">
        <v>5</v>
      </c>
      <c r="AM3351">
        <v>5</v>
      </c>
      <c r="AN3351" s="17">
        <v>0</v>
      </c>
      <c r="AO3351" s="17">
        <v>0</v>
      </c>
      <c r="AP3351" s="17">
        <v>0</v>
      </c>
      <c r="AQ3351" s="17">
        <v>0</v>
      </c>
      <c r="AR3351" s="31">
        <v>0</v>
      </c>
      <c r="AS3351" s="31">
        <v>0</v>
      </c>
      <c r="AT3351" s="31">
        <v>0</v>
      </c>
      <c r="AU3351" s="26" t="str">
        <f t="shared" si="55"/>
        <v>库存为0</v>
      </c>
      <c r="AV3351" s="32" t="str">
        <f>IFERROR(时间!$B$4+AU3351,"上周无销量")</f>
        <v>上周无销量</v>
      </c>
    </row>
    <row r="3352" spans="1:48">
      <c r="A3352" s="15" t="s">
        <v>6492</v>
      </c>
      <c r="B3352" t="s">
        <v>3974</v>
      </c>
      <c r="C3352" t="s">
        <v>6480</v>
      </c>
      <c r="D3352" s="26">
        <v>0</v>
      </c>
      <c r="E3352" s="26">
        <v>0</v>
      </c>
      <c r="F3352" s="26">
        <v>0</v>
      </c>
      <c r="G3352" s="26">
        <v>0</v>
      </c>
      <c r="H3352" s="27">
        <v>0</v>
      </c>
      <c r="I3352">
        <v>0</v>
      </c>
      <c r="J3352" s="28">
        <v>0</v>
      </c>
      <c r="K3352" s="28">
        <v>0</v>
      </c>
      <c r="L3352" s="28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17" t="s">
        <v>54</v>
      </c>
      <c r="Y3352" s="17" t="s">
        <v>54</v>
      </c>
      <c r="Z3352" s="17" t="s">
        <v>54</v>
      </c>
      <c r="AA3352" s="17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17" t="s">
        <v>54</v>
      </c>
      <c r="AG3352" s="17" t="s">
        <v>54</v>
      </c>
      <c r="AH3352" s="17" t="s">
        <v>54</v>
      </c>
      <c r="AI3352" s="17" t="s">
        <v>54</v>
      </c>
      <c r="AJ3352">
        <v>13</v>
      </c>
      <c r="AK3352">
        <v>9</v>
      </c>
      <c r="AL3352">
        <v>21</v>
      </c>
      <c r="AM3352">
        <v>21</v>
      </c>
      <c r="AN3352" s="17">
        <v>0</v>
      </c>
      <c r="AO3352" s="17">
        <v>0</v>
      </c>
      <c r="AP3352" s="17">
        <v>0</v>
      </c>
      <c r="AQ3352" s="17">
        <v>0</v>
      </c>
      <c r="AR3352" s="31">
        <v>0</v>
      </c>
      <c r="AS3352" s="31">
        <v>0</v>
      </c>
      <c r="AT3352" s="31">
        <v>0</v>
      </c>
      <c r="AU3352" s="26" t="str">
        <f t="shared" si="55"/>
        <v>库存为0</v>
      </c>
      <c r="AV3352" s="32" t="str">
        <f>IFERROR(时间!$B$4+AU3352,"上周无销量")</f>
        <v>上周无销量</v>
      </c>
    </row>
    <row r="3353" spans="1:48">
      <c r="A3353" s="15" t="s">
        <v>6493</v>
      </c>
      <c r="B3353" t="s">
        <v>3976</v>
      </c>
      <c r="C3353" t="s">
        <v>6480</v>
      </c>
      <c r="D3353" s="26">
        <v>0</v>
      </c>
      <c r="E3353" s="26">
        <v>0</v>
      </c>
      <c r="F3353" s="26">
        <v>0</v>
      </c>
      <c r="G3353" s="26">
        <v>0</v>
      </c>
      <c r="H3353" s="27">
        <v>0</v>
      </c>
      <c r="I3353">
        <v>0</v>
      </c>
      <c r="J3353" s="28">
        <v>0</v>
      </c>
      <c r="K3353" s="28">
        <v>0</v>
      </c>
      <c r="L3353" s="28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17" t="s">
        <v>54</v>
      </c>
      <c r="Y3353" s="17" t="s">
        <v>54</v>
      </c>
      <c r="Z3353" s="17" t="s">
        <v>54</v>
      </c>
      <c r="AA3353" s="17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17" t="s">
        <v>54</v>
      </c>
      <c r="AG3353" s="17" t="s">
        <v>54</v>
      </c>
      <c r="AH3353" s="17" t="s">
        <v>54</v>
      </c>
      <c r="AI3353" s="17" t="s">
        <v>54</v>
      </c>
      <c r="AJ3353">
        <v>33</v>
      </c>
      <c r="AK3353">
        <v>19</v>
      </c>
      <c r="AL3353">
        <v>32</v>
      </c>
      <c r="AM3353">
        <v>32</v>
      </c>
      <c r="AN3353" s="17">
        <v>0</v>
      </c>
      <c r="AO3353" s="17">
        <v>0</v>
      </c>
      <c r="AP3353" s="17">
        <v>0</v>
      </c>
      <c r="AQ3353" s="17">
        <v>0</v>
      </c>
      <c r="AR3353" s="31">
        <v>0</v>
      </c>
      <c r="AS3353" s="31">
        <v>0</v>
      </c>
      <c r="AT3353" s="31">
        <v>0</v>
      </c>
      <c r="AU3353" s="26" t="str">
        <f t="shared" si="55"/>
        <v>库存为0</v>
      </c>
      <c r="AV3353" s="32" t="str">
        <f>IFERROR(时间!$B$4+AU3353,"上周无销量")</f>
        <v>上周无销量</v>
      </c>
    </row>
    <row r="3354" spans="1:48">
      <c r="A3354" s="15" t="s">
        <v>6494</v>
      </c>
      <c r="B3354" t="s">
        <v>3978</v>
      </c>
      <c r="C3354" t="s">
        <v>6480</v>
      </c>
      <c r="D3354" s="26">
        <v>0</v>
      </c>
      <c r="E3354" s="26">
        <v>0</v>
      </c>
      <c r="F3354" s="26">
        <v>0</v>
      </c>
      <c r="G3354" s="26">
        <v>0</v>
      </c>
      <c r="H3354" s="27">
        <v>0</v>
      </c>
      <c r="I3354">
        <v>0</v>
      </c>
      <c r="J3354" s="28">
        <v>0</v>
      </c>
      <c r="K3354" s="28">
        <v>0</v>
      </c>
      <c r="L3354" s="28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17" t="s">
        <v>54</v>
      </c>
      <c r="Y3354" s="17" t="s">
        <v>54</v>
      </c>
      <c r="Z3354" s="17" t="s">
        <v>54</v>
      </c>
      <c r="AA3354" s="17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17" t="s">
        <v>54</v>
      </c>
      <c r="AG3354" s="17" t="s">
        <v>54</v>
      </c>
      <c r="AH3354" s="17" t="s">
        <v>54</v>
      </c>
      <c r="AI3354" s="17" t="s">
        <v>54</v>
      </c>
      <c r="AJ3354">
        <v>40</v>
      </c>
      <c r="AK3354">
        <v>47</v>
      </c>
      <c r="AL3354">
        <v>48</v>
      </c>
      <c r="AM3354">
        <v>48</v>
      </c>
      <c r="AN3354" s="17">
        <v>0</v>
      </c>
      <c r="AO3354" s="17">
        <v>0</v>
      </c>
      <c r="AP3354" s="17">
        <v>0</v>
      </c>
      <c r="AQ3354" s="17">
        <v>0</v>
      </c>
      <c r="AR3354" s="31">
        <v>0</v>
      </c>
      <c r="AS3354" s="31">
        <v>0</v>
      </c>
      <c r="AT3354" s="31">
        <v>0</v>
      </c>
      <c r="AU3354" s="26" t="str">
        <f t="shared" si="55"/>
        <v>库存为0</v>
      </c>
      <c r="AV3354" s="32" t="str">
        <f>IFERROR(时间!$B$4+AU3354,"上周无销量")</f>
        <v>上周无销量</v>
      </c>
    </row>
    <row r="3355" spans="1:48">
      <c r="A3355" s="15" t="s">
        <v>6495</v>
      </c>
      <c r="B3355" t="s">
        <v>3980</v>
      </c>
      <c r="C3355" t="s">
        <v>6480</v>
      </c>
      <c r="D3355" s="26">
        <v>0</v>
      </c>
      <c r="E3355" s="26">
        <v>0</v>
      </c>
      <c r="F3355" s="26">
        <v>0</v>
      </c>
      <c r="G3355" s="26">
        <v>0</v>
      </c>
      <c r="H3355" s="27">
        <v>0</v>
      </c>
      <c r="I3355">
        <v>0</v>
      </c>
      <c r="J3355" s="28">
        <v>0</v>
      </c>
      <c r="K3355" s="28">
        <v>0</v>
      </c>
      <c r="L3355" s="28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17" t="s">
        <v>54</v>
      </c>
      <c r="Y3355" s="17" t="s">
        <v>54</v>
      </c>
      <c r="Z3355" s="17" t="s">
        <v>54</v>
      </c>
      <c r="AA3355" s="17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17" t="s">
        <v>54</v>
      </c>
      <c r="AG3355" s="17" t="s">
        <v>54</v>
      </c>
      <c r="AH3355" s="17" t="s">
        <v>54</v>
      </c>
      <c r="AI3355" s="17" t="s">
        <v>54</v>
      </c>
      <c r="AJ3355">
        <v>34</v>
      </c>
      <c r="AK3355">
        <v>27</v>
      </c>
      <c r="AL3355">
        <v>55</v>
      </c>
      <c r="AM3355">
        <v>55</v>
      </c>
      <c r="AN3355" s="17">
        <v>0</v>
      </c>
      <c r="AO3355" s="17">
        <v>0</v>
      </c>
      <c r="AP3355" s="17">
        <v>0</v>
      </c>
      <c r="AQ3355" s="17">
        <v>0</v>
      </c>
      <c r="AR3355" s="31">
        <v>0</v>
      </c>
      <c r="AS3355" s="31">
        <v>0</v>
      </c>
      <c r="AT3355" s="31">
        <v>0</v>
      </c>
      <c r="AU3355" s="26" t="str">
        <f t="shared" si="55"/>
        <v>库存为0</v>
      </c>
      <c r="AV3355" s="32" t="str">
        <f>IFERROR(时间!$B$4+AU3355,"上周无销量")</f>
        <v>上周无销量</v>
      </c>
    </row>
    <row r="3356" spans="1:48">
      <c r="A3356" s="15" t="s">
        <v>6496</v>
      </c>
      <c r="B3356" t="s">
        <v>3982</v>
      </c>
      <c r="C3356" t="s">
        <v>6480</v>
      </c>
      <c r="D3356" s="26">
        <v>0</v>
      </c>
      <c r="E3356" s="26">
        <v>0</v>
      </c>
      <c r="F3356" s="26">
        <v>0</v>
      </c>
      <c r="G3356" s="26">
        <v>0</v>
      </c>
      <c r="H3356" s="27">
        <v>0</v>
      </c>
      <c r="I3356">
        <v>0</v>
      </c>
      <c r="J3356" s="28">
        <v>0</v>
      </c>
      <c r="K3356" s="28">
        <v>0</v>
      </c>
      <c r="L3356" s="28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17" t="s">
        <v>54</v>
      </c>
      <c r="Y3356" s="17" t="s">
        <v>54</v>
      </c>
      <c r="Z3356" s="17" t="s">
        <v>54</v>
      </c>
      <c r="AA3356" s="17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17" t="s">
        <v>54</v>
      </c>
      <c r="AG3356" s="17" t="s">
        <v>54</v>
      </c>
      <c r="AH3356" s="17" t="s">
        <v>54</v>
      </c>
      <c r="AI3356" s="17" t="s">
        <v>54</v>
      </c>
      <c r="AJ3356">
        <v>54</v>
      </c>
      <c r="AK3356">
        <v>35</v>
      </c>
      <c r="AL3356">
        <v>36</v>
      </c>
      <c r="AM3356">
        <v>36</v>
      </c>
      <c r="AN3356" s="17">
        <v>0</v>
      </c>
      <c r="AO3356" s="17">
        <v>0</v>
      </c>
      <c r="AP3356" s="17">
        <v>0</v>
      </c>
      <c r="AQ3356" s="17">
        <v>0</v>
      </c>
      <c r="AR3356" s="31">
        <v>0</v>
      </c>
      <c r="AS3356" s="31">
        <v>0</v>
      </c>
      <c r="AT3356" s="31">
        <v>0</v>
      </c>
      <c r="AU3356" s="26" t="str">
        <f t="shared" si="55"/>
        <v>库存为0</v>
      </c>
      <c r="AV3356" s="32" t="str">
        <f>IFERROR(时间!$B$4+AU3356,"上周无销量")</f>
        <v>上周无销量</v>
      </c>
    </row>
    <row r="3357" spans="1:48">
      <c r="A3357" s="15" t="s">
        <v>6497</v>
      </c>
      <c r="B3357" t="s">
        <v>3984</v>
      </c>
      <c r="C3357" t="s">
        <v>6480</v>
      </c>
      <c r="D3357" s="26">
        <v>0</v>
      </c>
      <c r="E3357" s="26">
        <v>0</v>
      </c>
      <c r="F3357" s="26">
        <v>0</v>
      </c>
      <c r="G3357" s="26">
        <v>0</v>
      </c>
      <c r="H3357" s="27">
        <v>0</v>
      </c>
      <c r="I3357">
        <v>0</v>
      </c>
      <c r="J3357" s="28">
        <v>0</v>
      </c>
      <c r="K3357" s="28">
        <v>0</v>
      </c>
      <c r="L3357" s="28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17" t="s">
        <v>54</v>
      </c>
      <c r="Y3357" s="17" t="s">
        <v>54</v>
      </c>
      <c r="Z3357" s="17" t="s">
        <v>54</v>
      </c>
      <c r="AA3357" s="17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17" t="s">
        <v>54</v>
      </c>
      <c r="AG3357" s="17" t="s">
        <v>54</v>
      </c>
      <c r="AH3357" s="17" t="s">
        <v>54</v>
      </c>
      <c r="AI3357" s="17" t="s">
        <v>54</v>
      </c>
      <c r="AJ3357">
        <v>63</v>
      </c>
      <c r="AK3357">
        <v>45</v>
      </c>
      <c r="AL3357">
        <v>59</v>
      </c>
      <c r="AM3357">
        <v>59</v>
      </c>
      <c r="AN3357" s="17">
        <v>0</v>
      </c>
      <c r="AO3357" s="17">
        <v>0</v>
      </c>
      <c r="AP3357" s="17">
        <v>0</v>
      </c>
      <c r="AQ3357" s="17">
        <v>0</v>
      </c>
      <c r="AR3357" s="31">
        <v>0</v>
      </c>
      <c r="AS3357" s="31">
        <v>0</v>
      </c>
      <c r="AT3357" s="31">
        <v>0</v>
      </c>
      <c r="AU3357" s="26" t="str">
        <f t="shared" si="55"/>
        <v>库存为0</v>
      </c>
      <c r="AV3357" s="32" t="str">
        <f>IFERROR(时间!$B$4+AU3357,"上周无销量")</f>
        <v>上周无销量</v>
      </c>
    </row>
    <row r="3358" spans="1:48">
      <c r="A3358" s="15" t="s">
        <v>6498</v>
      </c>
      <c r="B3358" t="s">
        <v>3986</v>
      </c>
      <c r="C3358" t="s">
        <v>6499</v>
      </c>
      <c r="D3358" s="26">
        <v>0</v>
      </c>
      <c r="E3358" s="26">
        <v>0</v>
      </c>
      <c r="F3358" s="26">
        <v>0</v>
      </c>
      <c r="G3358" s="26">
        <v>0</v>
      </c>
      <c r="H3358" s="27">
        <v>0</v>
      </c>
      <c r="I3358">
        <v>0</v>
      </c>
      <c r="J3358" s="28">
        <v>0</v>
      </c>
      <c r="K3358" s="28">
        <v>0</v>
      </c>
      <c r="L3358" s="28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17" t="s">
        <v>54</v>
      </c>
      <c r="Y3358" s="17" t="s">
        <v>54</v>
      </c>
      <c r="Z3358" s="17" t="s">
        <v>54</v>
      </c>
      <c r="AA3358" s="17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17" t="s">
        <v>54</v>
      </c>
      <c r="AG3358" s="17" t="s">
        <v>54</v>
      </c>
      <c r="AH3358" s="17" t="s">
        <v>54</v>
      </c>
      <c r="AI3358" s="17" t="s">
        <v>54</v>
      </c>
      <c r="AJ3358">
        <v>0</v>
      </c>
      <c r="AK3358">
        <v>16</v>
      </c>
      <c r="AL3358">
        <v>15</v>
      </c>
      <c r="AM3358">
        <v>15</v>
      </c>
      <c r="AN3358" s="17" t="s">
        <v>54</v>
      </c>
      <c r="AO3358" s="17">
        <v>0</v>
      </c>
      <c r="AP3358" s="17">
        <v>0</v>
      </c>
      <c r="AQ3358" s="17">
        <v>0</v>
      </c>
      <c r="AR3358" s="31">
        <v>0</v>
      </c>
      <c r="AS3358" s="31">
        <v>0</v>
      </c>
      <c r="AT3358" s="31">
        <v>0</v>
      </c>
      <c r="AU3358" s="26" t="str">
        <f t="shared" si="55"/>
        <v>库存为0</v>
      </c>
      <c r="AV3358" s="32" t="str">
        <f>IFERROR(时间!$B$4+AU3358,"上周无销量")</f>
        <v>上周无销量</v>
      </c>
    </row>
    <row r="3359" spans="1:48">
      <c r="A3359" s="15" t="s">
        <v>6500</v>
      </c>
      <c r="B3359" t="s">
        <v>3989</v>
      </c>
      <c r="C3359" t="s">
        <v>6499</v>
      </c>
      <c r="D3359" s="26">
        <v>0</v>
      </c>
      <c r="E3359" s="26">
        <v>0</v>
      </c>
      <c r="F3359" s="26">
        <v>0</v>
      </c>
      <c r="G3359" s="26">
        <v>0</v>
      </c>
      <c r="H3359" s="27">
        <v>0</v>
      </c>
      <c r="I3359">
        <v>0</v>
      </c>
      <c r="J3359" s="28">
        <v>0</v>
      </c>
      <c r="K3359" s="28">
        <v>0</v>
      </c>
      <c r="L3359" s="28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17" t="s">
        <v>54</v>
      </c>
      <c r="Y3359" s="17" t="s">
        <v>54</v>
      </c>
      <c r="Z3359" s="17" t="s">
        <v>54</v>
      </c>
      <c r="AA3359" s="17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17" t="s">
        <v>54</v>
      </c>
      <c r="AG3359" s="17" t="s">
        <v>54</v>
      </c>
      <c r="AH3359" s="17" t="s">
        <v>54</v>
      </c>
      <c r="AI3359" s="17" t="s">
        <v>54</v>
      </c>
      <c r="AJ3359">
        <v>0</v>
      </c>
      <c r="AK3359">
        <v>7</v>
      </c>
      <c r="AL3359">
        <v>8</v>
      </c>
      <c r="AM3359">
        <v>8</v>
      </c>
      <c r="AN3359" s="17" t="s">
        <v>54</v>
      </c>
      <c r="AO3359" s="17">
        <v>0</v>
      </c>
      <c r="AP3359" s="17">
        <v>0</v>
      </c>
      <c r="AQ3359" s="17">
        <v>0</v>
      </c>
      <c r="AR3359" s="31">
        <v>0</v>
      </c>
      <c r="AS3359" s="31">
        <v>0</v>
      </c>
      <c r="AT3359" s="31">
        <v>0</v>
      </c>
      <c r="AU3359" s="26" t="str">
        <f t="shared" si="55"/>
        <v>库存为0</v>
      </c>
      <c r="AV3359" s="32" t="str">
        <f>IFERROR(时间!$B$4+AU3359,"上周无销量")</f>
        <v>上周无销量</v>
      </c>
    </row>
    <row r="3360" spans="1:48">
      <c r="A3360" s="15" t="s">
        <v>6501</v>
      </c>
      <c r="B3360" t="s">
        <v>3991</v>
      </c>
      <c r="C3360" t="s">
        <v>6499</v>
      </c>
      <c r="D3360" s="26">
        <v>0</v>
      </c>
      <c r="E3360" s="26">
        <v>0</v>
      </c>
      <c r="F3360" s="26">
        <v>0</v>
      </c>
      <c r="G3360" s="26">
        <v>0</v>
      </c>
      <c r="H3360" s="27">
        <v>0</v>
      </c>
      <c r="I3360">
        <v>0</v>
      </c>
      <c r="J3360" s="28">
        <v>0</v>
      </c>
      <c r="K3360" s="28">
        <v>0</v>
      </c>
      <c r="L3360" s="28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17" t="s">
        <v>54</v>
      </c>
      <c r="Y3360" s="17" t="s">
        <v>54</v>
      </c>
      <c r="Z3360" s="17" t="s">
        <v>54</v>
      </c>
      <c r="AA3360" s="17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17" t="s">
        <v>54</v>
      </c>
      <c r="AG3360" s="17" t="s">
        <v>54</v>
      </c>
      <c r="AH3360" s="17" t="s">
        <v>54</v>
      </c>
      <c r="AI3360" s="17" t="s">
        <v>54</v>
      </c>
      <c r="AJ3360">
        <v>5</v>
      </c>
      <c r="AK3360">
        <v>8</v>
      </c>
      <c r="AL3360">
        <v>8</v>
      </c>
      <c r="AM3360">
        <v>8</v>
      </c>
      <c r="AN3360" s="17">
        <v>0</v>
      </c>
      <c r="AO3360" s="17">
        <v>0</v>
      </c>
      <c r="AP3360" s="17">
        <v>0</v>
      </c>
      <c r="AQ3360" s="17">
        <v>0</v>
      </c>
      <c r="AR3360" s="31">
        <v>0</v>
      </c>
      <c r="AS3360" s="31">
        <v>0</v>
      </c>
      <c r="AT3360" s="31">
        <v>0</v>
      </c>
      <c r="AU3360" s="26" t="str">
        <f t="shared" si="55"/>
        <v>库存为0</v>
      </c>
      <c r="AV3360" s="32" t="str">
        <f>IFERROR(时间!$B$4+AU3360,"上周无销量")</f>
        <v>上周无销量</v>
      </c>
    </row>
    <row r="3361" spans="1:48">
      <c r="A3361" s="15" t="s">
        <v>6502</v>
      </c>
      <c r="B3361" t="s">
        <v>3993</v>
      </c>
      <c r="C3361" t="s">
        <v>6499</v>
      </c>
      <c r="D3361" s="26">
        <v>0</v>
      </c>
      <c r="E3361" s="26">
        <v>0</v>
      </c>
      <c r="F3361" s="26">
        <v>0</v>
      </c>
      <c r="G3361" s="26">
        <v>0</v>
      </c>
      <c r="H3361" s="27">
        <v>0</v>
      </c>
      <c r="I3361">
        <v>0</v>
      </c>
      <c r="J3361" s="28">
        <v>0</v>
      </c>
      <c r="K3361" s="28">
        <v>0</v>
      </c>
      <c r="L3361" s="28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17" t="s">
        <v>54</v>
      </c>
      <c r="Y3361" s="17" t="s">
        <v>54</v>
      </c>
      <c r="Z3361" s="17" t="s">
        <v>54</v>
      </c>
      <c r="AA3361" s="17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17" t="s">
        <v>54</v>
      </c>
      <c r="AG3361" s="17" t="s">
        <v>54</v>
      </c>
      <c r="AH3361" s="17" t="s">
        <v>54</v>
      </c>
      <c r="AI3361" s="17" t="s">
        <v>54</v>
      </c>
      <c r="AJ3361">
        <v>11</v>
      </c>
      <c r="AK3361">
        <v>7</v>
      </c>
      <c r="AL3361">
        <v>12</v>
      </c>
      <c r="AM3361">
        <v>12</v>
      </c>
      <c r="AN3361" s="17">
        <v>0</v>
      </c>
      <c r="AO3361" s="17">
        <v>0</v>
      </c>
      <c r="AP3361" s="17">
        <v>0</v>
      </c>
      <c r="AQ3361" s="17">
        <v>0</v>
      </c>
      <c r="AR3361" s="31">
        <v>0</v>
      </c>
      <c r="AS3361" s="31">
        <v>0</v>
      </c>
      <c r="AT3361" s="31">
        <v>0</v>
      </c>
      <c r="AU3361" s="26" t="str">
        <f t="shared" si="55"/>
        <v>库存为0</v>
      </c>
      <c r="AV3361" s="32" t="str">
        <f>IFERROR(时间!$B$4+AU3361,"上周无销量")</f>
        <v>上周无销量</v>
      </c>
    </row>
    <row r="3362" spans="1:48">
      <c r="A3362" s="15" t="s">
        <v>6503</v>
      </c>
      <c r="B3362" t="s">
        <v>3995</v>
      </c>
      <c r="C3362" t="s">
        <v>6499</v>
      </c>
      <c r="D3362" s="26">
        <v>0</v>
      </c>
      <c r="E3362" s="26">
        <v>0</v>
      </c>
      <c r="F3362" s="26">
        <v>0</v>
      </c>
      <c r="G3362" s="26">
        <v>0</v>
      </c>
      <c r="H3362" s="27">
        <v>0</v>
      </c>
      <c r="I3362">
        <v>0</v>
      </c>
      <c r="J3362" s="28">
        <v>0</v>
      </c>
      <c r="K3362" s="28">
        <v>0</v>
      </c>
      <c r="L3362" s="28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17" t="s">
        <v>54</v>
      </c>
      <c r="Y3362" s="17" t="s">
        <v>54</v>
      </c>
      <c r="Z3362" s="17" t="s">
        <v>54</v>
      </c>
      <c r="AA3362" s="17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17" t="s">
        <v>54</v>
      </c>
      <c r="AG3362" s="17" t="s">
        <v>54</v>
      </c>
      <c r="AH3362" s="17" t="s">
        <v>54</v>
      </c>
      <c r="AI3362" s="17" t="s">
        <v>54</v>
      </c>
      <c r="AJ3362">
        <v>3</v>
      </c>
      <c r="AK3362">
        <v>8</v>
      </c>
      <c r="AL3362">
        <v>12</v>
      </c>
      <c r="AM3362">
        <v>12</v>
      </c>
      <c r="AN3362" s="17">
        <v>0</v>
      </c>
      <c r="AO3362" s="17">
        <v>0</v>
      </c>
      <c r="AP3362" s="17">
        <v>0</v>
      </c>
      <c r="AQ3362" s="17">
        <v>0</v>
      </c>
      <c r="AR3362" s="31">
        <v>0</v>
      </c>
      <c r="AS3362" s="31">
        <v>0</v>
      </c>
      <c r="AT3362" s="31">
        <v>0</v>
      </c>
      <c r="AU3362" s="26" t="str">
        <f t="shared" si="55"/>
        <v>库存为0</v>
      </c>
      <c r="AV3362" s="32" t="str">
        <f>IFERROR(时间!$B$4+AU3362,"上周无销量")</f>
        <v>上周无销量</v>
      </c>
    </row>
    <row r="3363" spans="1:48">
      <c r="A3363" s="15" t="s">
        <v>6504</v>
      </c>
      <c r="B3363" t="s">
        <v>3997</v>
      </c>
      <c r="C3363" t="s">
        <v>6499</v>
      </c>
      <c r="D3363" s="26">
        <v>0</v>
      </c>
      <c r="E3363" s="26">
        <v>0</v>
      </c>
      <c r="F3363" s="26">
        <v>0</v>
      </c>
      <c r="G3363" s="26">
        <v>0</v>
      </c>
      <c r="H3363" s="27">
        <v>0</v>
      </c>
      <c r="I3363">
        <v>0</v>
      </c>
      <c r="J3363" s="28">
        <v>0</v>
      </c>
      <c r="K3363" s="28">
        <v>0</v>
      </c>
      <c r="L3363" s="28">
        <v>0</v>
      </c>
      <c r="M3363">
        <v>0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17" t="s">
        <v>54</v>
      </c>
      <c r="Y3363" s="17" t="s">
        <v>54</v>
      </c>
      <c r="Z3363" s="17" t="s">
        <v>54</v>
      </c>
      <c r="AA3363" s="17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17" t="s">
        <v>54</v>
      </c>
      <c r="AG3363" s="17" t="s">
        <v>54</v>
      </c>
      <c r="AH3363" s="17" t="s">
        <v>54</v>
      </c>
      <c r="AI3363" s="17" t="s">
        <v>54</v>
      </c>
      <c r="AJ3363">
        <v>6</v>
      </c>
      <c r="AK3363">
        <v>10</v>
      </c>
      <c r="AL3363">
        <v>11</v>
      </c>
      <c r="AM3363">
        <v>11</v>
      </c>
      <c r="AN3363" s="17">
        <v>0</v>
      </c>
      <c r="AO3363" s="17">
        <v>0</v>
      </c>
      <c r="AP3363" s="17">
        <v>0</v>
      </c>
      <c r="AQ3363" s="17">
        <v>0</v>
      </c>
      <c r="AR3363" s="31">
        <v>0</v>
      </c>
      <c r="AS3363" s="31">
        <v>0</v>
      </c>
      <c r="AT3363" s="31">
        <v>0</v>
      </c>
      <c r="AU3363" s="26" t="str">
        <f t="shared" si="55"/>
        <v>库存为0</v>
      </c>
      <c r="AV3363" s="32" t="str">
        <f>IFERROR(时间!$B$4+AU3363,"上周无销量")</f>
        <v>上周无销量</v>
      </c>
    </row>
    <row r="3364" spans="1:48">
      <c r="A3364" s="15" t="s">
        <v>6505</v>
      </c>
      <c r="B3364" t="s">
        <v>3999</v>
      </c>
      <c r="C3364" t="s">
        <v>6499</v>
      </c>
      <c r="D3364" s="26">
        <v>0</v>
      </c>
      <c r="E3364" s="26">
        <v>0</v>
      </c>
      <c r="F3364" s="26">
        <v>0</v>
      </c>
      <c r="G3364" s="26">
        <v>0</v>
      </c>
      <c r="H3364" s="27">
        <v>0</v>
      </c>
      <c r="I3364">
        <v>0</v>
      </c>
      <c r="J3364" s="28">
        <v>0</v>
      </c>
      <c r="K3364" s="28">
        <v>0</v>
      </c>
      <c r="L3364" s="28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17" t="s">
        <v>54</v>
      </c>
      <c r="Y3364" s="17" t="s">
        <v>54</v>
      </c>
      <c r="Z3364" s="17" t="s">
        <v>54</v>
      </c>
      <c r="AA3364" s="17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17" t="s">
        <v>54</v>
      </c>
      <c r="AG3364" s="17" t="s">
        <v>54</v>
      </c>
      <c r="AH3364" s="17" t="s">
        <v>54</v>
      </c>
      <c r="AI3364" s="17" t="s">
        <v>54</v>
      </c>
      <c r="AJ3364">
        <v>12</v>
      </c>
      <c r="AK3364">
        <v>11</v>
      </c>
      <c r="AL3364">
        <v>31</v>
      </c>
      <c r="AM3364">
        <v>31</v>
      </c>
      <c r="AN3364" s="17">
        <v>0</v>
      </c>
      <c r="AO3364" s="17">
        <v>0</v>
      </c>
      <c r="AP3364" s="17">
        <v>0</v>
      </c>
      <c r="AQ3364" s="17">
        <v>0</v>
      </c>
      <c r="AR3364" s="31">
        <v>0</v>
      </c>
      <c r="AS3364" s="31">
        <v>0</v>
      </c>
      <c r="AT3364" s="31">
        <v>0</v>
      </c>
      <c r="AU3364" s="26" t="str">
        <f t="shared" si="55"/>
        <v>库存为0</v>
      </c>
      <c r="AV3364" s="32" t="str">
        <f>IFERROR(时间!$B$4+AU3364,"上周无销量")</f>
        <v>上周无销量</v>
      </c>
    </row>
    <row r="3365" spans="1:48">
      <c r="A3365" s="15" t="s">
        <v>6506</v>
      </c>
      <c r="B3365" t="s">
        <v>4001</v>
      </c>
      <c r="C3365" t="s">
        <v>6499</v>
      </c>
      <c r="D3365" s="26">
        <v>0</v>
      </c>
      <c r="E3365" s="26">
        <v>0</v>
      </c>
      <c r="F3365" s="26">
        <v>0</v>
      </c>
      <c r="G3365" s="26">
        <v>0</v>
      </c>
      <c r="H3365" s="27">
        <v>0</v>
      </c>
      <c r="I3365">
        <v>0</v>
      </c>
      <c r="J3365" s="28">
        <v>0</v>
      </c>
      <c r="K3365" s="28">
        <v>0</v>
      </c>
      <c r="L3365" s="28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17" t="s">
        <v>54</v>
      </c>
      <c r="Y3365" s="17" t="s">
        <v>54</v>
      </c>
      <c r="Z3365" s="17" t="s">
        <v>54</v>
      </c>
      <c r="AA3365" s="17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17" t="s">
        <v>54</v>
      </c>
      <c r="AG3365" s="17" t="s">
        <v>54</v>
      </c>
      <c r="AH3365" s="17" t="s">
        <v>54</v>
      </c>
      <c r="AI3365" s="17" t="s">
        <v>54</v>
      </c>
      <c r="AJ3365">
        <v>7</v>
      </c>
      <c r="AK3365">
        <v>18</v>
      </c>
      <c r="AL3365">
        <v>22</v>
      </c>
      <c r="AM3365">
        <v>22</v>
      </c>
      <c r="AN3365" s="17">
        <v>0</v>
      </c>
      <c r="AO3365" s="17">
        <v>0</v>
      </c>
      <c r="AP3365" s="17">
        <v>0</v>
      </c>
      <c r="AQ3365" s="17">
        <v>0</v>
      </c>
      <c r="AR3365" s="31">
        <v>0</v>
      </c>
      <c r="AS3365" s="31">
        <v>0</v>
      </c>
      <c r="AT3365" s="31">
        <v>0</v>
      </c>
      <c r="AU3365" s="26" t="str">
        <f t="shared" si="55"/>
        <v>库存为0</v>
      </c>
      <c r="AV3365" s="32" t="str">
        <f>IFERROR(时间!$B$4+AU3365,"上周无销量")</f>
        <v>上周无销量</v>
      </c>
    </row>
    <row r="3366" spans="1:48">
      <c r="A3366" s="15" t="s">
        <v>6507</v>
      </c>
      <c r="B3366" t="s">
        <v>4003</v>
      </c>
      <c r="C3366" t="s">
        <v>6499</v>
      </c>
      <c r="D3366" s="26">
        <v>0</v>
      </c>
      <c r="E3366" s="26">
        <v>0</v>
      </c>
      <c r="F3366" s="26">
        <v>0</v>
      </c>
      <c r="G3366" s="26">
        <v>0</v>
      </c>
      <c r="H3366" s="27">
        <v>0</v>
      </c>
      <c r="I3366">
        <v>0</v>
      </c>
      <c r="J3366" s="28">
        <v>0</v>
      </c>
      <c r="K3366" s="28">
        <v>0</v>
      </c>
      <c r="L3366" s="28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17" t="s">
        <v>54</v>
      </c>
      <c r="Y3366" s="17" t="s">
        <v>54</v>
      </c>
      <c r="Z3366" s="17" t="s">
        <v>54</v>
      </c>
      <c r="AA3366" s="17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17" t="s">
        <v>54</v>
      </c>
      <c r="AG3366" s="17" t="s">
        <v>54</v>
      </c>
      <c r="AH3366" s="17" t="s">
        <v>54</v>
      </c>
      <c r="AI3366" s="17" t="s">
        <v>54</v>
      </c>
      <c r="AJ3366">
        <v>15</v>
      </c>
      <c r="AK3366">
        <v>112</v>
      </c>
      <c r="AL3366">
        <v>163</v>
      </c>
      <c r="AM3366">
        <v>163</v>
      </c>
      <c r="AN3366" s="17">
        <v>0</v>
      </c>
      <c r="AO3366" s="17">
        <v>0</v>
      </c>
      <c r="AP3366" s="17">
        <v>0</v>
      </c>
      <c r="AQ3366" s="17">
        <v>0</v>
      </c>
      <c r="AR3366" s="31">
        <v>0</v>
      </c>
      <c r="AS3366" s="31">
        <v>0</v>
      </c>
      <c r="AT3366" s="31">
        <v>0</v>
      </c>
      <c r="AU3366" s="26" t="str">
        <f t="shared" si="55"/>
        <v>库存为0</v>
      </c>
      <c r="AV3366" s="32" t="str">
        <f>IFERROR(时间!$B$4+AU3366,"上周无销量")</f>
        <v>上周无销量</v>
      </c>
    </row>
    <row r="3367" spans="1:48">
      <c r="A3367" s="15" t="s">
        <v>6508</v>
      </c>
      <c r="B3367" t="s">
        <v>4005</v>
      </c>
      <c r="C3367" t="s">
        <v>6499</v>
      </c>
      <c r="D3367" s="26">
        <v>0</v>
      </c>
      <c r="E3367" s="26">
        <v>0</v>
      </c>
      <c r="F3367" s="26">
        <v>0</v>
      </c>
      <c r="G3367" s="26">
        <v>0</v>
      </c>
      <c r="H3367" s="27">
        <v>0</v>
      </c>
      <c r="I3367">
        <v>0</v>
      </c>
      <c r="J3367" s="28">
        <v>0</v>
      </c>
      <c r="K3367" s="28">
        <v>0</v>
      </c>
      <c r="L3367" s="28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17" t="s">
        <v>54</v>
      </c>
      <c r="Y3367" s="17" t="s">
        <v>54</v>
      </c>
      <c r="Z3367" s="17" t="s">
        <v>54</v>
      </c>
      <c r="AA3367" s="17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17" t="s">
        <v>54</v>
      </c>
      <c r="AG3367" s="17" t="s">
        <v>54</v>
      </c>
      <c r="AH3367" s="17" t="s">
        <v>54</v>
      </c>
      <c r="AI3367" s="17" t="s">
        <v>54</v>
      </c>
      <c r="AJ3367">
        <v>10</v>
      </c>
      <c r="AK3367">
        <v>13</v>
      </c>
      <c r="AL3367">
        <v>19</v>
      </c>
      <c r="AM3367">
        <v>19</v>
      </c>
      <c r="AN3367" s="17">
        <v>0</v>
      </c>
      <c r="AO3367" s="17">
        <v>0</v>
      </c>
      <c r="AP3367" s="17">
        <v>0</v>
      </c>
      <c r="AQ3367" s="17">
        <v>0</v>
      </c>
      <c r="AR3367" s="31">
        <v>0</v>
      </c>
      <c r="AS3367" s="31">
        <v>0</v>
      </c>
      <c r="AT3367" s="31">
        <v>0</v>
      </c>
      <c r="AU3367" s="26" t="str">
        <f t="shared" si="55"/>
        <v>库存为0</v>
      </c>
      <c r="AV3367" s="32" t="str">
        <f>IFERROR(时间!$B$4+AU3367,"上周无销量")</f>
        <v>上周无销量</v>
      </c>
    </row>
    <row r="3368" spans="1:48">
      <c r="A3368" s="15" t="s">
        <v>6509</v>
      </c>
      <c r="B3368" t="s">
        <v>4007</v>
      </c>
      <c r="C3368" t="s">
        <v>6499</v>
      </c>
      <c r="D3368" s="26">
        <v>0</v>
      </c>
      <c r="E3368" s="26">
        <v>0</v>
      </c>
      <c r="F3368" s="26">
        <v>0</v>
      </c>
      <c r="G3368" s="26">
        <v>0</v>
      </c>
      <c r="H3368" s="27">
        <v>0</v>
      </c>
      <c r="I3368">
        <v>0</v>
      </c>
      <c r="J3368" s="28">
        <v>0</v>
      </c>
      <c r="K3368" s="28">
        <v>0</v>
      </c>
      <c r="L3368" s="28">
        <v>0</v>
      </c>
      <c r="M3368">
        <v>0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17" t="s">
        <v>54</v>
      </c>
      <c r="Y3368" s="17" t="s">
        <v>54</v>
      </c>
      <c r="Z3368" s="17" t="s">
        <v>54</v>
      </c>
      <c r="AA3368" s="17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17" t="s">
        <v>54</v>
      </c>
      <c r="AG3368" s="17" t="s">
        <v>54</v>
      </c>
      <c r="AH3368" s="17" t="s">
        <v>54</v>
      </c>
      <c r="AI3368" s="17" t="s">
        <v>54</v>
      </c>
      <c r="AJ3368">
        <v>13</v>
      </c>
      <c r="AK3368">
        <v>7</v>
      </c>
      <c r="AL3368">
        <v>7</v>
      </c>
      <c r="AM3368">
        <v>7</v>
      </c>
      <c r="AN3368" s="17">
        <v>0</v>
      </c>
      <c r="AO3368" s="17">
        <v>0</v>
      </c>
      <c r="AP3368" s="17">
        <v>0</v>
      </c>
      <c r="AQ3368" s="17">
        <v>0</v>
      </c>
      <c r="AR3368" s="31">
        <v>0</v>
      </c>
      <c r="AS3368" s="31">
        <v>0</v>
      </c>
      <c r="AT3368" s="31">
        <v>0</v>
      </c>
      <c r="AU3368" s="26" t="str">
        <f t="shared" si="55"/>
        <v>库存为0</v>
      </c>
      <c r="AV3368" s="32" t="str">
        <f>IFERROR(时间!$B$4+AU3368,"上周无销量")</f>
        <v>上周无销量</v>
      </c>
    </row>
    <row r="3369" spans="1:48">
      <c r="A3369" s="15" t="s">
        <v>6510</v>
      </c>
      <c r="B3369" t="s">
        <v>4009</v>
      </c>
      <c r="C3369" t="s">
        <v>6499</v>
      </c>
      <c r="D3369" s="26">
        <v>0</v>
      </c>
      <c r="E3369" s="26">
        <v>0</v>
      </c>
      <c r="F3369" s="26">
        <v>0</v>
      </c>
      <c r="G3369" s="26">
        <v>0</v>
      </c>
      <c r="H3369" s="27">
        <v>0</v>
      </c>
      <c r="I3369">
        <v>0</v>
      </c>
      <c r="J3369" s="28">
        <v>0</v>
      </c>
      <c r="K3369" s="28">
        <v>0</v>
      </c>
      <c r="L3369" s="28">
        <v>0</v>
      </c>
      <c r="M3369">
        <v>0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17" t="s">
        <v>54</v>
      </c>
      <c r="Y3369" s="17" t="s">
        <v>54</v>
      </c>
      <c r="Z3369" s="17" t="s">
        <v>54</v>
      </c>
      <c r="AA3369" s="17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17" t="s">
        <v>54</v>
      </c>
      <c r="AG3369" s="17" t="s">
        <v>54</v>
      </c>
      <c r="AH3369" s="17" t="s">
        <v>54</v>
      </c>
      <c r="AI3369" s="17" t="s">
        <v>54</v>
      </c>
      <c r="AJ3369">
        <v>17</v>
      </c>
      <c r="AK3369">
        <v>7</v>
      </c>
      <c r="AL3369">
        <v>10</v>
      </c>
      <c r="AM3369">
        <v>10</v>
      </c>
      <c r="AN3369" s="17">
        <v>0</v>
      </c>
      <c r="AO3369" s="17">
        <v>0</v>
      </c>
      <c r="AP3369" s="17">
        <v>0</v>
      </c>
      <c r="AQ3369" s="17">
        <v>0</v>
      </c>
      <c r="AR3369" s="31">
        <v>0</v>
      </c>
      <c r="AS3369" s="31">
        <v>0</v>
      </c>
      <c r="AT3369" s="31">
        <v>0</v>
      </c>
      <c r="AU3369" s="26" t="str">
        <f t="shared" si="55"/>
        <v>库存为0</v>
      </c>
      <c r="AV3369" s="32" t="str">
        <f>IFERROR(时间!$B$4+AU3369,"上周无销量")</f>
        <v>上周无销量</v>
      </c>
    </row>
    <row r="3370" spans="1:48">
      <c r="A3370" s="15" t="s">
        <v>6511</v>
      </c>
      <c r="B3370" t="s">
        <v>4011</v>
      </c>
      <c r="C3370" t="s">
        <v>6499</v>
      </c>
      <c r="D3370" s="26">
        <v>0</v>
      </c>
      <c r="E3370" s="26">
        <v>0</v>
      </c>
      <c r="F3370" s="26">
        <v>0</v>
      </c>
      <c r="G3370" s="26">
        <v>0</v>
      </c>
      <c r="H3370" s="27">
        <v>0</v>
      </c>
      <c r="I3370">
        <v>0</v>
      </c>
      <c r="J3370" s="28">
        <v>0</v>
      </c>
      <c r="K3370" s="28">
        <v>0</v>
      </c>
      <c r="L3370" s="28">
        <v>0</v>
      </c>
      <c r="M3370">
        <v>0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17" t="s">
        <v>54</v>
      </c>
      <c r="Y3370" s="17" t="s">
        <v>54</v>
      </c>
      <c r="Z3370" s="17" t="s">
        <v>54</v>
      </c>
      <c r="AA3370" s="17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17" t="s">
        <v>54</v>
      </c>
      <c r="AG3370" s="17" t="s">
        <v>54</v>
      </c>
      <c r="AH3370" s="17" t="s">
        <v>54</v>
      </c>
      <c r="AI3370" s="17" t="s">
        <v>54</v>
      </c>
      <c r="AJ3370">
        <v>20</v>
      </c>
      <c r="AK3370">
        <v>11</v>
      </c>
      <c r="AL3370">
        <v>9</v>
      </c>
      <c r="AM3370">
        <v>9</v>
      </c>
      <c r="AN3370" s="17">
        <v>0</v>
      </c>
      <c r="AO3370" s="17">
        <v>0</v>
      </c>
      <c r="AP3370" s="17">
        <v>0</v>
      </c>
      <c r="AQ3370" s="17">
        <v>0</v>
      </c>
      <c r="AR3370" s="31">
        <v>0</v>
      </c>
      <c r="AS3370" s="31">
        <v>0</v>
      </c>
      <c r="AT3370" s="31">
        <v>0</v>
      </c>
      <c r="AU3370" s="26" t="str">
        <f t="shared" si="55"/>
        <v>库存为0</v>
      </c>
      <c r="AV3370" s="32" t="str">
        <f>IFERROR(时间!$B$4+AU3370,"上周无销量")</f>
        <v>上周无销量</v>
      </c>
    </row>
    <row r="3371" spans="1:48">
      <c r="A3371" s="15" t="s">
        <v>6512</v>
      </c>
      <c r="B3371" t="s">
        <v>4013</v>
      </c>
      <c r="C3371" t="s">
        <v>6499</v>
      </c>
      <c r="D3371" s="26">
        <v>0</v>
      </c>
      <c r="E3371" s="26">
        <v>0</v>
      </c>
      <c r="F3371" s="26">
        <v>0</v>
      </c>
      <c r="G3371" s="26">
        <v>0</v>
      </c>
      <c r="H3371" s="27">
        <v>0</v>
      </c>
      <c r="I3371">
        <v>0</v>
      </c>
      <c r="J3371" s="28">
        <v>0</v>
      </c>
      <c r="K3371" s="28">
        <v>0</v>
      </c>
      <c r="L3371" s="28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17" t="s">
        <v>54</v>
      </c>
      <c r="Y3371" s="17" t="s">
        <v>54</v>
      </c>
      <c r="Z3371" s="17" t="s">
        <v>54</v>
      </c>
      <c r="AA3371" s="17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17" t="s">
        <v>54</v>
      </c>
      <c r="AG3371" s="17" t="s">
        <v>54</v>
      </c>
      <c r="AH3371" s="17" t="s">
        <v>54</v>
      </c>
      <c r="AI3371" s="17" t="s">
        <v>54</v>
      </c>
      <c r="AJ3371">
        <v>18</v>
      </c>
      <c r="AK3371">
        <v>13</v>
      </c>
      <c r="AL3371">
        <v>12</v>
      </c>
      <c r="AM3371">
        <v>12</v>
      </c>
      <c r="AN3371" s="17">
        <v>0</v>
      </c>
      <c r="AO3371" s="17">
        <v>0</v>
      </c>
      <c r="AP3371" s="17">
        <v>0</v>
      </c>
      <c r="AQ3371" s="17">
        <v>0</v>
      </c>
      <c r="AR3371" s="31">
        <v>0</v>
      </c>
      <c r="AS3371" s="31">
        <v>0</v>
      </c>
      <c r="AT3371" s="31">
        <v>0</v>
      </c>
      <c r="AU3371" s="26" t="str">
        <f t="shared" si="55"/>
        <v>库存为0</v>
      </c>
      <c r="AV3371" s="32" t="str">
        <f>IFERROR(时间!$B$4+AU3371,"上周无销量")</f>
        <v>上周无销量</v>
      </c>
    </row>
    <row r="3372" spans="1:48">
      <c r="A3372" s="15" t="s">
        <v>6513</v>
      </c>
      <c r="B3372" t="s">
        <v>4015</v>
      </c>
      <c r="C3372" t="s">
        <v>6499</v>
      </c>
      <c r="D3372" s="26">
        <v>0</v>
      </c>
      <c r="E3372" s="26">
        <v>0</v>
      </c>
      <c r="F3372" s="26">
        <v>0</v>
      </c>
      <c r="G3372" s="26">
        <v>0</v>
      </c>
      <c r="H3372" s="27">
        <v>0</v>
      </c>
      <c r="I3372">
        <v>0</v>
      </c>
      <c r="J3372" s="28">
        <v>0</v>
      </c>
      <c r="K3372" s="28">
        <v>0</v>
      </c>
      <c r="L3372" s="28">
        <v>0</v>
      </c>
      <c r="M3372">
        <v>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17" t="s">
        <v>54</v>
      </c>
      <c r="Y3372" s="17" t="s">
        <v>54</v>
      </c>
      <c r="Z3372" s="17" t="s">
        <v>54</v>
      </c>
      <c r="AA3372" s="17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17" t="s">
        <v>54</v>
      </c>
      <c r="AG3372" s="17" t="s">
        <v>54</v>
      </c>
      <c r="AH3372" s="17" t="s">
        <v>54</v>
      </c>
      <c r="AI3372" s="17" t="s">
        <v>54</v>
      </c>
      <c r="AJ3372">
        <v>24</v>
      </c>
      <c r="AK3372">
        <v>18</v>
      </c>
      <c r="AL3372">
        <v>15</v>
      </c>
      <c r="AM3372">
        <v>15</v>
      </c>
      <c r="AN3372" s="17">
        <v>0</v>
      </c>
      <c r="AO3372" s="17">
        <v>0</v>
      </c>
      <c r="AP3372" s="17">
        <v>0</v>
      </c>
      <c r="AQ3372" s="17">
        <v>0</v>
      </c>
      <c r="AR3372" s="31">
        <v>0</v>
      </c>
      <c r="AS3372" s="31">
        <v>0</v>
      </c>
      <c r="AT3372" s="31">
        <v>0</v>
      </c>
      <c r="AU3372" s="26" t="str">
        <f t="shared" si="55"/>
        <v>库存为0</v>
      </c>
      <c r="AV3372" s="32" t="str">
        <f>IFERROR(时间!$B$4+AU3372,"上周无销量")</f>
        <v>上周无销量</v>
      </c>
    </row>
    <row r="3373" spans="1:48">
      <c r="A3373" s="15" t="s">
        <v>6514</v>
      </c>
      <c r="B3373" t="s">
        <v>4017</v>
      </c>
      <c r="C3373" t="s">
        <v>6499</v>
      </c>
      <c r="D3373" s="26">
        <v>0</v>
      </c>
      <c r="E3373" s="26">
        <v>0</v>
      </c>
      <c r="F3373" s="26">
        <v>0</v>
      </c>
      <c r="G3373" s="26">
        <v>0</v>
      </c>
      <c r="H3373" s="27">
        <v>0</v>
      </c>
      <c r="I3373">
        <v>0</v>
      </c>
      <c r="J3373" s="28">
        <v>0</v>
      </c>
      <c r="K3373" s="28">
        <v>0</v>
      </c>
      <c r="L3373" s="28">
        <v>0</v>
      </c>
      <c r="M3373">
        <v>0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17" t="s">
        <v>54</v>
      </c>
      <c r="Y3373" s="17" t="s">
        <v>54</v>
      </c>
      <c r="Z3373" s="17" t="s">
        <v>54</v>
      </c>
      <c r="AA3373" s="17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17" t="s">
        <v>54</v>
      </c>
      <c r="AG3373" s="17" t="s">
        <v>54</v>
      </c>
      <c r="AH3373" s="17" t="s">
        <v>54</v>
      </c>
      <c r="AI3373" s="17" t="s">
        <v>54</v>
      </c>
      <c r="AJ3373">
        <v>32</v>
      </c>
      <c r="AK3373">
        <v>21</v>
      </c>
      <c r="AL3373">
        <v>29</v>
      </c>
      <c r="AM3373">
        <v>29</v>
      </c>
      <c r="AN3373" s="17">
        <v>0</v>
      </c>
      <c r="AO3373" s="17">
        <v>0</v>
      </c>
      <c r="AP3373" s="17">
        <v>0</v>
      </c>
      <c r="AQ3373" s="17">
        <v>0</v>
      </c>
      <c r="AR3373" s="31">
        <v>0</v>
      </c>
      <c r="AS3373" s="31">
        <v>0</v>
      </c>
      <c r="AT3373" s="31">
        <v>0</v>
      </c>
      <c r="AU3373" s="26" t="str">
        <f t="shared" si="55"/>
        <v>库存为0</v>
      </c>
      <c r="AV3373" s="32" t="str">
        <f>IFERROR(时间!$B$4+AU3373,"上周无销量")</f>
        <v>上周无销量</v>
      </c>
    </row>
    <row r="3374" spans="1:48">
      <c r="A3374" s="15" t="s">
        <v>6515</v>
      </c>
      <c r="B3374" t="s">
        <v>4019</v>
      </c>
      <c r="C3374" t="s">
        <v>6499</v>
      </c>
      <c r="D3374" s="26">
        <v>0</v>
      </c>
      <c r="E3374" s="26">
        <v>0</v>
      </c>
      <c r="F3374" s="26">
        <v>0</v>
      </c>
      <c r="G3374" s="26">
        <v>0</v>
      </c>
      <c r="H3374" s="27">
        <v>0</v>
      </c>
      <c r="I3374">
        <v>0</v>
      </c>
      <c r="J3374" s="28">
        <v>0</v>
      </c>
      <c r="K3374" s="28">
        <v>0</v>
      </c>
      <c r="L3374" s="28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17" t="s">
        <v>54</v>
      </c>
      <c r="Y3374" s="17" t="s">
        <v>54</v>
      </c>
      <c r="Z3374" s="17" t="s">
        <v>54</v>
      </c>
      <c r="AA3374" s="17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17" t="s">
        <v>54</v>
      </c>
      <c r="AG3374" s="17" t="s">
        <v>54</v>
      </c>
      <c r="AH3374" s="17" t="s">
        <v>54</v>
      </c>
      <c r="AI3374" s="17" t="s">
        <v>54</v>
      </c>
      <c r="AJ3374">
        <v>40</v>
      </c>
      <c r="AK3374">
        <v>119</v>
      </c>
      <c r="AL3374">
        <v>153</v>
      </c>
      <c r="AM3374">
        <v>153</v>
      </c>
      <c r="AN3374" s="17">
        <v>0</v>
      </c>
      <c r="AO3374" s="17">
        <v>0</v>
      </c>
      <c r="AP3374" s="17">
        <v>0</v>
      </c>
      <c r="AQ3374" s="17">
        <v>0</v>
      </c>
      <c r="AR3374" s="31">
        <v>0</v>
      </c>
      <c r="AS3374" s="31">
        <v>0</v>
      </c>
      <c r="AT3374" s="31">
        <v>0</v>
      </c>
      <c r="AU3374" s="26" t="str">
        <f t="shared" si="55"/>
        <v>库存为0</v>
      </c>
      <c r="AV3374" s="32" t="str">
        <f>IFERROR(时间!$B$4+AU3374,"上周无销量")</f>
        <v>上周无销量</v>
      </c>
    </row>
    <row r="3375" spans="1:48">
      <c r="A3375" s="15" t="s">
        <v>6516</v>
      </c>
      <c r="B3375" t="s">
        <v>4021</v>
      </c>
      <c r="C3375" t="s">
        <v>6499</v>
      </c>
      <c r="D3375" s="26">
        <v>0</v>
      </c>
      <c r="E3375" s="26">
        <v>0</v>
      </c>
      <c r="F3375" s="26">
        <v>0</v>
      </c>
      <c r="G3375" s="26">
        <v>0</v>
      </c>
      <c r="H3375" s="27">
        <v>0</v>
      </c>
      <c r="I3375">
        <v>1</v>
      </c>
      <c r="J3375" s="28">
        <v>0</v>
      </c>
      <c r="K3375" s="28">
        <v>0</v>
      </c>
      <c r="L3375" s="28">
        <v>0</v>
      </c>
      <c r="M3375">
        <v>1</v>
      </c>
      <c r="N3375">
        <v>0</v>
      </c>
      <c r="O3375">
        <v>1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17" t="s">
        <v>54</v>
      </c>
      <c r="Y3375" s="17" t="s">
        <v>54</v>
      </c>
      <c r="Z3375" s="17" t="s">
        <v>54</v>
      </c>
      <c r="AA3375" s="17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17" t="s">
        <v>54</v>
      </c>
      <c r="AG3375" s="17" t="s">
        <v>54</v>
      </c>
      <c r="AH3375" s="17" t="s">
        <v>54</v>
      </c>
      <c r="AI3375" s="17" t="s">
        <v>54</v>
      </c>
      <c r="AJ3375">
        <v>48</v>
      </c>
      <c r="AK3375">
        <v>59</v>
      </c>
      <c r="AL3375">
        <v>53</v>
      </c>
      <c r="AM3375">
        <v>53</v>
      </c>
      <c r="AN3375" s="17">
        <v>0</v>
      </c>
      <c r="AO3375" s="17">
        <v>0</v>
      </c>
      <c r="AP3375" s="17">
        <v>0</v>
      </c>
      <c r="AQ3375" s="17">
        <v>0</v>
      </c>
      <c r="AR3375" s="31">
        <v>0</v>
      </c>
      <c r="AS3375" s="31">
        <v>0</v>
      </c>
      <c r="AT3375" s="31">
        <v>1</v>
      </c>
      <c r="AU3375" s="26" t="str">
        <f t="shared" si="55"/>
        <v>库存为1</v>
      </c>
      <c r="AV3375" s="32" t="str">
        <f>IFERROR(时间!$B$4+AU3375,"上周无销量")</f>
        <v>上周无销量</v>
      </c>
    </row>
    <row r="3376" spans="1:48">
      <c r="A3376" s="15" t="s">
        <v>6517</v>
      </c>
      <c r="B3376" t="s">
        <v>3708</v>
      </c>
      <c r="C3376" t="s">
        <v>6518</v>
      </c>
      <c r="D3376" s="26">
        <v>0</v>
      </c>
      <c r="E3376" s="26">
        <v>0</v>
      </c>
      <c r="F3376" s="26">
        <v>0</v>
      </c>
      <c r="G3376" s="26">
        <v>0</v>
      </c>
      <c r="H3376" s="27">
        <v>0</v>
      </c>
      <c r="I3376">
        <v>0</v>
      </c>
      <c r="J3376" s="28">
        <v>0</v>
      </c>
      <c r="K3376" s="28">
        <v>0</v>
      </c>
      <c r="L3376" s="28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17" t="s">
        <v>54</v>
      </c>
      <c r="Y3376" s="17" t="s">
        <v>54</v>
      </c>
      <c r="Z3376" s="17" t="s">
        <v>54</v>
      </c>
      <c r="AA3376" s="17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17" t="s">
        <v>54</v>
      </c>
      <c r="AG3376" s="17" t="s">
        <v>54</v>
      </c>
      <c r="AH3376" s="17" t="s">
        <v>54</v>
      </c>
      <c r="AI3376" s="17" t="s">
        <v>54</v>
      </c>
      <c r="AJ3376">
        <v>2</v>
      </c>
      <c r="AK3376">
        <v>14</v>
      </c>
      <c r="AL3376">
        <v>18</v>
      </c>
      <c r="AM3376">
        <v>18</v>
      </c>
      <c r="AN3376" s="17">
        <v>0</v>
      </c>
      <c r="AO3376" s="17">
        <v>0</v>
      </c>
      <c r="AP3376" s="17">
        <v>0</v>
      </c>
      <c r="AQ3376" s="17">
        <v>0</v>
      </c>
      <c r="AR3376" s="31">
        <v>0</v>
      </c>
      <c r="AS3376" s="31">
        <v>0</v>
      </c>
      <c r="AT3376" s="31">
        <v>0</v>
      </c>
      <c r="AU3376" s="26" t="str">
        <f t="shared" si="55"/>
        <v>库存为0</v>
      </c>
      <c r="AV3376" s="32" t="str">
        <f>IFERROR(时间!$B$4+AU3376,"上周无销量")</f>
        <v>上周无销量</v>
      </c>
    </row>
    <row r="3377" spans="1:48">
      <c r="A3377" s="15" t="s">
        <v>6519</v>
      </c>
      <c r="B3377" t="s">
        <v>3713</v>
      </c>
      <c r="C3377" t="s">
        <v>6518</v>
      </c>
      <c r="D3377" s="26">
        <v>0</v>
      </c>
      <c r="E3377" s="26">
        <v>0</v>
      </c>
      <c r="F3377" s="26">
        <v>0</v>
      </c>
      <c r="G3377" s="26">
        <v>0</v>
      </c>
      <c r="H3377" s="27">
        <v>0</v>
      </c>
      <c r="I3377">
        <v>0</v>
      </c>
      <c r="J3377" s="28">
        <v>0</v>
      </c>
      <c r="K3377" s="28">
        <v>0</v>
      </c>
      <c r="L3377" s="28">
        <v>0</v>
      </c>
      <c r="M3377">
        <v>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17" t="s">
        <v>54</v>
      </c>
      <c r="Y3377" s="17" t="s">
        <v>54</v>
      </c>
      <c r="Z3377" s="17" t="s">
        <v>54</v>
      </c>
      <c r="AA3377" s="17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17" t="s">
        <v>54</v>
      </c>
      <c r="AG3377" s="17" t="s">
        <v>54</v>
      </c>
      <c r="AH3377" s="17" t="s">
        <v>54</v>
      </c>
      <c r="AI3377" s="17" t="s">
        <v>54</v>
      </c>
      <c r="AJ3377">
        <v>0</v>
      </c>
      <c r="AK3377">
        <v>0</v>
      </c>
      <c r="AL3377">
        <v>20</v>
      </c>
      <c r="AM3377">
        <v>20</v>
      </c>
      <c r="AN3377" s="17" t="s">
        <v>54</v>
      </c>
      <c r="AO3377" s="17" t="s">
        <v>54</v>
      </c>
      <c r="AP3377" s="17">
        <v>0</v>
      </c>
      <c r="AQ3377" s="17">
        <v>0</v>
      </c>
      <c r="AR3377" s="31">
        <v>0</v>
      </c>
      <c r="AS3377" s="31">
        <v>0</v>
      </c>
      <c r="AT3377" s="31">
        <v>0</v>
      </c>
      <c r="AU3377" s="26" t="str">
        <f t="shared" si="55"/>
        <v>库存为0</v>
      </c>
      <c r="AV3377" s="32" t="str">
        <f>IFERROR(时间!$B$4+AU3377,"上周无销量")</f>
        <v>上周无销量</v>
      </c>
    </row>
    <row r="3378" spans="1:48">
      <c r="A3378" s="15" t="s">
        <v>6520</v>
      </c>
      <c r="B3378" t="s">
        <v>3715</v>
      </c>
      <c r="C3378" t="s">
        <v>6518</v>
      </c>
      <c r="D3378" s="26">
        <v>0</v>
      </c>
      <c r="E3378" s="26">
        <v>0</v>
      </c>
      <c r="F3378" s="26">
        <v>0</v>
      </c>
      <c r="G3378" s="26">
        <v>0</v>
      </c>
      <c r="H3378" s="27">
        <v>0</v>
      </c>
      <c r="I3378">
        <v>0</v>
      </c>
      <c r="J3378" s="28">
        <v>0</v>
      </c>
      <c r="K3378" s="28">
        <v>0</v>
      </c>
      <c r="L3378" s="28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17" t="s">
        <v>54</v>
      </c>
      <c r="Y3378" s="17" t="s">
        <v>54</v>
      </c>
      <c r="Z3378" s="17" t="s">
        <v>54</v>
      </c>
      <c r="AA3378" s="17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17" t="s">
        <v>54</v>
      </c>
      <c r="AG3378" s="17" t="s">
        <v>54</v>
      </c>
      <c r="AH3378" s="17" t="s">
        <v>54</v>
      </c>
      <c r="AI3378" s="17" t="s">
        <v>54</v>
      </c>
      <c r="AJ3378">
        <v>4</v>
      </c>
      <c r="AK3378">
        <v>16</v>
      </c>
      <c r="AL3378">
        <v>30</v>
      </c>
      <c r="AM3378">
        <v>30</v>
      </c>
      <c r="AN3378" s="17">
        <v>0</v>
      </c>
      <c r="AO3378" s="17">
        <v>0</v>
      </c>
      <c r="AP3378" s="17">
        <v>0</v>
      </c>
      <c r="AQ3378" s="17">
        <v>0</v>
      </c>
      <c r="AR3378" s="31">
        <v>0</v>
      </c>
      <c r="AS3378" s="31">
        <v>0</v>
      </c>
      <c r="AT3378" s="31">
        <v>0</v>
      </c>
      <c r="AU3378" s="26" t="str">
        <f t="shared" si="55"/>
        <v>库存为0</v>
      </c>
      <c r="AV3378" s="32" t="str">
        <f>IFERROR(时间!$B$4+AU3378,"上周无销量")</f>
        <v>上周无销量</v>
      </c>
    </row>
    <row r="3379" spans="1:48">
      <c r="A3379" s="15" t="s">
        <v>6521</v>
      </c>
      <c r="B3379" t="s">
        <v>3717</v>
      </c>
      <c r="C3379" t="s">
        <v>6518</v>
      </c>
      <c r="D3379" s="26">
        <v>0</v>
      </c>
      <c r="E3379" s="26">
        <v>0</v>
      </c>
      <c r="F3379" s="26">
        <v>0</v>
      </c>
      <c r="G3379" s="26">
        <v>0</v>
      </c>
      <c r="H3379" s="27">
        <v>0</v>
      </c>
      <c r="I3379">
        <v>0</v>
      </c>
      <c r="J3379" s="28">
        <v>0</v>
      </c>
      <c r="K3379" s="28">
        <v>0</v>
      </c>
      <c r="L3379" s="28">
        <v>0</v>
      </c>
      <c r="M3379">
        <v>0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17" t="s">
        <v>54</v>
      </c>
      <c r="Y3379" s="17" t="s">
        <v>54</v>
      </c>
      <c r="Z3379" s="17" t="s">
        <v>54</v>
      </c>
      <c r="AA3379" s="17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17" t="s">
        <v>54</v>
      </c>
      <c r="AG3379" s="17" t="s">
        <v>54</v>
      </c>
      <c r="AH3379" s="17" t="s">
        <v>54</v>
      </c>
      <c r="AI3379" s="17" t="s">
        <v>54</v>
      </c>
      <c r="AJ3379">
        <v>0</v>
      </c>
      <c r="AK3379">
        <v>32</v>
      </c>
      <c r="AL3379">
        <v>45</v>
      </c>
      <c r="AM3379">
        <v>45</v>
      </c>
      <c r="AN3379" s="17" t="s">
        <v>54</v>
      </c>
      <c r="AO3379" s="17">
        <v>0</v>
      </c>
      <c r="AP3379" s="17">
        <v>0</v>
      </c>
      <c r="AQ3379" s="17">
        <v>0</v>
      </c>
      <c r="AR3379" s="31">
        <v>0</v>
      </c>
      <c r="AS3379" s="31">
        <v>0</v>
      </c>
      <c r="AT3379" s="31">
        <v>0</v>
      </c>
      <c r="AU3379" s="26" t="str">
        <f t="shared" si="55"/>
        <v>库存为0</v>
      </c>
      <c r="AV3379" s="32" t="str">
        <f>IFERROR(时间!$B$4+AU3379,"上周无销量")</f>
        <v>上周无销量</v>
      </c>
    </row>
    <row r="3380" spans="1:48">
      <c r="A3380" s="15" t="s">
        <v>6522</v>
      </c>
      <c r="B3380" t="s">
        <v>3719</v>
      </c>
      <c r="C3380" t="s">
        <v>6518</v>
      </c>
      <c r="D3380" s="26">
        <v>0</v>
      </c>
      <c r="E3380" s="26">
        <v>0</v>
      </c>
      <c r="F3380" s="26">
        <v>0</v>
      </c>
      <c r="G3380" s="26">
        <v>0</v>
      </c>
      <c r="H3380" s="27">
        <v>0</v>
      </c>
      <c r="I3380">
        <v>0</v>
      </c>
      <c r="J3380" s="28">
        <v>0</v>
      </c>
      <c r="K3380" s="28">
        <v>0</v>
      </c>
      <c r="L3380" s="28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17" t="s">
        <v>54</v>
      </c>
      <c r="Y3380" s="17" t="s">
        <v>54</v>
      </c>
      <c r="Z3380" s="17" t="s">
        <v>54</v>
      </c>
      <c r="AA3380" s="17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17" t="s">
        <v>54</v>
      </c>
      <c r="AG3380" s="17" t="s">
        <v>54</v>
      </c>
      <c r="AH3380" s="17" t="s">
        <v>54</v>
      </c>
      <c r="AI3380" s="17" t="s">
        <v>54</v>
      </c>
      <c r="AJ3380">
        <v>1</v>
      </c>
      <c r="AK3380">
        <v>0</v>
      </c>
      <c r="AL3380">
        <v>0</v>
      </c>
      <c r="AM3380">
        <v>0</v>
      </c>
      <c r="AN3380" s="17">
        <v>0</v>
      </c>
      <c r="AO3380" s="17" t="s">
        <v>54</v>
      </c>
      <c r="AP3380" s="17" t="s">
        <v>54</v>
      </c>
      <c r="AQ3380" s="17" t="s">
        <v>54</v>
      </c>
      <c r="AR3380" s="31">
        <v>0</v>
      </c>
      <c r="AS3380" s="31">
        <v>0</v>
      </c>
      <c r="AT3380" s="31">
        <v>0</v>
      </c>
      <c r="AU3380" s="26" t="str">
        <f t="shared" si="55"/>
        <v>库存为0</v>
      </c>
      <c r="AV3380" s="32" t="str">
        <f>IFERROR(时间!$B$4+AU3380,"上周无销量")</f>
        <v>上周无销量</v>
      </c>
    </row>
    <row r="3381" spans="1:48">
      <c r="A3381" s="15" t="s">
        <v>6523</v>
      </c>
      <c r="B3381" t="s">
        <v>3721</v>
      </c>
      <c r="C3381" t="s">
        <v>6518</v>
      </c>
      <c r="D3381" s="26">
        <v>0</v>
      </c>
      <c r="E3381" s="26">
        <v>0</v>
      </c>
      <c r="F3381" s="26">
        <v>0</v>
      </c>
      <c r="G3381" s="26">
        <v>0</v>
      </c>
      <c r="H3381" s="27">
        <v>0</v>
      </c>
      <c r="I3381">
        <v>0</v>
      </c>
      <c r="J3381" s="28">
        <v>0</v>
      </c>
      <c r="K3381" s="28">
        <v>0</v>
      </c>
      <c r="L3381" s="28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17" t="s">
        <v>54</v>
      </c>
      <c r="Y3381" s="17" t="s">
        <v>54</v>
      </c>
      <c r="Z3381" s="17" t="s">
        <v>54</v>
      </c>
      <c r="AA3381" s="17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17" t="s">
        <v>54</v>
      </c>
      <c r="AG3381" s="17" t="s">
        <v>54</v>
      </c>
      <c r="AH3381" s="17" t="s">
        <v>54</v>
      </c>
      <c r="AI3381" s="17" t="s">
        <v>54</v>
      </c>
      <c r="AJ3381">
        <v>2</v>
      </c>
      <c r="AK3381">
        <v>24</v>
      </c>
      <c r="AL3381">
        <v>24</v>
      </c>
      <c r="AM3381">
        <v>24</v>
      </c>
      <c r="AN3381" s="17">
        <v>0</v>
      </c>
      <c r="AO3381" s="17">
        <v>0</v>
      </c>
      <c r="AP3381" s="17">
        <v>0</v>
      </c>
      <c r="AQ3381" s="17">
        <v>0</v>
      </c>
      <c r="AR3381" s="31">
        <v>0</v>
      </c>
      <c r="AS3381" s="31">
        <v>0</v>
      </c>
      <c r="AT3381" s="31">
        <v>0</v>
      </c>
      <c r="AU3381" s="26" t="str">
        <f t="shared" si="55"/>
        <v>库存为0</v>
      </c>
      <c r="AV3381" s="32" t="str">
        <f>IFERROR(时间!$B$4+AU3381,"上周无销量")</f>
        <v>上周无销量</v>
      </c>
    </row>
    <row r="3382" spans="1:48">
      <c r="A3382" s="15" t="s">
        <v>6524</v>
      </c>
      <c r="B3382" t="s">
        <v>3723</v>
      </c>
      <c r="C3382" t="s">
        <v>6518</v>
      </c>
      <c r="D3382" s="26">
        <v>0</v>
      </c>
      <c r="E3382" s="26">
        <v>0</v>
      </c>
      <c r="F3382" s="26">
        <v>0</v>
      </c>
      <c r="G3382" s="26">
        <v>0</v>
      </c>
      <c r="H3382" s="27">
        <v>0</v>
      </c>
      <c r="I3382">
        <v>0</v>
      </c>
      <c r="J3382" s="28">
        <v>0</v>
      </c>
      <c r="K3382" s="28">
        <v>0</v>
      </c>
      <c r="L3382" s="28">
        <v>0</v>
      </c>
      <c r="M3382">
        <v>0</v>
      </c>
      <c r="N3382">
        <v>0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17" t="s">
        <v>54</v>
      </c>
      <c r="Y3382" s="17" t="s">
        <v>54</v>
      </c>
      <c r="Z3382" s="17" t="s">
        <v>54</v>
      </c>
      <c r="AA3382" s="17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17" t="s">
        <v>54</v>
      </c>
      <c r="AG3382" s="17" t="s">
        <v>54</v>
      </c>
      <c r="AH3382" s="17" t="s">
        <v>54</v>
      </c>
      <c r="AI3382" s="17" t="s">
        <v>54</v>
      </c>
      <c r="AJ3382">
        <v>4</v>
      </c>
      <c r="AK3382">
        <v>116</v>
      </c>
      <c r="AL3382">
        <v>89</v>
      </c>
      <c r="AM3382">
        <v>89</v>
      </c>
      <c r="AN3382" s="17">
        <v>0</v>
      </c>
      <c r="AO3382" s="17">
        <v>0</v>
      </c>
      <c r="AP3382" s="17">
        <v>0</v>
      </c>
      <c r="AQ3382" s="17">
        <v>0</v>
      </c>
      <c r="AR3382" s="31">
        <v>0</v>
      </c>
      <c r="AS3382" s="31">
        <v>0</v>
      </c>
      <c r="AT3382" s="31">
        <v>0</v>
      </c>
      <c r="AU3382" s="26" t="str">
        <f t="shared" si="55"/>
        <v>库存为0</v>
      </c>
      <c r="AV3382" s="32" t="str">
        <f>IFERROR(时间!$B$4+AU3382,"上周无销量")</f>
        <v>上周无销量</v>
      </c>
    </row>
    <row r="3383" spans="1:48">
      <c r="A3383" s="15" t="s">
        <v>6525</v>
      </c>
      <c r="B3383" t="s">
        <v>3725</v>
      </c>
      <c r="C3383" t="s">
        <v>6518</v>
      </c>
      <c r="D3383" s="26">
        <v>0</v>
      </c>
      <c r="E3383" s="26">
        <v>0</v>
      </c>
      <c r="F3383" s="26">
        <v>0</v>
      </c>
      <c r="G3383" s="26">
        <v>0</v>
      </c>
      <c r="H3383" s="27">
        <v>0</v>
      </c>
      <c r="I3383">
        <v>0</v>
      </c>
      <c r="J3383" s="28">
        <v>0</v>
      </c>
      <c r="K3383" s="28">
        <v>0</v>
      </c>
      <c r="L3383" s="28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17" t="s">
        <v>54</v>
      </c>
      <c r="Y3383" s="17" t="s">
        <v>54</v>
      </c>
      <c r="Z3383" s="17" t="s">
        <v>54</v>
      </c>
      <c r="AA3383" s="17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17" t="s">
        <v>54</v>
      </c>
      <c r="AG3383" s="17" t="s">
        <v>54</v>
      </c>
      <c r="AH3383" s="17" t="s">
        <v>54</v>
      </c>
      <c r="AI3383" s="17" t="s">
        <v>54</v>
      </c>
      <c r="AJ3383">
        <v>2</v>
      </c>
      <c r="AK3383">
        <v>53</v>
      </c>
      <c r="AL3383">
        <v>52</v>
      </c>
      <c r="AM3383">
        <v>52</v>
      </c>
      <c r="AN3383" s="17">
        <v>0</v>
      </c>
      <c r="AO3383" s="17">
        <v>0</v>
      </c>
      <c r="AP3383" s="17">
        <v>0</v>
      </c>
      <c r="AQ3383" s="17">
        <v>0</v>
      </c>
      <c r="AR3383" s="31">
        <v>0</v>
      </c>
      <c r="AS3383" s="31">
        <v>0</v>
      </c>
      <c r="AT3383" s="31">
        <v>0</v>
      </c>
      <c r="AU3383" s="26" t="str">
        <f t="shared" si="55"/>
        <v>库存为0</v>
      </c>
      <c r="AV3383" s="32" t="str">
        <f>IFERROR(时间!$B$4+AU3383,"上周无销量")</f>
        <v>上周无销量</v>
      </c>
    </row>
    <row r="3384" spans="1:48">
      <c r="A3384" s="15" t="s">
        <v>6526</v>
      </c>
      <c r="B3384" t="s">
        <v>3727</v>
      </c>
      <c r="C3384" t="s">
        <v>6518</v>
      </c>
      <c r="D3384" s="26">
        <v>0</v>
      </c>
      <c r="E3384" s="26">
        <v>0</v>
      </c>
      <c r="F3384" s="26">
        <v>0</v>
      </c>
      <c r="G3384" s="26">
        <v>0</v>
      </c>
      <c r="H3384" s="27">
        <v>0</v>
      </c>
      <c r="I3384">
        <v>0</v>
      </c>
      <c r="J3384" s="28">
        <v>0</v>
      </c>
      <c r="K3384" s="28">
        <v>0</v>
      </c>
      <c r="L3384" s="28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17" t="s">
        <v>54</v>
      </c>
      <c r="Y3384" s="17" t="s">
        <v>54</v>
      </c>
      <c r="Z3384" s="17" t="s">
        <v>54</v>
      </c>
      <c r="AA3384" s="17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17" t="s">
        <v>54</v>
      </c>
      <c r="AG3384" s="17" t="s">
        <v>54</v>
      </c>
      <c r="AH3384" s="17" t="s">
        <v>54</v>
      </c>
      <c r="AI3384" s="17" t="s">
        <v>54</v>
      </c>
      <c r="AJ3384">
        <v>3</v>
      </c>
      <c r="AK3384">
        <v>21</v>
      </c>
      <c r="AL3384">
        <v>21</v>
      </c>
      <c r="AM3384">
        <v>21</v>
      </c>
      <c r="AN3384" s="17">
        <v>0</v>
      </c>
      <c r="AO3384" s="17">
        <v>0</v>
      </c>
      <c r="AP3384" s="17">
        <v>0</v>
      </c>
      <c r="AQ3384" s="17">
        <v>0</v>
      </c>
      <c r="AR3384" s="31">
        <v>0</v>
      </c>
      <c r="AS3384" s="31">
        <v>0</v>
      </c>
      <c r="AT3384" s="31">
        <v>0</v>
      </c>
      <c r="AU3384" s="26" t="str">
        <f t="shared" si="55"/>
        <v>库存为0</v>
      </c>
      <c r="AV3384" s="32" t="str">
        <f>IFERROR(时间!$B$4+AU3384,"上周无销量")</f>
        <v>上周无销量</v>
      </c>
    </row>
    <row r="3385" spans="1:48">
      <c r="A3385" s="15" t="s">
        <v>6527</v>
      </c>
      <c r="B3385" t="s">
        <v>3729</v>
      </c>
      <c r="C3385" t="s">
        <v>6518</v>
      </c>
      <c r="D3385" s="26">
        <v>0</v>
      </c>
      <c r="E3385" s="26">
        <v>0</v>
      </c>
      <c r="F3385" s="26">
        <v>0</v>
      </c>
      <c r="G3385" s="26">
        <v>0</v>
      </c>
      <c r="H3385" s="27">
        <v>0</v>
      </c>
      <c r="I3385">
        <v>0</v>
      </c>
      <c r="J3385" s="28">
        <v>0</v>
      </c>
      <c r="K3385" s="28">
        <v>0</v>
      </c>
      <c r="L3385" s="28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17" t="s">
        <v>54</v>
      </c>
      <c r="Y3385" s="17" t="s">
        <v>54</v>
      </c>
      <c r="Z3385" s="17" t="s">
        <v>54</v>
      </c>
      <c r="AA3385" s="17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17" t="s">
        <v>54</v>
      </c>
      <c r="AG3385" s="17" t="s">
        <v>54</v>
      </c>
      <c r="AH3385" s="17" t="s">
        <v>54</v>
      </c>
      <c r="AI3385" s="17" t="s">
        <v>54</v>
      </c>
      <c r="AJ3385">
        <v>2</v>
      </c>
      <c r="AK3385">
        <v>28</v>
      </c>
      <c r="AL3385">
        <v>31</v>
      </c>
      <c r="AM3385">
        <v>31</v>
      </c>
      <c r="AN3385" s="17">
        <v>0</v>
      </c>
      <c r="AO3385" s="17">
        <v>0</v>
      </c>
      <c r="AP3385" s="17">
        <v>0</v>
      </c>
      <c r="AQ3385" s="17">
        <v>0</v>
      </c>
      <c r="AR3385" s="31">
        <v>0</v>
      </c>
      <c r="AS3385" s="31">
        <v>0</v>
      </c>
      <c r="AT3385" s="31">
        <v>0</v>
      </c>
      <c r="AU3385" s="26" t="str">
        <f t="shared" si="55"/>
        <v>库存为0</v>
      </c>
      <c r="AV3385" s="32" t="str">
        <f>IFERROR(时间!$B$4+AU3385,"上周无销量")</f>
        <v>上周无销量</v>
      </c>
    </row>
    <row r="3386" spans="1:48">
      <c r="A3386" s="15" t="s">
        <v>6528</v>
      </c>
      <c r="B3386" t="s">
        <v>6529</v>
      </c>
      <c r="C3386" t="s">
        <v>6518</v>
      </c>
      <c r="D3386" s="26">
        <v>0</v>
      </c>
      <c r="E3386" s="26">
        <v>0</v>
      </c>
      <c r="F3386" s="26">
        <v>0</v>
      </c>
      <c r="G3386" s="26">
        <v>0</v>
      </c>
      <c r="H3386" s="27">
        <v>0</v>
      </c>
      <c r="I3386">
        <v>0</v>
      </c>
      <c r="J3386" s="28">
        <v>0</v>
      </c>
      <c r="K3386" s="28">
        <v>0</v>
      </c>
      <c r="L3386" s="28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17" t="s">
        <v>54</v>
      </c>
      <c r="Y3386" s="17" t="s">
        <v>54</v>
      </c>
      <c r="Z3386" s="17" t="s">
        <v>54</v>
      </c>
      <c r="AA3386" s="17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17" t="s">
        <v>54</v>
      </c>
      <c r="AG3386" s="17" t="s">
        <v>54</v>
      </c>
      <c r="AH3386" s="17" t="s">
        <v>54</v>
      </c>
      <c r="AI3386" s="17" t="s">
        <v>54</v>
      </c>
      <c r="AJ3386">
        <v>1</v>
      </c>
      <c r="AK3386">
        <v>0</v>
      </c>
      <c r="AL3386">
        <v>0</v>
      </c>
      <c r="AM3386">
        <v>0</v>
      </c>
      <c r="AN3386" s="17">
        <v>0</v>
      </c>
      <c r="AO3386" s="17" t="s">
        <v>54</v>
      </c>
      <c r="AP3386" s="17" t="s">
        <v>54</v>
      </c>
      <c r="AQ3386" s="17" t="s">
        <v>54</v>
      </c>
      <c r="AR3386" s="31">
        <v>0</v>
      </c>
      <c r="AS3386" s="31">
        <v>0</v>
      </c>
      <c r="AT3386" s="31">
        <v>0</v>
      </c>
      <c r="AU3386" s="26" t="str">
        <f t="shared" si="55"/>
        <v>库存为0</v>
      </c>
      <c r="AV3386" s="32" t="str">
        <f>IFERROR(时间!$B$4+AU3386,"上周无销量")</f>
        <v>上周无销量</v>
      </c>
    </row>
    <row r="3387" spans="1:48">
      <c r="A3387" s="15" t="s">
        <v>6530</v>
      </c>
      <c r="B3387" t="s">
        <v>3733</v>
      </c>
      <c r="C3387" t="s">
        <v>6518</v>
      </c>
      <c r="D3387" s="26">
        <v>0</v>
      </c>
      <c r="E3387" s="26">
        <v>0</v>
      </c>
      <c r="F3387" s="26">
        <v>0</v>
      </c>
      <c r="G3387" s="26">
        <v>0</v>
      </c>
      <c r="H3387" s="27">
        <v>0</v>
      </c>
      <c r="I3387">
        <v>0</v>
      </c>
      <c r="J3387" s="28">
        <v>0</v>
      </c>
      <c r="K3387" s="28">
        <v>0</v>
      </c>
      <c r="L3387" s="28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17" t="s">
        <v>54</v>
      </c>
      <c r="Y3387" s="17" t="s">
        <v>54</v>
      </c>
      <c r="Z3387" s="17" t="s">
        <v>54</v>
      </c>
      <c r="AA3387" s="17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17" t="s">
        <v>54</v>
      </c>
      <c r="AG3387" s="17" t="s">
        <v>54</v>
      </c>
      <c r="AH3387" s="17" t="s">
        <v>54</v>
      </c>
      <c r="AI3387" s="17" t="s">
        <v>54</v>
      </c>
      <c r="AJ3387">
        <v>0</v>
      </c>
      <c r="AK3387">
        <v>11</v>
      </c>
      <c r="AL3387">
        <v>13</v>
      </c>
      <c r="AM3387">
        <v>13</v>
      </c>
      <c r="AN3387" s="17" t="s">
        <v>54</v>
      </c>
      <c r="AO3387" s="17">
        <v>0</v>
      </c>
      <c r="AP3387" s="17">
        <v>0</v>
      </c>
      <c r="AQ3387" s="17">
        <v>0</v>
      </c>
      <c r="AR3387" s="31">
        <v>0</v>
      </c>
      <c r="AS3387" s="31">
        <v>0</v>
      </c>
      <c r="AT3387" s="31">
        <v>0</v>
      </c>
      <c r="AU3387" s="26" t="str">
        <f t="shared" si="55"/>
        <v>库存为0</v>
      </c>
      <c r="AV3387" s="32" t="str">
        <f>IFERROR(时间!$B$4+AU3387,"上周无销量")</f>
        <v>上周无销量</v>
      </c>
    </row>
    <row r="3388" spans="1:48">
      <c r="A3388" s="15" t="s">
        <v>6531</v>
      </c>
      <c r="B3388" t="s">
        <v>3735</v>
      </c>
      <c r="C3388" t="s">
        <v>6518</v>
      </c>
      <c r="D3388" s="26">
        <v>0</v>
      </c>
      <c r="E3388" s="26">
        <v>0</v>
      </c>
      <c r="F3388" s="26">
        <v>0</v>
      </c>
      <c r="G3388" s="26">
        <v>0</v>
      </c>
      <c r="H3388" s="27">
        <v>0</v>
      </c>
      <c r="I3388">
        <v>0</v>
      </c>
      <c r="J3388" s="28">
        <v>0</v>
      </c>
      <c r="K3388" s="28">
        <v>0</v>
      </c>
      <c r="L3388" s="28">
        <v>0</v>
      </c>
      <c r="M3388">
        <v>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17" t="s">
        <v>54</v>
      </c>
      <c r="Y3388" s="17" t="s">
        <v>54</v>
      </c>
      <c r="Z3388" s="17" t="s">
        <v>54</v>
      </c>
      <c r="AA3388" s="17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17" t="s">
        <v>54</v>
      </c>
      <c r="AG3388" s="17" t="s">
        <v>54</v>
      </c>
      <c r="AH3388" s="17" t="s">
        <v>54</v>
      </c>
      <c r="AI3388" s="17" t="s">
        <v>54</v>
      </c>
      <c r="AJ3388">
        <v>0</v>
      </c>
      <c r="AK3388">
        <v>10</v>
      </c>
      <c r="AL3388">
        <v>11</v>
      </c>
      <c r="AM3388">
        <v>11</v>
      </c>
      <c r="AN3388" s="17" t="s">
        <v>54</v>
      </c>
      <c r="AO3388" s="17">
        <v>0</v>
      </c>
      <c r="AP3388" s="17">
        <v>0</v>
      </c>
      <c r="AQ3388" s="17">
        <v>0</v>
      </c>
      <c r="AR3388" s="31">
        <v>0</v>
      </c>
      <c r="AS3388" s="31">
        <v>0</v>
      </c>
      <c r="AT3388" s="31">
        <v>0</v>
      </c>
      <c r="AU3388" s="26" t="str">
        <f t="shared" si="55"/>
        <v>库存为0</v>
      </c>
      <c r="AV3388" s="32" t="str">
        <f>IFERROR(时间!$B$4+AU3388,"上周无销量")</f>
        <v>上周无销量</v>
      </c>
    </row>
    <row r="3389" spans="1:48">
      <c r="A3389" s="15" t="s">
        <v>6532</v>
      </c>
      <c r="B3389" t="s">
        <v>3737</v>
      </c>
      <c r="C3389" t="s">
        <v>6518</v>
      </c>
      <c r="D3389" s="26">
        <v>0</v>
      </c>
      <c r="E3389" s="26">
        <v>0</v>
      </c>
      <c r="F3389" s="26">
        <v>0</v>
      </c>
      <c r="G3389" s="26">
        <v>0</v>
      </c>
      <c r="H3389" s="27">
        <v>0</v>
      </c>
      <c r="I3389">
        <v>0</v>
      </c>
      <c r="J3389" s="28">
        <v>0</v>
      </c>
      <c r="K3389" s="28">
        <v>0</v>
      </c>
      <c r="L3389" s="28">
        <v>0</v>
      </c>
      <c r="M3389">
        <v>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17" t="s">
        <v>54</v>
      </c>
      <c r="Y3389" s="17" t="s">
        <v>54</v>
      </c>
      <c r="Z3389" s="17" t="s">
        <v>54</v>
      </c>
      <c r="AA3389" s="17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17" t="s">
        <v>54</v>
      </c>
      <c r="AG3389" s="17" t="s">
        <v>54</v>
      </c>
      <c r="AH3389" s="17" t="s">
        <v>54</v>
      </c>
      <c r="AI3389" s="17" t="s">
        <v>54</v>
      </c>
      <c r="AJ3389">
        <v>0</v>
      </c>
      <c r="AK3389">
        <v>7</v>
      </c>
      <c r="AL3389">
        <v>8</v>
      </c>
      <c r="AM3389">
        <v>8</v>
      </c>
      <c r="AN3389" s="17" t="s">
        <v>54</v>
      </c>
      <c r="AO3389" s="17">
        <v>0</v>
      </c>
      <c r="AP3389" s="17">
        <v>0</v>
      </c>
      <c r="AQ3389" s="17">
        <v>0</v>
      </c>
      <c r="AR3389" s="31">
        <v>0</v>
      </c>
      <c r="AS3389" s="31">
        <v>0</v>
      </c>
      <c r="AT3389" s="31">
        <v>0</v>
      </c>
      <c r="AU3389" s="26" t="str">
        <f t="shared" si="55"/>
        <v>库存为0</v>
      </c>
      <c r="AV3389" s="32" t="str">
        <f>IFERROR(时间!$B$4+AU3389,"上周无销量")</f>
        <v>上周无销量</v>
      </c>
    </row>
    <row r="3390" spans="1:48">
      <c r="A3390" s="15" t="s">
        <v>6533</v>
      </c>
      <c r="B3390" t="s">
        <v>3739</v>
      </c>
      <c r="C3390" t="s">
        <v>6518</v>
      </c>
      <c r="D3390" s="26">
        <v>0</v>
      </c>
      <c r="E3390" s="26">
        <v>0</v>
      </c>
      <c r="F3390" s="26">
        <v>0</v>
      </c>
      <c r="G3390" s="26">
        <v>0</v>
      </c>
      <c r="H3390" s="27">
        <v>0</v>
      </c>
      <c r="I3390">
        <v>0</v>
      </c>
      <c r="J3390" s="28">
        <v>0</v>
      </c>
      <c r="K3390" s="28">
        <v>0</v>
      </c>
      <c r="L3390" s="28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17" t="s">
        <v>54</v>
      </c>
      <c r="Y3390" s="17" t="s">
        <v>54</v>
      </c>
      <c r="Z3390" s="17" t="s">
        <v>54</v>
      </c>
      <c r="AA3390" s="17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17" t="s">
        <v>54</v>
      </c>
      <c r="AG3390" s="17" t="s">
        <v>54</v>
      </c>
      <c r="AH3390" s="17" t="s">
        <v>54</v>
      </c>
      <c r="AI3390" s="17" t="s">
        <v>54</v>
      </c>
      <c r="AJ3390">
        <v>0</v>
      </c>
      <c r="AK3390">
        <v>17</v>
      </c>
      <c r="AL3390">
        <v>15</v>
      </c>
      <c r="AM3390">
        <v>15</v>
      </c>
      <c r="AN3390" s="17" t="s">
        <v>54</v>
      </c>
      <c r="AO3390" s="17">
        <v>0</v>
      </c>
      <c r="AP3390" s="17">
        <v>0</v>
      </c>
      <c r="AQ3390" s="17">
        <v>0</v>
      </c>
      <c r="AR3390" s="31">
        <v>0</v>
      </c>
      <c r="AS3390" s="31">
        <v>0</v>
      </c>
      <c r="AT3390" s="31">
        <v>0</v>
      </c>
      <c r="AU3390" s="26" t="str">
        <f t="shared" si="55"/>
        <v>库存为0</v>
      </c>
      <c r="AV3390" s="32" t="str">
        <f>IFERROR(时间!$B$4+AU3390,"上周无销量")</f>
        <v>上周无销量</v>
      </c>
    </row>
    <row r="3391" spans="1:48">
      <c r="A3391" s="15" t="s">
        <v>6534</v>
      </c>
      <c r="B3391" t="s">
        <v>3741</v>
      </c>
      <c r="C3391" t="s">
        <v>6518</v>
      </c>
      <c r="D3391" s="26">
        <v>0</v>
      </c>
      <c r="E3391" s="26">
        <v>0</v>
      </c>
      <c r="F3391" s="26">
        <v>0</v>
      </c>
      <c r="G3391" s="26">
        <v>0</v>
      </c>
      <c r="H3391" s="27">
        <v>0</v>
      </c>
      <c r="I3391">
        <v>0</v>
      </c>
      <c r="J3391" s="28">
        <v>0</v>
      </c>
      <c r="K3391" s="28">
        <v>0</v>
      </c>
      <c r="L3391" s="28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17" t="s">
        <v>54</v>
      </c>
      <c r="Y3391" s="17" t="s">
        <v>54</v>
      </c>
      <c r="Z3391" s="17" t="s">
        <v>54</v>
      </c>
      <c r="AA3391" s="17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17" t="s">
        <v>54</v>
      </c>
      <c r="AG3391" s="17" t="s">
        <v>54</v>
      </c>
      <c r="AH3391" s="17" t="s">
        <v>54</v>
      </c>
      <c r="AI3391" s="17" t="s">
        <v>54</v>
      </c>
      <c r="AJ3391">
        <v>0</v>
      </c>
      <c r="AK3391">
        <v>5</v>
      </c>
      <c r="AL3391">
        <v>9</v>
      </c>
      <c r="AM3391">
        <v>9</v>
      </c>
      <c r="AN3391" s="17" t="s">
        <v>54</v>
      </c>
      <c r="AO3391" s="17">
        <v>0</v>
      </c>
      <c r="AP3391" s="17">
        <v>0</v>
      </c>
      <c r="AQ3391" s="17">
        <v>0</v>
      </c>
      <c r="AR3391" s="31">
        <v>0</v>
      </c>
      <c r="AS3391" s="31">
        <v>0</v>
      </c>
      <c r="AT3391" s="31">
        <v>0</v>
      </c>
      <c r="AU3391" s="26" t="str">
        <f t="shared" si="55"/>
        <v>库存为0</v>
      </c>
      <c r="AV3391" s="32" t="str">
        <f>IFERROR(时间!$B$4+AU3391,"上周无销量")</f>
        <v>上周无销量</v>
      </c>
    </row>
    <row r="3392" spans="1:48">
      <c r="A3392" s="15" t="s">
        <v>6535</v>
      </c>
      <c r="B3392" t="s">
        <v>4981</v>
      </c>
      <c r="C3392" t="s">
        <v>6536</v>
      </c>
      <c r="D3392" s="26">
        <v>0</v>
      </c>
      <c r="E3392" s="26">
        <v>0</v>
      </c>
      <c r="F3392" s="26">
        <v>0</v>
      </c>
      <c r="G3392" s="26">
        <v>0</v>
      </c>
      <c r="H3392" s="27">
        <v>0</v>
      </c>
      <c r="I3392">
        <v>6</v>
      </c>
      <c r="J3392" s="28">
        <v>0</v>
      </c>
      <c r="K3392" s="28">
        <v>0</v>
      </c>
      <c r="L3392" s="28">
        <v>0</v>
      </c>
      <c r="M3392">
        <v>6</v>
      </c>
      <c r="N3392">
        <v>0</v>
      </c>
      <c r="O3392">
        <v>6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17" t="s">
        <v>54</v>
      </c>
      <c r="Y3392" s="17" t="s">
        <v>54</v>
      </c>
      <c r="Z3392" s="17" t="s">
        <v>54</v>
      </c>
      <c r="AA3392" s="17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17" t="s">
        <v>54</v>
      </c>
      <c r="AG3392" s="17" t="s">
        <v>54</v>
      </c>
      <c r="AH3392" s="17" t="s">
        <v>54</v>
      </c>
      <c r="AI3392" s="17" t="s">
        <v>54</v>
      </c>
      <c r="AJ3392">
        <v>0</v>
      </c>
      <c r="AK3392">
        <v>1</v>
      </c>
      <c r="AL3392">
        <v>3</v>
      </c>
      <c r="AM3392">
        <v>3</v>
      </c>
      <c r="AN3392" s="17" t="s">
        <v>54</v>
      </c>
      <c r="AO3392" s="17">
        <v>0</v>
      </c>
      <c r="AP3392" s="17">
        <v>0</v>
      </c>
      <c r="AQ3392" s="17">
        <v>0</v>
      </c>
      <c r="AR3392" s="31">
        <v>0</v>
      </c>
      <c r="AS3392" s="31">
        <v>0</v>
      </c>
      <c r="AT3392" s="31">
        <v>6</v>
      </c>
      <c r="AU3392" s="26" t="str">
        <f t="shared" si="55"/>
        <v>库存为6</v>
      </c>
      <c r="AV3392" s="32" t="str">
        <f>IFERROR(时间!$B$4+AU3392,"上周无销量")</f>
        <v>上周无销量</v>
      </c>
    </row>
    <row r="3393" spans="1:48">
      <c r="A3393" s="15" t="s">
        <v>6537</v>
      </c>
      <c r="B3393" t="s">
        <v>4984</v>
      </c>
      <c r="C3393" t="s">
        <v>6536</v>
      </c>
      <c r="D3393" s="26">
        <v>0</v>
      </c>
      <c r="E3393" s="26">
        <v>0</v>
      </c>
      <c r="F3393" s="26">
        <v>1</v>
      </c>
      <c r="G3393" s="26">
        <v>0</v>
      </c>
      <c r="H3393" s="27">
        <v>22.99</v>
      </c>
      <c r="I3393">
        <v>2</v>
      </c>
      <c r="J3393" s="28">
        <v>0</v>
      </c>
      <c r="K3393" s="28">
        <v>0</v>
      </c>
      <c r="L3393" s="28">
        <v>0</v>
      </c>
      <c r="M3393">
        <v>2</v>
      </c>
      <c r="N3393">
        <v>0</v>
      </c>
      <c r="O3393">
        <v>2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17" t="s">
        <v>54</v>
      </c>
      <c r="Y3393" s="17" t="s">
        <v>54</v>
      </c>
      <c r="Z3393" s="17" t="s">
        <v>54</v>
      </c>
      <c r="AA3393" s="17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17" t="s">
        <v>54</v>
      </c>
      <c r="AG3393" s="17" t="s">
        <v>54</v>
      </c>
      <c r="AH3393" s="17" t="s">
        <v>54</v>
      </c>
      <c r="AI3393" s="17" t="s">
        <v>54</v>
      </c>
      <c r="AJ3393">
        <v>0</v>
      </c>
      <c r="AK3393">
        <v>3</v>
      </c>
      <c r="AL3393">
        <v>3</v>
      </c>
      <c r="AM3393">
        <v>3</v>
      </c>
      <c r="AN3393" s="17" t="s">
        <v>54</v>
      </c>
      <c r="AO3393" s="17">
        <v>0</v>
      </c>
      <c r="AP3393" s="17">
        <v>0.333333333333333</v>
      </c>
      <c r="AQ3393" s="17">
        <v>0</v>
      </c>
      <c r="AR3393" s="31">
        <v>0</v>
      </c>
      <c r="AS3393" s="31">
        <v>0</v>
      </c>
      <c r="AT3393" s="31">
        <v>2</v>
      </c>
      <c r="AU3393" s="26" t="str">
        <f t="shared" si="55"/>
        <v>库存为2</v>
      </c>
      <c r="AV3393" s="32" t="str">
        <f>IFERROR(时间!$B$4+AU3393,"上周无销量")</f>
        <v>上周无销量</v>
      </c>
    </row>
    <row r="3394" spans="1:48">
      <c r="A3394" s="15" t="s">
        <v>6538</v>
      </c>
      <c r="B3394" t="s">
        <v>6297</v>
      </c>
      <c r="C3394" t="s">
        <v>6539</v>
      </c>
      <c r="D3394" s="26">
        <v>0</v>
      </c>
      <c r="E3394" s="26">
        <v>0</v>
      </c>
      <c r="F3394" s="26">
        <v>0</v>
      </c>
      <c r="G3394" s="26">
        <v>0</v>
      </c>
      <c r="H3394" s="27">
        <v>0</v>
      </c>
      <c r="I3394">
        <v>0</v>
      </c>
      <c r="J3394" s="28">
        <v>0</v>
      </c>
      <c r="K3394" s="28">
        <v>0</v>
      </c>
      <c r="L3394" s="28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17" t="s">
        <v>54</v>
      </c>
      <c r="Y3394" s="17" t="s">
        <v>54</v>
      </c>
      <c r="Z3394" s="17" t="s">
        <v>54</v>
      </c>
      <c r="AA3394" s="17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17" t="s">
        <v>54</v>
      </c>
      <c r="AG3394" s="17" t="s">
        <v>54</v>
      </c>
      <c r="AH3394" s="17" t="s">
        <v>54</v>
      </c>
      <c r="AI3394" s="17" t="s">
        <v>54</v>
      </c>
      <c r="AJ3394">
        <v>0</v>
      </c>
      <c r="AK3394">
        <v>0</v>
      </c>
      <c r="AL3394">
        <v>0</v>
      </c>
      <c r="AM3394">
        <v>0</v>
      </c>
      <c r="AN3394" s="17" t="s">
        <v>54</v>
      </c>
      <c r="AO3394" s="17" t="s">
        <v>54</v>
      </c>
      <c r="AP3394" s="17" t="s">
        <v>54</v>
      </c>
      <c r="AQ3394" s="17" t="s">
        <v>54</v>
      </c>
      <c r="AR3394" s="31">
        <v>0</v>
      </c>
      <c r="AS3394" s="31">
        <v>0</v>
      </c>
      <c r="AT3394" s="31">
        <v>0</v>
      </c>
      <c r="AU3394" s="26" t="str">
        <f t="shared" si="55"/>
        <v>库存为0</v>
      </c>
      <c r="AV3394" s="32" t="str">
        <f>IFERROR(时间!$B$4+AU3394,"上周无销量")</f>
        <v>上周无销量</v>
      </c>
    </row>
    <row r="3395" spans="1:48">
      <c r="A3395" s="15" t="s">
        <v>6540</v>
      </c>
      <c r="B3395" t="s">
        <v>6541</v>
      </c>
      <c r="C3395" t="s">
        <v>6539</v>
      </c>
      <c r="D3395" s="26">
        <v>0</v>
      </c>
      <c r="E3395" s="26">
        <v>0</v>
      </c>
      <c r="F3395" s="26">
        <v>0</v>
      </c>
      <c r="G3395" s="26">
        <v>0</v>
      </c>
      <c r="H3395" s="27">
        <v>0</v>
      </c>
      <c r="I3395">
        <v>0</v>
      </c>
      <c r="J3395" s="28">
        <v>0</v>
      </c>
      <c r="K3395" s="28">
        <v>0</v>
      </c>
      <c r="L3395" s="28">
        <v>0</v>
      </c>
      <c r="M3395">
        <v>0</v>
      </c>
      <c r="N3395">
        <v>0</v>
      </c>
      <c r="O3395">
        <v>1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17" t="s">
        <v>54</v>
      </c>
      <c r="Y3395" s="17" t="s">
        <v>54</v>
      </c>
      <c r="Z3395" s="17" t="s">
        <v>54</v>
      </c>
      <c r="AA3395" s="17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17" t="s">
        <v>54</v>
      </c>
      <c r="AG3395" s="17" t="s">
        <v>54</v>
      </c>
      <c r="AH3395" s="17" t="s">
        <v>54</v>
      </c>
      <c r="AI3395" s="17" t="s">
        <v>54</v>
      </c>
      <c r="AJ3395">
        <v>0</v>
      </c>
      <c r="AK3395">
        <v>3</v>
      </c>
      <c r="AL3395">
        <v>4</v>
      </c>
      <c r="AM3395">
        <v>4</v>
      </c>
      <c r="AN3395" s="17" t="s">
        <v>54</v>
      </c>
      <c r="AO3395" s="17">
        <v>0</v>
      </c>
      <c r="AP3395" s="17">
        <v>0</v>
      </c>
      <c r="AQ3395" s="17">
        <v>0</v>
      </c>
      <c r="AR3395" s="31">
        <v>0</v>
      </c>
      <c r="AS3395" s="31">
        <v>0</v>
      </c>
      <c r="AT3395" s="31">
        <v>0</v>
      </c>
      <c r="AU3395" s="26" t="str">
        <f t="shared" si="55"/>
        <v>库存为0</v>
      </c>
      <c r="AV3395" s="32" t="str">
        <f>IFERROR(时间!$B$4+AU3395,"上周无销量")</f>
        <v>上周无销量</v>
      </c>
    </row>
    <row r="3396" spans="1:48">
      <c r="A3396" s="15" t="s">
        <v>6542</v>
      </c>
      <c r="B3396" t="s">
        <v>6543</v>
      </c>
      <c r="C3396" t="s">
        <v>6539</v>
      </c>
      <c r="D3396" s="26">
        <v>0</v>
      </c>
      <c r="E3396" s="26">
        <v>0</v>
      </c>
      <c r="F3396" s="26">
        <v>0</v>
      </c>
      <c r="G3396" s="26">
        <v>0</v>
      </c>
      <c r="H3396" s="27">
        <v>0</v>
      </c>
      <c r="I3396">
        <v>0</v>
      </c>
      <c r="J3396" s="28">
        <v>0</v>
      </c>
      <c r="K3396" s="28">
        <v>0</v>
      </c>
      <c r="L3396" s="28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17" t="s">
        <v>54</v>
      </c>
      <c r="Y3396" s="17" t="s">
        <v>54</v>
      </c>
      <c r="Z3396" s="17" t="s">
        <v>54</v>
      </c>
      <c r="AA3396" s="17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17" t="s">
        <v>54</v>
      </c>
      <c r="AG3396" s="17" t="s">
        <v>54</v>
      </c>
      <c r="AH3396" s="17" t="s">
        <v>54</v>
      </c>
      <c r="AI3396" s="17" t="s">
        <v>54</v>
      </c>
      <c r="AJ3396">
        <v>0</v>
      </c>
      <c r="AK3396">
        <v>0</v>
      </c>
      <c r="AL3396">
        <v>0</v>
      </c>
      <c r="AM3396">
        <v>0</v>
      </c>
      <c r="AN3396" s="17" t="s">
        <v>54</v>
      </c>
      <c r="AO3396" s="17" t="s">
        <v>54</v>
      </c>
      <c r="AP3396" s="17" t="s">
        <v>54</v>
      </c>
      <c r="AQ3396" s="17" t="s">
        <v>54</v>
      </c>
      <c r="AR3396" s="31">
        <v>0</v>
      </c>
      <c r="AS3396" s="31">
        <v>0</v>
      </c>
      <c r="AT3396" s="31">
        <v>0</v>
      </c>
      <c r="AU3396" s="26" t="str">
        <f t="shared" si="55"/>
        <v>库存为0</v>
      </c>
      <c r="AV3396" s="32" t="str">
        <f>IFERROR(时间!$B$4+AU3396,"上周无销量")</f>
        <v>上周无销量</v>
      </c>
    </row>
    <row r="3397" spans="1:48">
      <c r="A3397" s="15" t="s">
        <v>6544</v>
      </c>
      <c r="B3397" t="s">
        <v>6312</v>
      </c>
      <c r="C3397" t="s">
        <v>6539</v>
      </c>
      <c r="D3397" s="26">
        <v>0</v>
      </c>
      <c r="E3397" s="26">
        <v>0</v>
      </c>
      <c r="F3397" s="26">
        <v>0</v>
      </c>
      <c r="G3397" s="26">
        <v>0</v>
      </c>
      <c r="H3397" s="27">
        <v>0</v>
      </c>
      <c r="I3397">
        <v>0</v>
      </c>
      <c r="J3397" s="28">
        <v>0</v>
      </c>
      <c r="K3397" s="28">
        <v>0</v>
      </c>
      <c r="L3397" s="28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17" t="s">
        <v>54</v>
      </c>
      <c r="Y3397" s="17" t="s">
        <v>54</v>
      </c>
      <c r="Z3397" s="17" t="s">
        <v>54</v>
      </c>
      <c r="AA3397" s="17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17" t="s">
        <v>54</v>
      </c>
      <c r="AG3397" s="17" t="s">
        <v>54</v>
      </c>
      <c r="AH3397" s="17" t="s">
        <v>54</v>
      </c>
      <c r="AI3397" s="17" t="s">
        <v>54</v>
      </c>
      <c r="AJ3397">
        <v>0</v>
      </c>
      <c r="AK3397">
        <v>0</v>
      </c>
      <c r="AL3397">
        <v>0</v>
      </c>
      <c r="AM3397">
        <v>0</v>
      </c>
      <c r="AN3397" s="17" t="s">
        <v>54</v>
      </c>
      <c r="AO3397" s="17" t="s">
        <v>54</v>
      </c>
      <c r="AP3397" s="17" t="s">
        <v>54</v>
      </c>
      <c r="AQ3397" s="17" t="s">
        <v>54</v>
      </c>
      <c r="AR3397" s="31">
        <v>0</v>
      </c>
      <c r="AS3397" s="31">
        <v>0</v>
      </c>
      <c r="AT3397" s="31">
        <v>0</v>
      </c>
      <c r="AU3397" s="26" t="str">
        <f t="shared" ref="AU3397:AU3460" si="56">IF(AR3397="","库存为"&amp;M3397,IF(AS3397=0,"库存为"&amp;M3397,INT(M3397/AR3397)))</f>
        <v>库存为0</v>
      </c>
      <c r="AV3397" s="32" t="str">
        <f>IFERROR(时间!$B$4+AU3397,"上周无销量")</f>
        <v>上周无销量</v>
      </c>
    </row>
    <row r="3398" spans="1:48">
      <c r="A3398" s="15" t="s">
        <v>6545</v>
      </c>
      <c r="B3398" t="s">
        <v>6316</v>
      </c>
      <c r="C3398" t="s">
        <v>6539</v>
      </c>
      <c r="D3398" s="26">
        <v>0</v>
      </c>
      <c r="E3398" s="26">
        <v>0</v>
      </c>
      <c r="F3398" s="26">
        <v>0</v>
      </c>
      <c r="G3398" s="26">
        <v>0</v>
      </c>
      <c r="H3398" s="27">
        <v>0</v>
      </c>
      <c r="I3398">
        <v>4</v>
      </c>
      <c r="J3398" s="28">
        <v>0</v>
      </c>
      <c r="K3398" s="28">
        <v>0</v>
      </c>
      <c r="L3398" s="28">
        <v>0</v>
      </c>
      <c r="M3398">
        <v>4</v>
      </c>
      <c r="N3398">
        <v>0</v>
      </c>
      <c r="O3398">
        <v>3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17" t="s">
        <v>54</v>
      </c>
      <c r="Y3398" s="17" t="s">
        <v>54</v>
      </c>
      <c r="Z3398" s="17" t="s">
        <v>54</v>
      </c>
      <c r="AA3398" s="17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17" t="s">
        <v>54</v>
      </c>
      <c r="AG3398" s="17" t="s">
        <v>54</v>
      </c>
      <c r="AH3398" s="17" t="s">
        <v>54</v>
      </c>
      <c r="AI3398" s="17" t="s">
        <v>54</v>
      </c>
      <c r="AJ3398">
        <v>0</v>
      </c>
      <c r="AK3398">
        <v>2</v>
      </c>
      <c r="AL3398">
        <v>1</v>
      </c>
      <c r="AM3398">
        <v>1</v>
      </c>
      <c r="AN3398" s="17" t="s">
        <v>54</v>
      </c>
      <c r="AO3398" s="17">
        <v>0</v>
      </c>
      <c r="AP3398" s="17">
        <v>0</v>
      </c>
      <c r="AQ3398" s="17">
        <v>0</v>
      </c>
      <c r="AR3398" s="31">
        <v>0</v>
      </c>
      <c r="AS3398" s="31">
        <v>0</v>
      </c>
      <c r="AT3398" s="31">
        <v>4</v>
      </c>
      <c r="AU3398" s="26" t="str">
        <f t="shared" si="56"/>
        <v>库存为4</v>
      </c>
      <c r="AV3398" s="32" t="str">
        <f>IFERROR(时间!$B$4+AU3398,"上周无销量")</f>
        <v>上周无销量</v>
      </c>
    </row>
    <row r="3399" spans="1:48">
      <c r="A3399" s="15" t="s">
        <v>6546</v>
      </c>
      <c r="B3399" t="s">
        <v>6320</v>
      </c>
      <c r="C3399" t="s">
        <v>6539</v>
      </c>
      <c r="D3399" s="26">
        <v>0</v>
      </c>
      <c r="E3399" s="26">
        <v>0</v>
      </c>
      <c r="F3399" s="26">
        <v>0</v>
      </c>
      <c r="G3399" s="26">
        <v>0</v>
      </c>
      <c r="H3399" s="27">
        <v>0</v>
      </c>
      <c r="I3399">
        <v>0</v>
      </c>
      <c r="J3399" s="28">
        <v>0</v>
      </c>
      <c r="K3399" s="28">
        <v>0</v>
      </c>
      <c r="L3399" s="28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17" t="s">
        <v>54</v>
      </c>
      <c r="Y3399" s="17" t="s">
        <v>54</v>
      </c>
      <c r="Z3399" s="17" t="s">
        <v>54</v>
      </c>
      <c r="AA3399" s="17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17" t="s">
        <v>54</v>
      </c>
      <c r="AG3399" s="17" t="s">
        <v>54</v>
      </c>
      <c r="AH3399" s="17" t="s">
        <v>54</v>
      </c>
      <c r="AI3399" s="17" t="s">
        <v>54</v>
      </c>
      <c r="AJ3399">
        <v>0</v>
      </c>
      <c r="AK3399">
        <v>0</v>
      </c>
      <c r="AL3399">
        <v>0</v>
      </c>
      <c r="AM3399">
        <v>0</v>
      </c>
      <c r="AN3399" s="17" t="s">
        <v>54</v>
      </c>
      <c r="AO3399" s="17" t="s">
        <v>54</v>
      </c>
      <c r="AP3399" s="17" t="s">
        <v>54</v>
      </c>
      <c r="AQ3399" s="17" t="s">
        <v>54</v>
      </c>
      <c r="AR3399" s="31">
        <v>0</v>
      </c>
      <c r="AS3399" s="31">
        <v>0</v>
      </c>
      <c r="AT3399" s="31">
        <v>0</v>
      </c>
      <c r="AU3399" s="26" t="str">
        <f t="shared" si="56"/>
        <v>库存为0</v>
      </c>
      <c r="AV3399" s="32" t="str">
        <f>IFERROR(时间!$B$4+AU3399,"上周无销量")</f>
        <v>上周无销量</v>
      </c>
    </row>
    <row r="3400" spans="1:48">
      <c r="A3400" s="15" t="s">
        <v>6547</v>
      </c>
      <c r="B3400" t="s">
        <v>6324</v>
      </c>
      <c r="C3400" t="s">
        <v>6539</v>
      </c>
      <c r="D3400" s="26">
        <v>0</v>
      </c>
      <c r="E3400" s="26">
        <v>0</v>
      </c>
      <c r="F3400" s="26">
        <v>0</v>
      </c>
      <c r="G3400" s="26">
        <v>0</v>
      </c>
      <c r="H3400" s="27">
        <v>0</v>
      </c>
      <c r="I3400">
        <v>0</v>
      </c>
      <c r="J3400" s="28">
        <v>0</v>
      </c>
      <c r="K3400" s="28">
        <v>0</v>
      </c>
      <c r="L3400" s="28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17" t="s">
        <v>54</v>
      </c>
      <c r="Y3400" s="17" t="s">
        <v>54</v>
      </c>
      <c r="Z3400" s="17" t="s">
        <v>54</v>
      </c>
      <c r="AA3400" s="17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17" t="s">
        <v>54</v>
      </c>
      <c r="AG3400" s="17" t="s">
        <v>54</v>
      </c>
      <c r="AH3400" s="17" t="s">
        <v>54</v>
      </c>
      <c r="AI3400" s="17" t="s">
        <v>54</v>
      </c>
      <c r="AJ3400">
        <v>0</v>
      </c>
      <c r="AK3400">
        <v>0</v>
      </c>
      <c r="AL3400">
        <v>0</v>
      </c>
      <c r="AM3400">
        <v>0</v>
      </c>
      <c r="AN3400" s="17" t="s">
        <v>54</v>
      </c>
      <c r="AO3400" s="17" t="s">
        <v>54</v>
      </c>
      <c r="AP3400" s="17" t="s">
        <v>54</v>
      </c>
      <c r="AQ3400" s="17" t="s">
        <v>54</v>
      </c>
      <c r="AR3400" s="31">
        <v>0</v>
      </c>
      <c r="AS3400" s="31">
        <v>0</v>
      </c>
      <c r="AT3400" s="31">
        <v>0</v>
      </c>
      <c r="AU3400" s="26" t="str">
        <f t="shared" si="56"/>
        <v>库存为0</v>
      </c>
      <c r="AV3400" s="32" t="str">
        <f>IFERROR(时间!$B$4+AU3400,"上周无销量")</f>
        <v>上周无销量</v>
      </c>
    </row>
    <row r="3401" spans="1:48">
      <c r="A3401" s="15" t="s">
        <v>6548</v>
      </c>
      <c r="B3401" t="s">
        <v>6334</v>
      </c>
      <c r="C3401" t="s">
        <v>6539</v>
      </c>
      <c r="D3401" s="26">
        <v>0</v>
      </c>
      <c r="E3401" s="26">
        <v>0</v>
      </c>
      <c r="F3401" s="26">
        <v>0</v>
      </c>
      <c r="G3401" s="26">
        <v>0</v>
      </c>
      <c r="H3401" s="27">
        <v>0</v>
      </c>
      <c r="I3401">
        <v>0</v>
      </c>
      <c r="J3401" s="28">
        <v>0</v>
      </c>
      <c r="K3401" s="28">
        <v>0</v>
      </c>
      <c r="L3401" s="28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17" t="s">
        <v>54</v>
      </c>
      <c r="Y3401" s="17" t="s">
        <v>54</v>
      </c>
      <c r="Z3401" s="17" t="s">
        <v>54</v>
      </c>
      <c r="AA3401" s="17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17" t="s">
        <v>54</v>
      </c>
      <c r="AG3401" s="17" t="s">
        <v>54</v>
      </c>
      <c r="AH3401" s="17" t="s">
        <v>54</v>
      </c>
      <c r="AI3401" s="17" t="s">
        <v>54</v>
      </c>
      <c r="AJ3401">
        <v>0</v>
      </c>
      <c r="AK3401">
        <v>0</v>
      </c>
      <c r="AL3401">
        <v>0</v>
      </c>
      <c r="AM3401">
        <v>0</v>
      </c>
      <c r="AN3401" s="17" t="s">
        <v>54</v>
      </c>
      <c r="AO3401" s="17" t="s">
        <v>54</v>
      </c>
      <c r="AP3401" s="17" t="s">
        <v>54</v>
      </c>
      <c r="AQ3401" s="17" t="s">
        <v>54</v>
      </c>
      <c r="AR3401" s="31">
        <v>0</v>
      </c>
      <c r="AS3401" s="31">
        <v>0</v>
      </c>
      <c r="AT3401" s="31">
        <v>0</v>
      </c>
      <c r="AU3401" s="26" t="str">
        <f t="shared" si="56"/>
        <v>库存为0</v>
      </c>
      <c r="AV3401" s="32" t="str">
        <f>IFERROR(时间!$B$4+AU3401,"上周无销量")</f>
        <v>上周无销量</v>
      </c>
    </row>
    <row r="3402" spans="1:48">
      <c r="A3402" s="15" t="s">
        <v>6549</v>
      </c>
      <c r="B3402" t="s">
        <v>6336</v>
      </c>
      <c r="C3402" t="s">
        <v>6539</v>
      </c>
      <c r="D3402" s="26">
        <v>0</v>
      </c>
      <c r="E3402" s="26">
        <v>0</v>
      </c>
      <c r="F3402" s="26">
        <v>0</v>
      </c>
      <c r="G3402" s="26">
        <v>0</v>
      </c>
      <c r="H3402" s="27">
        <v>0</v>
      </c>
      <c r="I3402">
        <v>0</v>
      </c>
      <c r="J3402" s="28">
        <v>0</v>
      </c>
      <c r="K3402" s="28">
        <v>0</v>
      </c>
      <c r="L3402" s="28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17" t="s">
        <v>54</v>
      </c>
      <c r="Y3402" s="17" t="s">
        <v>54</v>
      </c>
      <c r="Z3402" s="17" t="s">
        <v>54</v>
      </c>
      <c r="AA3402" s="17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17" t="s">
        <v>54</v>
      </c>
      <c r="AG3402" s="17" t="s">
        <v>54</v>
      </c>
      <c r="AH3402" s="17" t="s">
        <v>54</v>
      </c>
      <c r="AI3402" s="17" t="s">
        <v>54</v>
      </c>
      <c r="AJ3402">
        <v>0</v>
      </c>
      <c r="AK3402">
        <v>0</v>
      </c>
      <c r="AL3402">
        <v>0</v>
      </c>
      <c r="AM3402">
        <v>0</v>
      </c>
      <c r="AN3402" s="17" t="s">
        <v>54</v>
      </c>
      <c r="AO3402" s="17" t="s">
        <v>54</v>
      </c>
      <c r="AP3402" s="17" t="s">
        <v>54</v>
      </c>
      <c r="AQ3402" s="17" t="s">
        <v>54</v>
      </c>
      <c r="AR3402" s="31">
        <v>0</v>
      </c>
      <c r="AS3402" s="31">
        <v>0</v>
      </c>
      <c r="AT3402" s="31">
        <v>0</v>
      </c>
      <c r="AU3402" s="26" t="str">
        <f t="shared" si="56"/>
        <v>库存为0</v>
      </c>
      <c r="AV3402" s="32" t="str">
        <f>IFERROR(时间!$B$4+AU3402,"上周无销量")</f>
        <v>上周无销量</v>
      </c>
    </row>
    <row r="3403" spans="1:48">
      <c r="A3403" s="15" t="s">
        <v>6550</v>
      </c>
      <c r="B3403" t="s">
        <v>6342</v>
      </c>
      <c r="C3403" t="s">
        <v>6539</v>
      </c>
      <c r="D3403" s="26">
        <v>0</v>
      </c>
      <c r="E3403" s="26">
        <v>0</v>
      </c>
      <c r="F3403" s="26">
        <v>0</v>
      </c>
      <c r="G3403" s="26">
        <v>0</v>
      </c>
      <c r="H3403" s="27">
        <v>0</v>
      </c>
      <c r="I3403">
        <v>0</v>
      </c>
      <c r="J3403" s="28">
        <v>0</v>
      </c>
      <c r="K3403" s="28">
        <v>0</v>
      </c>
      <c r="L3403" s="28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17" t="s">
        <v>54</v>
      </c>
      <c r="Y3403" s="17" t="s">
        <v>54</v>
      </c>
      <c r="Z3403" s="17" t="s">
        <v>54</v>
      </c>
      <c r="AA3403" s="17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17" t="s">
        <v>54</v>
      </c>
      <c r="AG3403" s="17" t="s">
        <v>54</v>
      </c>
      <c r="AH3403" s="17" t="s">
        <v>54</v>
      </c>
      <c r="AI3403" s="17" t="s">
        <v>54</v>
      </c>
      <c r="AJ3403">
        <v>0</v>
      </c>
      <c r="AK3403">
        <v>0</v>
      </c>
      <c r="AL3403">
        <v>0</v>
      </c>
      <c r="AM3403">
        <v>0</v>
      </c>
      <c r="AN3403" s="17" t="s">
        <v>54</v>
      </c>
      <c r="AO3403" s="17" t="s">
        <v>54</v>
      </c>
      <c r="AP3403" s="17" t="s">
        <v>54</v>
      </c>
      <c r="AQ3403" s="17" t="s">
        <v>54</v>
      </c>
      <c r="AR3403" s="31">
        <v>0</v>
      </c>
      <c r="AS3403" s="31">
        <v>0</v>
      </c>
      <c r="AT3403" s="31">
        <v>0</v>
      </c>
      <c r="AU3403" s="26" t="str">
        <f t="shared" si="56"/>
        <v>库存为0</v>
      </c>
      <c r="AV3403" s="32" t="str">
        <f>IFERROR(时间!$B$4+AU3403,"上周无销量")</f>
        <v>上周无销量</v>
      </c>
    </row>
    <row r="3404" spans="1:48">
      <c r="A3404" s="15" t="s">
        <v>6551</v>
      </c>
      <c r="B3404" t="s">
        <v>6552</v>
      </c>
      <c r="C3404" t="s">
        <v>6553</v>
      </c>
      <c r="D3404" s="26">
        <v>3</v>
      </c>
      <c r="E3404" s="26">
        <v>2</v>
      </c>
      <c r="F3404" s="26">
        <v>4</v>
      </c>
      <c r="G3404" s="26">
        <v>4</v>
      </c>
      <c r="H3404" s="27">
        <v>17.7092307692308</v>
      </c>
      <c r="I3404">
        <v>25</v>
      </c>
      <c r="J3404" s="28">
        <v>0</v>
      </c>
      <c r="K3404" s="28">
        <v>0</v>
      </c>
      <c r="L3404" s="28">
        <v>2</v>
      </c>
      <c r="M3404">
        <v>27</v>
      </c>
      <c r="N3404">
        <v>4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17" t="s">
        <v>54</v>
      </c>
      <c r="Y3404" s="17" t="s">
        <v>54</v>
      </c>
      <c r="Z3404" s="17" t="s">
        <v>54</v>
      </c>
      <c r="AA3404" s="17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17" t="s">
        <v>54</v>
      </c>
      <c r="AG3404" s="17" t="s">
        <v>54</v>
      </c>
      <c r="AH3404" s="17" t="s">
        <v>54</v>
      </c>
      <c r="AI3404" s="17" t="s">
        <v>54</v>
      </c>
      <c r="AJ3404">
        <v>0</v>
      </c>
      <c r="AK3404">
        <v>39</v>
      </c>
      <c r="AL3404">
        <v>46</v>
      </c>
      <c r="AM3404">
        <v>46</v>
      </c>
      <c r="AN3404" s="17" t="s">
        <v>54</v>
      </c>
      <c r="AO3404" s="17">
        <v>0.0512820512820513</v>
      </c>
      <c r="AP3404" s="17">
        <v>0.0869565217391304</v>
      </c>
      <c r="AQ3404" s="17">
        <v>0.0869565217391304</v>
      </c>
      <c r="AR3404" s="31">
        <v>0.428571428571429</v>
      </c>
      <c r="AS3404" s="31">
        <v>25.7142857142857</v>
      </c>
      <c r="AT3404" s="31">
        <v>1.28571428571429</v>
      </c>
      <c r="AU3404" s="26">
        <f t="shared" si="56"/>
        <v>63</v>
      </c>
      <c r="AV3404" s="32">
        <f>IFERROR(时间!$B$4+AU3404,"上周无销量")</f>
        <v>43388</v>
      </c>
    </row>
    <row r="3405" spans="1:48">
      <c r="A3405" s="15" t="s">
        <v>6554</v>
      </c>
      <c r="B3405" t="s">
        <v>6555</v>
      </c>
      <c r="C3405" t="s">
        <v>6553</v>
      </c>
      <c r="D3405" s="26">
        <v>4</v>
      </c>
      <c r="E3405" s="26">
        <v>2</v>
      </c>
      <c r="F3405" s="26">
        <v>2</v>
      </c>
      <c r="G3405" s="26">
        <v>2</v>
      </c>
      <c r="H3405" s="27">
        <v>20.464</v>
      </c>
      <c r="I3405">
        <v>0</v>
      </c>
      <c r="J3405" s="28">
        <v>7</v>
      </c>
      <c r="K3405" s="28">
        <v>0</v>
      </c>
      <c r="L3405" s="28">
        <v>0</v>
      </c>
      <c r="M3405">
        <v>7</v>
      </c>
      <c r="N3405">
        <v>1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17" t="s">
        <v>54</v>
      </c>
      <c r="Y3405" s="17" t="s">
        <v>54</v>
      </c>
      <c r="Z3405" s="17" t="s">
        <v>54</v>
      </c>
      <c r="AA3405" s="17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17" t="s">
        <v>54</v>
      </c>
      <c r="AG3405" s="17" t="s">
        <v>54</v>
      </c>
      <c r="AH3405" s="17" t="s">
        <v>54</v>
      </c>
      <c r="AI3405" s="17" t="s">
        <v>54</v>
      </c>
      <c r="AJ3405">
        <v>0</v>
      </c>
      <c r="AK3405">
        <v>27</v>
      </c>
      <c r="AL3405">
        <v>20</v>
      </c>
      <c r="AM3405">
        <v>20</v>
      </c>
      <c r="AN3405" s="17" t="s">
        <v>54</v>
      </c>
      <c r="AO3405" s="17">
        <v>0.0740740740740741</v>
      </c>
      <c r="AP3405" s="17">
        <v>0.1</v>
      </c>
      <c r="AQ3405" s="17">
        <v>0.1</v>
      </c>
      <c r="AR3405" s="31">
        <v>0.571428571428571</v>
      </c>
      <c r="AS3405" s="31">
        <v>34.2857142857143</v>
      </c>
      <c r="AT3405" s="31">
        <v>-27.2857142857143</v>
      </c>
      <c r="AU3405" s="26">
        <f t="shared" si="56"/>
        <v>12</v>
      </c>
      <c r="AV3405" s="32">
        <f>IFERROR(时间!$B$4+AU3405,"上周无销量")</f>
        <v>43337</v>
      </c>
    </row>
    <row r="3406" spans="1:48">
      <c r="A3406" s="15" t="s">
        <v>6556</v>
      </c>
      <c r="B3406" t="s">
        <v>6557</v>
      </c>
      <c r="C3406" t="s">
        <v>6553</v>
      </c>
      <c r="D3406" s="26">
        <v>0</v>
      </c>
      <c r="E3406" s="26">
        <v>2</v>
      </c>
      <c r="F3406" s="26">
        <v>0</v>
      </c>
      <c r="G3406" s="26">
        <v>0</v>
      </c>
      <c r="H3406" s="27">
        <v>25.58</v>
      </c>
      <c r="I3406">
        <v>13</v>
      </c>
      <c r="J3406" s="28">
        <v>0</v>
      </c>
      <c r="K3406" s="28">
        <v>0</v>
      </c>
      <c r="L3406" s="28">
        <v>0</v>
      </c>
      <c r="M3406">
        <v>13</v>
      </c>
      <c r="N3406">
        <v>1</v>
      </c>
      <c r="O3406">
        <v>13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17" t="s">
        <v>54</v>
      </c>
      <c r="Y3406" s="17" t="s">
        <v>54</v>
      </c>
      <c r="Z3406" s="17" t="s">
        <v>54</v>
      </c>
      <c r="AA3406" s="17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17" t="s">
        <v>54</v>
      </c>
      <c r="AG3406" s="17" t="s">
        <v>54</v>
      </c>
      <c r="AH3406" s="17" t="s">
        <v>54</v>
      </c>
      <c r="AI3406" s="17" t="s">
        <v>54</v>
      </c>
      <c r="AJ3406">
        <v>0</v>
      </c>
      <c r="AK3406">
        <v>12</v>
      </c>
      <c r="AL3406">
        <v>15</v>
      </c>
      <c r="AM3406">
        <v>15</v>
      </c>
      <c r="AN3406" s="17" t="s">
        <v>54</v>
      </c>
      <c r="AO3406" s="17">
        <v>0.166666666666667</v>
      </c>
      <c r="AP3406" s="17">
        <v>0</v>
      </c>
      <c r="AQ3406" s="17">
        <v>0</v>
      </c>
      <c r="AR3406" s="31">
        <v>0</v>
      </c>
      <c r="AS3406" s="31">
        <v>0</v>
      </c>
      <c r="AT3406" s="31">
        <v>13</v>
      </c>
      <c r="AU3406" s="26" t="str">
        <f t="shared" si="56"/>
        <v>库存为13</v>
      </c>
      <c r="AV3406" s="32" t="str">
        <f>IFERROR(时间!$B$4+AU3406,"上周无销量")</f>
        <v>上周无销量</v>
      </c>
    </row>
    <row r="3407" spans="1:48">
      <c r="A3407" s="15" t="s">
        <v>6558</v>
      </c>
      <c r="B3407" t="s">
        <v>6559</v>
      </c>
      <c r="C3407" t="s">
        <v>6553</v>
      </c>
      <c r="D3407" s="26">
        <v>4</v>
      </c>
      <c r="E3407" s="26">
        <v>4</v>
      </c>
      <c r="F3407" s="26">
        <v>3</v>
      </c>
      <c r="G3407" s="26">
        <v>3</v>
      </c>
      <c r="H3407" s="27">
        <v>20.0985714285714</v>
      </c>
      <c r="I3407">
        <v>1</v>
      </c>
      <c r="J3407" s="28">
        <v>3</v>
      </c>
      <c r="K3407" s="28">
        <v>0</v>
      </c>
      <c r="L3407" s="28">
        <v>2</v>
      </c>
      <c r="M3407">
        <v>6</v>
      </c>
      <c r="N3407">
        <v>2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17" t="s">
        <v>54</v>
      </c>
      <c r="Y3407" s="17" t="s">
        <v>54</v>
      </c>
      <c r="Z3407" s="17" t="s">
        <v>54</v>
      </c>
      <c r="AA3407" s="17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17" t="s">
        <v>54</v>
      </c>
      <c r="AG3407" s="17" t="s">
        <v>54</v>
      </c>
      <c r="AH3407" s="17" t="s">
        <v>54</v>
      </c>
      <c r="AI3407" s="17" t="s">
        <v>54</v>
      </c>
      <c r="AJ3407">
        <v>0</v>
      </c>
      <c r="AK3407">
        <v>32</v>
      </c>
      <c r="AL3407">
        <v>50</v>
      </c>
      <c r="AM3407">
        <v>50</v>
      </c>
      <c r="AN3407" s="17" t="s">
        <v>54</v>
      </c>
      <c r="AO3407" s="17">
        <v>0.125</v>
      </c>
      <c r="AP3407" s="17">
        <v>0.06</v>
      </c>
      <c r="AQ3407" s="17">
        <v>0.06</v>
      </c>
      <c r="AR3407" s="31">
        <v>0.571428571428571</v>
      </c>
      <c r="AS3407" s="31">
        <v>34.2857142857143</v>
      </c>
      <c r="AT3407" s="31">
        <v>-28.2857142857143</v>
      </c>
      <c r="AU3407" s="26">
        <f t="shared" si="56"/>
        <v>10</v>
      </c>
      <c r="AV3407" s="32">
        <f>IFERROR(时间!$B$4+AU3407,"上周无销量")</f>
        <v>43335</v>
      </c>
    </row>
    <row r="3408" spans="1:48">
      <c r="A3408" s="15" t="s">
        <v>6560</v>
      </c>
      <c r="B3408" t="s">
        <v>6561</v>
      </c>
      <c r="C3408" t="s">
        <v>6553</v>
      </c>
      <c r="D3408" s="26">
        <v>0</v>
      </c>
      <c r="E3408" s="26">
        <v>0</v>
      </c>
      <c r="F3408" s="26">
        <v>1</v>
      </c>
      <c r="G3408" s="26">
        <v>0</v>
      </c>
      <c r="H3408" s="27">
        <v>25.58</v>
      </c>
      <c r="I3408">
        <v>10</v>
      </c>
      <c r="J3408" s="28">
        <v>0</v>
      </c>
      <c r="K3408" s="28">
        <v>0</v>
      </c>
      <c r="L3408" s="28">
        <v>0</v>
      </c>
      <c r="M3408">
        <v>10</v>
      </c>
      <c r="N3408">
        <v>1</v>
      </c>
      <c r="O3408">
        <v>10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17" t="s">
        <v>54</v>
      </c>
      <c r="Y3408" s="17" t="s">
        <v>54</v>
      </c>
      <c r="Z3408" s="17" t="s">
        <v>54</v>
      </c>
      <c r="AA3408" s="17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17" t="s">
        <v>54</v>
      </c>
      <c r="AG3408" s="17" t="s">
        <v>54</v>
      </c>
      <c r="AH3408" s="17" t="s">
        <v>54</v>
      </c>
      <c r="AI3408" s="17" t="s">
        <v>54</v>
      </c>
      <c r="AJ3408">
        <v>0</v>
      </c>
      <c r="AK3408">
        <v>33</v>
      </c>
      <c r="AL3408">
        <v>24</v>
      </c>
      <c r="AM3408">
        <v>24</v>
      </c>
      <c r="AN3408" s="17" t="s">
        <v>54</v>
      </c>
      <c r="AO3408" s="17">
        <v>0</v>
      </c>
      <c r="AP3408" s="17">
        <v>0.0416666666666667</v>
      </c>
      <c r="AQ3408" s="17">
        <v>0</v>
      </c>
      <c r="AR3408" s="31">
        <v>0</v>
      </c>
      <c r="AS3408" s="31">
        <v>0</v>
      </c>
      <c r="AT3408" s="31">
        <v>10</v>
      </c>
      <c r="AU3408" s="26" t="str">
        <f t="shared" si="56"/>
        <v>库存为10</v>
      </c>
      <c r="AV3408" s="32" t="str">
        <f>IFERROR(时间!$B$4+AU3408,"上周无销量")</f>
        <v>上周无销量</v>
      </c>
    </row>
    <row r="3409" spans="1:48">
      <c r="A3409" s="15" t="s">
        <v>6562</v>
      </c>
      <c r="B3409" t="s">
        <v>3793</v>
      </c>
      <c r="C3409" t="s">
        <v>6553</v>
      </c>
      <c r="D3409" s="26">
        <v>5</v>
      </c>
      <c r="E3409" s="26">
        <v>7</v>
      </c>
      <c r="F3409" s="26">
        <v>2</v>
      </c>
      <c r="G3409" s="26">
        <v>10</v>
      </c>
      <c r="H3409" s="27">
        <v>14.9216666666667</v>
      </c>
      <c r="I3409">
        <v>16</v>
      </c>
      <c r="J3409" s="28">
        <v>0</v>
      </c>
      <c r="K3409" s="28">
        <v>0</v>
      </c>
      <c r="L3409" s="28">
        <v>1</v>
      </c>
      <c r="M3409">
        <v>17</v>
      </c>
      <c r="N3409">
        <v>4</v>
      </c>
      <c r="O3409">
        <v>0</v>
      </c>
      <c r="P3409">
        <v>3720</v>
      </c>
      <c r="Q3409">
        <v>0</v>
      </c>
      <c r="R3409">
        <v>3429</v>
      </c>
      <c r="S3409">
        <v>1789</v>
      </c>
      <c r="T3409">
        <v>13</v>
      </c>
      <c r="U3409">
        <v>0</v>
      </c>
      <c r="V3409">
        <v>34</v>
      </c>
      <c r="W3409">
        <v>12</v>
      </c>
      <c r="X3409" s="17">
        <v>0.00349462365591398</v>
      </c>
      <c r="Y3409" s="17" t="s">
        <v>54</v>
      </c>
      <c r="Z3409" s="17">
        <v>0.00991542723826188</v>
      </c>
      <c r="AA3409" s="17">
        <v>0.00670765790944662</v>
      </c>
      <c r="AB3409">
        <v>7.38</v>
      </c>
      <c r="AC3409">
        <v>0</v>
      </c>
      <c r="AD3409">
        <v>22.98</v>
      </c>
      <c r="AE3409">
        <v>6.22</v>
      </c>
      <c r="AF3409" s="17">
        <v>0.0989165642801293</v>
      </c>
      <c r="AG3409" s="17" t="s">
        <v>54</v>
      </c>
      <c r="AH3409" s="17">
        <v>0.770021221936779</v>
      </c>
      <c r="AI3409" s="17">
        <v>0.041684351613984</v>
      </c>
      <c r="AJ3409">
        <v>42</v>
      </c>
      <c r="AK3409">
        <v>45</v>
      </c>
      <c r="AL3409">
        <v>25</v>
      </c>
      <c r="AM3409">
        <v>25</v>
      </c>
      <c r="AN3409" s="17">
        <v>0.119047619047619</v>
      </c>
      <c r="AO3409" s="17">
        <v>0.155555555555556</v>
      </c>
      <c r="AP3409" s="17">
        <v>0.08</v>
      </c>
      <c r="AQ3409" s="17">
        <v>0.4</v>
      </c>
      <c r="AR3409" s="31">
        <v>0.714285714285714</v>
      </c>
      <c r="AS3409" s="31">
        <v>42.8571428571429</v>
      </c>
      <c r="AT3409" s="31">
        <v>-25.8571428571429</v>
      </c>
      <c r="AU3409" s="26">
        <f t="shared" si="56"/>
        <v>23</v>
      </c>
      <c r="AV3409" s="32">
        <f>IFERROR(时间!$B$4+AU3409,"上周无销量")</f>
        <v>43348</v>
      </c>
    </row>
    <row r="3410" spans="1:48">
      <c r="A3410" s="15" t="s">
        <v>6563</v>
      </c>
      <c r="B3410" t="s">
        <v>3796</v>
      </c>
      <c r="C3410" t="s">
        <v>6553</v>
      </c>
      <c r="D3410" s="26">
        <v>6</v>
      </c>
      <c r="E3410" s="26">
        <v>15</v>
      </c>
      <c r="F3410" s="26">
        <v>12</v>
      </c>
      <c r="G3410" s="26">
        <v>12</v>
      </c>
      <c r="H3410" s="27">
        <v>18.7586666666667</v>
      </c>
      <c r="I3410">
        <v>29</v>
      </c>
      <c r="J3410" s="28">
        <v>0</v>
      </c>
      <c r="K3410" s="28">
        <v>9</v>
      </c>
      <c r="L3410" s="28">
        <v>1</v>
      </c>
      <c r="M3410">
        <v>39</v>
      </c>
      <c r="N3410">
        <v>13</v>
      </c>
      <c r="O3410">
        <v>0</v>
      </c>
      <c r="P3410">
        <v>17167</v>
      </c>
      <c r="Q3410">
        <v>0</v>
      </c>
      <c r="R3410">
        <v>18702</v>
      </c>
      <c r="S3410">
        <v>19206</v>
      </c>
      <c r="T3410">
        <v>226</v>
      </c>
      <c r="U3410">
        <v>0</v>
      </c>
      <c r="V3410">
        <v>221</v>
      </c>
      <c r="W3410">
        <v>277</v>
      </c>
      <c r="X3410" s="17">
        <v>0.0131647929166424</v>
      </c>
      <c r="Y3410" s="17" t="s">
        <v>54</v>
      </c>
      <c r="Z3410" s="17">
        <v>0.011816917976687</v>
      </c>
      <c r="AA3410" s="17">
        <v>0.0144225762782464</v>
      </c>
      <c r="AB3410">
        <v>98.12</v>
      </c>
      <c r="AC3410">
        <v>0</v>
      </c>
      <c r="AD3410">
        <v>107.23</v>
      </c>
      <c r="AE3410">
        <v>143.71</v>
      </c>
      <c r="AF3410" s="17">
        <v>0.871774824081312</v>
      </c>
      <c r="AG3410" s="17" t="s">
        <v>54</v>
      </c>
      <c r="AH3410" s="17">
        <v>0.476357594711777</v>
      </c>
      <c r="AI3410" s="17">
        <v>0.638416021039163</v>
      </c>
      <c r="AJ3410">
        <v>0</v>
      </c>
      <c r="AK3410">
        <v>110</v>
      </c>
      <c r="AL3410">
        <v>137</v>
      </c>
      <c r="AM3410">
        <v>137</v>
      </c>
      <c r="AN3410" s="17" t="s">
        <v>54</v>
      </c>
      <c r="AO3410" s="17">
        <v>0.136363636363636</v>
      </c>
      <c r="AP3410" s="17">
        <v>0.0875912408759124</v>
      </c>
      <c r="AQ3410" s="17">
        <v>0.0875912408759124</v>
      </c>
      <c r="AR3410" s="31">
        <v>0.857142857142857</v>
      </c>
      <c r="AS3410" s="31">
        <v>51.4285714285714</v>
      </c>
      <c r="AT3410" s="31">
        <v>-12.4285714285714</v>
      </c>
      <c r="AU3410" s="26">
        <f t="shared" si="56"/>
        <v>45</v>
      </c>
      <c r="AV3410" s="32">
        <f>IFERROR(时间!$B$4+AU3410,"上周无销量")</f>
        <v>43370</v>
      </c>
    </row>
    <row r="3411" spans="1:48">
      <c r="A3411" s="15" t="s">
        <v>6564</v>
      </c>
      <c r="B3411" t="s">
        <v>3798</v>
      </c>
      <c r="C3411" t="s">
        <v>6553</v>
      </c>
      <c r="D3411" s="26">
        <v>10</v>
      </c>
      <c r="E3411" s="26">
        <v>11</v>
      </c>
      <c r="F3411" s="26">
        <v>17</v>
      </c>
      <c r="G3411" s="26">
        <v>20</v>
      </c>
      <c r="H3411" s="27">
        <v>16.7593103448276</v>
      </c>
      <c r="I3411">
        <v>11</v>
      </c>
      <c r="J3411" s="28">
        <v>0</v>
      </c>
      <c r="K3411" s="28">
        <v>0</v>
      </c>
      <c r="L3411" s="28">
        <v>2</v>
      </c>
      <c r="M3411">
        <v>13</v>
      </c>
      <c r="N3411">
        <v>14</v>
      </c>
      <c r="O3411">
        <v>0</v>
      </c>
      <c r="P3411">
        <v>35761</v>
      </c>
      <c r="Q3411">
        <v>0</v>
      </c>
      <c r="R3411">
        <v>45862</v>
      </c>
      <c r="S3411">
        <v>58012</v>
      </c>
      <c r="T3411">
        <v>151</v>
      </c>
      <c r="U3411">
        <v>0</v>
      </c>
      <c r="V3411">
        <v>206</v>
      </c>
      <c r="W3411">
        <v>165</v>
      </c>
      <c r="X3411" s="17">
        <v>0.00422247700008389</v>
      </c>
      <c r="Y3411" s="17" t="s">
        <v>54</v>
      </c>
      <c r="Z3411" s="17">
        <v>0.00449173607779861</v>
      </c>
      <c r="AA3411" s="17">
        <v>0.00284423912294008</v>
      </c>
      <c r="AB3411">
        <v>45.1</v>
      </c>
      <c r="AC3411">
        <v>0</v>
      </c>
      <c r="AD3411">
        <v>64.48</v>
      </c>
      <c r="AE3411">
        <v>50.85</v>
      </c>
      <c r="AF3411" s="17">
        <v>0.269104152092506</v>
      </c>
      <c r="AG3411" s="17" t="s">
        <v>54</v>
      </c>
      <c r="AH3411" s="17">
        <v>0.226318452157621</v>
      </c>
      <c r="AI3411" s="17">
        <v>0.15170671988807</v>
      </c>
      <c r="AJ3411">
        <v>36</v>
      </c>
      <c r="AK3411">
        <v>122</v>
      </c>
      <c r="AL3411">
        <v>123</v>
      </c>
      <c r="AM3411">
        <v>123</v>
      </c>
      <c r="AN3411" s="17">
        <v>0.277777777777778</v>
      </c>
      <c r="AO3411" s="17">
        <v>0.0901639344262295</v>
      </c>
      <c r="AP3411" s="17">
        <v>0.138211382113821</v>
      </c>
      <c r="AQ3411" s="17">
        <v>0.16260162601626</v>
      </c>
      <c r="AR3411" s="31">
        <v>1.42857142857143</v>
      </c>
      <c r="AS3411" s="31">
        <v>85.7142857142857</v>
      </c>
      <c r="AT3411" s="31">
        <v>-72.7142857142857</v>
      </c>
      <c r="AU3411" s="26">
        <f t="shared" si="56"/>
        <v>9</v>
      </c>
      <c r="AV3411" s="32">
        <f>IFERROR(时间!$B$4+AU3411,"上周无销量")</f>
        <v>43334</v>
      </c>
    </row>
    <row r="3412" spans="1:48">
      <c r="A3412" s="15" t="s">
        <v>6565</v>
      </c>
      <c r="B3412" t="s">
        <v>3800</v>
      </c>
      <c r="C3412" t="s">
        <v>6553</v>
      </c>
      <c r="D3412" s="26">
        <v>0</v>
      </c>
      <c r="E3412" s="26">
        <v>1</v>
      </c>
      <c r="F3412" s="26">
        <v>1</v>
      </c>
      <c r="G3412" s="26">
        <v>0</v>
      </c>
      <c r="H3412" s="27">
        <v>25.58</v>
      </c>
      <c r="I3412">
        <v>30</v>
      </c>
      <c r="J3412" s="28">
        <v>0</v>
      </c>
      <c r="K3412" s="28">
        <v>0</v>
      </c>
      <c r="L3412" s="28">
        <v>0</v>
      </c>
      <c r="M3412">
        <v>30</v>
      </c>
      <c r="N3412">
        <v>3</v>
      </c>
      <c r="O3412">
        <v>0</v>
      </c>
      <c r="P3412">
        <v>3802</v>
      </c>
      <c r="Q3412">
        <v>0</v>
      </c>
      <c r="R3412">
        <v>1812</v>
      </c>
      <c r="S3412">
        <v>1260</v>
      </c>
      <c r="T3412">
        <v>6</v>
      </c>
      <c r="U3412">
        <v>0</v>
      </c>
      <c r="V3412">
        <v>3</v>
      </c>
      <c r="W3412">
        <v>13</v>
      </c>
      <c r="X3412" s="17">
        <v>0.00157811678064177</v>
      </c>
      <c r="Y3412" s="17" t="s">
        <v>54</v>
      </c>
      <c r="Z3412" s="17">
        <v>0.00165562913907285</v>
      </c>
      <c r="AA3412" s="17">
        <v>0.0103174603174603</v>
      </c>
      <c r="AB3412">
        <v>2.89</v>
      </c>
      <c r="AC3412">
        <v>0</v>
      </c>
      <c r="AD3412">
        <v>1.65</v>
      </c>
      <c r="AE3412">
        <v>10.88</v>
      </c>
      <c r="AF3412" s="17">
        <v>0</v>
      </c>
      <c r="AG3412" s="17" t="s">
        <v>54</v>
      </c>
      <c r="AH3412" s="17">
        <v>0.0645035183737295</v>
      </c>
      <c r="AI3412" s="17">
        <v>0</v>
      </c>
      <c r="AJ3412">
        <v>15</v>
      </c>
      <c r="AK3412">
        <v>26</v>
      </c>
      <c r="AL3412">
        <v>36</v>
      </c>
      <c r="AM3412">
        <v>36</v>
      </c>
      <c r="AN3412" s="17">
        <v>0</v>
      </c>
      <c r="AO3412" s="17">
        <v>0.0384615384615385</v>
      </c>
      <c r="AP3412" s="17">
        <v>0.0277777777777778</v>
      </c>
      <c r="AQ3412" s="17">
        <v>0</v>
      </c>
      <c r="AR3412" s="31">
        <v>0</v>
      </c>
      <c r="AS3412" s="31">
        <v>0</v>
      </c>
      <c r="AT3412" s="31">
        <v>30</v>
      </c>
      <c r="AU3412" s="26" t="str">
        <f t="shared" si="56"/>
        <v>库存为30</v>
      </c>
      <c r="AV3412" s="32" t="str">
        <f>IFERROR(时间!$B$4+AU3412,"上周无销量")</f>
        <v>上周无销量</v>
      </c>
    </row>
    <row r="3413" spans="1:48">
      <c r="A3413" s="15" t="s">
        <v>6566</v>
      </c>
      <c r="B3413" t="s">
        <v>3802</v>
      </c>
      <c r="C3413" t="s">
        <v>6553</v>
      </c>
      <c r="D3413" s="26">
        <v>0</v>
      </c>
      <c r="E3413" s="26">
        <v>1</v>
      </c>
      <c r="F3413" s="26">
        <v>1</v>
      </c>
      <c r="G3413" s="26">
        <v>2</v>
      </c>
      <c r="H3413" s="27">
        <v>12.79</v>
      </c>
      <c r="I3413">
        <v>10</v>
      </c>
      <c r="J3413" s="28">
        <v>0</v>
      </c>
      <c r="K3413" s="28">
        <v>0</v>
      </c>
      <c r="L3413" s="28">
        <v>0</v>
      </c>
      <c r="M3413">
        <v>10</v>
      </c>
      <c r="N3413">
        <v>0</v>
      </c>
      <c r="O3413">
        <v>0</v>
      </c>
      <c r="P3413">
        <v>61</v>
      </c>
      <c r="Q3413">
        <v>0</v>
      </c>
      <c r="R3413">
        <v>92</v>
      </c>
      <c r="S3413">
        <v>125</v>
      </c>
      <c r="T3413">
        <v>0</v>
      </c>
      <c r="U3413">
        <v>0</v>
      </c>
      <c r="V3413">
        <v>0</v>
      </c>
      <c r="W3413">
        <v>0</v>
      </c>
      <c r="X3413" s="17">
        <v>0</v>
      </c>
      <c r="Y3413" s="17" t="s">
        <v>54</v>
      </c>
      <c r="Z3413" s="17">
        <v>0</v>
      </c>
      <c r="AA3413" s="17">
        <v>0</v>
      </c>
      <c r="AB3413">
        <v>0</v>
      </c>
      <c r="AC3413">
        <v>0</v>
      </c>
      <c r="AD3413">
        <v>0</v>
      </c>
      <c r="AE3413">
        <v>0</v>
      </c>
      <c r="AF3413" s="17" t="s">
        <v>54</v>
      </c>
      <c r="AG3413" s="17" t="s">
        <v>54</v>
      </c>
      <c r="AH3413" s="17" t="s">
        <v>54</v>
      </c>
      <c r="AI3413" s="17" t="s">
        <v>54</v>
      </c>
      <c r="AJ3413">
        <v>0</v>
      </c>
      <c r="AK3413">
        <v>20</v>
      </c>
      <c r="AL3413">
        <v>21</v>
      </c>
      <c r="AM3413">
        <v>21</v>
      </c>
      <c r="AN3413" s="17" t="s">
        <v>54</v>
      </c>
      <c r="AO3413" s="17">
        <v>0.05</v>
      </c>
      <c r="AP3413" s="17">
        <v>0.0476190476190476</v>
      </c>
      <c r="AQ3413" s="17">
        <v>0.0952380952380952</v>
      </c>
      <c r="AR3413" s="31">
        <v>0</v>
      </c>
      <c r="AS3413" s="31">
        <v>0</v>
      </c>
      <c r="AT3413" s="31">
        <v>10</v>
      </c>
      <c r="AU3413" s="26" t="str">
        <f t="shared" si="56"/>
        <v>库存为10</v>
      </c>
      <c r="AV3413" s="32" t="str">
        <f>IFERROR(时间!$B$4+AU3413,"上周无销量")</f>
        <v>上周无销量</v>
      </c>
    </row>
    <row r="3414" spans="1:48">
      <c r="A3414" s="15" t="s">
        <v>6567</v>
      </c>
      <c r="B3414" t="s">
        <v>3804</v>
      </c>
      <c r="C3414" t="s">
        <v>6553</v>
      </c>
      <c r="D3414" s="26">
        <v>6</v>
      </c>
      <c r="E3414" s="26">
        <v>9</v>
      </c>
      <c r="F3414" s="26">
        <v>7</v>
      </c>
      <c r="G3414" s="26">
        <v>6</v>
      </c>
      <c r="H3414" s="27">
        <v>20.0985714285714</v>
      </c>
      <c r="I3414">
        <v>7</v>
      </c>
      <c r="J3414" s="28">
        <v>2</v>
      </c>
      <c r="K3414" s="28">
        <v>0</v>
      </c>
      <c r="L3414" s="28">
        <v>0</v>
      </c>
      <c r="M3414">
        <v>9</v>
      </c>
      <c r="N3414">
        <v>6</v>
      </c>
      <c r="O3414">
        <v>0</v>
      </c>
      <c r="P3414">
        <v>14348</v>
      </c>
      <c r="Q3414">
        <v>0</v>
      </c>
      <c r="R3414">
        <v>21910</v>
      </c>
      <c r="S3414">
        <v>13994</v>
      </c>
      <c r="T3414">
        <v>81</v>
      </c>
      <c r="U3414">
        <v>0</v>
      </c>
      <c r="V3414">
        <v>116</v>
      </c>
      <c r="W3414">
        <v>76</v>
      </c>
      <c r="X3414" s="17">
        <v>0.00564538611653192</v>
      </c>
      <c r="Y3414" s="17" t="s">
        <v>54</v>
      </c>
      <c r="Z3414" s="17">
        <v>0.00529438612505705</v>
      </c>
      <c r="AA3414" s="17">
        <v>0.00543089895669573</v>
      </c>
      <c r="AB3414">
        <v>59.54</v>
      </c>
      <c r="AC3414">
        <v>0</v>
      </c>
      <c r="AD3414">
        <v>67.27</v>
      </c>
      <c r="AE3414">
        <v>40.27</v>
      </c>
      <c r="AF3414" s="17">
        <v>0.493733266993627</v>
      </c>
      <c r="AG3414" s="17" t="s">
        <v>54</v>
      </c>
      <c r="AH3414" s="17">
        <v>0.478143435922952</v>
      </c>
      <c r="AI3414" s="17">
        <v>0.333937498519204</v>
      </c>
      <c r="AJ3414">
        <v>50</v>
      </c>
      <c r="AK3414">
        <v>70</v>
      </c>
      <c r="AL3414">
        <v>47</v>
      </c>
      <c r="AM3414">
        <v>47</v>
      </c>
      <c r="AN3414" s="17">
        <v>0.12</v>
      </c>
      <c r="AO3414" s="17">
        <v>0.128571428571429</v>
      </c>
      <c r="AP3414" s="17">
        <v>0.148936170212766</v>
      </c>
      <c r="AQ3414" s="17">
        <v>0.127659574468085</v>
      </c>
      <c r="AR3414" s="31">
        <v>0.857142857142857</v>
      </c>
      <c r="AS3414" s="31">
        <v>51.4285714285714</v>
      </c>
      <c r="AT3414" s="31">
        <v>-42.4285714285714</v>
      </c>
      <c r="AU3414" s="26">
        <f t="shared" si="56"/>
        <v>10</v>
      </c>
      <c r="AV3414" s="32">
        <f>IFERROR(时间!$B$4+AU3414,"上周无销量")</f>
        <v>43335</v>
      </c>
    </row>
    <row r="3415" spans="1:48">
      <c r="A3415" s="15" t="s">
        <v>6568</v>
      </c>
      <c r="B3415" t="s">
        <v>3806</v>
      </c>
      <c r="C3415" t="s">
        <v>6553</v>
      </c>
      <c r="D3415" s="26">
        <v>8</v>
      </c>
      <c r="E3415" s="26">
        <v>7</v>
      </c>
      <c r="F3415" s="26">
        <v>7</v>
      </c>
      <c r="G3415" s="26">
        <v>15</v>
      </c>
      <c r="H3415" s="27">
        <v>15.2097297297297</v>
      </c>
      <c r="I3415">
        <v>41</v>
      </c>
      <c r="J3415" s="28">
        <v>20</v>
      </c>
      <c r="K3415" s="28">
        <v>0</v>
      </c>
      <c r="L3415" s="28">
        <v>1</v>
      </c>
      <c r="M3415">
        <v>62</v>
      </c>
      <c r="N3415">
        <v>12</v>
      </c>
      <c r="O3415">
        <v>0</v>
      </c>
      <c r="P3415">
        <v>92821</v>
      </c>
      <c r="Q3415">
        <v>0</v>
      </c>
      <c r="R3415">
        <v>29655</v>
      </c>
      <c r="S3415">
        <v>91129</v>
      </c>
      <c r="T3415">
        <v>313</v>
      </c>
      <c r="U3415">
        <v>0</v>
      </c>
      <c r="V3415">
        <v>81</v>
      </c>
      <c r="W3415">
        <v>305</v>
      </c>
      <c r="X3415" s="17">
        <v>0.0033720817487422</v>
      </c>
      <c r="Y3415" s="17" t="s">
        <v>54</v>
      </c>
      <c r="Z3415" s="17">
        <v>0.00273141122913505</v>
      </c>
      <c r="AA3415" s="17">
        <v>0.00334690383961198</v>
      </c>
      <c r="AB3415">
        <v>105.11</v>
      </c>
      <c r="AC3415">
        <v>0</v>
      </c>
      <c r="AD3415">
        <v>28.57</v>
      </c>
      <c r="AE3415">
        <v>98.05</v>
      </c>
      <c r="AF3415" s="17">
        <v>0.863838492430167</v>
      </c>
      <c r="AG3415" s="17" t="s">
        <v>54</v>
      </c>
      <c r="AH3415" s="17">
        <v>0.268343267365942</v>
      </c>
      <c r="AI3415" s="17">
        <v>0.429768758736703</v>
      </c>
      <c r="AJ3415">
        <v>2</v>
      </c>
      <c r="AK3415">
        <v>61</v>
      </c>
      <c r="AL3415">
        <v>192</v>
      </c>
      <c r="AM3415">
        <v>192</v>
      </c>
      <c r="AN3415" s="17">
        <v>4</v>
      </c>
      <c r="AO3415" s="17">
        <v>0.114754098360656</v>
      </c>
      <c r="AP3415" s="17">
        <v>0.0364583333333333</v>
      </c>
      <c r="AQ3415" s="17">
        <v>0.078125</v>
      </c>
      <c r="AR3415" s="31">
        <v>1.14285714285714</v>
      </c>
      <c r="AS3415" s="31">
        <v>68.5714285714286</v>
      </c>
      <c r="AT3415" s="31">
        <v>-6.57142857142857</v>
      </c>
      <c r="AU3415" s="26">
        <f t="shared" si="56"/>
        <v>54</v>
      </c>
      <c r="AV3415" s="32">
        <f>IFERROR(时间!$B$4+AU3415,"上周无销量")</f>
        <v>43379</v>
      </c>
    </row>
    <row r="3416" spans="1:48">
      <c r="A3416" s="15" t="s">
        <v>6569</v>
      </c>
      <c r="B3416" t="s">
        <v>6570</v>
      </c>
      <c r="C3416" t="s">
        <v>6553</v>
      </c>
      <c r="D3416" s="26">
        <v>8</v>
      </c>
      <c r="E3416" s="26">
        <v>9</v>
      </c>
      <c r="F3416" s="26">
        <v>13</v>
      </c>
      <c r="G3416" s="26">
        <v>21</v>
      </c>
      <c r="H3416" s="27">
        <v>15.0470588235294</v>
      </c>
      <c r="I3416">
        <v>35</v>
      </c>
      <c r="J3416" s="28">
        <v>20</v>
      </c>
      <c r="K3416" s="28">
        <v>0</v>
      </c>
      <c r="L3416" s="28">
        <v>1</v>
      </c>
      <c r="M3416">
        <v>56</v>
      </c>
      <c r="N3416">
        <v>12</v>
      </c>
      <c r="O3416">
        <v>0</v>
      </c>
      <c r="P3416">
        <v>111</v>
      </c>
      <c r="Q3416">
        <v>0</v>
      </c>
      <c r="R3416">
        <v>150</v>
      </c>
      <c r="S3416">
        <v>165</v>
      </c>
      <c r="T3416">
        <v>2</v>
      </c>
      <c r="U3416">
        <v>0</v>
      </c>
      <c r="V3416">
        <v>0</v>
      </c>
      <c r="W3416">
        <v>0</v>
      </c>
      <c r="X3416" s="17">
        <v>0.018018018018018</v>
      </c>
      <c r="Y3416" s="17" t="s">
        <v>54</v>
      </c>
      <c r="Z3416" s="17">
        <v>0</v>
      </c>
      <c r="AA3416" s="17">
        <v>0</v>
      </c>
      <c r="AB3416">
        <v>0.76</v>
      </c>
      <c r="AC3416">
        <v>0</v>
      </c>
      <c r="AD3416">
        <v>0</v>
      </c>
      <c r="AE3416">
        <v>0</v>
      </c>
      <c r="AF3416" s="17">
        <v>0.00631352619233777</v>
      </c>
      <c r="AG3416" s="17" t="s">
        <v>54</v>
      </c>
      <c r="AH3416" s="17" t="s">
        <v>54</v>
      </c>
      <c r="AI3416" s="17" t="s">
        <v>54</v>
      </c>
      <c r="AJ3416">
        <v>64</v>
      </c>
      <c r="AK3416">
        <v>93</v>
      </c>
      <c r="AL3416">
        <v>83</v>
      </c>
      <c r="AM3416">
        <v>83</v>
      </c>
      <c r="AN3416" s="17">
        <v>0.125</v>
      </c>
      <c r="AO3416" s="17">
        <v>0.0967741935483871</v>
      </c>
      <c r="AP3416" s="17">
        <v>0.156626506024096</v>
      </c>
      <c r="AQ3416" s="17">
        <v>0.253012048192771</v>
      </c>
      <c r="AR3416" s="31">
        <v>1.14285714285714</v>
      </c>
      <c r="AS3416" s="31">
        <v>68.5714285714286</v>
      </c>
      <c r="AT3416" s="31">
        <v>-12.5714285714286</v>
      </c>
      <c r="AU3416" s="26">
        <f t="shared" si="56"/>
        <v>49</v>
      </c>
      <c r="AV3416" s="32">
        <f>IFERROR(时间!$B$4+AU3416,"上周无销量")</f>
        <v>43374</v>
      </c>
    </row>
    <row r="3417" spans="1:48">
      <c r="A3417" s="15" t="s">
        <v>6571</v>
      </c>
      <c r="B3417" t="s">
        <v>3808</v>
      </c>
      <c r="C3417" t="s">
        <v>6553</v>
      </c>
      <c r="D3417" s="26">
        <v>1</v>
      </c>
      <c r="E3417" s="26">
        <v>0</v>
      </c>
      <c r="F3417" s="26">
        <v>0</v>
      </c>
      <c r="G3417" s="26">
        <v>2</v>
      </c>
      <c r="H3417" s="27">
        <v>8.52666666666667</v>
      </c>
      <c r="I3417">
        <v>14</v>
      </c>
      <c r="J3417" s="28">
        <v>2</v>
      </c>
      <c r="K3417" s="28">
        <v>0</v>
      </c>
      <c r="L3417" s="28">
        <v>0</v>
      </c>
      <c r="M3417">
        <v>16</v>
      </c>
      <c r="N3417">
        <v>1</v>
      </c>
      <c r="O3417">
        <v>0</v>
      </c>
      <c r="P3417">
        <v>310</v>
      </c>
      <c r="Q3417">
        <v>0</v>
      </c>
      <c r="R3417">
        <v>451</v>
      </c>
      <c r="S3417">
        <v>725</v>
      </c>
      <c r="T3417">
        <v>3</v>
      </c>
      <c r="U3417">
        <v>0</v>
      </c>
      <c r="V3417">
        <v>4</v>
      </c>
      <c r="W3417">
        <v>5</v>
      </c>
      <c r="X3417" s="17">
        <v>0.00967741935483871</v>
      </c>
      <c r="Y3417" s="17" t="s">
        <v>54</v>
      </c>
      <c r="Z3417" s="17">
        <v>0.00886917960088692</v>
      </c>
      <c r="AA3417" s="17">
        <v>0.00689655172413793</v>
      </c>
      <c r="AB3417">
        <v>1.79</v>
      </c>
      <c r="AC3417">
        <v>0</v>
      </c>
      <c r="AD3417">
        <v>1.91</v>
      </c>
      <c r="AE3417">
        <v>3.03</v>
      </c>
      <c r="AF3417" s="17">
        <v>0.20992963252541</v>
      </c>
      <c r="AG3417" s="17" t="s">
        <v>54</v>
      </c>
      <c r="AH3417" s="17">
        <v>0</v>
      </c>
      <c r="AI3417" s="17">
        <v>0.177677873338546</v>
      </c>
      <c r="AJ3417">
        <v>19</v>
      </c>
      <c r="AK3417">
        <v>15</v>
      </c>
      <c r="AL3417">
        <v>24</v>
      </c>
      <c r="AM3417">
        <v>24</v>
      </c>
      <c r="AN3417" s="17">
        <v>0.0526315789473684</v>
      </c>
      <c r="AO3417" s="17">
        <v>0</v>
      </c>
      <c r="AP3417" s="17">
        <v>0</v>
      </c>
      <c r="AQ3417" s="17">
        <v>0.0833333333333333</v>
      </c>
      <c r="AR3417" s="31">
        <v>0.142857142857143</v>
      </c>
      <c r="AS3417" s="31">
        <v>8.57142857142857</v>
      </c>
      <c r="AT3417" s="31">
        <v>7.42857142857143</v>
      </c>
      <c r="AU3417" s="26">
        <f t="shared" si="56"/>
        <v>112</v>
      </c>
      <c r="AV3417" s="32">
        <f>IFERROR(时间!$B$4+AU3417,"上周无销量")</f>
        <v>43437</v>
      </c>
    </row>
    <row r="3418" spans="1:48">
      <c r="A3418" s="15" t="s">
        <v>6572</v>
      </c>
      <c r="B3418" t="s">
        <v>3810</v>
      </c>
      <c r="C3418" t="s">
        <v>6553</v>
      </c>
      <c r="D3418" s="26">
        <v>1</v>
      </c>
      <c r="E3418" s="26">
        <v>0</v>
      </c>
      <c r="F3418" s="26">
        <v>0</v>
      </c>
      <c r="G3418" s="26">
        <v>2</v>
      </c>
      <c r="H3418" s="27">
        <v>8.52666666666667</v>
      </c>
      <c r="I3418">
        <v>9</v>
      </c>
      <c r="J3418" s="28">
        <v>0</v>
      </c>
      <c r="K3418" s="28">
        <v>0</v>
      </c>
      <c r="L3418" s="28">
        <v>0</v>
      </c>
      <c r="M3418">
        <v>9</v>
      </c>
      <c r="N3418">
        <v>0</v>
      </c>
      <c r="O3418">
        <v>0</v>
      </c>
      <c r="P3418">
        <v>107</v>
      </c>
      <c r="Q3418">
        <v>0</v>
      </c>
      <c r="R3418">
        <v>111</v>
      </c>
      <c r="S3418">
        <v>115</v>
      </c>
      <c r="T3418">
        <v>1</v>
      </c>
      <c r="U3418">
        <v>0</v>
      </c>
      <c r="V3418">
        <v>2</v>
      </c>
      <c r="W3418">
        <v>0</v>
      </c>
      <c r="X3418" s="17">
        <v>0.00934579439252336</v>
      </c>
      <c r="Y3418" s="17" t="s">
        <v>54</v>
      </c>
      <c r="Z3418" s="17">
        <v>0.018018018018018</v>
      </c>
      <c r="AA3418" s="17">
        <v>0</v>
      </c>
      <c r="AB3418">
        <v>0.63</v>
      </c>
      <c r="AC3418">
        <v>0</v>
      </c>
      <c r="AD3418">
        <v>1.09</v>
      </c>
      <c r="AE3418">
        <v>0</v>
      </c>
      <c r="AF3418" s="17">
        <v>0.0738858483189992</v>
      </c>
      <c r="AG3418" s="17" t="s">
        <v>54</v>
      </c>
      <c r="AH3418" s="17">
        <v>0</v>
      </c>
      <c r="AI3418" s="17" t="s">
        <v>54</v>
      </c>
      <c r="AJ3418">
        <v>0</v>
      </c>
      <c r="AK3418">
        <v>23</v>
      </c>
      <c r="AL3418">
        <v>16</v>
      </c>
      <c r="AM3418">
        <v>16</v>
      </c>
      <c r="AN3418" s="17" t="s">
        <v>54</v>
      </c>
      <c r="AO3418" s="17">
        <v>0</v>
      </c>
      <c r="AP3418" s="17">
        <v>0</v>
      </c>
      <c r="AQ3418" s="17">
        <v>0.125</v>
      </c>
      <c r="AR3418" s="31">
        <v>0.142857142857143</v>
      </c>
      <c r="AS3418" s="31">
        <v>8.57142857142857</v>
      </c>
      <c r="AT3418" s="31">
        <v>0.428571428571429</v>
      </c>
      <c r="AU3418" s="26">
        <f t="shared" si="56"/>
        <v>63</v>
      </c>
      <c r="AV3418" s="32">
        <f>IFERROR(时间!$B$4+AU3418,"上周无销量")</f>
        <v>43388</v>
      </c>
    </row>
    <row r="3419" spans="1:48">
      <c r="A3419" s="15" t="s">
        <v>6573</v>
      </c>
      <c r="B3419" t="s">
        <v>3812</v>
      </c>
      <c r="C3419" t="s">
        <v>6553</v>
      </c>
      <c r="D3419" s="26">
        <v>9</v>
      </c>
      <c r="E3419" s="26">
        <v>7</v>
      </c>
      <c r="F3419" s="26">
        <v>9</v>
      </c>
      <c r="G3419" s="26">
        <v>5</v>
      </c>
      <c r="H3419" s="27">
        <v>21.3166666666667</v>
      </c>
      <c r="I3419">
        <v>1</v>
      </c>
      <c r="J3419" s="28">
        <v>5</v>
      </c>
      <c r="K3419" s="28">
        <v>0</v>
      </c>
      <c r="L3419" s="28">
        <v>0</v>
      </c>
      <c r="M3419">
        <v>6</v>
      </c>
      <c r="N3419">
        <v>9</v>
      </c>
      <c r="O3419">
        <v>0</v>
      </c>
      <c r="P3419">
        <v>19285</v>
      </c>
      <c r="Q3419">
        <v>0</v>
      </c>
      <c r="R3419">
        <v>13393</v>
      </c>
      <c r="S3419">
        <v>8419</v>
      </c>
      <c r="T3419">
        <v>69</v>
      </c>
      <c r="U3419">
        <v>0</v>
      </c>
      <c r="V3419">
        <v>97</v>
      </c>
      <c r="W3419">
        <v>51</v>
      </c>
      <c r="X3419" s="17">
        <v>0.00357791029297381</v>
      </c>
      <c r="Y3419" s="17" t="s">
        <v>54</v>
      </c>
      <c r="Z3419" s="17">
        <v>0.0072425894123796</v>
      </c>
      <c r="AA3419" s="17">
        <v>0.00605772657085164</v>
      </c>
      <c r="AB3419">
        <v>27.51</v>
      </c>
      <c r="AC3419">
        <v>0</v>
      </c>
      <c r="AD3419">
        <v>41.1</v>
      </c>
      <c r="AE3419">
        <v>23.08</v>
      </c>
      <c r="AF3419" s="17">
        <v>0.143393275996872</v>
      </c>
      <c r="AG3419" s="17" t="s">
        <v>54</v>
      </c>
      <c r="AH3419" s="17">
        <v>0.214229867083659</v>
      </c>
      <c r="AI3419" s="17">
        <v>0.216544175136825</v>
      </c>
      <c r="AJ3419">
        <v>147</v>
      </c>
      <c r="AK3419">
        <v>58</v>
      </c>
      <c r="AL3419">
        <v>41</v>
      </c>
      <c r="AM3419">
        <v>41</v>
      </c>
      <c r="AN3419" s="17">
        <v>0.0612244897959184</v>
      </c>
      <c r="AO3419" s="17">
        <v>0.120689655172414</v>
      </c>
      <c r="AP3419" s="17">
        <v>0.219512195121951</v>
      </c>
      <c r="AQ3419" s="17">
        <v>0.121951219512195</v>
      </c>
      <c r="AR3419" s="31">
        <v>1.28571428571429</v>
      </c>
      <c r="AS3419" s="31">
        <v>77.1428571428572</v>
      </c>
      <c r="AT3419" s="31">
        <v>-71.1428571428572</v>
      </c>
      <c r="AU3419" s="26">
        <f t="shared" si="56"/>
        <v>4</v>
      </c>
      <c r="AV3419" s="32">
        <f>IFERROR(时间!$B$4+AU3419,"上周无销量")</f>
        <v>43329</v>
      </c>
    </row>
    <row r="3420" spans="1:48">
      <c r="A3420" s="15" t="s">
        <v>6574</v>
      </c>
      <c r="B3420" t="s">
        <v>3814</v>
      </c>
      <c r="C3420" t="s">
        <v>6553</v>
      </c>
      <c r="D3420" s="26">
        <v>1</v>
      </c>
      <c r="E3420" s="26">
        <v>6</v>
      </c>
      <c r="F3420" s="26">
        <v>16</v>
      </c>
      <c r="G3420" s="26">
        <v>13</v>
      </c>
      <c r="H3420" s="27">
        <v>16.3427777777778</v>
      </c>
      <c r="I3420">
        <v>39</v>
      </c>
      <c r="J3420" s="28">
        <v>10</v>
      </c>
      <c r="K3420" s="28">
        <v>0</v>
      </c>
      <c r="L3420" s="28">
        <v>0</v>
      </c>
      <c r="M3420">
        <v>49</v>
      </c>
      <c r="N3420">
        <v>15</v>
      </c>
      <c r="O3420">
        <v>0</v>
      </c>
      <c r="P3420">
        <v>898</v>
      </c>
      <c r="Q3420">
        <v>0</v>
      </c>
      <c r="R3420">
        <v>4441</v>
      </c>
      <c r="S3420">
        <v>15098</v>
      </c>
      <c r="T3420">
        <v>11</v>
      </c>
      <c r="U3420">
        <v>0</v>
      </c>
      <c r="V3420">
        <v>81</v>
      </c>
      <c r="W3420">
        <v>165</v>
      </c>
      <c r="X3420" s="17">
        <v>0.0122494432071269</v>
      </c>
      <c r="Y3420" s="17" t="s">
        <v>54</v>
      </c>
      <c r="Z3420" s="17">
        <v>0.0182391353298807</v>
      </c>
      <c r="AA3420" s="17">
        <v>0.010928599814545</v>
      </c>
      <c r="AB3420">
        <v>6.82</v>
      </c>
      <c r="AC3420">
        <v>0</v>
      </c>
      <c r="AD3420">
        <v>50.68</v>
      </c>
      <c r="AE3420">
        <v>93.92</v>
      </c>
      <c r="AF3420" s="17">
        <v>0.417309718870041</v>
      </c>
      <c r="AG3420" s="17" t="s">
        <v>54</v>
      </c>
      <c r="AH3420" s="17">
        <v>0.193816500662882</v>
      </c>
      <c r="AI3420" s="17">
        <v>0.442067773474782</v>
      </c>
      <c r="AJ3420">
        <v>84</v>
      </c>
      <c r="AK3420">
        <v>72</v>
      </c>
      <c r="AL3420">
        <v>79</v>
      </c>
      <c r="AM3420">
        <v>79</v>
      </c>
      <c r="AN3420" s="17">
        <v>0.0119047619047619</v>
      </c>
      <c r="AO3420" s="17">
        <v>0.0833333333333333</v>
      </c>
      <c r="AP3420" s="17">
        <v>0.20253164556962</v>
      </c>
      <c r="AQ3420" s="17">
        <v>0.164556962025316</v>
      </c>
      <c r="AR3420" s="31">
        <v>0.142857142857143</v>
      </c>
      <c r="AS3420" s="31">
        <v>8.57142857142857</v>
      </c>
      <c r="AT3420" s="31">
        <v>40.4285714285714</v>
      </c>
      <c r="AU3420" s="26">
        <f t="shared" si="56"/>
        <v>343</v>
      </c>
      <c r="AV3420" s="32">
        <f>IFERROR(时间!$B$4+AU3420,"上周无销量")</f>
        <v>43668</v>
      </c>
    </row>
    <row r="3421" spans="1:48">
      <c r="A3421" s="15" t="s">
        <v>6575</v>
      </c>
      <c r="B3421" t="s">
        <v>3816</v>
      </c>
      <c r="C3421" t="s">
        <v>6553</v>
      </c>
      <c r="D3421" s="26">
        <v>8</v>
      </c>
      <c r="E3421" s="26">
        <v>8</v>
      </c>
      <c r="F3421" s="26">
        <v>14</v>
      </c>
      <c r="G3421" s="26">
        <v>7</v>
      </c>
      <c r="H3421" s="27">
        <v>20.7405405405405</v>
      </c>
      <c r="I3421">
        <v>24</v>
      </c>
      <c r="J3421" s="28">
        <v>0</v>
      </c>
      <c r="K3421" s="28">
        <v>0</v>
      </c>
      <c r="L3421" s="28">
        <v>0</v>
      </c>
      <c r="M3421">
        <v>24</v>
      </c>
      <c r="N3421">
        <v>6</v>
      </c>
      <c r="O3421">
        <v>0</v>
      </c>
      <c r="P3421">
        <v>108765</v>
      </c>
      <c r="Q3421">
        <v>0</v>
      </c>
      <c r="R3421">
        <v>101451</v>
      </c>
      <c r="S3421">
        <v>75420</v>
      </c>
      <c r="T3421">
        <v>317</v>
      </c>
      <c r="U3421">
        <v>0</v>
      </c>
      <c r="V3421">
        <v>333</v>
      </c>
      <c r="W3421">
        <v>290</v>
      </c>
      <c r="X3421" s="17">
        <v>0.00291454052314623</v>
      </c>
      <c r="Y3421" s="17" t="s">
        <v>54</v>
      </c>
      <c r="Z3421" s="17">
        <v>0.00328237277109146</v>
      </c>
      <c r="AA3421" s="17">
        <v>0.00384513391673296</v>
      </c>
      <c r="AB3421">
        <v>111.54</v>
      </c>
      <c r="AC3421">
        <v>0</v>
      </c>
      <c r="AD3421">
        <v>110.61</v>
      </c>
      <c r="AE3421">
        <v>88.02</v>
      </c>
      <c r="AF3421" s="17">
        <v>0.672234167318219</v>
      </c>
      <c r="AG3421" s="17" t="s">
        <v>54</v>
      </c>
      <c r="AH3421" s="17">
        <v>0.380930972858261</v>
      </c>
      <c r="AI3421" s="17">
        <v>0.606266056070592</v>
      </c>
      <c r="AJ3421">
        <v>94</v>
      </c>
      <c r="AK3421">
        <v>219</v>
      </c>
      <c r="AL3421">
        <v>165</v>
      </c>
      <c r="AM3421">
        <v>165</v>
      </c>
      <c r="AN3421" s="17">
        <v>0.0851063829787234</v>
      </c>
      <c r="AO3421" s="17">
        <v>0.0365296803652968</v>
      </c>
      <c r="AP3421" s="17">
        <v>0.0848484848484849</v>
      </c>
      <c r="AQ3421" s="17">
        <v>0.0424242424242424</v>
      </c>
      <c r="AR3421" s="31">
        <v>1.14285714285714</v>
      </c>
      <c r="AS3421" s="31">
        <v>68.5714285714286</v>
      </c>
      <c r="AT3421" s="31">
        <v>-44.5714285714286</v>
      </c>
      <c r="AU3421" s="26">
        <f t="shared" si="56"/>
        <v>21</v>
      </c>
      <c r="AV3421" s="32">
        <f>IFERROR(时间!$B$4+AU3421,"上周无销量")</f>
        <v>43346</v>
      </c>
    </row>
    <row r="3422" spans="1:48">
      <c r="A3422" s="15" t="s">
        <v>6576</v>
      </c>
      <c r="B3422" t="s">
        <v>3818</v>
      </c>
      <c r="C3422" t="s">
        <v>6553</v>
      </c>
      <c r="D3422" s="26">
        <v>6</v>
      </c>
      <c r="E3422" s="26">
        <v>2</v>
      </c>
      <c r="F3422" s="26">
        <v>2</v>
      </c>
      <c r="G3422" s="26">
        <v>4</v>
      </c>
      <c r="H3422" s="27">
        <v>18.2714285714286</v>
      </c>
      <c r="I3422">
        <v>6</v>
      </c>
      <c r="J3422" s="28">
        <v>0</v>
      </c>
      <c r="K3422" s="28">
        <v>0</v>
      </c>
      <c r="L3422" s="28">
        <v>0</v>
      </c>
      <c r="M3422">
        <v>6</v>
      </c>
      <c r="N3422">
        <v>2</v>
      </c>
      <c r="O3422">
        <v>0</v>
      </c>
      <c r="P3422">
        <v>465</v>
      </c>
      <c r="Q3422">
        <v>0</v>
      </c>
      <c r="R3422">
        <v>372</v>
      </c>
      <c r="S3422">
        <v>296</v>
      </c>
      <c r="T3422">
        <v>2</v>
      </c>
      <c r="U3422">
        <v>0</v>
      </c>
      <c r="V3422">
        <v>3</v>
      </c>
      <c r="W3422">
        <v>0</v>
      </c>
      <c r="X3422" s="17">
        <v>0.0043010752688172</v>
      </c>
      <c r="Y3422" s="17" t="s">
        <v>54</v>
      </c>
      <c r="Z3422" s="17">
        <v>0.00806451612903226</v>
      </c>
      <c r="AA3422" s="17">
        <v>0</v>
      </c>
      <c r="AB3422">
        <v>1.06</v>
      </c>
      <c r="AC3422">
        <v>0</v>
      </c>
      <c r="AD3422">
        <v>1.05</v>
      </c>
      <c r="AE3422">
        <v>0</v>
      </c>
      <c r="AF3422" s="17">
        <v>0.00966901224915297</v>
      </c>
      <c r="AG3422" s="17" t="s">
        <v>54</v>
      </c>
      <c r="AH3422" s="17">
        <v>0.0287333854573885</v>
      </c>
      <c r="AI3422" s="17" t="s">
        <v>54</v>
      </c>
      <c r="AJ3422">
        <v>28</v>
      </c>
      <c r="AK3422">
        <v>16</v>
      </c>
      <c r="AL3422">
        <v>16</v>
      </c>
      <c r="AM3422">
        <v>16</v>
      </c>
      <c r="AN3422" s="17">
        <v>0.214285714285714</v>
      </c>
      <c r="AO3422" s="17">
        <v>0.125</v>
      </c>
      <c r="AP3422" s="17">
        <v>0.125</v>
      </c>
      <c r="AQ3422" s="17">
        <v>0.25</v>
      </c>
      <c r="AR3422" s="31">
        <v>0.857142857142857</v>
      </c>
      <c r="AS3422" s="31">
        <v>51.4285714285714</v>
      </c>
      <c r="AT3422" s="31">
        <v>-45.4285714285714</v>
      </c>
      <c r="AU3422" s="26">
        <f t="shared" si="56"/>
        <v>7</v>
      </c>
      <c r="AV3422" s="32">
        <f>IFERROR(时间!$B$4+AU3422,"上周无销量")</f>
        <v>43332</v>
      </c>
    </row>
    <row r="3423" spans="1:48">
      <c r="A3423" s="15" t="s">
        <v>6577</v>
      </c>
      <c r="B3423" t="s">
        <v>3820</v>
      </c>
      <c r="C3423" t="s">
        <v>6553</v>
      </c>
      <c r="D3423" s="26">
        <v>1</v>
      </c>
      <c r="E3423" s="26">
        <v>2</v>
      </c>
      <c r="F3423" s="26">
        <v>2</v>
      </c>
      <c r="G3423" s="26">
        <v>1</v>
      </c>
      <c r="H3423" s="27">
        <v>21.3166666666667</v>
      </c>
      <c r="I3423">
        <v>9</v>
      </c>
      <c r="J3423" s="28">
        <v>0</v>
      </c>
      <c r="K3423" s="28">
        <v>0</v>
      </c>
      <c r="L3423" s="28">
        <v>0</v>
      </c>
      <c r="M3423">
        <v>9</v>
      </c>
      <c r="N3423">
        <v>1</v>
      </c>
      <c r="O3423">
        <v>0</v>
      </c>
      <c r="P3423">
        <v>43</v>
      </c>
      <c r="Q3423">
        <v>0</v>
      </c>
      <c r="R3423">
        <v>60</v>
      </c>
      <c r="S3423">
        <v>74</v>
      </c>
      <c r="T3423">
        <v>0</v>
      </c>
      <c r="U3423">
        <v>0</v>
      </c>
      <c r="V3423">
        <v>0</v>
      </c>
      <c r="W3423">
        <v>0</v>
      </c>
      <c r="X3423" s="17">
        <v>0</v>
      </c>
      <c r="Y3423" s="17" t="s">
        <v>54</v>
      </c>
      <c r="Z3423" s="17">
        <v>0</v>
      </c>
      <c r="AA3423" s="17">
        <v>0</v>
      </c>
      <c r="AB3423">
        <v>0</v>
      </c>
      <c r="AC3423">
        <v>0</v>
      </c>
      <c r="AD3423">
        <v>0</v>
      </c>
      <c r="AE3423">
        <v>0</v>
      </c>
      <c r="AF3423" s="17" t="s">
        <v>54</v>
      </c>
      <c r="AG3423" s="17" t="s">
        <v>54</v>
      </c>
      <c r="AH3423" s="17" t="s">
        <v>54</v>
      </c>
      <c r="AI3423" s="17" t="s">
        <v>54</v>
      </c>
      <c r="AJ3423">
        <v>200</v>
      </c>
      <c r="AK3423">
        <v>14</v>
      </c>
      <c r="AL3423">
        <v>13</v>
      </c>
      <c r="AM3423">
        <v>13</v>
      </c>
      <c r="AN3423" s="17">
        <v>0.005</v>
      </c>
      <c r="AO3423" s="17">
        <v>0.142857142857143</v>
      </c>
      <c r="AP3423" s="17">
        <v>0.153846153846154</v>
      </c>
      <c r="AQ3423" s="17">
        <v>0.0769230769230769</v>
      </c>
      <c r="AR3423" s="31">
        <v>0.142857142857143</v>
      </c>
      <c r="AS3423" s="31">
        <v>8.57142857142857</v>
      </c>
      <c r="AT3423" s="31">
        <v>0.428571428571429</v>
      </c>
      <c r="AU3423" s="26">
        <f t="shared" si="56"/>
        <v>63</v>
      </c>
      <c r="AV3423" s="32">
        <f>IFERROR(时间!$B$4+AU3423,"上周无销量")</f>
        <v>43388</v>
      </c>
    </row>
    <row r="3424" spans="1:48">
      <c r="A3424" s="15" t="s">
        <v>6578</v>
      </c>
      <c r="B3424" t="s">
        <v>6579</v>
      </c>
      <c r="C3424" t="s">
        <v>6580</v>
      </c>
      <c r="D3424" s="26">
        <v>0</v>
      </c>
      <c r="E3424" s="26">
        <v>0</v>
      </c>
      <c r="F3424" s="26">
        <v>0</v>
      </c>
      <c r="G3424" s="26">
        <v>0</v>
      </c>
      <c r="H3424" s="27">
        <v>0</v>
      </c>
      <c r="I3424">
        <v>0</v>
      </c>
      <c r="J3424" s="28">
        <v>0</v>
      </c>
      <c r="K3424" s="28">
        <v>0</v>
      </c>
      <c r="L3424" s="28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17" t="s">
        <v>54</v>
      </c>
      <c r="Y3424" s="17" t="s">
        <v>54</v>
      </c>
      <c r="Z3424" s="17" t="s">
        <v>54</v>
      </c>
      <c r="AA3424" s="17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17" t="s">
        <v>54</v>
      </c>
      <c r="AG3424" s="17" t="s">
        <v>54</v>
      </c>
      <c r="AH3424" s="17" t="s">
        <v>54</v>
      </c>
      <c r="AI3424" s="17" t="s">
        <v>54</v>
      </c>
      <c r="AJ3424">
        <v>0</v>
      </c>
      <c r="AK3424">
        <v>0</v>
      </c>
      <c r="AL3424">
        <v>0</v>
      </c>
      <c r="AM3424">
        <v>0</v>
      </c>
      <c r="AN3424" s="17" t="s">
        <v>54</v>
      </c>
      <c r="AO3424" s="17" t="s">
        <v>54</v>
      </c>
      <c r="AP3424" s="17" t="s">
        <v>54</v>
      </c>
      <c r="AQ3424" s="17" t="s">
        <v>54</v>
      </c>
      <c r="AR3424" s="31">
        <v>0</v>
      </c>
      <c r="AS3424" s="31">
        <v>0</v>
      </c>
      <c r="AT3424" s="31">
        <v>0</v>
      </c>
      <c r="AU3424" s="26" t="str">
        <f t="shared" si="56"/>
        <v>库存为0</v>
      </c>
      <c r="AV3424" s="32" t="str">
        <f>IFERROR(时间!$B$4+AU3424,"上周无销量")</f>
        <v>上周无销量</v>
      </c>
    </row>
    <row r="3425" spans="1:48">
      <c r="A3425" s="15" t="s">
        <v>6581</v>
      </c>
      <c r="B3425" t="s">
        <v>6582</v>
      </c>
      <c r="C3425" t="s">
        <v>6583</v>
      </c>
      <c r="D3425" s="26">
        <v>0</v>
      </c>
      <c r="E3425" s="26">
        <v>0</v>
      </c>
      <c r="F3425" s="26">
        <v>0</v>
      </c>
      <c r="G3425" s="26">
        <v>0</v>
      </c>
      <c r="H3425" s="27">
        <v>0</v>
      </c>
      <c r="I3425">
        <v>0</v>
      </c>
      <c r="J3425" s="28">
        <v>0</v>
      </c>
      <c r="K3425" s="28">
        <v>0</v>
      </c>
      <c r="L3425" s="28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17" t="s">
        <v>54</v>
      </c>
      <c r="Y3425" s="17" t="s">
        <v>54</v>
      </c>
      <c r="Z3425" s="17" t="s">
        <v>54</v>
      </c>
      <c r="AA3425" s="17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17" t="s">
        <v>54</v>
      </c>
      <c r="AG3425" s="17" t="s">
        <v>54</v>
      </c>
      <c r="AH3425" s="17" t="s">
        <v>54</v>
      </c>
      <c r="AI3425" s="17" t="s">
        <v>54</v>
      </c>
      <c r="AJ3425">
        <v>0</v>
      </c>
      <c r="AK3425">
        <v>0</v>
      </c>
      <c r="AL3425">
        <v>0</v>
      </c>
      <c r="AM3425">
        <v>0</v>
      </c>
      <c r="AN3425" s="17" t="s">
        <v>54</v>
      </c>
      <c r="AO3425" s="17" t="s">
        <v>54</v>
      </c>
      <c r="AP3425" s="17" t="s">
        <v>54</v>
      </c>
      <c r="AQ3425" s="17" t="s">
        <v>54</v>
      </c>
      <c r="AR3425" s="31">
        <v>0</v>
      </c>
      <c r="AS3425" s="31">
        <v>0</v>
      </c>
      <c r="AT3425" s="31">
        <v>0</v>
      </c>
      <c r="AU3425" s="26" t="str">
        <f t="shared" si="56"/>
        <v>库存为0</v>
      </c>
      <c r="AV3425" s="32" t="str">
        <f>IFERROR(时间!$B$4+AU3425,"上周无销量")</f>
        <v>上周无销量</v>
      </c>
    </row>
    <row r="3426" spans="1:48">
      <c r="A3426" s="15" t="s">
        <v>6584</v>
      </c>
      <c r="B3426" t="s">
        <v>6585</v>
      </c>
      <c r="C3426" t="s">
        <v>6583</v>
      </c>
      <c r="D3426" s="26">
        <v>0</v>
      </c>
      <c r="E3426" s="26">
        <v>0</v>
      </c>
      <c r="F3426" s="26">
        <v>0</v>
      </c>
      <c r="G3426" s="26">
        <v>0</v>
      </c>
      <c r="H3426" s="27">
        <v>0</v>
      </c>
      <c r="I3426">
        <v>0</v>
      </c>
      <c r="J3426" s="28">
        <v>0</v>
      </c>
      <c r="K3426" s="28">
        <v>0</v>
      </c>
      <c r="L3426" s="28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17" t="s">
        <v>54</v>
      </c>
      <c r="Y3426" s="17" t="s">
        <v>54</v>
      </c>
      <c r="Z3426" s="17" t="s">
        <v>54</v>
      </c>
      <c r="AA3426" s="17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17" t="s">
        <v>54</v>
      </c>
      <c r="AG3426" s="17" t="s">
        <v>54</v>
      </c>
      <c r="AH3426" s="17" t="s">
        <v>54</v>
      </c>
      <c r="AI3426" s="17" t="s">
        <v>54</v>
      </c>
      <c r="AJ3426">
        <v>0</v>
      </c>
      <c r="AK3426">
        <v>0</v>
      </c>
      <c r="AL3426">
        <v>0</v>
      </c>
      <c r="AM3426">
        <v>0</v>
      </c>
      <c r="AN3426" s="17" t="s">
        <v>54</v>
      </c>
      <c r="AO3426" s="17" t="s">
        <v>54</v>
      </c>
      <c r="AP3426" s="17" t="s">
        <v>54</v>
      </c>
      <c r="AQ3426" s="17" t="s">
        <v>54</v>
      </c>
      <c r="AR3426" s="31">
        <v>0</v>
      </c>
      <c r="AS3426" s="31">
        <v>0</v>
      </c>
      <c r="AT3426" s="31">
        <v>0</v>
      </c>
      <c r="AU3426" s="26" t="str">
        <f t="shared" si="56"/>
        <v>库存为0</v>
      </c>
      <c r="AV3426" s="32" t="str">
        <f>IFERROR(时间!$B$4+AU3426,"上周无销量")</f>
        <v>上周无销量</v>
      </c>
    </row>
    <row r="3427" spans="1:48">
      <c r="A3427" s="15" t="s">
        <v>6586</v>
      </c>
      <c r="B3427" t="s">
        <v>6587</v>
      </c>
      <c r="C3427" t="s">
        <v>6583</v>
      </c>
      <c r="D3427" s="26">
        <v>0</v>
      </c>
      <c r="E3427" s="26">
        <v>0</v>
      </c>
      <c r="F3427" s="26">
        <v>0</v>
      </c>
      <c r="G3427" s="26">
        <v>0</v>
      </c>
      <c r="H3427" s="27">
        <v>0</v>
      </c>
      <c r="I3427">
        <v>1</v>
      </c>
      <c r="J3427" s="28">
        <v>0</v>
      </c>
      <c r="K3427" s="28">
        <v>0</v>
      </c>
      <c r="L3427" s="28">
        <v>0</v>
      </c>
      <c r="M3427">
        <v>1</v>
      </c>
      <c r="N3427">
        <v>0</v>
      </c>
      <c r="O3427">
        <v>1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17" t="s">
        <v>54</v>
      </c>
      <c r="Y3427" s="17" t="s">
        <v>54</v>
      </c>
      <c r="Z3427" s="17" t="s">
        <v>54</v>
      </c>
      <c r="AA3427" s="17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17" t="s">
        <v>54</v>
      </c>
      <c r="AG3427" s="17" t="s">
        <v>54</v>
      </c>
      <c r="AH3427" s="17" t="s">
        <v>54</v>
      </c>
      <c r="AI3427" s="17" t="s">
        <v>54</v>
      </c>
      <c r="AJ3427">
        <v>0</v>
      </c>
      <c r="AK3427">
        <v>39</v>
      </c>
      <c r="AL3427">
        <v>53</v>
      </c>
      <c r="AM3427">
        <v>53</v>
      </c>
      <c r="AN3427" s="17" t="s">
        <v>54</v>
      </c>
      <c r="AO3427" s="17">
        <v>0</v>
      </c>
      <c r="AP3427" s="17">
        <v>0</v>
      </c>
      <c r="AQ3427" s="17">
        <v>0</v>
      </c>
      <c r="AR3427" s="31">
        <v>0</v>
      </c>
      <c r="AS3427" s="31">
        <v>0</v>
      </c>
      <c r="AT3427" s="31">
        <v>1</v>
      </c>
      <c r="AU3427" s="26" t="str">
        <f t="shared" si="56"/>
        <v>库存为1</v>
      </c>
      <c r="AV3427" s="32" t="str">
        <f>IFERROR(时间!$B$4+AU3427,"上周无销量")</f>
        <v>上周无销量</v>
      </c>
    </row>
    <row r="3428" spans="1:48">
      <c r="A3428" s="15" t="s">
        <v>6588</v>
      </c>
      <c r="B3428" t="s">
        <v>6589</v>
      </c>
      <c r="C3428" t="s">
        <v>6590</v>
      </c>
      <c r="D3428" s="26">
        <v>0</v>
      </c>
      <c r="E3428" s="26">
        <v>0</v>
      </c>
      <c r="F3428" s="26">
        <v>0</v>
      </c>
      <c r="G3428" s="26">
        <v>0</v>
      </c>
      <c r="H3428" s="27">
        <v>0</v>
      </c>
      <c r="I3428">
        <v>0</v>
      </c>
      <c r="J3428" s="28">
        <v>0</v>
      </c>
      <c r="K3428" s="28">
        <v>0</v>
      </c>
      <c r="L3428" s="28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17" t="s">
        <v>54</v>
      </c>
      <c r="Y3428" s="17" t="s">
        <v>54</v>
      </c>
      <c r="Z3428" s="17" t="s">
        <v>54</v>
      </c>
      <c r="AA3428" s="17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17" t="s">
        <v>54</v>
      </c>
      <c r="AG3428" s="17" t="s">
        <v>54</v>
      </c>
      <c r="AH3428" s="17" t="s">
        <v>54</v>
      </c>
      <c r="AI3428" s="17" t="s">
        <v>54</v>
      </c>
      <c r="AJ3428">
        <v>0</v>
      </c>
      <c r="AK3428">
        <v>0</v>
      </c>
      <c r="AL3428">
        <v>0</v>
      </c>
      <c r="AM3428">
        <v>0</v>
      </c>
      <c r="AN3428" s="17" t="s">
        <v>54</v>
      </c>
      <c r="AO3428" s="17" t="s">
        <v>54</v>
      </c>
      <c r="AP3428" s="17" t="s">
        <v>54</v>
      </c>
      <c r="AQ3428" s="17" t="s">
        <v>54</v>
      </c>
      <c r="AR3428" s="31">
        <v>0</v>
      </c>
      <c r="AS3428" s="31">
        <v>0</v>
      </c>
      <c r="AT3428" s="31">
        <v>0</v>
      </c>
      <c r="AU3428" s="26" t="str">
        <f t="shared" si="56"/>
        <v>库存为0</v>
      </c>
      <c r="AV3428" s="32" t="str">
        <f>IFERROR(时间!$B$4+AU3428,"上周无销量")</f>
        <v>上周无销量</v>
      </c>
    </row>
    <row r="3429" spans="1:48">
      <c r="A3429" s="15" t="s">
        <v>6591</v>
      </c>
      <c r="B3429" t="s">
        <v>3830</v>
      </c>
      <c r="C3429" t="s">
        <v>6592</v>
      </c>
      <c r="D3429" s="26">
        <v>0</v>
      </c>
      <c r="E3429" s="26">
        <v>0</v>
      </c>
      <c r="F3429" s="26">
        <v>0</v>
      </c>
      <c r="G3429" s="26">
        <v>0</v>
      </c>
      <c r="H3429" s="27">
        <v>0</v>
      </c>
      <c r="I3429">
        <v>14</v>
      </c>
      <c r="J3429" s="28">
        <v>0</v>
      </c>
      <c r="K3429" s="28">
        <v>0</v>
      </c>
      <c r="L3429" s="28">
        <v>0</v>
      </c>
      <c r="M3429">
        <v>14</v>
      </c>
      <c r="N3429">
        <v>0</v>
      </c>
      <c r="O3429">
        <v>14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17" t="s">
        <v>54</v>
      </c>
      <c r="Y3429" s="17" t="s">
        <v>54</v>
      </c>
      <c r="Z3429" s="17" t="s">
        <v>54</v>
      </c>
      <c r="AA3429" s="17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17" t="s">
        <v>54</v>
      </c>
      <c r="AG3429" s="17" t="s">
        <v>54</v>
      </c>
      <c r="AH3429" s="17" t="s">
        <v>54</v>
      </c>
      <c r="AI3429" s="17" t="s">
        <v>54</v>
      </c>
      <c r="AJ3429">
        <v>0</v>
      </c>
      <c r="AK3429">
        <v>5</v>
      </c>
      <c r="AL3429">
        <v>2</v>
      </c>
      <c r="AM3429">
        <v>2</v>
      </c>
      <c r="AN3429" s="17" t="s">
        <v>54</v>
      </c>
      <c r="AO3429" s="17">
        <v>0</v>
      </c>
      <c r="AP3429" s="17">
        <v>0</v>
      </c>
      <c r="AQ3429" s="17">
        <v>0</v>
      </c>
      <c r="AR3429" s="31">
        <v>0</v>
      </c>
      <c r="AS3429" s="31">
        <v>0</v>
      </c>
      <c r="AT3429" s="31">
        <v>14</v>
      </c>
      <c r="AU3429" s="26" t="str">
        <f t="shared" si="56"/>
        <v>库存为14</v>
      </c>
      <c r="AV3429" s="32" t="str">
        <f>IFERROR(时间!$B$4+AU3429,"上周无销量")</f>
        <v>上周无销量</v>
      </c>
    </row>
    <row r="3430" spans="1:48">
      <c r="A3430" s="15" t="s">
        <v>6593</v>
      </c>
      <c r="B3430" t="s">
        <v>6594</v>
      </c>
      <c r="C3430" t="s">
        <v>6592</v>
      </c>
      <c r="D3430" s="26">
        <v>1</v>
      </c>
      <c r="E3430" s="26">
        <v>2</v>
      </c>
      <c r="F3430" s="26">
        <v>1</v>
      </c>
      <c r="G3430" s="26">
        <v>0</v>
      </c>
      <c r="H3430" s="27">
        <v>13.88</v>
      </c>
      <c r="I3430">
        <v>4</v>
      </c>
      <c r="J3430" s="28">
        <v>0</v>
      </c>
      <c r="K3430" s="28">
        <v>0</v>
      </c>
      <c r="L3430" s="28">
        <v>0</v>
      </c>
      <c r="M3430">
        <v>4</v>
      </c>
      <c r="N3430">
        <v>1</v>
      </c>
      <c r="O3430">
        <v>1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17" t="s">
        <v>54</v>
      </c>
      <c r="Y3430" s="17" t="s">
        <v>54</v>
      </c>
      <c r="Z3430" s="17" t="s">
        <v>54</v>
      </c>
      <c r="AA3430" s="17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17" t="s">
        <v>54</v>
      </c>
      <c r="AG3430" s="17" t="s">
        <v>54</v>
      </c>
      <c r="AH3430" s="17" t="s">
        <v>54</v>
      </c>
      <c r="AI3430" s="17" t="s">
        <v>54</v>
      </c>
      <c r="AJ3430">
        <v>0</v>
      </c>
      <c r="AK3430">
        <v>3</v>
      </c>
      <c r="AL3430">
        <v>3</v>
      </c>
      <c r="AM3430">
        <v>3</v>
      </c>
      <c r="AN3430" s="17" t="s">
        <v>54</v>
      </c>
      <c r="AO3430" s="17">
        <v>0.666666666666667</v>
      </c>
      <c r="AP3430" s="17">
        <v>0.333333333333333</v>
      </c>
      <c r="AQ3430" s="17">
        <v>0</v>
      </c>
      <c r="AR3430" s="31">
        <v>0.142857142857143</v>
      </c>
      <c r="AS3430" s="31">
        <v>8.57142857142857</v>
      </c>
      <c r="AT3430" s="31">
        <v>-4.57142857142857</v>
      </c>
      <c r="AU3430" s="26">
        <f t="shared" si="56"/>
        <v>28</v>
      </c>
      <c r="AV3430" s="32">
        <f>IFERROR(时间!$B$4+AU3430,"上周无销量")</f>
        <v>43353</v>
      </c>
    </row>
    <row r="3431" spans="1:48">
      <c r="A3431" s="15" t="s">
        <v>6595</v>
      </c>
      <c r="B3431" t="s">
        <v>6596</v>
      </c>
      <c r="C3431" t="s">
        <v>6592</v>
      </c>
      <c r="D3431" s="26">
        <v>0</v>
      </c>
      <c r="E3431" s="26">
        <v>1</v>
      </c>
      <c r="F3431" s="26">
        <v>0</v>
      </c>
      <c r="G3431" s="26">
        <v>0</v>
      </c>
      <c r="H3431" s="27">
        <v>13.88</v>
      </c>
      <c r="I3431">
        <v>5</v>
      </c>
      <c r="J3431" s="28">
        <v>0</v>
      </c>
      <c r="K3431" s="28">
        <v>0</v>
      </c>
      <c r="L3431" s="28">
        <v>0</v>
      </c>
      <c r="M3431">
        <v>5</v>
      </c>
      <c r="N3431">
        <v>0</v>
      </c>
      <c r="O3431">
        <v>5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17" t="s">
        <v>54</v>
      </c>
      <c r="Y3431" s="17" t="s">
        <v>54</v>
      </c>
      <c r="Z3431" s="17" t="s">
        <v>54</v>
      </c>
      <c r="AA3431" s="17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17" t="s">
        <v>54</v>
      </c>
      <c r="AG3431" s="17" t="s">
        <v>54</v>
      </c>
      <c r="AH3431" s="17" t="s">
        <v>54</v>
      </c>
      <c r="AI3431" s="17" t="s">
        <v>54</v>
      </c>
      <c r="AJ3431">
        <v>0</v>
      </c>
      <c r="AK3431">
        <v>3</v>
      </c>
      <c r="AL3431">
        <v>5</v>
      </c>
      <c r="AM3431">
        <v>5</v>
      </c>
      <c r="AN3431" s="17" t="s">
        <v>54</v>
      </c>
      <c r="AO3431" s="17">
        <v>0.333333333333333</v>
      </c>
      <c r="AP3431" s="17">
        <v>0</v>
      </c>
      <c r="AQ3431" s="17">
        <v>0</v>
      </c>
      <c r="AR3431" s="31">
        <v>0</v>
      </c>
      <c r="AS3431" s="31">
        <v>0</v>
      </c>
      <c r="AT3431" s="31">
        <v>5</v>
      </c>
      <c r="AU3431" s="26" t="str">
        <f t="shared" si="56"/>
        <v>库存为5</v>
      </c>
      <c r="AV3431" s="32" t="str">
        <f>IFERROR(时间!$B$4+AU3431,"上周无销量")</f>
        <v>上周无销量</v>
      </c>
    </row>
    <row r="3432" spans="1:48">
      <c r="A3432" s="15" t="s">
        <v>6597</v>
      </c>
      <c r="B3432" t="s">
        <v>3833</v>
      </c>
      <c r="C3432" t="s">
        <v>6592</v>
      </c>
      <c r="D3432" s="26">
        <v>0</v>
      </c>
      <c r="E3432" s="26">
        <v>0</v>
      </c>
      <c r="F3432" s="26">
        <v>0</v>
      </c>
      <c r="G3432" s="26">
        <v>0</v>
      </c>
      <c r="H3432" s="27">
        <v>0</v>
      </c>
      <c r="I3432">
        <v>10</v>
      </c>
      <c r="J3432" s="28">
        <v>0</v>
      </c>
      <c r="K3432" s="28">
        <v>0</v>
      </c>
      <c r="L3432" s="28">
        <v>0</v>
      </c>
      <c r="M3432">
        <v>10</v>
      </c>
      <c r="N3432">
        <v>0</v>
      </c>
      <c r="O3432">
        <v>10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17" t="s">
        <v>54</v>
      </c>
      <c r="Y3432" s="17" t="s">
        <v>54</v>
      </c>
      <c r="Z3432" s="17" t="s">
        <v>54</v>
      </c>
      <c r="AA3432" s="17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17" t="s">
        <v>54</v>
      </c>
      <c r="AG3432" s="17" t="s">
        <v>54</v>
      </c>
      <c r="AH3432" s="17" t="s">
        <v>54</v>
      </c>
      <c r="AI3432" s="17" t="s">
        <v>54</v>
      </c>
      <c r="AJ3432">
        <v>0</v>
      </c>
      <c r="AK3432">
        <v>3</v>
      </c>
      <c r="AL3432">
        <v>3</v>
      </c>
      <c r="AM3432">
        <v>3</v>
      </c>
      <c r="AN3432" s="17" t="s">
        <v>54</v>
      </c>
      <c r="AO3432" s="17">
        <v>0</v>
      </c>
      <c r="AP3432" s="17">
        <v>0</v>
      </c>
      <c r="AQ3432" s="17">
        <v>0</v>
      </c>
      <c r="AR3432" s="31">
        <v>0</v>
      </c>
      <c r="AS3432" s="31">
        <v>0</v>
      </c>
      <c r="AT3432" s="31">
        <v>10</v>
      </c>
      <c r="AU3432" s="26" t="str">
        <f t="shared" si="56"/>
        <v>库存为10</v>
      </c>
      <c r="AV3432" s="32" t="str">
        <f>IFERROR(时间!$B$4+AU3432,"上周无销量")</f>
        <v>上周无销量</v>
      </c>
    </row>
    <row r="3433" spans="1:48">
      <c r="A3433" s="15" t="s">
        <v>6598</v>
      </c>
      <c r="B3433" t="s">
        <v>6229</v>
      </c>
      <c r="C3433" t="s">
        <v>6599</v>
      </c>
      <c r="D3433" s="26">
        <v>0</v>
      </c>
      <c r="E3433" s="26">
        <v>0</v>
      </c>
      <c r="F3433" s="26">
        <v>0</v>
      </c>
      <c r="G3433" s="26">
        <v>0</v>
      </c>
      <c r="H3433" s="27">
        <v>0</v>
      </c>
      <c r="I3433">
        <v>0</v>
      </c>
      <c r="J3433" s="28">
        <v>0</v>
      </c>
      <c r="K3433" s="28">
        <v>0</v>
      </c>
      <c r="L3433" s="28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17" t="s">
        <v>54</v>
      </c>
      <c r="Y3433" s="17" t="s">
        <v>54</v>
      </c>
      <c r="Z3433" s="17" t="s">
        <v>54</v>
      </c>
      <c r="AA3433" s="17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17" t="s">
        <v>54</v>
      </c>
      <c r="AG3433" s="17" t="s">
        <v>54</v>
      </c>
      <c r="AH3433" s="17" t="s">
        <v>54</v>
      </c>
      <c r="AI3433" s="17" t="s">
        <v>54</v>
      </c>
      <c r="AJ3433">
        <v>0</v>
      </c>
      <c r="AK3433">
        <v>0</v>
      </c>
      <c r="AL3433">
        <v>0</v>
      </c>
      <c r="AM3433">
        <v>0</v>
      </c>
      <c r="AN3433" s="17" t="s">
        <v>54</v>
      </c>
      <c r="AO3433" s="17" t="s">
        <v>54</v>
      </c>
      <c r="AP3433" s="17" t="s">
        <v>54</v>
      </c>
      <c r="AQ3433" s="17" t="s">
        <v>54</v>
      </c>
      <c r="AR3433" s="31">
        <v>0</v>
      </c>
      <c r="AS3433" s="31">
        <v>0</v>
      </c>
      <c r="AT3433" s="31">
        <v>0</v>
      </c>
      <c r="AU3433" s="26" t="str">
        <f t="shared" si="56"/>
        <v>库存为0</v>
      </c>
      <c r="AV3433" s="32" t="str">
        <f>IFERROR(时间!$B$4+AU3433,"上周无销量")</f>
        <v>上周无销量</v>
      </c>
    </row>
    <row r="3434" spans="1:48">
      <c r="A3434" s="15" t="s">
        <v>6600</v>
      </c>
      <c r="B3434" t="s">
        <v>6231</v>
      </c>
      <c r="C3434" t="s">
        <v>6599</v>
      </c>
      <c r="D3434" s="26">
        <v>0</v>
      </c>
      <c r="E3434" s="26">
        <v>0</v>
      </c>
      <c r="F3434" s="26">
        <v>0</v>
      </c>
      <c r="G3434" s="26">
        <v>0</v>
      </c>
      <c r="H3434" s="27">
        <v>0</v>
      </c>
      <c r="I3434">
        <v>0</v>
      </c>
      <c r="J3434" s="28">
        <v>0</v>
      </c>
      <c r="K3434" s="28">
        <v>0</v>
      </c>
      <c r="L3434" s="28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17" t="s">
        <v>54</v>
      </c>
      <c r="Y3434" s="17" t="s">
        <v>54</v>
      </c>
      <c r="Z3434" s="17" t="s">
        <v>54</v>
      </c>
      <c r="AA3434" s="17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17" t="s">
        <v>54</v>
      </c>
      <c r="AG3434" s="17" t="s">
        <v>54</v>
      </c>
      <c r="AH3434" s="17" t="s">
        <v>54</v>
      </c>
      <c r="AI3434" s="17" t="s">
        <v>54</v>
      </c>
      <c r="AJ3434">
        <v>0</v>
      </c>
      <c r="AK3434">
        <v>0</v>
      </c>
      <c r="AL3434">
        <v>0</v>
      </c>
      <c r="AM3434">
        <v>0</v>
      </c>
      <c r="AN3434" s="17" t="s">
        <v>54</v>
      </c>
      <c r="AO3434" s="17" t="s">
        <v>54</v>
      </c>
      <c r="AP3434" s="17" t="s">
        <v>54</v>
      </c>
      <c r="AQ3434" s="17" t="s">
        <v>54</v>
      </c>
      <c r="AR3434" s="31">
        <v>0</v>
      </c>
      <c r="AS3434" s="31">
        <v>0</v>
      </c>
      <c r="AT3434" s="31">
        <v>0</v>
      </c>
      <c r="AU3434" s="26" t="str">
        <f t="shared" si="56"/>
        <v>库存为0</v>
      </c>
      <c r="AV3434" s="32" t="str">
        <f>IFERROR(时间!$B$4+AU3434,"上周无销量")</f>
        <v>上周无销量</v>
      </c>
    </row>
    <row r="3435" spans="1:48">
      <c r="A3435" s="15" t="s">
        <v>6601</v>
      </c>
      <c r="B3435" t="s">
        <v>6245</v>
      </c>
      <c r="C3435" t="s">
        <v>6599</v>
      </c>
      <c r="D3435" s="26">
        <v>0</v>
      </c>
      <c r="E3435" s="26">
        <v>0</v>
      </c>
      <c r="F3435" s="26">
        <v>0</v>
      </c>
      <c r="G3435" s="26">
        <v>0</v>
      </c>
      <c r="H3435" s="27">
        <v>0</v>
      </c>
      <c r="I3435">
        <v>1</v>
      </c>
      <c r="J3435" s="28">
        <v>0</v>
      </c>
      <c r="K3435" s="28">
        <v>0</v>
      </c>
      <c r="L3435" s="28">
        <v>0</v>
      </c>
      <c r="M3435">
        <v>1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17" t="s">
        <v>54</v>
      </c>
      <c r="Y3435" s="17" t="s">
        <v>54</v>
      </c>
      <c r="Z3435" s="17" t="s">
        <v>54</v>
      </c>
      <c r="AA3435" s="17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17" t="s">
        <v>54</v>
      </c>
      <c r="AG3435" s="17" t="s">
        <v>54</v>
      </c>
      <c r="AH3435" s="17" t="s">
        <v>54</v>
      </c>
      <c r="AI3435" s="17" t="s">
        <v>54</v>
      </c>
      <c r="AJ3435">
        <v>0</v>
      </c>
      <c r="AK3435">
        <v>0</v>
      </c>
      <c r="AL3435">
        <v>0</v>
      </c>
      <c r="AM3435">
        <v>0</v>
      </c>
      <c r="AN3435" s="17" t="s">
        <v>54</v>
      </c>
      <c r="AO3435" s="17" t="s">
        <v>54</v>
      </c>
      <c r="AP3435" s="17" t="s">
        <v>54</v>
      </c>
      <c r="AQ3435" s="17" t="s">
        <v>54</v>
      </c>
      <c r="AR3435" s="31">
        <v>0</v>
      </c>
      <c r="AS3435" s="31">
        <v>0</v>
      </c>
      <c r="AT3435" s="31">
        <v>1</v>
      </c>
      <c r="AU3435" s="26" t="str">
        <f t="shared" si="56"/>
        <v>库存为1</v>
      </c>
      <c r="AV3435" s="32" t="str">
        <f>IFERROR(时间!$B$4+AU3435,"上周无销量")</f>
        <v>上周无销量</v>
      </c>
    </row>
    <row r="3436" spans="1:48">
      <c r="A3436" s="15" t="s">
        <v>6602</v>
      </c>
      <c r="B3436" t="s">
        <v>6603</v>
      </c>
      <c r="C3436" t="s">
        <v>6604</v>
      </c>
      <c r="D3436" s="26">
        <v>0</v>
      </c>
      <c r="E3436" s="26">
        <v>0</v>
      </c>
      <c r="F3436" s="26">
        <v>0</v>
      </c>
      <c r="G3436" s="26">
        <v>0</v>
      </c>
      <c r="H3436" s="27">
        <v>0</v>
      </c>
      <c r="I3436">
        <v>0</v>
      </c>
      <c r="J3436" s="28">
        <v>0</v>
      </c>
      <c r="K3436" s="28">
        <v>0</v>
      </c>
      <c r="L3436" s="28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17" t="s">
        <v>54</v>
      </c>
      <c r="Y3436" s="17" t="s">
        <v>54</v>
      </c>
      <c r="Z3436" s="17" t="s">
        <v>54</v>
      </c>
      <c r="AA3436" s="17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17" t="s">
        <v>54</v>
      </c>
      <c r="AG3436" s="17" t="s">
        <v>54</v>
      </c>
      <c r="AH3436" s="17" t="s">
        <v>54</v>
      </c>
      <c r="AI3436" s="17" t="s">
        <v>54</v>
      </c>
      <c r="AJ3436">
        <v>0</v>
      </c>
      <c r="AK3436">
        <v>0</v>
      </c>
      <c r="AL3436">
        <v>0</v>
      </c>
      <c r="AM3436">
        <v>0</v>
      </c>
      <c r="AN3436" s="17" t="s">
        <v>54</v>
      </c>
      <c r="AO3436" s="17" t="s">
        <v>54</v>
      </c>
      <c r="AP3436" s="17" t="s">
        <v>54</v>
      </c>
      <c r="AQ3436" s="17" t="s">
        <v>54</v>
      </c>
      <c r="AR3436" s="31">
        <v>0</v>
      </c>
      <c r="AS3436" s="31">
        <v>0</v>
      </c>
      <c r="AT3436" s="31">
        <v>0</v>
      </c>
      <c r="AU3436" s="26" t="str">
        <f t="shared" si="56"/>
        <v>库存为0</v>
      </c>
      <c r="AV3436" s="32" t="str">
        <f>IFERROR(时间!$B$4+AU3436,"上周无销量")</f>
        <v>上周无销量</v>
      </c>
    </row>
    <row r="3437" spans="1:48">
      <c r="A3437" s="15" t="s">
        <v>6605</v>
      </c>
      <c r="B3437" t="s">
        <v>6606</v>
      </c>
      <c r="C3437" t="s">
        <v>6607</v>
      </c>
      <c r="D3437" s="26">
        <v>0</v>
      </c>
      <c r="E3437" s="26">
        <v>0</v>
      </c>
      <c r="F3437" s="26">
        <v>0</v>
      </c>
      <c r="G3437" s="26">
        <v>0</v>
      </c>
      <c r="H3437" s="27">
        <v>0</v>
      </c>
      <c r="I3437">
        <v>0</v>
      </c>
      <c r="J3437" s="28">
        <v>0</v>
      </c>
      <c r="K3437" s="28">
        <v>0</v>
      </c>
      <c r="L3437" s="28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17" t="s">
        <v>54</v>
      </c>
      <c r="Y3437" s="17" t="s">
        <v>54</v>
      </c>
      <c r="Z3437" s="17" t="s">
        <v>54</v>
      </c>
      <c r="AA3437" s="17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17" t="s">
        <v>54</v>
      </c>
      <c r="AG3437" s="17" t="s">
        <v>54</v>
      </c>
      <c r="AH3437" s="17" t="s">
        <v>54</v>
      </c>
      <c r="AI3437" s="17" t="s">
        <v>54</v>
      </c>
      <c r="AJ3437">
        <v>0</v>
      </c>
      <c r="AK3437">
        <v>0</v>
      </c>
      <c r="AL3437">
        <v>0</v>
      </c>
      <c r="AM3437">
        <v>0</v>
      </c>
      <c r="AN3437" s="17" t="s">
        <v>54</v>
      </c>
      <c r="AO3437" s="17" t="s">
        <v>54</v>
      </c>
      <c r="AP3437" s="17" t="s">
        <v>54</v>
      </c>
      <c r="AQ3437" s="17" t="s">
        <v>54</v>
      </c>
      <c r="AR3437" s="31">
        <v>0</v>
      </c>
      <c r="AS3437" s="31">
        <v>0</v>
      </c>
      <c r="AT3437" s="31">
        <v>0</v>
      </c>
      <c r="AU3437" s="26" t="str">
        <f t="shared" si="56"/>
        <v>库存为0</v>
      </c>
      <c r="AV3437" s="32" t="str">
        <f>IFERROR(时间!$B$4+AU3437,"上周无销量")</f>
        <v>上周无销量</v>
      </c>
    </row>
    <row r="3438" spans="1:48">
      <c r="A3438" s="15" t="s">
        <v>6608</v>
      </c>
      <c r="B3438" t="s">
        <v>6609</v>
      </c>
      <c r="C3438" t="s">
        <v>6610</v>
      </c>
      <c r="D3438" s="26">
        <v>0</v>
      </c>
      <c r="E3438" s="26">
        <v>0</v>
      </c>
      <c r="F3438" s="26">
        <v>0</v>
      </c>
      <c r="G3438" s="26">
        <v>0</v>
      </c>
      <c r="H3438" s="27">
        <v>0</v>
      </c>
      <c r="I3438">
        <v>0</v>
      </c>
      <c r="J3438" s="28">
        <v>0</v>
      </c>
      <c r="K3438" s="28">
        <v>0</v>
      </c>
      <c r="L3438" s="28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17" t="s">
        <v>54</v>
      </c>
      <c r="Y3438" s="17" t="s">
        <v>54</v>
      </c>
      <c r="Z3438" s="17" t="s">
        <v>54</v>
      </c>
      <c r="AA3438" s="17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17" t="s">
        <v>54</v>
      </c>
      <c r="AG3438" s="17" t="s">
        <v>54</v>
      </c>
      <c r="AH3438" s="17" t="s">
        <v>54</v>
      </c>
      <c r="AI3438" s="17" t="s">
        <v>54</v>
      </c>
      <c r="AJ3438">
        <v>0</v>
      </c>
      <c r="AK3438">
        <v>0</v>
      </c>
      <c r="AL3438">
        <v>0</v>
      </c>
      <c r="AM3438">
        <v>0</v>
      </c>
      <c r="AN3438" s="17" t="s">
        <v>54</v>
      </c>
      <c r="AO3438" s="17" t="s">
        <v>54</v>
      </c>
      <c r="AP3438" s="17" t="s">
        <v>54</v>
      </c>
      <c r="AQ3438" s="17" t="s">
        <v>54</v>
      </c>
      <c r="AR3438" s="31">
        <v>0</v>
      </c>
      <c r="AS3438" s="31">
        <v>0</v>
      </c>
      <c r="AT3438" s="31">
        <v>0</v>
      </c>
      <c r="AU3438" s="26" t="str">
        <f t="shared" si="56"/>
        <v>库存为0</v>
      </c>
      <c r="AV3438" s="32" t="str">
        <f>IFERROR(时间!$B$4+AU3438,"上周无销量")</f>
        <v>上周无销量</v>
      </c>
    </row>
    <row r="3439" spans="1:48">
      <c r="A3439" s="15" t="s">
        <v>6611</v>
      </c>
      <c r="B3439" t="s">
        <v>6612</v>
      </c>
      <c r="C3439" t="s">
        <v>6610</v>
      </c>
      <c r="D3439" s="26">
        <v>0</v>
      </c>
      <c r="E3439" s="26">
        <v>0</v>
      </c>
      <c r="F3439" s="26">
        <v>0</v>
      </c>
      <c r="G3439" s="26">
        <v>0</v>
      </c>
      <c r="H3439" s="27">
        <v>0</v>
      </c>
      <c r="I3439">
        <v>0</v>
      </c>
      <c r="J3439" s="28">
        <v>0</v>
      </c>
      <c r="K3439" s="28">
        <v>0</v>
      </c>
      <c r="L3439" s="28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17" t="s">
        <v>54</v>
      </c>
      <c r="Y3439" s="17" t="s">
        <v>54</v>
      </c>
      <c r="Z3439" s="17" t="s">
        <v>54</v>
      </c>
      <c r="AA3439" s="17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17" t="s">
        <v>54</v>
      </c>
      <c r="AG3439" s="17" t="s">
        <v>54</v>
      </c>
      <c r="AH3439" s="17" t="s">
        <v>54</v>
      </c>
      <c r="AI3439" s="17" t="s">
        <v>54</v>
      </c>
      <c r="AJ3439">
        <v>0</v>
      </c>
      <c r="AK3439">
        <v>0</v>
      </c>
      <c r="AL3439">
        <v>0</v>
      </c>
      <c r="AM3439">
        <v>0</v>
      </c>
      <c r="AN3439" s="17" t="s">
        <v>54</v>
      </c>
      <c r="AO3439" s="17" t="s">
        <v>54</v>
      </c>
      <c r="AP3439" s="17" t="s">
        <v>54</v>
      </c>
      <c r="AQ3439" s="17" t="s">
        <v>54</v>
      </c>
      <c r="AR3439" s="31">
        <v>0</v>
      </c>
      <c r="AS3439" s="31">
        <v>0</v>
      </c>
      <c r="AT3439" s="31">
        <v>0</v>
      </c>
      <c r="AU3439" s="26" t="str">
        <f t="shared" si="56"/>
        <v>库存为0</v>
      </c>
      <c r="AV3439" s="32" t="str">
        <f>IFERROR(时间!$B$4+AU3439,"上周无销量")</f>
        <v>上周无销量</v>
      </c>
    </row>
    <row r="3440" spans="1:48">
      <c r="A3440" s="15" t="s">
        <v>6613</v>
      </c>
      <c r="B3440" t="s">
        <v>6614</v>
      </c>
      <c r="C3440" t="s">
        <v>6615</v>
      </c>
      <c r="D3440" s="26">
        <v>0</v>
      </c>
      <c r="E3440" s="26">
        <v>0</v>
      </c>
      <c r="F3440" s="26">
        <v>0</v>
      </c>
      <c r="G3440" s="26">
        <v>0</v>
      </c>
      <c r="H3440" s="27">
        <v>0</v>
      </c>
      <c r="I3440">
        <v>0</v>
      </c>
      <c r="J3440" s="28">
        <v>0</v>
      </c>
      <c r="K3440" s="28">
        <v>0</v>
      </c>
      <c r="L3440" s="28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17" t="s">
        <v>54</v>
      </c>
      <c r="Y3440" s="17" t="s">
        <v>54</v>
      </c>
      <c r="Z3440" s="17" t="s">
        <v>54</v>
      </c>
      <c r="AA3440" s="17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17" t="s">
        <v>54</v>
      </c>
      <c r="AG3440" s="17" t="s">
        <v>54</v>
      </c>
      <c r="AH3440" s="17" t="s">
        <v>54</v>
      </c>
      <c r="AI3440" s="17" t="s">
        <v>54</v>
      </c>
      <c r="AJ3440">
        <v>0</v>
      </c>
      <c r="AK3440">
        <v>0</v>
      </c>
      <c r="AL3440">
        <v>0</v>
      </c>
      <c r="AM3440">
        <v>0</v>
      </c>
      <c r="AN3440" s="17" t="s">
        <v>54</v>
      </c>
      <c r="AO3440" s="17" t="s">
        <v>54</v>
      </c>
      <c r="AP3440" s="17" t="s">
        <v>54</v>
      </c>
      <c r="AQ3440" s="17" t="s">
        <v>54</v>
      </c>
      <c r="AR3440" s="31">
        <v>0</v>
      </c>
      <c r="AS3440" s="31">
        <v>0</v>
      </c>
      <c r="AT3440" s="31">
        <v>0</v>
      </c>
      <c r="AU3440" s="26" t="str">
        <f t="shared" si="56"/>
        <v>库存为0</v>
      </c>
      <c r="AV3440" s="32" t="str">
        <f>IFERROR(时间!$B$4+AU3440,"上周无销量")</f>
        <v>上周无销量</v>
      </c>
    </row>
    <row r="3441" spans="1:48">
      <c r="A3441" s="15" t="s">
        <v>6616</v>
      </c>
      <c r="B3441" t="s">
        <v>4927</v>
      </c>
      <c r="C3441" t="s">
        <v>6617</v>
      </c>
      <c r="D3441" s="26">
        <v>1</v>
      </c>
      <c r="E3441" s="26">
        <v>0</v>
      </c>
      <c r="F3441" s="26">
        <v>1</v>
      </c>
      <c r="G3441" s="26">
        <v>1</v>
      </c>
      <c r="H3441" s="27">
        <v>13.3266666666667</v>
      </c>
      <c r="I3441">
        <v>10</v>
      </c>
      <c r="J3441" s="28">
        <v>0</v>
      </c>
      <c r="K3441" s="28">
        <v>0</v>
      </c>
      <c r="L3441" s="28">
        <v>0</v>
      </c>
      <c r="M3441">
        <v>10</v>
      </c>
      <c r="N3441">
        <v>1</v>
      </c>
      <c r="O3441">
        <v>0</v>
      </c>
      <c r="P3441">
        <v>67068</v>
      </c>
      <c r="Q3441">
        <v>0</v>
      </c>
      <c r="R3441">
        <v>32400</v>
      </c>
      <c r="S3441">
        <v>53121</v>
      </c>
      <c r="T3441">
        <v>547</v>
      </c>
      <c r="U3441">
        <v>0</v>
      </c>
      <c r="V3441">
        <v>292</v>
      </c>
      <c r="W3441">
        <v>389</v>
      </c>
      <c r="X3441" s="17">
        <v>0.00815590147313175</v>
      </c>
      <c r="Y3441" s="17" t="s">
        <v>54</v>
      </c>
      <c r="Z3441" s="17">
        <v>0.00901234567901235</v>
      </c>
      <c r="AA3441" s="17">
        <v>0.00732290431279532</v>
      </c>
      <c r="AB3441">
        <v>87.25</v>
      </c>
      <c r="AC3441">
        <v>0</v>
      </c>
      <c r="AD3441">
        <v>47.69</v>
      </c>
      <c r="AE3441">
        <v>63.29</v>
      </c>
      <c r="AF3441" s="17">
        <v>6.54702351175586</v>
      </c>
      <c r="AG3441" s="17" t="s">
        <v>54</v>
      </c>
      <c r="AH3441" s="17">
        <v>3.57853926963481</v>
      </c>
      <c r="AI3441" s="17">
        <v>4.74912456228113</v>
      </c>
      <c r="AJ3441">
        <v>0</v>
      </c>
      <c r="AK3441">
        <v>149</v>
      </c>
      <c r="AL3441">
        <v>201</v>
      </c>
      <c r="AM3441">
        <v>201</v>
      </c>
      <c r="AN3441" s="17" t="s">
        <v>54</v>
      </c>
      <c r="AO3441" s="17">
        <v>0</v>
      </c>
      <c r="AP3441" s="17">
        <v>0.00497512437810945</v>
      </c>
      <c r="AQ3441" s="17">
        <v>0.00497512437810945</v>
      </c>
      <c r="AR3441" s="31">
        <v>0.142857142857143</v>
      </c>
      <c r="AS3441" s="31">
        <v>8.57142857142857</v>
      </c>
      <c r="AT3441" s="31">
        <v>1.42857142857143</v>
      </c>
      <c r="AU3441" s="26">
        <f t="shared" si="56"/>
        <v>70</v>
      </c>
      <c r="AV3441" s="32">
        <f>IFERROR(时间!$B$4+AU3441,"上周无销量")</f>
        <v>43395</v>
      </c>
    </row>
    <row r="3442" spans="1:48">
      <c r="A3442" s="15" t="s">
        <v>6618</v>
      </c>
      <c r="B3442" t="s">
        <v>4930</v>
      </c>
      <c r="C3442" t="s">
        <v>6617</v>
      </c>
      <c r="D3442" s="26">
        <v>1</v>
      </c>
      <c r="E3442" s="26">
        <v>0</v>
      </c>
      <c r="F3442" s="26">
        <v>2</v>
      </c>
      <c r="G3442" s="26">
        <v>4</v>
      </c>
      <c r="H3442" s="27">
        <v>8.56714285714286</v>
      </c>
      <c r="I3442">
        <v>17</v>
      </c>
      <c r="J3442" s="28">
        <v>0</v>
      </c>
      <c r="K3442" s="28">
        <v>0</v>
      </c>
      <c r="L3442" s="28">
        <v>0</v>
      </c>
      <c r="M3442">
        <v>17</v>
      </c>
      <c r="N3442">
        <v>2</v>
      </c>
      <c r="O3442">
        <v>0</v>
      </c>
      <c r="P3442">
        <v>71</v>
      </c>
      <c r="Q3442">
        <v>0</v>
      </c>
      <c r="R3442">
        <v>108</v>
      </c>
      <c r="S3442">
        <v>134</v>
      </c>
      <c r="T3442">
        <v>0</v>
      </c>
      <c r="U3442">
        <v>0</v>
      </c>
      <c r="V3442">
        <v>1</v>
      </c>
      <c r="W3442">
        <v>4</v>
      </c>
      <c r="X3442" s="17">
        <v>0</v>
      </c>
      <c r="Y3442" s="17" t="s">
        <v>54</v>
      </c>
      <c r="Z3442" s="17">
        <v>0.00925925925925926</v>
      </c>
      <c r="AA3442" s="17">
        <v>0.0298507462686567</v>
      </c>
      <c r="AB3442">
        <v>0</v>
      </c>
      <c r="AC3442">
        <v>0</v>
      </c>
      <c r="AD3442">
        <v>0.08</v>
      </c>
      <c r="AE3442">
        <v>1.12</v>
      </c>
      <c r="AF3442" s="17" t="s">
        <v>54</v>
      </c>
      <c r="AG3442" s="17" t="s">
        <v>54</v>
      </c>
      <c r="AH3442" s="17">
        <v>0.00466900116725029</v>
      </c>
      <c r="AI3442" s="17">
        <v>0.032683008170752</v>
      </c>
      <c r="AJ3442">
        <v>0</v>
      </c>
      <c r="AK3442">
        <v>36</v>
      </c>
      <c r="AL3442">
        <v>35</v>
      </c>
      <c r="AM3442">
        <v>35</v>
      </c>
      <c r="AN3442" s="17" t="s">
        <v>54</v>
      </c>
      <c r="AO3442" s="17">
        <v>0</v>
      </c>
      <c r="AP3442" s="17">
        <v>0.0571428571428571</v>
      </c>
      <c r="AQ3442" s="17">
        <v>0.114285714285714</v>
      </c>
      <c r="AR3442" s="31">
        <v>0.142857142857143</v>
      </c>
      <c r="AS3442" s="31">
        <v>8.57142857142857</v>
      </c>
      <c r="AT3442" s="31">
        <v>8.42857142857143</v>
      </c>
      <c r="AU3442" s="26">
        <f t="shared" si="56"/>
        <v>119</v>
      </c>
      <c r="AV3442" s="32">
        <f>IFERROR(时间!$B$4+AU3442,"上周无销量")</f>
        <v>43444</v>
      </c>
    </row>
    <row r="3443" spans="1:48">
      <c r="A3443" s="15" t="s">
        <v>6619</v>
      </c>
      <c r="B3443" t="s">
        <v>4932</v>
      </c>
      <c r="C3443" t="s">
        <v>6617</v>
      </c>
      <c r="D3443" s="26">
        <v>6</v>
      </c>
      <c r="E3443" s="26">
        <v>3</v>
      </c>
      <c r="F3443" s="26">
        <v>10</v>
      </c>
      <c r="G3443" s="26">
        <v>8</v>
      </c>
      <c r="H3443" s="27">
        <v>14.067037037037</v>
      </c>
      <c r="I3443">
        <v>22</v>
      </c>
      <c r="J3443" s="28">
        <v>0</v>
      </c>
      <c r="K3443" s="28">
        <v>0</v>
      </c>
      <c r="L3443" s="28">
        <v>0</v>
      </c>
      <c r="M3443">
        <v>22</v>
      </c>
      <c r="N3443">
        <v>6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17" t="s">
        <v>54</v>
      </c>
      <c r="Y3443" s="17" t="s">
        <v>54</v>
      </c>
      <c r="Z3443" s="17" t="s">
        <v>54</v>
      </c>
      <c r="AA3443" s="17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17" t="s">
        <v>54</v>
      </c>
      <c r="AG3443" s="17" t="s">
        <v>54</v>
      </c>
      <c r="AH3443" s="17" t="s">
        <v>54</v>
      </c>
      <c r="AI3443" s="17" t="s">
        <v>54</v>
      </c>
      <c r="AJ3443">
        <v>0</v>
      </c>
      <c r="AK3443">
        <v>74</v>
      </c>
      <c r="AL3443">
        <v>60</v>
      </c>
      <c r="AM3443">
        <v>60</v>
      </c>
      <c r="AN3443" s="17" t="s">
        <v>54</v>
      </c>
      <c r="AO3443" s="17">
        <v>0.0405405405405405</v>
      </c>
      <c r="AP3443" s="17">
        <v>0.166666666666667</v>
      </c>
      <c r="AQ3443" s="17">
        <v>0.133333333333333</v>
      </c>
      <c r="AR3443" s="31">
        <v>0.857142857142857</v>
      </c>
      <c r="AS3443" s="31">
        <v>51.4285714285714</v>
      </c>
      <c r="AT3443" s="31">
        <v>-29.4285714285714</v>
      </c>
      <c r="AU3443" s="26">
        <f t="shared" si="56"/>
        <v>25</v>
      </c>
      <c r="AV3443" s="32">
        <f>IFERROR(时间!$B$4+AU3443,"上周无销量")</f>
        <v>43350</v>
      </c>
    </row>
    <row r="3444" spans="1:48">
      <c r="A3444" s="15" t="s">
        <v>6620</v>
      </c>
      <c r="B3444" t="s">
        <v>4934</v>
      </c>
      <c r="C3444" t="s">
        <v>6617</v>
      </c>
      <c r="D3444" s="26">
        <v>3</v>
      </c>
      <c r="E3444" s="26">
        <v>7</v>
      </c>
      <c r="F3444" s="26">
        <v>11</v>
      </c>
      <c r="G3444" s="26">
        <v>14</v>
      </c>
      <c r="H3444" s="27">
        <v>11.994</v>
      </c>
      <c r="I3444">
        <v>0</v>
      </c>
      <c r="J3444" s="28">
        <v>0</v>
      </c>
      <c r="K3444" s="28">
        <v>0</v>
      </c>
      <c r="L3444" s="28">
        <v>0</v>
      </c>
      <c r="M3444">
        <v>0</v>
      </c>
      <c r="N3444">
        <v>3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17" t="s">
        <v>54</v>
      </c>
      <c r="Y3444" s="17" t="s">
        <v>54</v>
      </c>
      <c r="Z3444" s="17" t="s">
        <v>54</v>
      </c>
      <c r="AA3444" s="17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17" t="s">
        <v>54</v>
      </c>
      <c r="AG3444" s="17" t="s">
        <v>54</v>
      </c>
      <c r="AH3444" s="17" t="s">
        <v>54</v>
      </c>
      <c r="AI3444" s="17" t="s">
        <v>54</v>
      </c>
      <c r="AJ3444">
        <v>0</v>
      </c>
      <c r="AK3444">
        <v>74</v>
      </c>
      <c r="AL3444">
        <v>97</v>
      </c>
      <c r="AM3444">
        <v>97</v>
      </c>
      <c r="AN3444" s="17" t="s">
        <v>54</v>
      </c>
      <c r="AO3444" s="17">
        <v>0.0945945945945946</v>
      </c>
      <c r="AP3444" s="17">
        <v>0.11340206185567</v>
      </c>
      <c r="AQ3444" s="17">
        <v>0.144329896907216</v>
      </c>
      <c r="AR3444" s="31">
        <v>0.428571428571429</v>
      </c>
      <c r="AS3444" s="31">
        <v>25.7142857142857</v>
      </c>
      <c r="AT3444" s="31">
        <v>-25.7142857142857</v>
      </c>
      <c r="AU3444" s="26">
        <f t="shared" si="56"/>
        <v>0</v>
      </c>
      <c r="AV3444" s="32">
        <f>IFERROR(时间!$B$4+AU3444,"上周无销量")</f>
        <v>43325</v>
      </c>
    </row>
    <row r="3445" spans="1:48">
      <c r="A3445" s="15" t="s">
        <v>6621</v>
      </c>
      <c r="B3445" t="s">
        <v>4936</v>
      </c>
      <c r="C3445" t="s">
        <v>6617</v>
      </c>
      <c r="D3445" s="26">
        <v>0</v>
      </c>
      <c r="E3445" s="26">
        <v>1</v>
      </c>
      <c r="F3445" s="26">
        <v>1</v>
      </c>
      <c r="G3445" s="26">
        <v>0</v>
      </c>
      <c r="H3445" s="27">
        <v>19.99</v>
      </c>
      <c r="I3445">
        <v>29</v>
      </c>
      <c r="J3445" s="28">
        <v>0</v>
      </c>
      <c r="K3445" s="28">
        <v>0</v>
      </c>
      <c r="L3445" s="28">
        <v>0</v>
      </c>
      <c r="M3445">
        <v>29</v>
      </c>
      <c r="N3445">
        <v>0</v>
      </c>
      <c r="O3445">
        <v>5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17" t="s">
        <v>54</v>
      </c>
      <c r="Y3445" s="17" t="s">
        <v>54</v>
      </c>
      <c r="Z3445" s="17" t="s">
        <v>54</v>
      </c>
      <c r="AA3445" s="17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17" t="s">
        <v>54</v>
      </c>
      <c r="AG3445" s="17" t="s">
        <v>54</v>
      </c>
      <c r="AH3445" s="17" t="s">
        <v>54</v>
      </c>
      <c r="AI3445" s="17" t="s">
        <v>54</v>
      </c>
      <c r="AJ3445">
        <v>0</v>
      </c>
      <c r="AK3445">
        <v>53</v>
      </c>
      <c r="AL3445">
        <v>104</v>
      </c>
      <c r="AM3445">
        <v>104</v>
      </c>
      <c r="AN3445" s="17" t="s">
        <v>54</v>
      </c>
      <c r="AO3445" s="17">
        <v>0.0188679245283019</v>
      </c>
      <c r="AP3445" s="17">
        <v>0.00961538461538462</v>
      </c>
      <c r="AQ3445" s="17">
        <v>0</v>
      </c>
      <c r="AR3445" s="31">
        <v>0</v>
      </c>
      <c r="AS3445" s="31">
        <v>0</v>
      </c>
      <c r="AT3445" s="31">
        <v>29</v>
      </c>
      <c r="AU3445" s="26" t="str">
        <f t="shared" si="56"/>
        <v>库存为29</v>
      </c>
      <c r="AV3445" s="32" t="str">
        <f>IFERROR(时间!$B$4+AU3445,"上周无销量")</f>
        <v>上周无销量</v>
      </c>
    </row>
    <row r="3446" spans="1:48">
      <c r="A3446" s="15" t="s">
        <v>6622</v>
      </c>
      <c r="B3446" t="s">
        <v>4938</v>
      </c>
      <c r="C3446" t="s">
        <v>6617</v>
      </c>
      <c r="D3446" s="26">
        <v>3</v>
      </c>
      <c r="E3446" s="26">
        <v>1</v>
      </c>
      <c r="F3446" s="26">
        <v>2</v>
      </c>
      <c r="G3446" s="26">
        <v>2</v>
      </c>
      <c r="H3446" s="27">
        <v>14.9925</v>
      </c>
      <c r="I3446">
        <v>25</v>
      </c>
      <c r="J3446" s="28">
        <v>0</v>
      </c>
      <c r="K3446" s="28">
        <v>0</v>
      </c>
      <c r="L3446" s="28">
        <v>0</v>
      </c>
      <c r="M3446">
        <v>25</v>
      </c>
      <c r="N3446">
        <v>3</v>
      </c>
      <c r="O3446">
        <v>0</v>
      </c>
      <c r="P3446">
        <v>22923</v>
      </c>
      <c r="Q3446">
        <v>0</v>
      </c>
      <c r="R3446">
        <v>7683</v>
      </c>
      <c r="S3446">
        <v>7219</v>
      </c>
      <c r="T3446">
        <v>166</v>
      </c>
      <c r="U3446">
        <v>0</v>
      </c>
      <c r="V3446">
        <v>77</v>
      </c>
      <c r="W3446">
        <v>58</v>
      </c>
      <c r="X3446" s="17">
        <v>0.00724163503904375</v>
      </c>
      <c r="Y3446" s="17" t="s">
        <v>54</v>
      </c>
      <c r="Z3446" s="17">
        <v>0.0100221267733958</v>
      </c>
      <c r="AA3446" s="17">
        <v>0.00803435378861338</v>
      </c>
      <c r="AB3446">
        <v>26.71</v>
      </c>
      <c r="AC3446">
        <v>0</v>
      </c>
      <c r="AD3446">
        <v>13.52</v>
      </c>
      <c r="AE3446">
        <v>9.68</v>
      </c>
      <c r="AF3446" s="17">
        <v>0.593852481796454</v>
      </c>
      <c r="AG3446" s="17" t="s">
        <v>54</v>
      </c>
      <c r="AH3446" s="17">
        <v>0.450892112723028</v>
      </c>
      <c r="AI3446" s="17">
        <v>0.32282808070702</v>
      </c>
      <c r="AJ3446">
        <v>0</v>
      </c>
      <c r="AK3446">
        <v>56</v>
      </c>
      <c r="AL3446">
        <v>47</v>
      </c>
      <c r="AM3446">
        <v>47</v>
      </c>
      <c r="AN3446" s="17" t="s">
        <v>54</v>
      </c>
      <c r="AO3446" s="17">
        <v>0.0178571428571429</v>
      </c>
      <c r="AP3446" s="17">
        <v>0.0425531914893617</v>
      </c>
      <c r="AQ3446" s="17">
        <v>0.0425531914893617</v>
      </c>
      <c r="AR3446" s="31">
        <v>0.428571428571429</v>
      </c>
      <c r="AS3446" s="31">
        <v>25.7142857142857</v>
      </c>
      <c r="AT3446" s="31">
        <v>-0.714285714285712</v>
      </c>
      <c r="AU3446" s="26">
        <f t="shared" si="56"/>
        <v>58</v>
      </c>
      <c r="AV3446" s="32">
        <f>IFERROR(时间!$B$4+AU3446,"上周无销量")</f>
        <v>43383</v>
      </c>
    </row>
    <row r="3447" spans="1:48">
      <c r="A3447" s="15" t="s">
        <v>6623</v>
      </c>
      <c r="B3447" t="s">
        <v>4940</v>
      </c>
      <c r="C3447" t="s">
        <v>6617</v>
      </c>
      <c r="D3447" s="26">
        <v>2</v>
      </c>
      <c r="E3447" s="26">
        <v>7</v>
      </c>
      <c r="F3447" s="26">
        <v>5</v>
      </c>
      <c r="G3447" s="26">
        <v>5</v>
      </c>
      <c r="H3447" s="27">
        <v>14.7294736842105</v>
      </c>
      <c r="I3447">
        <v>35</v>
      </c>
      <c r="J3447" s="28">
        <v>0</v>
      </c>
      <c r="K3447" s="28">
        <v>0</v>
      </c>
      <c r="L3447" s="28">
        <v>1</v>
      </c>
      <c r="M3447">
        <v>36</v>
      </c>
      <c r="N3447">
        <v>2</v>
      </c>
      <c r="O3447">
        <v>0</v>
      </c>
      <c r="P3447">
        <v>35</v>
      </c>
      <c r="Q3447">
        <v>0</v>
      </c>
      <c r="R3447">
        <v>50</v>
      </c>
      <c r="S3447">
        <v>17</v>
      </c>
      <c r="T3447">
        <v>2</v>
      </c>
      <c r="U3447">
        <v>0</v>
      </c>
      <c r="V3447">
        <v>1</v>
      </c>
      <c r="W3447">
        <v>0</v>
      </c>
      <c r="X3447" s="17">
        <v>0.0571428571428571</v>
      </c>
      <c r="Y3447" s="17" t="s">
        <v>54</v>
      </c>
      <c r="Z3447" s="17">
        <v>0.02</v>
      </c>
      <c r="AA3447" s="17">
        <v>0</v>
      </c>
      <c r="AB3447">
        <v>0.38</v>
      </c>
      <c r="AC3447">
        <v>0</v>
      </c>
      <c r="AD3447">
        <v>0.24</v>
      </c>
      <c r="AE3447">
        <v>0</v>
      </c>
      <c r="AF3447" s="17">
        <v>0.0128993067962553</v>
      </c>
      <c r="AG3447" s="17" t="s">
        <v>54</v>
      </c>
      <c r="AH3447" s="17">
        <v>0.00325877224326449</v>
      </c>
      <c r="AI3447" s="17" t="s">
        <v>54</v>
      </c>
      <c r="AJ3447">
        <v>0</v>
      </c>
      <c r="AK3447">
        <v>46</v>
      </c>
      <c r="AL3447">
        <v>61</v>
      </c>
      <c r="AM3447">
        <v>61</v>
      </c>
      <c r="AN3447" s="17" t="s">
        <v>54</v>
      </c>
      <c r="AO3447" s="17">
        <v>0.152173913043478</v>
      </c>
      <c r="AP3447" s="17">
        <v>0.0819672131147541</v>
      </c>
      <c r="AQ3447" s="17">
        <v>0.0819672131147541</v>
      </c>
      <c r="AR3447" s="31">
        <v>0.285714285714286</v>
      </c>
      <c r="AS3447" s="31">
        <v>17.1428571428571</v>
      </c>
      <c r="AT3447" s="31">
        <v>18.8571428571429</v>
      </c>
      <c r="AU3447" s="26">
        <f t="shared" si="56"/>
        <v>126</v>
      </c>
      <c r="AV3447" s="32">
        <f>IFERROR(时间!$B$4+AU3447,"上周无销量")</f>
        <v>43451</v>
      </c>
    </row>
    <row r="3448" spans="1:48">
      <c r="A3448" s="15" t="s">
        <v>6624</v>
      </c>
      <c r="B3448" t="s">
        <v>4942</v>
      </c>
      <c r="C3448" t="s">
        <v>6617</v>
      </c>
      <c r="D3448" s="26">
        <v>7</v>
      </c>
      <c r="E3448" s="26">
        <v>9</v>
      </c>
      <c r="F3448" s="26">
        <v>19</v>
      </c>
      <c r="G3448" s="26">
        <v>11</v>
      </c>
      <c r="H3448" s="27">
        <v>15.2097826086957</v>
      </c>
      <c r="I3448">
        <v>0</v>
      </c>
      <c r="J3448" s="28">
        <v>0</v>
      </c>
      <c r="K3448" s="28">
        <v>0</v>
      </c>
      <c r="L3448" s="28">
        <v>0</v>
      </c>
      <c r="M3448">
        <v>0</v>
      </c>
      <c r="N3448">
        <v>7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17" t="s">
        <v>54</v>
      </c>
      <c r="Y3448" s="17" t="s">
        <v>54</v>
      </c>
      <c r="Z3448" s="17" t="s">
        <v>54</v>
      </c>
      <c r="AA3448" s="17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17" t="s">
        <v>54</v>
      </c>
      <c r="AG3448" s="17" t="s">
        <v>54</v>
      </c>
      <c r="AH3448" s="17" t="s">
        <v>54</v>
      </c>
      <c r="AI3448" s="17" t="s">
        <v>54</v>
      </c>
      <c r="AJ3448">
        <v>0</v>
      </c>
      <c r="AK3448">
        <v>65</v>
      </c>
      <c r="AL3448">
        <v>96</v>
      </c>
      <c r="AM3448">
        <v>96</v>
      </c>
      <c r="AN3448" s="17" t="s">
        <v>54</v>
      </c>
      <c r="AO3448" s="17">
        <v>0.138461538461538</v>
      </c>
      <c r="AP3448" s="17">
        <v>0.197916666666667</v>
      </c>
      <c r="AQ3448" s="17">
        <v>0.114583333333333</v>
      </c>
      <c r="AR3448" s="31">
        <v>1</v>
      </c>
      <c r="AS3448" s="31">
        <v>60</v>
      </c>
      <c r="AT3448" s="31">
        <v>-60</v>
      </c>
      <c r="AU3448" s="26">
        <f t="shared" si="56"/>
        <v>0</v>
      </c>
      <c r="AV3448" s="32">
        <f>IFERROR(时间!$B$4+AU3448,"上周无销量")</f>
        <v>43325</v>
      </c>
    </row>
    <row r="3449" spans="1:48">
      <c r="A3449" s="15" t="s">
        <v>6625</v>
      </c>
      <c r="B3449" t="s">
        <v>4944</v>
      </c>
      <c r="C3449" t="s">
        <v>6617</v>
      </c>
      <c r="D3449" s="26">
        <v>1</v>
      </c>
      <c r="E3449" s="26">
        <v>0</v>
      </c>
      <c r="F3449" s="26">
        <v>1</v>
      </c>
      <c r="G3449" s="26">
        <v>2</v>
      </c>
      <c r="H3449" s="27">
        <v>9.995</v>
      </c>
      <c r="I3449">
        <v>25</v>
      </c>
      <c r="J3449" s="28">
        <v>0</v>
      </c>
      <c r="K3449" s="28">
        <v>0</v>
      </c>
      <c r="L3449" s="28">
        <v>0</v>
      </c>
      <c r="M3449">
        <v>25</v>
      </c>
      <c r="N3449">
        <v>2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17" t="s">
        <v>54</v>
      </c>
      <c r="Y3449" s="17" t="s">
        <v>54</v>
      </c>
      <c r="Z3449" s="17" t="s">
        <v>54</v>
      </c>
      <c r="AA3449" s="17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17" t="s">
        <v>54</v>
      </c>
      <c r="AG3449" s="17" t="s">
        <v>54</v>
      </c>
      <c r="AH3449" s="17" t="s">
        <v>54</v>
      </c>
      <c r="AI3449" s="17" t="s">
        <v>54</v>
      </c>
      <c r="AJ3449">
        <v>0</v>
      </c>
      <c r="AK3449">
        <v>31</v>
      </c>
      <c r="AL3449">
        <v>69</v>
      </c>
      <c r="AM3449">
        <v>69</v>
      </c>
      <c r="AN3449" s="17" t="s">
        <v>54</v>
      </c>
      <c r="AO3449" s="17">
        <v>0</v>
      </c>
      <c r="AP3449" s="17">
        <v>0.0144927536231884</v>
      </c>
      <c r="AQ3449" s="17">
        <v>0.0289855072463768</v>
      </c>
      <c r="AR3449" s="31">
        <v>0.142857142857143</v>
      </c>
      <c r="AS3449" s="31">
        <v>8.57142857142857</v>
      </c>
      <c r="AT3449" s="31">
        <v>16.4285714285714</v>
      </c>
      <c r="AU3449" s="26">
        <f t="shared" si="56"/>
        <v>175</v>
      </c>
      <c r="AV3449" s="32">
        <f>IFERROR(时间!$B$4+AU3449,"上周无销量")</f>
        <v>43500</v>
      </c>
    </row>
    <row r="3450" spans="1:48">
      <c r="A3450" s="15" t="s">
        <v>6626</v>
      </c>
      <c r="B3450" t="s">
        <v>4946</v>
      </c>
      <c r="C3450" t="s">
        <v>6617</v>
      </c>
      <c r="D3450" s="26">
        <v>2</v>
      </c>
      <c r="E3450" s="26">
        <v>1</v>
      </c>
      <c r="F3450" s="26">
        <v>1</v>
      </c>
      <c r="G3450" s="26">
        <v>2</v>
      </c>
      <c r="H3450" s="27">
        <v>13.3266666666667</v>
      </c>
      <c r="I3450">
        <v>30</v>
      </c>
      <c r="J3450" s="28">
        <v>0</v>
      </c>
      <c r="K3450" s="28">
        <v>0</v>
      </c>
      <c r="L3450" s="28">
        <v>1</v>
      </c>
      <c r="M3450">
        <v>31</v>
      </c>
      <c r="N3450">
        <v>4</v>
      </c>
      <c r="O3450">
        <v>10</v>
      </c>
      <c r="P3450">
        <v>6244</v>
      </c>
      <c r="Q3450">
        <v>0</v>
      </c>
      <c r="R3450">
        <v>13284</v>
      </c>
      <c r="S3450">
        <v>6370</v>
      </c>
      <c r="T3450">
        <v>60</v>
      </c>
      <c r="U3450">
        <v>0</v>
      </c>
      <c r="V3450">
        <v>109</v>
      </c>
      <c r="W3450">
        <v>54</v>
      </c>
      <c r="X3450" s="17">
        <v>0.00960922485586163</v>
      </c>
      <c r="Y3450" s="17" t="s">
        <v>54</v>
      </c>
      <c r="Z3450" s="17">
        <v>0.00820535983137609</v>
      </c>
      <c r="AA3450" s="17">
        <v>0.00847723704866562</v>
      </c>
      <c r="AB3450">
        <v>9.52</v>
      </c>
      <c r="AC3450">
        <v>0</v>
      </c>
      <c r="AD3450">
        <v>21.07</v>
      </c>
      <c r="AE3450">
        <v>10.48</v>
      </c>
      <c r="AF3450" s="17">
        <v>0.357178589294646</v>
      </c>
      <c r="AG3450" s="17" t="s">
        <v>54</v>
      </c>
      <c r="AH3450" s="17">
        <v>1.58104052026013</v>
      </c>
      <c r="AI3450" s="17">
        <v>0.393196598299149</v>
      </c>
      <c r="AJ3450">
        <v>0</v>
      </c>
      <c r="AK3450">
        <v>65</v>
      </c>
      <c r="AL3450">
        <v>44</v>
      </c>
      <c r="AM3450">
        <v>44</v>
      </c>
      <c r="AN3450" s="17" t="s">
        <v>54</v>
      </c>
      <c r="AO3450" s="17">
        <v>0.0153846153846154</v>
      </c>
      <c r="AP3450" s="17">
        <v>0.0227272727272727</v>
      </c>
      <c r="AQ3450" s="17">
        <v>0.0454545454545455</v>
      </c>
      <c r="AR3450" s="31">
        <v>0.285714285714286</v>
      </c>
      <c r="AS3450" s="31">
        <v>17.1428571428571</v>
      </c>
      <c r="AT3450" s="31">
        <v>13.8571428571429</v>
      </c>
      <c r="AU3450" s="26">
        <f t="shared" si="56"/>
        <v>108</v>
      </c>
      <c r="AV3450" s="32">
        <f>IFERROR(时间!$B$4+AU3450,"上周无销量")</f>
        <v>43433</v>
      </c>
    </row>
    <row r="3451" spans="1:48">
      <c r="A3451" s="15" t="s">
        <v>6627</v>
      </c>
      <c r="B3451" t="s">
        <v>4948</v>
      </c>
      <c r="C3451" t="s">
        <v>6617</v>
      </c>
      <c r="D3451" s="26">
        <v>1</v>
      </c>
      <c r="E3451" s="26">
        <v>0</v>
      </c>
      <c r="F3451" s="26">
        <v>2</v>
      </c>
      <c r="G3451" s="26">
        <v>4</v>
      </c>
      <c r="H3451" s="27">
        <v>8.56714285714286</v>
      </c>
      <c r="I3451">
        <v>38</v>
      </c>
      <c r="J3451" s="28">
        <v>0</v>
      </c>
      <c r="K3451" s="28">
        <v>0</v>
      </c>
      <c r="L3451" s="28">
        <v>0</v>
      </c>
      <c r="M3451">
        <v>38</v>
      </c>
      <c r="N3451">
        <v>7</v>
      </c>
      <c r="O3451">
        <v>0</v>
      </c>
      <c r="P3451">
        <v>25</v>
      </c>
      <c r="Q3451">
        <v>0</v>
      </c>
      <c r="R3451">
        <v>65</v>
      </c>
      <c r="S3451">
        <v>29</v>
      </c>
      <c r="T3451">
        <v>1</v>
      </c>
      <c r="U3451">
        <v>0</v>
      </c>
      <c r="V3451">
        <v>0</v>
      </c>
      <c r="W3451">
        <v>0</v>
      </c>
      <c r="X3451" s="17">
        <v>0.04</v>
      </c>
      <c r="Y3451" s="17" t="s">
        <v>54</v>
      </c>
      <c r="Z3451" s="17">
        <v>0</v>
      </c>
      <c r="AA3451" s="17">
        <v>0</v>
      </c>
      <c r="AB3451">
        <v>0.21</v>
      </c>
      <c r="AC3451">
        <v>0</v>
      </c>
      <c r="AD3451">
        <v>0</v>
      </c>
      <c r="AE3451">
        <v>0</v>
      </c>
      <c r="AF3451" s="17">
        <v>0.024512256128064</v>
      </c>
      <c r="AG3451" s="17" t="s">
        <v>54</v>
      </c>
      <c r="AH3451" s="17" t="s">
        <v>54</v>
      </c>
      <c r="AI3451" s="17" t="s">
        <v>54</v>
      </c>
      <c r="AJ3451">
        <v>0</v>
      </c>
      <c r="AK3451">
        <v>41</v>
      </c>
      <c r="AL3451">
        <v>52</v>
      </c>
      <c r="AM3451">
        <v>52</v>
      </c>
      <c r="AN3451" s="17" t="s">
        <v>54</v>
      </c>
      <c r="AO3451" s="17">
        <v>0</v>
      </c>
      <c r="AP3451" s="17">
        <v>0.0384615384615385</v>
      </c>
      <c r="AQ3451" s="17">
        <v>0.0769230769230769</v>
      </c>
      <c r="AR3451" s="31">
        <v>0.142857142857143</v>
      </c>
      <c r="AS3451" s="31">
        <v>8.57142857142857</v>
      </c>
      <c r="AT3451" s="31">
        <v>29.4285714285714</v>
      </c>
      <c r="AU3451" s="26">
        <f t="shared" si="56"/>
        <v>266</v>
      </c>
      <c r="AV3451" s="32">
        <f>IFERROR(时间!$B$4+AU3451,"上周无销量")</f>
        <v>43591</v>
      </c>
    </row>
    <row r="3452" spans="1:48">
      <c r="A3452" s="15" t="s">
        <v>6628</v>
      </c>
      <c r="B3452" t="s">
        <v>4950</v>
      </c>
      <c r="C3452" t="s">
        <v>6617</v>
      </c>
      <c r="D3452" s="26">
        <v>7</v>
      </c>
      <c r="E3452" s="26">
        <v>4</v>
      </c>
      <c r="F3452" s="26">
        <v>6</v>
      </c>
      <c r="G3452" s="26">
        <v>2</v>
      </c>
      <c r="H3452" s="27">
        <v>17.8857894736842</v>
      </c>
      <c r="I3452">
        <v>17</v>
      </c>
      <c r="J3452" s="28">
        <v>5</v>
      </c>
      <c r="K3452" s="28">
        <v>0</v>
      </c>
      <c r="L3452" s="28">
        <v>0</v>
      </c>
      <c r="M3452">
        <v>22</v>
      </c>
      <c r="N3452">
        <v>4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17" t="s">
        <v>54</v>
      </c>
      <c r="Y3452" s="17" t="s">
        <v>54</v>
      </c>
      <c r="Z3452" s="17" t="s">
        <v>54</v>
      </c>
      <c r="AA3452" s="17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17" t="s">
        <v>54</v>
      </c>
      <c r="AG3452" s="17" t="s">
        <v>54</v>
      </c>
      <c r="AH3452" s="17" t="s">
        <v>54</v>
      </c>
      <c r="AI3452" s="17" t="s">
        <v>54</v>
      </c>
      <c r="AJ3452">
        <v>0</v>
      </c>
      <c r="AK3452">
        <v>62</v>
      </c>
      <c r="AL3452">
        <v>38</v>
      </c>
      <c r="AM3452">
        <v>38</v>
      </c>
      <c r="AN3452" s="17" t="s">
        <v>54</v>
      </c>
      <c r="AO3452" s="17">
        <v>0.0645161290322581</v>
      </c>
      <c r="AP3452" s="17">
        <v>0.157894736842105</v>
      </c>
      <c r="AQ3452" s="17">
        <v>0.0526315789473684</v>
      </c>
      <c r="AR3452" s="31">
        <v>1</v>
      </c>
      <c r="AS3452" s="31">
        <v>60</v>
      </c>
      <c r="AT3452" s="31">
        <v>-38</v>
      </c>
      <c r="AU3452" s="26">
        <f t="shared" si="56"/>
        <v>22</v>
      </c>
      <c r="AV3452" s="32">
        <f>IFERROR(时间!$B$4+AU3452,"上周无销量")</f>
        <v>43347</v>
      </c>
    </row>
    <row r="3453" spans="1:48">
      <c r="A3453" s="15" t="s">
        <v>6629</v>
      </c>
      <c r="B3453" t="s">
        <v>6630</v>
      </c>
      <c r="C3453" t="s">
        <v>6631</v>
      </c>
      <c r="D3453" s="26">
        <v>0</v>
      </c>
      <c r="E3453" s="26">
        <v>0</v>
      </c>
      <c r="F3453" s="26">
        <v>0</v>
      </c>
      <c r="G3453" s="26">
        <v>0</v>
      </c>
      <c r="H3453" s="27">
        <v>0</v>
      </c>
      <c r="I3453">
        <v>0</v>
      </c>
      <c r="J3453" s="28">
        <v>0</v>
      </c>
      <c r="K3453" s="28">
        <v>0</v>
      </c>
      <c r="L3453" s="28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17" t="s">
        <v>54</v>
      </c>
      <c r="Y3453" s="17" t="s">
        <v>54</v>
      </c>
      <c r="Z3453" s="17" t="s">
        <v>54</v>
      </c>
      <c r="AA3453" s="17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17" t="s">
        <v>54</v>
      </c>
      <c r="AG3453" s="17" t="s">
        <v>54</v>
      </c>
      <c r="AH3453" s="17" t="s">
        <v>54</v>
      </c>
      <c r="AI3453" s="17" t="s">
        <v>54</v>
      </c>
      <c r="AJ3453">
        <v>0</v>
      </c>
      <c r="AK3453">
        <v>0</v>
      </c>
      <c r="AL3453">
        <v>0</v>
      </c>
      <c r="AM3453">
        <v>0</v>
      </c>
      <c r="AN3453" s="17" t="s">
        <v>54</v>
      </c>
      <c r="AO3453" s="17" t="s">
        <v>54</v>
      </c>
      <c r="AP3453" s="17" t="s">
        <v>54</v>
      </c>
      <c r="AQ3453" s="17" t="s">
        <v>54</v>
      </c>
      <c r="AR3453" s="31">
        <v>0</v>
      </c>
      <c r="AS3453" s="31">
        <v>0</v>
      </c>
      <c r="AT3453" s="31">
        <v>0</v>
      </c>
      <c r="AU3453" s="26" t="str">
        <f t="shared" si="56"/>
        <v>库存为0</v>
      </c>
      <c r="AV3453" s="32" t="str">
        <f>IFERROR(时间!$B$4+AU3453,"上周无销量")</f>
        <v>上周无销量</v>
      </c>
    </row>
    <row r="3454" spans="1:48">
      <c r="A3454" s="15" t="s">
        <v>6632</v>
      </c>
      <c r="B3454" t="s">
        <v>6633</v>
      </c>
      <c r="C3454" t="s">
        <v>6631</v>
      </c>
      <c r="D3454" s="26">
        <v>0</v>
      </c>
      <c r="E3454" s="26">
        <v>0</v>
      </c>
      <c r="F3454" s="26">
        <v>0</v>
      </c>
      <c r="G3454" s="26">
        <v>0</v>
      </c>
      <c r="H3454" s="27">
        <v>0</v>
      </c>
      <c r="I3454">
        <v>0</v>
      </c>
      <c r="J3454" s="28">
        <v>0</v>
      </c>
      <c r="K3454" s="28">
        <v>0</v>
      </c>
      <c r="L3454" s="28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17" t="s">
        <v>54</v>
      </c>
      <c r="Y3454" s="17" t="s">
        <v>54</v>
      </c>
      <c r="Z3454" s="17" t="s">
        <v>54</v>
      </c>
      <c r="AA3454" s="17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17" t="s">
        <v>54</v>
      </c>
      <c r="AG3454" s="17" t="s">
        <v>54</v>
      </c>
      <c r="AH3454" s="17" t="s">
        <v>54</v>
      </c>
      <c r="AI3454" s="17" t="s">
        <v>54</v>
      </c>
      <c r="AJ3454">
        <v>0</v>
      </c>
      <c r="AK3454">
        <v>0</v>
      </c>
      <c r="AL3454">
        <v>0</v>
      </c>
      <c r="AM3454">
        <v>0</v>
      </c>
      <c r="AN3454" s="17" t="s">
        <v>54</v>
      </c>
      <c r="AO3454" s="17" t="s">
        <v>54</v>
      </c>
      <c r="AP3454" s="17" t="s">
        <v>54</v>
      </c>
      <c r="AQ3454" s="17" t="s">
        <v>54</v>
      </c>
      <c r="AR3454" s="31">
        <v>0</v>
      </c>
      <c r="AS3454" s="31">
        <v>0</v>
      </c>
      <c r="AT3454" s="31">
        <v>0</v>
      </c>
      <c r="AU3454" s="26" t="str">
        <f t="shared" si="56"/>
        <v>库存为0</v>
      </c>
      <c r="AV3454" s="32" t="str">
        <f>IFERROR(时间!$B$4+AU3454,"上周无销量")</f>
        <v>上周无销量</v>
      </c>
    </row>
    <row r="3455" spans="1:48">
      <c r="A3455" s="15" t="s">
        <v>6634</v>
      </c>
      <c r="B3455" t="s">
        <v>6635</v>
      </c>
      <c r="C3455" t="s">
        <v>6631</v>
      </c>
      <c r="D3455" s="26">
        <v>0</v>
      </c>
      <c r="E3455" s="26">
        <v>0</v>
      </c>
      <c r="F3455" s="26">
        <v>0</v>
      </c>
      <c r="G3455" s="26">
        <v>0</v>
      </c>
      <c r="H3455" s="27">
        <v>0</v>
      </c>
      <c r="I3455">
        <v>0</v>
      </c>
      <c r="J3455" s="28">
        <v>0</v>
      </c>
      <c r="K3455" s="28">
        <v>0</v>
      </c>
      <c r="L3455" s="28">
        <v>0</v>
      </c>
      <c r="M3455">
        <v>0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17" t="s">
        <v>54</v>
      </c>
      <c r="Y3455" s="17" t="s">
        <v>54</v>
      </c>
      <c r="Z3455" s="17" t="s">
        <v>54</v>
      </c>
      <c r="AA3455" s="17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17" t="s">
        <v>54</v>
      </c>
      <c r="AG3455" s="17" t="s">
        <v>54</v>
      </c>
      <c r="AH3455" s="17" t="s">
        <v>54</v>
      </c>
      <c r="AI3455" s="17" t="s">
        <v>54</v>
      </c>
      <c r="AJ3455">
        <v>0</v>
      </c>
      <c r="AK3455">
        <v>0</v>
      </c>
      <c r="AL3455">
        <v>0</v>
      </c>
      <c r="AM3455">
        <v>0</v>
      </c>
      <c r="AN3455" s="17" t="s">
        <v>54</v>
      </c>
      <c r="AO3455" s="17" t="s">
        <v>54</v>
      </c>
      <c r="AP3455" s="17" t="s">
        <v>54</v>
      </c>
      <c r="AQ3455" s="17" t="s">
        <v>54</v>
      </c>
      <c r="AR3455" s="31">
        <v>0</v>
      </c>
      <c r="AS3455" s="31">
        <v>0</v>
      </c>
      <c r="AT3455" s="31">
        <v>0</v>
      </c>
      <c r="AU3455" s="26" t="str">
        <f t="shared" si="56"/>
        <v>库存为0</v>
      </c>
      <c r="AV3455" s="32" t="str">
        <f>IFERROR(时间!$B$4+AU3455,"上周无销量")</f>
        <v>上周无销量</v>
      </c>
    </row>
    <row r="3456" spans="1:48">
      <c r="A3456" s="15" t="s">
        <v>6636</v>
      </c>
      <c r="B3456" t="s">
        <v>6637</v>
      </c>
      <c r="C3456" t="s">
        <v>6631</v>
      </c>
      <c r="D3456" s="26">
        <v>0</v>
      </c>
      <c r="E3456" s="26">
        <v>0</v>
      </c>
      <c r="F3456" s="26">
        <v>0</v>
      </c>
      <c r="G3456" s="26">
        <v>0</v>
      </c>
      <c r="H3456" s="27">
        <v>0</v>
      </c>
      <c r="I3456">
        <v>2</v>
      </c>
      <c r="J3456" s="28">
        <v>0</v>
      </c>
      <c r="K3456" s="28">
        <v>0</v>
      </c>
      <c r="L3456" s="28">
        <v>0</v>
      </c>
      <c r="M3456">
        <v>2</v>
      </c>
      <c r="N3456">
        <v>0</v>
      </c>
      <c r="O3456">
        <v>1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17" t="s">
        <v>54</v>
      </c>
      <c r="Y3456" s="17" t="s">
        <v>54</v>
      </c>
      <c r="Z3456" s="17" t="s">
        <v>54</v>
      </c>
      <c r="AA3456" s="17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17" t="s">
        <v>54</v>
      </c>
      <c r="AG3456" s="17" t="s">
        <v>54</v>
      </c>
      <c r="AH3456" s="17" t="s">
        <v>54</v>
      </c>
      <c r="AI3456" s="17" t="s">
        <v>54</v>
      </c>
      <c r="AJ3456">
        <v>0</v>
      </c>
      <c r="AK3456">
        <v>0</v>
      </c>
      <c r="AL3456">
        <v>0</v>
      </c>
      <c r="AM3456">
        <v>0</v>
      </c>
      <c r="AN3456" s="17" t="s">
        <v>54</v>
      </c>
      <c r="AO3456" s="17" t="s">
        <v>54</v>
      </c>
      <c r="AP3456" s="17" t="s">
        <v>54</v>
      </c>
      <c r="AQ3456" s="17" t="s">
        <v>54</v>
      </c>
      <c r="AR3456" s="31">
        <v>0</v>
      </c>
      <c r="AS3456" s="31">
        <v>0</v>
      </c>
      <c r="AT3456" s="31">
        <v>2</v>
      </c>
      <c r="AU3456" s="26" t="str">
        <f t="shared" si="56"/>
        <v>库存为2</v>
      </c>
      <c r="AV3456" s="32" t="str">
        <f>IFERROR(时间!$B$4+AU3456,"上周无销量")</f>
        <v>上周无销量</v>
      </c>
    </row>
    <row r="3457" spans="1:48">
      <c r="A3457" s="15" t="s">
        <v>6638</v>
      </c>
      <c r="B3457" t="s">
        <v>6639</v>
      </c>
      <c r="C3457" t="s">
        <v>6640</v>
      </c>
      <c r="D3457" s="26">
        <v>0</v>
      </c>
      <c r="E3457" s="26">
        <v>0</v>
      </c>
      <c r="F3457" s="26">
        <v>0</v>
      </c>
      <c r="G3457" s="26">
        <v>0</v>
      </c>
      <c r="H3457" s="27">
        <v>0</v>
      </c>
      <c r="I3457">
        <v>0</v>
      </c>
      <c r="J3457" s="28">
        <v>0</v>
      </c>
      <c r="K3457" s="28">
        <v>0</v>
      </c>
      <c r="L3457" s="28">
        <v>0</v>
      </c>
      <c r="M3457">
        <v>0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17" t="s">
        <v>54</v>
      </c>
      <c r="Y3457" s="17" t="s">
        <v>54</v>
      </c>
      <c r="Z3457" s="17" t="s">
        <v>54</v>
      </c>
      <c r="AA3457" s="17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17" t="s">
        <v>54</v>
      </c>
      <c r="AG3457" s="17" t="s">
        <v>54</v>
      </c>
      <c r="AH3457" s="17" t="s">
        <v>54</v>
      </c>
      <c r="AI3457" s="17" t="s">
        <v>54</v>
      </c>
      <c r="AJ3457">
        <v>0</v>
      </c>
      <c r="AK3457">
        <v>0</v>
      </c>
      <c r="AL3457">
        <v>0</v>
      </c>
      <c r="AM3457">
        <v>0</v>
      </c>
      <c r="AN3457" s="17" t="s">
        <v>54</v>
      </c>
      <c r="AO3457" s="17" t="s">
        <v>54</v>
      </c>
      <c r="AP3457" s="17" t="s">
        <v>54</v>
      </c>
      <c r="AQ3457" s="17" t="s">
        <v>54</v>
      </c>
      <c r="AR3457" s="31">
        <v>0</v>
      </c>
      <c r="AS3457" s="31">
        <v>0</v>
      </c>
      <c r="AT3457" s="31">
        <v>0</v>
      </c>
      <c r="AU3457" s="26" t="str">
        <f t="shared" si="56"/>
        <v>库存为0</v>
      </c>
      <c r="AV3457" s="32" t="str">
        <f>IFERROR(时间!$B$4+AU3457,"上周无销量")</f>
        <v>上周无销量</v>
      </c>
    </row>
    <row r="3458" spans="1:48">
      <c r="A3458" s="15" t="s">
        <v>6641</v>
      </c>
      <c r="B3458" t="s">
        <v>6374</v>
      </c>
      <c r="C3458" t="s">
        <v>6642</v>
      </c>
      <c r="D3458" s="26">
        <v>1</v>
      </c>
      <c r="E3458" s="26">
        <v>4</v>
      </c>
      <c r="F3458" s="26">
        <v>4</v>
      </c>
      <c r="G3458" s="26">
        <v>3</v>
      </c>
      <c r="H3458" s="27">
        <v>17.9925</v>
      </c>
      <c r="I3458">
        <v>15</v>
      </c>
      <c r="J3458" s="28">
        <v>0</v>
      </c>
      <c r="K3458" s="28">
        <v>0</v>
      </c>
      <c r="L3458" s="28">
        <v>0</v>
      </c>
      <c r="M3458">
        <v>15</v>
      </c>
      <c r="N3458">
        <v>2</v>
      </c>
      <c r="O3458">
        <v>0</v>
      </c>
      <c r="P3458">
        <v>18212</v>
      </c>
      <c r="Q3458">
        <v>0</v>
      </c>
      <c r="R3458">
        <v>13613</v>
      </c>
      <c r="S3458">
        <v>11356</v>
      </c>
      <c r="T3458">
        <v>109</v>
      </c>
      <c r="U3458">
        <v>0</v>
      </c>
      <c r="V3458">
        <v>95</v>
      </c>
      <c r="W3458">
        <v>79</v>
      </c>
      <c r="X3458" s="17">
        <v>0.00598506479244454</v>
      </c>
      <c r="Y3458" s="17" t="s">
        <v>54</v>
      </c>
      <c r="Z3458" s="17">
        <v>0.00697862337471535</v>
      </c>
      <c r="AA3458" s="17">
        <v>0.00695667488552307</v>
      </c>
      <c r="AB3458">
        <v>33.49</v>
      </c>
      <c r="AC3458">
        <v>0</v>
      </c>
      <c r="AD3458">
        <v>37.7</v>
      </c>
      <c r="AE3458">
        <v>28.84</v>
      </c>
      <c r="AF3458" s="17">
        <v>1.8613311101848</v>
      </c>
      <c r="AG3458" s="17" t="s">
        <v>54</v>
      </c>
      <c r="AH3458" s="17">
        <v>0.523829373350007</v>
      </c>
      <c r="AI3458" s="17">
        <v>0.534296697698115</v>
      </c>
      <c r="AJ3458">
        <v>0</v>
      </c>
      <c r="AK3458">
        <v>86</v>
      </c>
      <c r="AL3458">
        <v>104</v>
      </c>
      <c r="AM3458">
        <v>104</v>
      </c>
      <c r="AN3458" s="17" t="s">
        <v>54</v>
      </c>
      <c r="AO3458" s="17">
        <v>0.0465116279069767</v>
      </c>
      <c r="AP3458" s="17">
        <v>0.0384615384615385</v>
      </c>
      <c r="AQ3458" s="17">
        <v>0.0288461538461538</v>
      </c>
      <c r="AR3458" s="31">
        <v>0.142857142857143</v>
      </c>
      <c r="AS3458" s="31">
        <v>8.57142857142857</v>
      </c>
      <c r="AT3458" s="31">
        <v>6.42857142857143</v>
      </c>
      <c r="AU3458" s="26">
        <f t="shared" si="56"/>
        <v>105</v>
      </c>
      <c r="AV3458" s="32">
        <f>IFERROR(时间!$B$4+AU3458,"上周无销量")</f>
        <v>43430</v>
      </c>
    </row>
    <row r="3459" spans="1:48">
      <c r="A3459" s="15" t="s">
        <v>6643</v>
      </c>
      <c r="B3459" t="s">
        <v>6374</v>
      </c>
      <c r="C3459" t="s">
        <v>6642</v>
      </c>
      <c r="D3459" s="26">
        <v>0</v>
      </c>
      <c r="E3459" s="26">
        <v>0</v>
      </c>
      <c r="F3459" s="26">
        <v>0</v>
      </c>
      <c r="G3459" s="26">
        <v>0</v>
      </c>
      <c r="H3459" s="27">
        <v>0</v>
      </c>
      <c r="I3459">
        <v>0</v>
      </c>
      <c r="J3459" s="28">
        <v>0</v>
      </c>
      <c r="K3459" s="28">
        <v>0</v>
      </c>
      <c r="L3459" s="28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17" t="s">
        <v>54</v>
      </c>
      <c r="Y3459" s="17" t="s">
        <v>54</v>
      </c>
      <c r="Z3459" s="17" t="s">
        <v>54</v>
      </c>
      <c r="AA3459" s="17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17" t="s">
        <v>54</v>
      </c>
      <c r="AG3459" s="17" t="s">
        <v>54</v>
      </c>
      <c r="AH3459" s="17" t="s">
        <v>54</v>
      </c>
      <c r="AI3459" s="17" t="s">
        <v>54</v>
      </c>
      <c r="AJ3459">
        <v>0</v>
      </c>
      <c r="AK3459">
        <v>86</v>
      </c>
      <c r="AL3459">
        <v>104</v>
      </c>
      <c r="AM3459">
        <v>104</v>
      </c>
      <c r="AN3459" s="17" t="s">
        <v>54</v>
      </c>
      <c r="AO3459" s="17">
        <v>0</v>
      </c>
      <c r="AP3459" s="17">
        <v>0</v>
      </c>
      <c r="AQ3459" s="17">
        <v>0</v>
      </c>
      <c r="AR3459" s="31">
        <v>0</v>
      </c>
      <c r="AS3459" s="31">
        <v>0</v>
      </c>
      <c r="AT3459" s="31">
        <v>0</v>
      </c>
      <c r="AU3459" s="26" t="str">
        <f t="shared" si="56"/>
        <v>库存为0</v>
      </c>
      <c r="AV3459" s="32" t="str">
        <f>IFERROR(时间!$B$4+AU3459,"上周无销量")</f>
        <v>上周无销量</v>
      </c>
    </row>
    <row r="3460" spans="1:48">
      <c r="A3460" s="15" t="s">
        <v>6644</v>
      </c>
      <c r="B3460" t="s">
        <v>6377</v>
      </c>
      <c r="C3460" t="s">
        <v>6642</v>
      </c>
      <c r="D3460" s="26">
        <v>5</v>
      </c>
      <c r="E3460" s="26">
        <v>3</v>
      </c>
      <c r="F3460" s="26">
        <v>3</v>
      </c>
      <c r="G3460" s="26">
        <v>4</v>
      </c>
      <c r="H3460" s="27">
        <v>17.5926666666667</v>
      </c>
      <c r="I3460">
        <v>58</v>
      </c>
      <c r="J3460" s="28">
        <v>0</v>
      </c>
      <c r="K3460" s="28">
        <v>0</v>
      </c>
      <c r="L3460" s="28">
        <v>0</v>
      </c>
      <c r="M3460">
        <v>58</v>
      </c>
      <c r="N3460">
        <v>8</v>
      </c>
      <c r="O3460">
        <v>0</v>
      </c>
      <c r="P3460">
        <v>2317</v>
      </c>
      <c r="Q3460">
        <v>0</v>
      </c>
      <c r="R3460">
        <v>541</v>
      </c>
      <c r="S3460">
        <v>707</v>
      </c>
      <c r="T3460">
        <v>4</v>
      </c>
      <c r="U3460">
        <v>0</v>
      </c>
      <c r="V3460">
        <v>2</v>
      </c>
      <c r="W3460">
        <v>3</v>
      </c>
      <c r="X3460" s="17">
        <v>0.00172637030643073</v>
      </c>
      <c r="Y3460" s="17" t="s">
        <v>54</v>
      </c>
      <c r="Z3460" s="17">
        <v>0.00369685767097967</v>
      </c>
      <c r="AA3460" s="17">
        <v>0.00424328147100424</v>
      </c>
      <c r="AB3460">
        <v>1.17</v>
      </c>
      <c r="AC3460">
        <v>0</v>
      </c>
      <c r="AD3460">
        <v>0.3</v>
      </c>
      <c r="AE3460">
        <v>0.84</v>
      </c>
      <c r="AF3460" s="17">
        <v>0.0133009966273826</v>
      </c>
      <c r="AG3460" s="17" t="s">
        <v>54</v>
      </c>
      <c r="AH3460" s="17">
        <v>0.00568418659289854</v>
      </c>
      <c r="AI3460" s="17">
        <v>0.0119367918450869</v>
      </c>
      <c r="AJ3460">
        <v>0</v>
      </c>
      <c r="AK3460">
        <v>33</v>
      </c>
      <c r="AL3460">
        <v>44</v>
      </c>
      <c r="AM3460">
        <v>44</v>
      </c>
      <c r="AN3460" s="17" t="s">
        <v>54</v>
      </c>
      <c r="AO3460" s="17">
        <v>0.0909090909090909</v>
      </c>
      <c r="AP3460" s="17">
        <v>0.0681818181818182</v>
      </c>
      <c r="AQ3460" s="17">
        <v>0.0909090909090909</v>
      </c>
      <c r="AR3460" s="31">
        <v>0.714285714285714</v>
      </c>
      <c r="AS3460" s="31">
        <v>42.8571428571429</v>
      </c>
      <c r="AT3460" s="31">
        <v>15.1428571428571</v>
      </c>
      <c r="AU3460" s="26">
        <f t="shared" si="56"/>
        <v>81</v>
      </c>
      <c r="AV3460" s="32">
        <f>IFERROR(时间!$B$4+AU3460,"上周无销量")</f>
        <v>43406</v>
      </c>
    </row>
    <row r="3461" spans="1:48">
      <c r="A3461" s="15" t="s">
        <v>6645</v>
      </c>
      <c r="B3461" t="s">
        <v>6379</v>
      </c>
      <c r="C3461" t="s">
        <v>6642</v>
      </c>
      <c r="D3461" s="26">
        <v>5</v>
      </c>
      <c r="E3461" s="26">
        <v>7</v>
      </c>
      <c r="F3461" s="26">
        <v>2</v>
      </c>
      <c r="G3461" s="26">
        <v>12</v>
      </c>
      <c r="H3461" s="27">
        <v>14.5330769230769</v>
      </c>
      <c r="I3461">
        <v>42</v>
      </c>
      <c r="J3461" s="28">
        <v>0</v>
      </c>
      <c r="K3461" s="28">
        <v>0</v>
      </c>
      <c r="L3461" s="28">
        <v>0</v>
      </c>
      <c r="M3461">
        <v>42</v>
      </c>
      <c r="N3461">
        <v>6</v>
      </c>
      <c r="O3461">
        <v>0</v>
      </c>
      <c r="P3461">
        <v>6390</v>
      </c>
      <c r="Q3461">
        <v>0</v>
      </c>
      <c r="R3461">
        <v>3188</v>
      </c>
      <c r="S3461">
        <v>3693</v>
      </c>
      <c r="T3461">
        <v>35</v>
      </c>
      <c r="U3461">
        <v>0</v>
      </c>
      <c r="V3461">
        <v>7</v>
      </c>
      <c r="W3461">
        <v>21</v>
      </c>
      <c r="X3461" s="17">
        <v>0.0054773082942097</v>
      </c>
      <c r="Y3461" s="17" t="s">
        <v>54</v>
      </c>
      <c r="Z3461" s="17">
        <v>0.00219573400250941</v>
      </c>
      <c r="AA3461" s="17">
        <v>0.00568643379366369</v>
      </c>
      <c r="AB3461">
        <v>10.7</v>
      </c>
      <c r="AC3461">
        <v>0</v>
      </c>
      <c r="AD3461">
        <v>1.8</v>
      </c>
      <c r="AE3461">
        <v>6.62</v>
      </c>
      <c r="AF3461" s="17">
        <v>0.147250304345525</v>
      </c>
      <c r="AG3461" s="17" t="s">
        <v>54</v>
      </c>
      <c r="AH3461" s="17">
        <v>0.0619276980892395</v>
      </c>
      <c r="AI3461" s="17">
        <v>0.0379593853102561</v>
      </c>
      <c r="AJ3461">
        <v>0</v>
      </c>
      <c r="AK3461">
        <v>62</v>
      </c>
      <c r="AL3461">
        <v>67</v>
      </c>
      <c r="AM3461">
        <v>67</v>
      </c>
      <c r="AN3461" s="17" t="s">
        <v>54</v>
      </c>
      <c r="AO3461" s="17">
        <v>0.112903225806452</v>
      </c>
      <c r="AP3461" s="17">
        <v>0.0298507462686567</v>
      </c>
      <c r="AQ3461" s="17">
        <v>0.17910447761194</v>
      </c>
      <c r="AR3461" s="31">
        <v>0.714285714285714</v>
      </c>
      <c r="AS3461" s="31">
        <v>42.8571428571429</v>
      </c>
      <c r="AT3461" s="31">
        <v>-0.857142857142861</v>
      </c>
      <c r="AU3461" s="26">
        <f t="shared" ref="AU3461:AU3524" si="57">IF(AR3461="","库存为"&amp;M3461,IF(AS3461=0,"库存为"&amp;M3461,INT(M3461/AR3461)))</f>
        <v>58</v>
      </c>
      <c r="AV3461" s="32">
        <f>IFERROR(时间!$B$4+AU3461,"上周无销量")</f>
        <v>43383</v>
      </c>
    </row>
    <row r="3462" spans="1:48">
      <c r="A3462" s="15" t="s">
        <v>6646</v>
      </c>
      <c r="B3462" t="s">
        <v>6381</v>
      </c>
      <c r="C3462" t="s">
        <v>6642</v>
      </c>
      <c r="D3462" s="26">
        <v>3</v>
      </c>
      <c r="E3462" s="26">
        <v>6</v>
      </c>
      <c r="F3462" s="26">
        <v>3</v>
      </c>
      <c r="G3462" s="26">
        <v>5</v>
      </c>
      <c r="H3462" s="27">
        <v>19.0517647058824</v>
      </c>
      <c r="I3462">
        <v>32</v>
      </c>
      <c r="J3462" s="28">
        <v>0</v>
      </c>
      <c r="K3462" s="28">
        <v>1</v>
      </c>
      <c r="L3462" s="28">
        <v>0</v>
      </c>
      <c r="M3462">
        <v>33</v>
      </c>
      <c r="N3462">
        <v>4</v>
      </c>
      <c r="O3462">
        <v>0</v>
      </c>
      <c r="P3462">
        <v>13436</v>
      </c>
      <c r="Q3462">
        <v>0</v>
      </c>
      <c r="R3462">
        <v>9185</v>
      </c>
      <c r="S3462">
        <v>21180</v>
      </c>
      <c r="T3462">
        <v>39</v>
      </c>
      <c r="U3462">
        <v>0</v>
      </c>
      <c r="V3462">
        <v>45</v>
      </c>
      <c r="W3462">
        <v>71</v>
      </c>
      <c r="X3462" s="17">
        <v>0.00290264959809467</v>
      </c>
      <c r="Y3462" s="17" t="s">
        <v>54</v>
      </c>
      <c r="Z3462" s="17">
        <v>0.00489929232444202</v>
      </c>
      <c r="AA3462" s="17">
        <v>0.00335221907459868</v>
      </c>
      <c r="AB3462">
        <v>10.24</v>
      </c>
      <c r="AC3462">
        <v>0</v>
      </c>
      <c r="AD3462">
        <v>11.8</v>
      </c>
      <c r="AE3462">
        <v>18.95</v>
      </c>
      <c r="AF3462" s="17">
        <v>0.179161006133959</v>
      </c>
      <c r="AG3462" s="17" t="s">
        <v>54</v>
      </c>
      <c r="AH3462" s="17">
        <v>0.206455065662179</v>
      </c>
      <c r="AI3462" s="17">
        <v>0.198931703099913</v>
      </c>
      <c r="AJ3462">
        <v>0</v>
      </c>
      <c r="AK3462">
        <v>38</v>
      </c>
      <c r="AL3462">
        <v>74</v>
      </c>
      <c r="AM3462">
        <v>74</v>
      </c>
      <c r="AN3462" s="17" t="s">
        <v>54</v>
      </c>
      <c r="AO3462" s="17">
        <v>0.157894736842105</v>
      </c>
      <c r="AP3462" s="17">
        <v>0.0405405405405405</v>
      </c>
      <c r="AQ3462" s="17">
        <v>0.0675675675675676</v>
      </c>
      <c r="AR3462" s="31">
        <v>0.428571428571429</v>
      </c>
      <c r="AS3462" s="31">
        <v>25.7142857142857</v>
      </c>
      <c r="AT3462" s="31">
        <v>7.28571428571429</v>
      </c>
      <c r="AU3462" s="26">
        <f t="shared" si="57"/>
        <v>77</v>
      </c>
      <c r="AV3462" s="32">
        <f>IFERROR(时间!$B$4+AU3462,"上周无销量")</f>
        <v>43402</v>
      </c>
    </row>
    <row r="3463" spans="1:48">
      <c r="A3463" s="15" t="s">
        <v>6647</v>
      </c>
      <c r="B3463" t="s">
        <v>6383</v>
      </c>
      <c r="C3463" t="s">
        <v>6642</v>
      </c>
      <c r="D3463" s="26">
        <v>2</v>
      </c>
      <c r="E3463" s="26">
        <v>3</v>
      </c>
      <c r="F3463" s="26">
        <v>1</v>
      </c>
      <c r="G3463" s="26">
        <v>2</v>
      </c>
      <c r="H3463" s="27">
        <v>17.9925</v>
      </c>
      <c r="I3463">
        <v>76</v>
      </c>
      <c r="J3463" s="28">
        <v>0</v>
      </c>
      <c r="K3463" s="28">
        <v>0</v>
      </c>
      <c r="L3463" s="28">
        <v>1</v>
      </c>
      <c r="M3463">
        <v>77</v>
      </c>
      <c r="N3463">
        <v>3</v>
      </c>
      <c r="O3463">
        <v>0</v>
      </c>
      <c r="P3463">
        <v>616</v>
      </c>
      <c r="Q3463">
        <v>0</v>
      </c>
      <c r="R3463">
        <v>982</v>
      </c>
      <c r="S3463">
        <v>965</v>
      </c>
      <c r="T3463">
        <v>2</v>
      </c>
      <c r="U3463">
        <v>0</v>
      </c>
      <c r="V3463">
        <v>1</v>
      </c>
      <c r="W3463">
        <v>1</v>
      </c>
      <c r="X3463" s="17">
        <v>0.00324675324675325</v>
      </c>
      <c r="Y3463" s="17" t="s">
        <v>54</v>
      </c>
      <c r="Z3463" s="17">
        <v>0.0010183299389002</v>
      </c>
      <c r="AA3463" s="17">
        <v>0.00103626943005181</v>
      </c>
      <c r="AB3463">
        <v>0.64</v>
      </c>
      <c r="AC3463">
        <v>0</v>
      </c>
      <c r="AD3463">
        <v>0.34</v>
      </c>
      <c r="AE3463">
        <v>0.33</v>
      </c>
      <c r="AF3463" s="17">
        <v>0.0177851882728915</v>
      </c>
      <c r="AG3463" s="17" t="s">
        <v>54</v>
      </c>
      <c r="AH3463" s="17">
        <v>0.0188967625399472</v>
      </c>
      <c r="AI3463" s="17">
        <v>0.00917048770320967</v>
      </c>
      <c r="AJ3463">
        <v>0</v>
      </c>
      <c r="AK3463">
        <v>44</v>
      </c>
      <c r="AL3463">
        <v>46</v>
      </c>
      <c r="AM3463">
        <v>46</v>
      </c>
      <c r="AN3463" s="17" t="s">
        <v>54</v>
      </c>
      <c r="AO3463" s="17">
        <v>0.0681818181818182</v>
      </c>
      <c r="AP3463" s="17">
        <v>0.0217391304347826</v>
      </c>
      <c r="AQ3463" s="17">
        <v>0.0434782608695652</v>
      </c>
      <c r="AR3463" s="31">
        <v>0.285714285714286</v>
      </c>
      <c r="AS3463" s="31">
        <v>17.1428571428571</v>
      </c>
      <c r="AT3463" s="31">
        <v>59.8571428571429</v>
      </c>
      <c r="AU3463" s="26">
        <f t="shared" si="57"/>
        <v>269</v>
      </c>
      <c r="AV3463" s="32">
        <f>IFERROR(时间!$B$4+AU3463,"上周无销量")</f>
        <v>43594</v>
      </c>
    </row>
    <row r="3464" spans="1:48">
      <c r="A3464" s="15" t="s">
        <v>6648</v>
      </c>
      <c r="B3464" t="s">
        <v>6385</v>
      </c>
      <c r="C3464" t="s">
        <v>6642</v>
      </c>
      <c r="D3464" s="26">
        <v>1</v>
      </c>
      <c r="E3464" s="26">
        <v>4</v>
      </c>
      <c r="F3464" s="26">
        <v>0</v>
      </c>
      <c r="G3464" s="26">
        <v>2</v>
      </c>
      <c r="H3464" s="27">
        <v>17.1357142857143</v>
      </c>
      <c r="I3464">
        <v>26</v>
      </c>
      <c r="J3464" s="28">
        <v>0</v>
      </c>
      <c r="K3464" s="28">
        <v>0</v>
      </c>
      <c r="L3464" s="28">
        <v>0</v>
      </c>
      <c r="M3464">
        <v>26</v>
      </c>
      <c r="N3464">
        <v>1</v>
      </c>
      <c r="O3464">
        <v>0</v>
      </c>
      <c r="P3464">
        <v>6510</v>
      </c>
      <c r="Q3464">
        <v>0</v>
      </c>
      <c r="R3464">
        <v>5757</v>
      </c>
      <c r="S3464">
        <v>5941</v>
      </c>
      <c r="T3464">
        <v>13</v>
      </c>
      <c r="U3464">
        <v>0</v>
      </c>
      <c r="V3464">
        <v>10</v>
      </c>
      <c r="W3464">
        <v>11</v>
      </c>
      <c r="X3464" s="17">
        <v>0.00199692780337942</v>
      </c>
      <c r="Y3464" s="17" t="s">
        <v>54</v>
      </c>
      <c r="Z3464" s="17">
        <v>0.00173701580684384</v>
      </c>
      <c r="AA3464" s="17">
        <v>0.00185154014475677</v>
      </c>
      <c r="AB3464">
        <v>3.75</v>
      </c>
      <c r="AC3464">
        <v>0</v>
      </c>
      <c r="AD3464">
        <v>2.25</v>
      </c>
      <c r="AE3464">
        <v>2.73</v>
      </c>
      <c r="AF3464" s="17">
        <v>0.218841183826594</v>
      </c>
      <c r="AG3464" s="17" t="s">
        <v>54</v>
      </c>
      <c r="AH3464" s="17">
        <v>0</v>
      </c>
      <c r="AI3464" s="17">
        <v>0.0796581909128803</v>
      </c>
      <c r="AJ3464">
        <v>0</v>
      </c>
      <c r="AK3464">
        <v>54</v>
      </c>
      <c r="AL3464">
        <v>55</v>
      </c>
      <c r="AM3464">
        <v>55</v>
      </c>
      <c r="AN3464" s="17" t="s">
        <v>54</v>
      </c>
      <c r="AO3464" s="17">
        <v>0.0740740740740741</v>
      </c>
      <c r="AP3464" s="17">
        <v>0</v>
      </c>
      <c r="AQ3464" s="17">
        <v>0.0363636363636364</v>
      </c>
      <c r="AR3464" s="31">
        <v>0.142857142857143</v>
      </c>
      <c r="AS3464" s="31">
        <v>8.57142857142857</v>
      </c>
      <c r="AT3464" s="31">
        <v>17.4285714285714</v>
      </c>
      <c r="AU3464" s="26">
        <f t="shared" si="57"/>
        <v>182</v>
      </c>
      <c r="AV3464" s="32">
        <f>IFERROR(时间!$B$4+AU3464,"上周无销量")</f>
        <v>43507</v>
      </c>
    </row>
    <row r="3465" spans="1:48">
      <c r="A3465" s="15" t="s">
        <v>6649</v>
      </c>
      <c r="B3465" t="s">
        <v>6385</v>
      </c>
      <c r="C3465" t="s">
        <v>6642</v>
      </c>
      <c r="D3465" s="26">
        <v>0</v>
      </c>
      <c r="E3465" s="26">
        <v>0</v>
      </c>
      <c r="F3465" s="26">
        <v>0</v>
      </c>
      <c r="G3465" s="26">
        <v>0</v>
      </c>
      <c r="H3465" s="27">
        <v>0</v>
      </c>
      <c r="I3465">
        <v>0</v>
      </c>
      <c r="J3465" s="28">
        <v>0</v>
      </c>
      <c r="K3465" s="28">
        <v>0</v>
      </c>
      <c r="L3465" s="28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17" t="s">
        <v>54</v>
      </c>
      <c r="Y3465" s="17" t="s">
        <v>54</v>
      </c>
      <c r="Z3465" s="17" t="s">
        <v>54</v>
      </c>
      <c r="AA3465" s="17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17" t="s">
        <v>54</v>
      </c>
      <c r="AG3465" s="17" t="s">
        <v>54</v>
      </c>
      <c r="AH3465" s="17" t="s">
        <v>54</v>
      </c>
      <c r="AI3465" s="17" t="s">
        <v>54</v>
      </c>
      <c r="AJ3465">
        <v>0</v>
      </c>
      <c r="AK3465">
        <v>54</v>
      </c>
      <c r="AL3465">
        <v>55</v>
      </c>
      <c r="AM3465">
        <v>55</v>
      </c>
      <c r="AN3465" s="17" t="s">
        <v>54</v>
      </c>
      <c r="AO3465" s="17">
        <v>0</v>
      </c>
      <c r="AP3465" s="17">
        <v>0</v>
      </c>
      <c r="AQ3465" s="17">
        <v>0</v>
      </c>
      <c r="AR3465" s="31">
        <v>0</v>
      </c>
      <c r="AS3465" s="31">
        <v>0</v>
      </c>
      <c r="AT3465" s="31">
        <v>0</v>
      </c>
      <c r="AU3465" s="26" t="str">
        <f t="shared" si="57"/>
        <v>库存为0</v>
      </c>
      <c r="AV3465" s="32" t="str">
        <f>IFERROR(时间!$B$4+AU3465,"上周无销量")</f>
        <v>上周无销量</v>
      </c>
    </row>
    <row r="3466" spans="1:48">
      <c r="A3466" s="15" t="s">
        <v>6650</v>
      </c>
      <c r="B3466" t="s">
        <v>6387</v>
      </c>
      <c r="C3466" t="s">
        <v>6642</v>
      </c>
      <c r="D3466" s="26">
        <v>11</v>
      </c>
      <c r="E3466" s="26">
        <v>4</v>
      </c>
      <c r="F3466" s="26">
        <v>6</v>
      </c>
      <c r="G3466" s="26">
        <v>4</v>
      </c>
      <c r="H3466" s="27">
        <v>22.6716</v>
      </c>
      <c r="I3466">
        <v>4</v>
      </c>
      <c r="J3466" s="28">
        <v>5</v>
      </c>
      <c r="K3466" s="28">
        <v>0</v>
      </c>
      <c r="L3466" s="28">
        <v>0</v>
      </c>
      <c r="M3466">
        <v>9</v>
      </c>
      <c r="N3466">
        <v>4</v>
      </c>
      <c r="O3466">
        <v>0</v>
      </c>
      <c r="P3466">
        <v>13258</v>
      </c>
      <c r="Q3466">
        <v>0</v>
      </c>
      <c r="R3466">
        <v>25753</v>
      </c>
      <c r="S3466">
        <v>26916</v>
      </c>
      <c r="T3466">
        <v>82</v>
      </c>
      <c r="U3466">
        <v>0</v>
      </c>
      <c r="V3466">
        <v>74</v>
      </c>
      <c r="W3466">
        <v>148</v>
      </c>
      <c r="X3466" s="17">
        <v>0.00618494493890481</v>
      </c>
      <c r="Y3466" s="17" t="s">
        <v>54</v>
      </c>
      <c r="Z3466" s="17">
        <v>0.00287345163670252</v>
      </c>
      <c r="AA3466" s="17">
        <v>0.00549858820032694</v>
      </c>
      <c r="AB3466">
        <v>21.86</v>
      </c>
      <c r="AC3466">
        <v>0</v>
      </c>
      <c r="AD3466">
        <v>22.18</v>
      </c>
      <c r="AE3466">
        <v>41.97</v>
      </c>
      <c r="AF3466" s="17">
        <v>0.0876547189996616</v>
      </c>
      <c r="AG3466" s="17" t="s">
        <v>54</v>
      </c>
      <c r="AH3466" s="17">
        <v>0.163052747343225</v>
      </c>
      <c r="AI3466" s="17">
        <v>0.462803683904091</v>
      </c>
      <c r="AJ3466">
        <v>0</v>
      </c>
      <c r="AK3466">
        <v>64</v>
      </c>
      <c r="AL3466">
        <v>112</v>
      </c>
      <c r="AM3466">
        <v>112</v>
      </c>
      <c r="AN3466" s="17" t="s">
        <v>54</v>
      </c>
      <c r="AO3466" s="17">
        <v>0.0625</v>
      </c>
      <c r="AP3466" s="17">
        <v>0.0535714285714286</v>
      </c>
      <c r="AQ3466" s="17">
        <v>0.0357142857142857</v>
      </c>
      <c r="AR3466" s="31">
        <v>1.57142857142857</v>
      </c>
      <c r="AS3466" s="31">
        <v>94.2857142857143</v>
      </c>
      <c r="AT3466" s="31">
        <v>-85.2857142857143</v>
      </c>
      <c r="AU3466" s="26">
        <f t="shared" si="57"/>
        <v>5</v>
      </c>
      <c r="AV3466" s="32">
        <f>IFERROR(时间!$B$4+AU3466,"上周无销量")</f>
        <v>43330</v>
      </c>
    </row>
    <row r="3467" spans="1:48">
      <c r="A3467" s="15" t="s">
        <v>6651</v>
      </c>
      <c r="B3467" t="s">
        <v>6389</v>
      </c>
      <c r="C3467" t="s">
        <v>6642</v>
      </c>
      <c r="D3467" s="26">
        <v>4</v>
      </c>
      <c r="E3467" s="26">
        <v>4</v>
      </c>
      <c r="F3467" s="26">
        <v>5</v>
      </c>
      <c r="G3467" s="26">
        <v>8</v>
      </c>
      <c r="H3467" s="27">
        <v>16.7080952380952</v>
      </c>
      <c r="I3467">
        <v>30</v>
      </c>
      <c r="J3467" s="28">
        <v>0</v>
      </c>
      <c r="K3467" s="28">
        <v>6</v>
      </c>
      <c r="L3467" s="28">
        <v>0</v>
      </c>
      <c r="M3467">
        <v>36</v>
      </c>
      <c r="N3467">
        <v>6</v>
      </c>
      <c r="O3467">
        <v>0</v>
      </c>
      <c r="P3467">
        <v>14953</v>
      </c>
      <c r="Q3467">
        <v>0</v>
      </c>
      <c r="R3467">
        <v>8364</v>
      </c>
      <c r="S3467">
        <v>6641</v>
      </c>
      <c r="T3467">
        <v>81</v>
      </c>
      <c r="U3467">
        <v>0</v>
      </c>
      <c r="V3467">
        <v>40</v>
      </c>
      <c r="W3467">
        <v>40</v>
      </c>
      <c r="X3467" s="17">
        <v>0.00541697318263894</v>
      </c>
      <c r="Y3467" s="17" t="s">
        <v>54</v>
      </c>
      <c r="Z3467" s="17">
        <v>0.00478240076518412</v>
      </c>
      <c r="AA3467" s="17">
        <v>0.00602318927872308</v>
      </c>
      <c r="AB3467">
        <v>21.96</v>
      </c>
      <c r="AC3467">
        <v>0</v>
      </c>
      <c r="AD3467">
        <v>9.91</v>
      </c>
      <c r="AE3467">
        <v>11.03</v>
      </c>
      <c r="AF3467" s="17">
        <v>0.328583235956338</v>
      </c>
      <c r="AG3467" s="17" t="s">
        <v>54</v>
      </c>
      <c r="AH3467" s="17">
        <v>0.118625131815202</v>
      </c>
      <c r="AI3467" s="17">
        <v>0.0825198791575229</v>
      </c>
      <c r="AJ3467">
        <v>0</v>
      </c>
      <c r="AK3467">
        <v>58</v>
      </c>
      <c r="AL3467">
        <v>76</v>
      </c>
      <c r="AM3467">
        <v>76</v>
      </c>
      <c r="AN3467" s="17" t="s">
        <v>54</v>
      </c>
      <c r="AO3467" s="17">
        <v>0.0689655172413793</v>
      </c>
      <c r="AP3467" s="17">
        <v>0.0657894736842105</v>
      </c>
      <c r="AQ3467" s="17">
        <v>0.105263157894737</v>
      </c>
      <c r="AR3467" s="31">
        <v>0.571428571428571</v>
      </c>
      <c r="AS3467" s="31">
        <v>34.2857142857143</v>
      </c>
      <c r="AT3467" s="31">
        <v>1.71428571428572</v>
      </c>
      <c r="AU3467" s="26">
        <f t="shared" si="57"/>
        <v>63</v>
      </c>
      <c r="AV3467" s="32">
        <f>IFERROR(时间!$B$4+AU3467,"上周无销量")</f>
        <v>43388</v>
      </c>
    </row>
    <row r="3468" spans="1:48">
      <c r="A3468" s="15" t="s">
        <v>6652</v>
      </c>
      <c r="B3468" t="s">
        <v>6391</v>
      </c>
      <c r="C3468" t="s">
        <v>6642</v>
      </c>
      <c r="D3468" s="26">
        <v>1</v>
      </c>
      <c r="E3468" s="26">
        <v>7</v>
      </c>
      <c r="F3468" s="26">
        <v>1</v>
      </c>
      <c r="G3468" s="26">
        <v>6</v>
      </c>
      <c r="H3468" s="27">
        <v>16.194</v>
      </c>
      <c r="I3468">
        <v>24</v>
      </c>
      <c r="J3468" s="28">
        <v>0</v>
      </c>
      <c r="K3468" s="28">
        <v>0</v>
      </c>
      <c r="L3468" s="28">
        <v>0</v>
      </c>
      <c r="M3468">
        <v>24</v>
      </c>
      <c r="N3468">
        <v>3</v>
      </c>
      <c r="O3468">
        <v>0</v>
      </c>
      <c r="P3468">
        <v>17971</v>
      </c>
      <c r="Q3468">
        <v>0</v>
      </c>
      <c r="R3468">
        <v>11406</v>
      </c>
      <c r="S3468">
        <v>15986</v>
      </c>
      <c r="T3468">
        <v>92</v>
      </c>
      <c r="U3468">
        <v>0</v>
      </c>
      <c r="V3468">
        <v>64</v>
      </c>
      <c r="W3468">
        <v>76</v>
      </c>
      <c r="X3468" s="17">
        <v>0.00511935896722497</v>
      </c>
      <c r="Y3468" s="17" t="s">
        <v>54</v>
      </c>
      <c r="Z3468" s="17">
        <v>0.00561108188672628</v>
      </c>
      <c r="AA3468" s="17">
        <v>0.00475415988990367</v>
      </c>
      <c r="AB3468">
        <v>26.58</v>
      </c>
      <c r="AC3468">
        <v>0</v>
      </c>
      <c r="AD3468">
        <v>18.58</v>
      </c>
      <c r="AE3468">
        <v>21.82</v>
      </c>
      <c r="AF3468" s="17">
        <v>1.64134864764728</v>
      </c>
      <c r="AG3468" s="17" t="s">
        <v>54</v>
      </c>
      <c r="AH3468" s="17">
        <v>1.14733852043967</v>
      </c>
      <c r="AI3468" s="17">
        <v>0.224568770326458</v>
      </c>
      <c r="AJ3468">
        <v>0</v>
      </c>
      <c r="AK3468">
        <v>51</v>
      </c>
      <c r="AL3468">
        <v>77</v>
      </c>
      <c r="AM3468">
        <v>77</v>
      </c>
      <c r="AN3468" s="17" t="s">
        <v>54</v>
      </c>
      <c r="AO3468" s="17">
        <v>0.137254901960784</v>
      </c>
      <c r="AP3468" s="17">
        <v>0.012987012987013</v>
      </c>
      <c r="AQ3468" s="17">
        <v>0.0779220779220779</v>
      </c>
      <c r="AR3468" s="31">
        <v>0.142857142857143</v>
      </c>
      <c r="AS3468" s="31">
        <v>8.57142857142857</v>
      </c>
      <c r="AT3468" s="31">
        <v>15.4285714285714</v>
      </c>
      <c r="AU3468" s="26">
        <f t="shared" si="57"/>
        <v>168</v>
      </c>
      <c r="AV3468" s="32">
        <f>IFERROR(时间!$B$4+AU3468,"上周无销量")</f>
        <v>43493</v>
      </c>
    </row>
    <row r="3469" spans="1:48">
      <c r="A3469" s="15" t="s">
        <v>6653</v>
      </c>
      <c r="B3469" t="s">
        <v>6393</v>
      </c>
      <c r="C3469" t="s">
        <v>6642</v>
      </c>
      <c r="D3469" s="26">
        <v>8</v>
      </c>
      <c r="E3469" s="26">
        <v>2</v>
      </c>
      <c r="F3469" s="26">
        <v>4</v>
      </c>
      <c r="G3469" s="26">
        <v>3</v>
      </c>
      <c r="H3469" s="27">
        <v>19.7564705882353</v>
      </c>
      <c r="I3469">
        <v>5</v>
      </c>
      <c r="J3469" s="28">
        <v>0</v>
      </c>
      <c r="K3469" s="28">
        <v>0</v>
      </c>
      <c r="L3469" s="28">
        <v>0</v>
      </c>
      <c r="M3469">
        <v>5</v>
      </c>
      <c r="N3469">
        <v>1</v>
      </c>
      <c r="O3469">
        <v>0</v>
      </c>
      <c r="P3469">
        <v>28870</v>
      </c>
      <c r="Q3469">
        <v>0</v>
      </c>
      <c r="R3469">
        <v>23261</v>
      </c>
      <c r="S3469">
        <v>43693</v>
      </c>
      <c r="T3469">
        <v>153</v>
      </c>
      <c r="U3469">
        <v>0</v>
      </c>
      <c r="V3469">
        <v>155</v>
      </c>
      <c r="W3469">
        <v>239</v>
      </c>
      <c r="X3469" s="17">
        <v>0.00529961898164184</v>
      </c>
      <c r="Y3469" s="17" t="s">
        <v>54</v>
      </c>
      <c r="Z3469" s="17">
        <v>0.00666351403636989</v>
      </c>
      <c r="AA3469" s="17">
        <v>0.00546998375025748</v>
      </c>
      <c r="AB3469">
        <v>42.72</v>
      </c>
      <c r="AC3469">
        <v>0</v>
      </c>
      <c r="AD3469">
        <v>48.13</v>
      </c>
      <c r="AE3469">
        <v>69.73</v>
      </c>
      <c r="AF3469" s="17">
        <v>0.270291192758888</v>
      </c>
      <c r="AG3469" s="17" t="s">
        <v>54</v>
      </c>
      <c r="AH3469" s="17">
        <v>0.609040969451557</v>
      </c>
      <c r="AI3469" s="17">
        <v>1.17649218920582</v>
      </c>
      <c r="AJ3469">
        <v>0</v>
      </c>
      <c r="AK3469">
        <v>81</v>
      </c>
      <c r="AL3469">
        <v>131</v>
      </c>
      <c r="AM3469">
        <v>131</v>
      </c>
      <c r="AN3469" s="17" t="s">
        <v>54</v>
      </c>
      <c r="AO3469" s="17">
        <v>0.0246913580246914</v>
      </c>
      <c r="AP3469" s="17">
        <v>0.0305343511450382</v>
      </c>
      <c r="AQ3469" s="17">
        <v>0.0229007633587786</v>
      </c>
      <c r="AR3469" s="31">
        <v>1.14285714285714</v>
      </c>
      <c r="AS3469" s="31">
        <v>68.5714285714286</v>
      </c>
      <c r="AT3469" s="31">
        <v>-63.5714285714286</v>
      </c>
      <c r="AU3469" s="26">
        <f t="shared" si="57"/>
        <v>4</v>
      </c>
      <c r="AV3469" s="32">
        <f>IFERROR(时间!$B$4+AU3469,"上周无销量")</f>
        <v>43329</v>
      </c>
    </row>
    <row r="3470" spans="1:48">
      <c r="A3470" s="15" t="s">
        <v>6654</v>
      </c>
      <c r="B3470" t="s">
        <v>6395</v>
      </c>
      <c r="C3470" t="s">
        <v>6642</v>
      </c>
      <c r="D3470" s="26">
        <v>2</v>
      </c>
      <c r="E3470" s="26">
        <v>2</v>
      </c>
      <c r="F3470" s="26">
        <v>0</v>
      </c>
      <c r="G3470" s="26">
        <v>2</v>
      </c>
      <c r="H3470" s="27">
        <v>13.3266666666667</v>
      </c>
      <c r="I3470">
        <v>8</v>
      </c>
      <c r="J3470" s="28">
        <v>0</v>
      </c>
      <c r="K3470" s="28">
        <v>0</v>
      </c>
      <c r="L3470" s="28">
        <v>0</v>
      </c>
      <c r="M3470">
        <v>8</v>
      </c>
      <c r="N3470">
        <v>1</v>
      </c>
      <c r="O3470">
        <v>0</v>
      </c>
      <c r="P3470">
        <v>14838</v>
      </c>
      <c r="Q3470">
        <v>0</v>
      </c>
      <c r="R3470">
        <v>2089</v>
      </c>
      <c r="S3470">
        <v>2316</v>
      </c>
      <c r="T3470">
        <v>82</v>
      </c>
      <c r="U3470">
        <v>0</v>
      </c>
      <c r="V3470">
        <v>12</v>
      </c>
      <c r="W3470">
        <v>16</v>
      </c>
      <c r="X3470" s="17">
        <v>0.00552635126027767</v>
      </c>
      <c r="Y3470" s="17" t="s">
        <v>54</v>
      </c>
      <c r="Z3470" s="17">
        <v>0.00574437529918621</v>
      </c>
      <c r="AA3470" s="17">
        <v>0.00690846286701209</v>
      </c>
      <c r="AB3470">
        <v>23.14</v>
      </c>
      <c r="AC3470">
        <v>0</v>
      </c>
      <c r="AD3470">
        <v>3.36</v>
      </c>
      <c r="AE3470">
        <v>3.95</v>
      </c>
      <c r="AF3470" s="17">
        <v>0.868184092046021</v>
      </c>
      <c r="AG3470" s="17" t="s">
        <v>54</v>
      </c>
      <c r="AH3470" s="17">
        <v>0</v>
      </c>
      <c r="AI3470" s="17">
        <v>0.148199099549775</v>
      </c>
      <c r="AJ3470">
        <v>0</v>
      </c>
      <c r="AK3470">
        <v>33</v>
      </c>
      <c r="AL3470">
        <v>47</v>
      </c>
      <c r="AM3470">
        <v>47</v>
      </c>
      <c r="AN3470" s="17" t="s">
        <v>54</v>
      </c>
      <c r="AO3470" s="17">
        <v>0.0606060606060606</v>
      </c>
      <c r="AP3470" s="17">
        <v>0</v>
      </c>
      <c r="AQ3470" s="17">
        <v>0.0425531914893617</v>
      </c>
      <c r="AR3470" s="31">
        <v>0.285714285714286</v>
      </c>
      <c r="AS3470" s="31">
        <v>17.1428571428571</v>
      </c>
      <c r="AT3470" s="31">
        <v>-9.14285714285714</v>
      </c>
      <c r="AU3470" s="26">
        <f t="shared" si="57"/>
        <v>28</v>
      </c>
      <c r="AV3470" s="32">
        <f>IFERROR(时间!$B$4+AU3470,"上周无销量")</f>
        <v>43353</v>
      </c>
    </row>
    <row r="3471" spans="1:48">
      <c r="A3471" s="15" t="s">
        <v>6655</v>
      </c>
      <c r="B3471" t="s">
        <v>6395</v>
      </c>
      <c r="C3471" t="s">
        <v>6642</v>
      </c>
      <c r="D3471" s="26">
        <v>0</v>
      </c>
      <c r="E3471" s="26">
        <v>0</v>
      </c>
      <c r="F3471" s="26">
        <v>0</v>
      </c>
      <c r="G3471" s="26">
        <v>0</v>
      </c>
      <c r="H3471" s="27">
        <v>0</v>
      </c>
      <c r="I3471">
        <v>0</v>
      </c>
      <c r="J3471" s="28">
        <v>0</v>
      </c>
      <c r="K3471" s="28">
        <v>0</v>
      </c>
      <c r="L3471" s="28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17" t="s">
        <v>54</v>
      </c>
      <c r="Y3471" s="17" t="s">
        <v>54</v>
      </c>
      <c r="Z3471" s="17" t="s">
        <v>54</v>
      </c>
      <c r="AA3471" s="17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17" t="s">
        <v>54</v>
      </c>
      <c r="AG3471" s="17" t="s">
        <v>54</v>
      </c>
      <c r="AH3471" s="17" t="s">
        <v>54</v>
      </c>
      <c r="AI3471" s="17" t="s">
        <v>54</v>
      </c>
      <c r="AJ3471">
        <v>0</v>
      </c>
      <c r="AK3471">
        <v>33</v>
      </c>
      <c r="AL3471">
        <v>47</v>
      </c>
      <c r="AM3471">
        <v>47</v>
      </c>
      <c r="AN3471" s="17" t="s">
        <v>54</v>
      </c>
      <c r="AO3471" s="17">
        <v>0</v>
      </c>
      <c r="AP3471" s="17">
        <v>0</v>
      </c>
      <c r="AQ3471" s="17">
        <v>0</v>
      </c>
      <c r="AR3471" s="31">
        <v>0</v>
      </c>
      <c r="AS3471" s="31">
        <v>0</v>
      </c>
      <c r="AT3471" s="31">
        <v>0</v>
      </c>
      <c r="AU3471" s="26" t="str">
        <f t="shared" si="57"/>
        <v>库存为0</v>
      </c>
      <c r="AV3471" s="32" t="str">
        <f>IFERROR(时间!$B$4+AU3471,"上周无销量")</f>
        <v>上周无销量</v>
      </c>
    </row>
    <row r="3472" spans="1:48">
      <c r="A3472" s="15" t="s">
        <v>6656</v>
      </c>
      <c r="B3472" t="s">
        <v>6397</v>
      </c>
      <c r="C3472" t="s">
        <v>6642</v>
      </c>
      <c r="D3472" s="26">
        <v>2</v>
      </c>
      <c r="E3472" s="26">
        <v>5</v>
      </c>
      <c r="F3472" s="26">
        <v>3</v>
      </c>
      <c r="G3472" s="26">
        <v>8</v>
      </c>
      <c r="H3472" s="27">
        <v>13.3277777777778</v>
      </c>
      <c r="I3472">
        <v>34</v>
      </c>
      <c r="J3472" s="28">
        <v>0</v>
      </c>
      <c r="K3472" s="28">
        <v>0</v>
      </c>
      <c r="L3472" s="28">
        <v>1</v>
      </c>
      <c r="M3472">
        <v>35</v>
      </c>
      <c r="N3472">
        <v>1</v>
      </c>
      <c r="O3472">
        <v>0</v>
      </c>
      <c r="P3472">
        <v>8357</v>
      </c>
      <c r="Q3472">
        <v>0</v>
      </c>
      <c r="R3472">
        <v>4722</v>
      </c>
      <c r="S3472">
        <v>10009</v>
      </c>
      <c r="T3472">
        <v>58</v>
      </c>
      <c r="U3472">
        <v>0</v>
      </c>
      <c r="V3472">
        <v>31</v>
      </c>
      <c r="W3472">
        <v>53</v>
      </c>
      <c r="X3472" s="17">
        <v>0.00694028957759962</v>
      </c>
      <c r="Y3472" s="17" t="s">
        <v>54</v>
      </c>
      <c r="Z3472" s="17">
        <v>0.00656501482422702</v>
      </c>
      <c r="AA3472" s="17">
        <v>0.00529523428913977</v>
      </c>
      <c r="AB3472">
        <v>15.49</v>
      </c>
      <c r="AC3472">
        <v>0</v>
      </c>
      <c r="AD3472">
        <v>8.67</v>
      </c>
      <c r="AE3472">
        <v>14.87</v>
      </c>
      <c r="AF3472" s="17">
        <v>0.58111713213839</v>
      </c>
      <c r="AG3472" s="17" t="s">
        <v>54</v>
      </c>
      <c r="AH3472" s="17">
        <v>0.216840350145894</v>
      </c>
      <c r="AI3472" s="17">
        <v>0.139464360150062</v>
      </c>
      <c r="AJ3472">
        <v>0</v>
      </c>
      <c r="AK3472">
        <v>42</v>
      </c>
      <c r="AL3472">
        <v>63</v>
      </c>
      <c r="AM3472">
        <v>63</v>
      </c>
      <c r="AN3472" s="17" t="s">
        <v>54</v>
      </c>
      <c r="AO3472" s="17">
        <v>0.119047619047619</v>
      </c>
      <c r="AP3472" s="17">
        <v>0.0476190476190476</v>
      </c>
      <c r="AQ3472" s="17">
        <v>0.126984126984127</v>
      </c>
      <c r="AR3472" s="31">
        <v>0.285714285714286</v>
      </c>
      <c r="AS3472" s="31">
        <v>17.1428571428571</v>
      </c>
      <c r="AT3472" s="31">
        <v>17.8571428571429</v>
      </c>
      <c r="AU3472" s="26">
        <f t="shared" si="57"/>
        <v>122</v>
      </c>
      <c r="AV3472" s="32">
        <f>IFERROR(时间!$B$4+AU3472,"上周无销量")</f>
        <v>43447</v>
      </c>
    </row>
    <row r="3473" spans="1:48">
      <c r="A3473" s="15" t="s">
        <v>6657</v>
      </c>
      <c r="B3473" t="s">
        <v>6399</v>
      </c>
      <c r="C3473" t="s">
        <v>6642</v>
      </c>
      <c r="D3473" s="26">
        <v>2</v>
      </c>
      <c r="E3473" s="26">
        <v>4</v>
      </c>
      <c r="F3473" s="26">
        <v>4</v>
      </c>
      <c r="G3473" s="26">
        <v>7</v>
      </c>
      <c r="H3473" s="27">
        <v>15.8764705882353</v>
      </c>
      <c r="I3473">
        <v>16</v>
      </c>
      <c r="J3473" s="28">
        <v>0</v>
      </c>
      <c r="K3473" s="28">
        <v>0</v>
      </c>
      <c r="L3473" s="28">
        <v>0</v>
      </c>
      <c r="M3473">
        <v>16</v>
      </c>
      <c r="N3473">
        <v>4</v>
      </c>
      <c r="O3473">
        <v>0</v>
      </c>
      <c r="P3473">
        <v>3665</v>
      </c>
      <c r="Q3473">
        <v>0</v>
      </c>
      <c r="R3473">
        <v>2772</v>
      </c>
      <c r="S3473">
        <v>2966</v>
      </c>
      <c r="T3473">
        <v>12</v>
      </c>
      <c r="U3473">
        <v>0</v>
      </c>
      <c r="V3473">
        <v>13</v>
      </c>
      <c r="W3473">
        <v>17</v>
      </c>
      <c r="X3473" s="17">
        <v>0.00327421555252387</v>
      </c>
      <c r="Y3473" s="17" t="s">
        <v>54</v>
      </c>
      <c r="Z3473" s="17">
        <v>0.00468975468975469</v>
      </c>
      <c r="AA3473" s="17">
        <v>0.0057316250842886</v>
      </c>
      <c r="AB3473">
        <v>4.5</v>
      </c>
      <c r="AC3473">
        <v>0</v>
      </c>
      <c r="AD3473">
        <v>4.26</v>
      </c>
      <c r="AE3473">
        <v>6.08</v>
      </c>
      <c r="AF3473" s="17">
        <v>0.141719155242682</v>
      </c>
      <c r="AG3473" s="17" t="s">
        <v>54</v>
      </c>
      <c r="AH3473" s="17">
        <v>0.067080400148203</v>
      </c>
      <c r="AI3473" s="17">
        <v>0.0547080929444768</v>
      </c>
      <c r="AJ3473">
        <v>0</v>
      </c>
      <c r="AK3473">
        <v>54</v>
      </c>
      <c r="AL3473">
        <v>51</v>
      </c>
      <c r="AM3473">
        <v>51</v>
      </c>
      <c r="AN3473" s="17" t="s">
        <v>54</v>
      </c>
      <c r="AO3473" s="17">
        <v>0.0740740740740741</v>
      </c>
      <c r="AP3473" s="17">
        <v>0.0784313725490196</v>
      </c>
      <c r="AQ3473" s="17">
        <v>0.137254901960784</v>
      </c>
      <c r="AR3473" s="31">
        <v>0.285714285714286</v>
      </c>
      <c r="AS3473" s="31">
        <v>17.1428571428571</v>
      </c>
      <c r="AT3473" s="31">
        <v>-1.14285714285714</v>
      </c>
      <c r="AU3473" s="26">
        <f t="shared" si="57"/>
        <v>56</v>
      </c>
      <c r="AV3473" s="32">
        <f>IFERROR(时间!$B$4+AU3473,"上周无销量")</f>
        <v>43381</v>
      </c>
    </row>
    <row r="3474" spans="1:48">
      <c r="A3474" s="15" t="s">
        <v>6658</v>
      </c>
      <c r="B3474" t="s">
        <v>6401</v>
      </c>
      <c r="C3474" t="s">
        <v>6642</v>
      </c>
      <c r="D3474" s="26">
        <v>2</v>
      </c>
      <c r="E3474" s="26">
        <v>5</v>
      </c>
      <c r="F3474" s="26">
        <v>2</v>
      </c>
      <c r="G3474" s="26">
        <v>5</v>
      </c>
      <c r="H3474" s="27">
        <v>12.8507142857143</v>
      </c>
      <c r="I3474">
        <v>45</v>
      </c>
      <c r="J3474" s="28">
        <v>0</v>
      </c>
      <c r="K3474" s="28">
        <v>0</v>
      </c>
      <c r="L3474" s="28">
        <v>1</v>
      </c>
      <c r="M3474">
        <v>46</v>
      </c>
      <c r="N3474">
        <v>4</v>
      </c>
      <c r="O3474">
        <v>0</v>
      </c>
      <c r="P3474">
        <v>9488</v>
      </c>
      <c r="Q3474">
        <v>0</v>
      </c>
      <c r="R3474">
        <v>1895</v>
      </c>
      <c r="S3474">
        <v>3026</v>
      </c>
      <c r="T3474">
        <v>32</v>
      </c>
      <c r="U3474">
        <v>0</v>
      </c>
      <c r="V3474">
        <v>12</v>
      </c>
      <c r="W3474">
        <v>26</v>
      </c>
      <c r="X3474" s="17">
        <v>0.00337268128161889</v>
      </c>
      <c r="Y3474" s="17" t="s">
        <v>54</v>
      </c>
      <c r="Z3474" s="17">
        <v>0.00633245382585752</v>
      </c>
      <c r="AA3474" s="17">
        <v>0.00859220092531395</v>
      </c>
      <c r="AB3474">
        <v>8.15</v>
      </c>
      <c r="AC3474">
        <v>0</v>
      </c>
      <c r="AD3474">
        <v>3.57</v>
      </c>
      <c r="AE3474">
        <v>6.62</v>
      </c>
      <c r="AF3474" s="17">
        <v>0.317102995942415</v>
      </c>
      <c r="AG3474" s="17" t="s">
        <v>54</v>
      </c>
      <c r="AH3474" s="17">
        <v>0.138902784725696</v>
      </c>
      <c r="AI3474" s="17">
        <v>0.10302929242399</v>
      </c>
      <c r="AJ3474">
        <v>0</v>
      </c>
      <c r="AK3474">
        <v>22</v>
      </c>
      <c r="AL3474">
        <v>62</v>
      </c>
      <c r="AM3474">
        <v>62</v>
      </c>
      <c r="AN3474" s="17" t="s">
        <v>54</v>
      </c>
      <c r="AO3474" s="17">
        <v>0.227272727272727</v>
      </c>
      <c r="AP3474" s="17">
        <v>0.032258064516129</v>
      </c>
      <c r="AQ3474" s="17">
        <v>0.0806451612903226</v>
      </c>
      <c r="AR3474" s="31">
        <v>0.285714285714286</v>
      </c>
      <c r="AS3474" s="31">
        <v>17.1428571428571</v>
      </c>
      <c r="AT3474" s="31">
        <v>28.8571428571429</v>
      </c>
      <c r="AU3474" s="26">
        <f t="shared" si="57"/>
        <v>161</v>
      </c>
      <c r="AV3474" s="32">
        <f>IFERROR(时间!$B$4+AU3474,"上周无销量")</f>
        <v>43486</v>
      </c>
    </row>
    <row r="3475" spans="1:48">
      <c r="A3475" s="15" t="s">
        <v>6659</v>
      </c>
      <c r="B3475" t="s">
        <v>6403</v>
      </c>
      <c r="C3475" t="s">
        <v>6642</v>
      </c>
      <c r="D3475" s="26">
        <v>2</v>
      </c>
      <c r="E3475" s="26">
        <v>3</v>
      </c>
      <c r="F3475" s="26">
        <v>4</v>
      </c>
      <c r="G3475" s="26">
        <v>3</v>
      </c>
      <c r="H3475" s="27">
        <v>17.9925</v>
      </c>
      <c r="I3475">
        <v>25</v>
      </c>
      <c r="J3475" s="28">
        <v>0</v>
      </c>
      <c r="K3475" s="28">
        <v>0</v>
      </c>
      <c r="L3475" s="28">
        <v>0</v>
      </c>
      <c r="M3475">
        <v>25</v>
      </c>
      <c r="N3475">
        <v>3</v>
      </c>
      <c r="O3475">
        <v>0</v>
      </c>
      <c r="P3475">
        <v>65302</v>
      </c>
      <c r="Q3475">
        <v>0</v>
      </c>
      <c r="R3475">
        <v>50085</v>
      </c>
      <c r="S3475">
        <v>42885</v>
      </c>
      <c r="T3475">
        <v>339</v>
      </c>
      <c r="U3475">
        <v>0</v>
      </c>
      <c r="V3475">
        <v>321</v>
      </c>
      <c r="W3475">
        <v>230</v>
      </c>
      <c r="X3475" s="17">
        <v>0.00519126519861566</v>
      </c>
      <c r="Y3475" s="17" t="s">
        <v>54</v>
      </c>
      <c r="Z3475" s="17">
        <v>0.00640910452231207</v>
      </c>
      <c r="AA3475" s="17">
        <v>0.00536318059927714</v>
      </c>
      <c r="AB3475">
        <v>95.64</v>
      </c>
      <c r="AC3475">
        <v>0</v>
      </c>
      <c r="AD3475">
        <v>90.27</v>
      </c>
      <c r="AE3475">
        <v>65.84</v>
      </c>
      <c r="AF3475" s="17">
        <v>2.65777407253022</v>
      </c>
      <c r="AG3475" s="17" t="s">
        <v>54</v>
      </c>
      <c r="AH3475" s="17">
        <v>1.254272613589</v>
      </c>
      <c r="AI3475" s="17">
        <v>1.21976749571581</v>
      </c>
      <c r="AJ3475">
        <v>0</v>
      </c>
      <c r="AK3475">
        <v>179</v>
      </c>
      <c r="AL3475">
        <v>145</v>
      </c>
      <c r="AM3475">
        <v>145</v>
      </c>
      <c r="AN3475" s="17" t="s">
        <v>54</v>
      </c>
      <c r="AO3475" s="17">
        <v>0.0167597765363128</v>
      </c>
      <c r="AP3475" s="17">
        <v>0.0275862068965517</v>
      </c>
      <c r="AQ3475" s="17">
        <v>0.0206896551724138</v>
      </c>
      <c r="AR3475" s="31">
        <v>0.285714285714286</v>
      </c>
      <c r="AS3475" s="31">
        <v>17.1428571428571</v>
      </c>
      <c r="AT3475" s="31">
        <v>7.85714285714286</v>
      </c>
      <c r="AU3475" s="26">
        <f t="shared" si="57"/>
        <v>87</v>
      </c>
      <c r="AV3475" s="32">
        <f>IFERROR(时间!$B$4+AU3475,"上周无销量")</f>
        <v>43412</v>
      </c>
    </row>
    <row r="3476" spans="1:48">
      <c r="A3476" s="15" t="s">
        <v>6660</v>
      </c>
      <c r="B3476" t="s">
        <v>6403</v>
      </c>
      <c r="C3476" t="s">
        <v>6642</v>
      </c>
      <c r="D3476" s="26">
        <v>0</v>
      </c>
      <c r="E3476" s="26">
        <v>0</v>
      </c>
      <c r="F3476" s="26">
        <v>0</v>
      </c>
      <c r="G3476" s="26">
        <v>0</v>
      </c>
      <c r="H3476" s="27">
        <v>0</v>
      </c>
      <c r="I3476">
        <v>0</v>
      </c>
      <c r="J3476" s="28">
        <v>0</v>
      </c>
      <c r="K3476" s="28">
        <v>0</v>
      </c>
      <c r="L3476" s="28">
        <v>0</v>
      </c>
      <c r="M3476">
        <v>0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17" t="s">
        <v>54</v>
      </c>
      <c r="Y3476" s="17" t="s">
        <v>54</v>
      </c>
      <c r="Z3476" s="17" t="s">
        <v>54</v>
      </c>
      <c r="AA3476" s="17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17" t="s">
        <v>54</v>
      </c>
      <c r="AG3476" s="17" t="s">
        <v>54</v>
      </c>
      <c r="AH3476" s="17" t="s">
        <v>54</v>
      </c>
      <c r="AI3476" s="17" t="s">
        <v>54</v>
      </c>
      <c r="AJ3476">
        <v>0</v>
      </c>
      <c r="AK3476">
        <v>179</v>
      </c>
      <c r="AL3476">
        <v>145</v>
      </c>
      <c r="AM3476">
        <v>145</v>
      </c>
      <c r="AN3476" s="17" t="s">
        <v>54</v>
      </c>
      <c r="AO3476" s="17">
        <v>0</v>
      </c>
      <c r="AP3476" s="17">
        <v>0</v>
      </c>
      <c r="AQ3476" s="17">
        <v>0</v>
      </c>
      <c r="AR3476" s="31">
        <v>0</v>
      </c>
      <c r="AS3476" s="31">
        <v>0</v>
      </c>
      <c r="AT3476" s="31">
        <v>0</v>
      </c>
      <c r="AU3476" s="26" t="str">
        <f t="shared" si="57"/>
        <v>库存为0</v>
      </c>
      <c r="AV3476" s="32" t="str">
        <f>IFERROR(时间!$B$4+AU3476,"上周无销量")</f>
        <v>上周无销量</v>
      </c>
    </row>
    <row r="3477" spans="1:48">
      <c r="A3477" s="15" t="s">
        <v>6661</v>
      </c>
      <c r="B3477" t="s">
        <v>6662</v>
      </c>
      <c r="C3477" t="s">
        <v>6663</v>
      </c>
      <c r="D3477" s="26">
        <v>0</v>
      </c>
      <c r="E3477" s="26">
        <v>0</v>
      </c>
      <c r="F3477" s="26">
        <v>0</v>
      </c>
      <c r="G3477" s="26">
        <v>0</v>
      </c>
      <c r="H3477" s="27">
        <v>0</v>
      </c>
      <c r="I3477">
        <v>0</v>
      </c>
      <c r="J3477" s="28">
        <v>0</v>
      </c>
      <c r="K3477" s="28">
        <v>0</v>
      </c>
      <c r="L3477" s="28">
        <v>0</v>
      </c>
      <c r="M3477">
        <v>0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17" t="s">
        <v>54</v>
      </c>
      <c r="Y3477" s="17" t="s">
        <v>54</v>
      </c>
      <c r="Z3477" s="17" t="s">
        <v>54</v>
      </c>
      <c r="AA3477" s="17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17" t="s">
        <v>54</v>
      </c>
      <c r="AG3477" s="17" t="s">
        <v>54</v>
      </c>
      <c r="AH3477" s="17" t="s">
        <v>54</v>
      </c>
      <c r="AI3477" s="17" t="s">
        <v>54</v>
      </c>
      <c r="AJ3477">
        <v>0</v>
      </c>
      <c r="AK3477">
        <v>0</v>
      </c>
      <c r="AL3477">
        <v>0</v>
      </c>
      <c r="AM3477">
        <v>0</v>
      </c>
      <c r="AN3477" s="17" t="s">
        <v>54</v>
      </c>
      <c r="AO3477" s="17" t="s">
        <v>54</v>
      </c>
      <c r="AP3477" s="17" t="s">
        <v>54</v>
      </c>
      <c r="AQ3477" s="17" t="s">
        <v>54</v>
      </c>
      <c r="AR3477" s="31">
        <v>0</v>
      </c>
      <c r="AS3477" s="31">
        <v>0</v>
      </c>
      <c r="AT3477" s="31">
        <v>0</v>
      </c>
      <c r="AU3477" s="26" t="str">
        <f t="shared" si="57"/>
        <v>库存为0</v>
      </c>
      <c r="AV3477" s="32" t="str">
        <f>IFERROR(时间!$B$4+AU3477,"上周无销量")</f>
        <v>上周无销量</v>
      </c>
    </row>
    <row r="3478" spans="1:48">
      <c r="A3478" s="15" t="s">
        <v>6664</v>
      </c>
      <c r="B3478" t="s">
        <v>6665</v>
      </c>
      <c r="C3478" t="s">
        <v>6666</v>
      </c>
      <c r="D3478" s="26">
        <v>0</v>
      </c>
      <c r="E3478" s="26">
        <v>0</v>
      </c>
      <c r="F3478" s="26">
        <v>0</v>
      </c>
      <c r="G3478" s="26">
        <v>0</v>
      </c>
      <c r="H3478" s="27">
        <v>0</v>
      </c>
      <c r="I3478">
        <v>0</v>
      </c>
      <c r="J3478" s="28">
        <v>0</v>
      </c>
      <c r="K3478" s="28">
        <v>0</v>
      </c>
      <c r="L3478" s="28">
        <v>0</v>
      </c>
      <c r="M3478">
        <v>0</v>
      </c>
      <c r="N3478">
        <v>0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17" t="s">
        <v>54</v>
      </c>
      <c r="Y3478" s="17" t="s">
        <v>54</v>
      </c>
      <c r="Z3478" s="17" t="s">
        <v>54</v>
      </c>
      <c r="AA3478" s="17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17" t="s">
        <v>54</v>
      </c>
      <c r="AG3478" s="17" t="s">
        <v>54</v>
      </c>
      <c r="AH3478" s="17" t="s">
        <v>54</v>
      </c>
      <c r="AI3478" s="17" t="s">
        <v>54</v>
      </c>
      <c r="AJ3478">
        <v>0</v>
      </c>
      <c r="AK3478">
        <v>0</v>
      </c>
      <c r="AL3478">
        <v>0</v>
      </c>
      <c r="AM3478">
        <v>0</v>
      </c>
      <c r="AN3478" s="17" t="s">
        <v>54</v>
      </c>
      <c r="AO3478" s="17" t="s">
        <v>54</v>
      </c>
      <c r="AP3478" s="17" t="s">
        <v>54</v>
      </c>
      <c r="AQ3478" s="17" t="s">
        <v>54</v>
      </c>
      <c r="AR3478" s="31">
        <v>0</v>
      </c>
      <c r="AS3478" s="31">
        <v>0</v>
      </c>
      <c r="AT3478" s="31">
        <v>0</v>
      </c>
      <c r="AU3478" s="26" t="str">
        <f t="shared" si="57"/>
        <v>库存为0</v>
      </c>
      <c r="AV3478" s="32" t="str">
        <f>IFERROR(时间!$B$4+AU3478,"上周无销量")</f>
        <v>上周无销量</v>
      </c>
    </row>
    <row r="3479" spans="1:48">
      <c r="A3479" s="15" t="s">
        <v>6667</v>
      </c>
      <c r="B3479" t="s">
        <v>6668</v>
      </c>
      <c r="C3479" t="s">
        <v>6666</v>
      </c>
      <c r="D3479" s="26">
        <v>2</v>
      </c>
      <c r="E3479" s="26">
        <v>0</v>
      </c>
      <c r="F3479" s="26">
        <v>0</v>
      </c>
      <c r="G3479" s="26">
        <v>0</v>
      </c>
      <c r="H3479" s="27">
        <v>18.99</v>
      </c>
      <c r="I3479">
        <v>0</v>
      </c>
      <c r="J3479" s="28">
        <v>0</v>
      </c>
      <c r="K3479" s="28">
        <v>0</v>
      </c>
      <c r="L3479" s="28">
        <v>0</v>
      </c>
      <c r="M3479">
        <v>0</v>
      </c>
      <c r="N3479">
        <v>2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17" t="s">
        <v>54</v>
      </c>
      <c r="Y3479" s="17" t="s">
        <v>54</v>
      </c>
      <c r="Z3479" s="17" t="s">
        <v>54</v>
      </c>
      <c r="AA3479" s="17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17" t="s">
        <v>54</v>
      </c>
      <c r="AG3479" s="17" t="s">
        <v>54</v>
      </c>
      <c r="AH3479" s="17" t="s">
        <v>54</v>
      </c>
      <c r="AI3479" s="17" t="s">
        <v>54</v>
      </c>
      <c r="AJ3479">
        <v>0</v>
      </c>
      <c r="AK3479">
        <v>0</v>
      </c>
      <c r="AL3479">
        <v>0</v>
      </c>
      <c r="AM3479">
        <v>0</v>
      </c>
      <c r="AN3479" s="17" t="s">
        <v>54</v>
      </c>
      <c r="AO3479" s="17" t="s">
        <v>54</v>
      </c>
      <c r="AP3479" s="17" t="s">
        <v>54</v>
      </c>
      <c r="AQ3479" s="17" t="s">
        <v>54</v>
      </c>
      <c r="AR3479" s="31">
        <v>0.285714285714286</v>
      </c>
      <c r="AS3479" s="31">
        <v>17.1428571428571</v>
      </c>
      <c r="AT3479" s="31">
        <v>-17.1428571428571</v>
      </c>
      <c r="AU3479" s="26">
        <f t="shared" si="57"/>
        <v>0</v>
      </c>
      <c r="AV3479" s="32">
        <f>IFERROR(时间!$B$4+AU3479,"上周无销量")</f>
        <v>43325</v>
      </c>
    </row>
    <row r="3480" spans="1:48">
      <c r="A3480" s="15" t="s">
        <v>6669</v>
      </c>
      <c r="B3480" t="s">
        <v>6670</v>
      </c>
      <c r="C3480" t="s">
        <v>6666</v>
      </c>
      <c r="D3480" s="26">
        <v>0</v>
      </c>
      <c r="E3480" s="26">
        <v>0</v>
      </c>
      <c r="F3480" s="26">
        <v>0</v>
      </c>
      <c r="G3480" s="26">
        <v>0</v>
      </c>
      <c r="H3480" s="27">
        <v>0</v>
      </c>
      <c r="I3480">
        <v>1</v>
      </c>
      <c r="J3480" s="28">
        <v>0</v>
      </c>
      <c r="K3480" s="28">
        <v>0</v>
      </c>
      <c r="L3480" s="28">
        <v>0</v>
      </c>
      <c r="M3480">
        <v>1</v>
      </c>
      <c r="N3480">
        <v>0</v>
      </c>
      <c r="O3480">
        <v>1</v>
      </c>
      <c r="P3480" t="s">
        <v>54</v>
      </c>
      <c r="Q3480" t="s">
        <v>54</v>
      </c>
      <c r="R3480" t="s">
        <v>54</v>
      </c>
      <c r="S3480" t="s">
        <v>54</v>
      </c>
      <c r="T3480" t="s">
        <v>54</v>
      </c>
      <c r="U3480" t="s">
        <v>54</v>
      </c>
      <c r="V3480" t="s">
        <v>54</v>
      </c>
      <c r="W3480" t="s">
        <v>54</v>
      </c>
      <c r="X3480" s="17" t="s">
        <v>54</v>
      </c>
      <c r="Y3480" s="17" t="s">
        <v>54</v>
      </c>
      <c r="Z3480" s="17" t="s">
        <v>54</v>
      </c>
      <c r="AA3480" s="17" t="s">
        <v>54</v>
      </c>
      <c r="AB3480" t="s">
        <v>54</v>
      </c>
      <c r="AC3480" t="s">
        <v>54</v>
      </c>
      <c r="AD3480" t="s">
        <v>54</v>
      </c>
      <c r="AE3480" t="s">
        <v>54</v>
      </c>
      <c r="AF3480" s="17" t="s">
        <v>54</v>
      </c>
      <c r="AG3480" s="17" t="s">
        <v>54</v>
      </c>
      <c r="AH3480" s="17" t="s">
        <v>54</v>
      </c>
      <c r="AI3480" s="17" t="s">
        <v>54</v>
      </c>
      <c r="AJ3480">
        <v>0</v>
      </c>
      <c r="AK3480">
        <v>0</v>
      </c>
      <c r="AL3480">
        <v>0</v>
      </c>
      <c r="AM3480">
        <v>0</v>
      </c>
      <c r="AN3480" s="17" t="s">
        <v>54</v>
      </c>
      <c r="AO3480" s="17" t="s">
        <v>54</v>
      </c>
      <c r="AP3480" s="17" t="s">
        <v>54</v>
      </c>
      <c r="AQ3480" s="17" t="s">
        <v>54</v>
      </c>
      <c r="AR3480" s="31">
        <v>0</v>
      </c>
      <c r="AS3480" s="31">
        <v>0</v>
      </c>
      <c r="AT3480" s="31">
        <v>1</v>
      </c>
      <c r="AU3480" s="26" t="str">
        <f t="shared" si="57"/>
        <v>库存为1</v>
      </c>
      <c r="AV3480" s="32" t="str">
        <f>IFERROR(时间!$B$4+AU3480,"上周无销量")</f>
        <v>上周无销量</v>
      </c>
    </row>
    <row r="3481" spans="1:48">
      <c r="A3481" s="15" t="s">
        <v>6671</v>
      </c>
      <c r="B3481" t="s">
        <v>6672</v>
      </c>
      <c r="C3481" t="s">
        <v>6666</v>
      </c>
      <c r="D3481" s="26">
        <v>0</v>
      </c>
      <c r="E3481" s="26">
        <v>0</v>
      </c>
      <c r="F3481" s="26">
        <v>0</v>
      </c>
      <c r="G3481" s="26">
        <v>0</v>
      </c>
      <c r="H3481" s="27">
        <v>0</v>
      </c>
      <c r="I3481">
        <v>0</v>
      </c>
      <c r="J3481" s="28">
        <v>0</v>
      </c>
      <c r="K3481" s="28">
        <v>0</v>
      </c>
      <c r="L3481" s="28">
        <v>0</v>
      </c>
      <c r="M3481">
        <v>0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17" t="s">
        <v>54</v>
      </c>
      <c r="Y3481" s="17" t="s">
        <v>54</v>
      </c>
      <c r="Z3481" s="17" t="s">
        <v>54</v>
      </c>
      <c r="AA3481" s="17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17" t="s">
        <v>54</v>
      </c>
      <c r="AG3481" s="17" t="s">
        <v>54</v>
      </c>
      <c r="AH3481" s="17" t="s">
        <v>54</v>
      </c>
      <c r="AI3481" s="17" t="s">
        <v>54</v>
      </c>
      <c r="AJ3481">
        <v>0</v>
      </c>
      <c r="AK3481">
        <v>0</v>
      </c>
      <c r="AL3481">
        <v>0</v>
      </c>
      <c r="AM3481">
        <v>0</v>
      </c>
      <c r="AN3481" s="17" t="s">
        <v>54</v>
      </c>
      <c r="AO3481" s="17" t="s">
        <v>54</v>
      </c>
      <c r="AP3481" s="17" t="s">
        <v>54</v>
      </c>
      <c r="AQ3481" s="17" t="s">
        <v>54</v>
      </c>
      <c r="AR3481" s="31">
        <v>0</v>
      </c>
      <c r="AS3481" s="31">
        <v>0</v>
      </c>
      <c r="AT3481" s="31">
        <v>0</v>
      </c>
      <c r="AU3481" s="26" t="str">
        <f t="shared" si="57"/>
        <v>库存为0</v>
      </c>
      <c r="AV3481" s="32" t="str">
        <f>IFERROR(时间!$B$4+AU3481,"上周无销量")</f>
        <v>上周无销量</v>
      </c>
    </row>
    <row r="3482" spans="1:48">
      <c r="A3482" s="15" t="s">
        <v>6673</v>
      </c>
      <c r="B3482" t="s">
        <v>6674</v>
      </c>
      <c r="C3482" t="s">
        <v>6666</v>
      </c>
      <c r="D3482" s="26">
        <v>0</v>
      </c>
      <c r="E3482" s="26">
        <v>1</v>
      </c>
      <c r="F3482" s="26">
        <v>0</v>
      </c>
      <c r="G3482" s="26">
        <v>0</v>
      </c>
      <c r="H3482" s="27">
        <v>9.99</v>
      </c>
      <c r="I3482">
        <v>0</v>
      </c>
      <c r="J3482" s="28">
        <v>0</v>
      </c>
      <c r="K3482" s="28">
        <v>0</v>
      </c>
      <c r="L3482" s="28">
        <v>0</v>
      </c>
      <c r="M3482">
        <v>0</v>
      </c>
      <c r="N3482">
        <v>1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17" t="s">
        <v>54</v>
      </c>
      <c r="Y3482" s="17" t="s">
        <v>54</v>
      </c>
      <c r="Z3482" s="17" t="s">
        <v>54</v>
      </c>
      <c r="AA3482" s="17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17" t="s">
        <v>54</v>
      </c>
      <c r="AG3482" s="17" t="s">
        <v>54</v>
      </c>
      <c r="AH3482" s="17" t="s">
        <v>54</v>
      </c>
      <c r="AI3482" s="17" t="s">
        <v>54</v>
      </c>
      <c r="AJ3482">
        <v>0</v>
      </c>
      <c r="AK3482">
        <v>0</v>
      </c>
      <c r="AL3482">
        <v>0</v>
      </c>
      <c r="AM3482">
        <v>0</v>
      </c>
      <c r="AN3482" s="17" t="s">
        <v>54</v>
      </c>
      <c r="AO3482" s="17" t="s">
        <v>54</v>
      </c>
      <c r="AP3482" s="17" t="s">
        <v>54</v>
      </c>
      <c r="AQ3482" s="17" t="s">
        <v>54</v>
      </c>
      <c r="AR3482" s="31">
        <v>0</v>
      </c>
      <c r="AS3482" s="31">
        <v>0</v>
      </c>
      <c r="AT3482" s="31">
        <v>0</v>
      </c>
      <c r="AU3482" s="26" t="str">
        <f t="shared" si="57"/>
        <v>库存为0</v>
      </c>
      <c r="AV3482" s="32" t="str">
        <f>IFERROR(时间!$B$4+AU3482,"上周无销量")</f>
        <v>上周无销量</v>
      </c>
    </row>
    <row r="3483" spans="1:48">
      <c r="A3483" s="15" t="s">
        <v>6675</v>
      </c>
      <c r="B3483" t="s">
        <v>6676</v>
      </c>
      <c r="C3483" t="s">
        <v>713</v>
      </c>
      <c r="D3483" s="26">
        <v>0</v>
      </c>
      <c r="E3483" s="26">
        <v>0</v>
      </c>
      <c r="F3483" s="26">
        <v>0</v>
      </c>
      <c r="G3483" s="26">
        <v>0</v>
      </c>
      <c r="H3483" s="27">
        <v>0</v>
      </c>
      <c r="I3483">
        <v>0</v>
      </c>
      <c r="J3483" s="28">
        <v>0</v>
      </c>
      <c r="K3483" s="28">
        <v>0</v>
      </c>
      <c r="L3483" s="28">
        <v>0</v>
      </c>
      <c r="M3483">
        <v>0</v>
      </c>
      <c r="N3483">
        <v>0</v>
      </c>
      <c r="O3483">
        <v>0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17" t="s">
        <v>54</v>
      </c>
      <c r="Y3483" s="17" t="s">
        <v>54</v>
      </c>
      <c r="Z3483" s="17" t="s">
        <v>54</v>
      </c>
      <c r="AA3483" s="17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17" t="s">
        <v>54</v>
      </c>
      <c r="AG3483" s="17" t="s">
        <v>54</v>
      </c>
      <c r="AH3483" s="17" t="s">
        <v>54</v>
      </c>
      <c r="AI3483" s="17" t="s">
        <v>54</v>
      </c>
      <c r="AJ3483">
        <v>0</v>
      </c>
      <c r="AK3483">
        <v>0</v>
      </c>
      <c r="AL3483">
        <v>0</v>
      </c>
      <c r="AM3483">
        <v>0</v>
      </c>
      <c r="AN3483" s="17" t="s">
        <v>54</v>
      </c>
      <c r="AO3483" s="17" t="s">
        <v>54</v>
      </c>
      <c r="AP3483" s="17" t="s">
        <v>54</v>
      </c>
      <c r="AQ3483" s="17" t="s">
        <v>54</v>
      </c>
      <c r="AR3483" s="31">
        <v>0</v>
      </c>
      <c r="AS3483" s="31">
        <v>0</v>
      </c>
      <c r="AT3483" s="31">
        <v>0</v>
      </c>
      <c r="AU3483" s="26" t="str">
        <f t="shared" si="57"/>
        <v>库存为0</v>
      </c>
      <c r="AV3483" s="32" t="str">
        <f>IFERROR(时间!$B$4+AU3483,"上周无销量")</f>
        <v>上周无销量</v>
      </c>
    </row>
    <row r="3484" spans="1:48">
      <c r="A3484" s="15" t="s">
        <v>6677</v>
      </c>
      <c r="B3484" t="s">
        <v>6678</v>
      </c>
      <c r="C3484" t="s">
        <v>713</v>
      </c>
      <c r="D3484" s="26">
        <v>0</v>
      </c>
      <c r="E3484" s="26">
        <v>0</v>
      </c>
      <c r="F3484" s="26">
        <v>0</v>
      </c>
      <c r="G3484" s="26">
        <v>0</v>
      </c>
      <c r="H3484" s="27">
        <v>0</v>
      </c>
      <c r="I3484">
        <v>0</v>
      </c>
      <c r="J3484" s="28">
        <v>0</v>
      </c>
      <c r="K3484" s="28">
        <v>0</v>
      </c>
      <c r="L3484" s="28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17" t="s">
        <v>54</v>
      </c>
      <c r="Y3484" s="17" t="s">
        <v>54</v>
      </c>
      <c r="Z3484" s="17" t="s">
        <v>54</v>
      </c>
      <c r="AA3484" s="17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17" t="s">
        <v>54</v>
      </c>
      <c r="AG3484" s="17" t="s">
        <v>54</v>
      </c>
      <c r="AH3484" s="17" t="s">
        <v>54</v>
      </c>
      <c r="AI3484" s="17" t="s">
        <v>54</v>
      </c>
      <c r="AJ3484">
        <v>0</v>
      </c>
      <c r="AK3484">
        <v>0</v>
      </c>
      <c r="AL3484">
        <v>0</v>
      </c>
      <c r="AM3484">
        <v>0</v>
      </c>
      <c r="AN3484" s="17" t="s">
        <v>54</v>
      </c>
      <c r="AO3484" s="17" t="s">
        <v>54</v>
      </c>
      <c r="AP3484" s="17" t="s">
        <v>54</v>
      </c>
      <c r="AQ3484" s="17" t="s">
        <v>54</v>
      </c>
      <c r="AR3484" s="31">
        <v>0</v>
      </c>
      <c r="AS3484" s="31">
        <v>0</v>
      </c>
      <c r="AT3484" s="31">
        <v>0</v>
      </c>
      <c r="AU3484" s="26" t="str">
        <f t="shared" si="57"/>
        <v>库存为0</v>
      </c>
      <c r="AV3484" s="32" t="str">
        <f>IFERROR(时间!$B$4+AU3484,"上周无销量")</f>
        <v>上周无销量</v>
      </c>
    </row>
    <row r="3485" spans="1:48">
      <c r="A3485" s="15" t="s">
        <v>6679</v>
      </c>
      <c r="B3485" t="s">
        <v>6439</v>
      </c>
      <c r="C3485" t="s">
        <v>713</v>
      </c>
      <c r="D3485" s="26">
        <v>11</v>
      </c>
      <c r="E3485" s="26">
        <v>13</v>
      </c>
      <c r="F3485" s="26">
        <v>10</v>
      </c>
      <c r="G3485" s="26">
        <v>27</v>
      </c>
      <c r="H3485" s="27">
        <v>16.715737704918</v>
      </c>
      <c r="I3485">
        <v>0</v>
      </c>
      <c r="J3485" s="28">
        <v>0</v>
      </c>
      <c r="K3485" s="28">
        <v>0</v>
      </c>
      <c r="L3485" s="28">
        <v>0</v>
      </c>
      <c r="M3485">
        <v>0</v>
      </c>
      <c r="N3485">
        <v>11</v>
      </c>
      <c r="O3485">
        <v>0</v>
      </c>
      <c r="P3485" t="s">
        <v>54</v>
      </c>
      <c r="Q3485" t="s">
        <v>54</v>
      </c>
      <c r="R3485" t="s">
        <v>54</v>
      </c>
      <c r="S3485" t="s">
        <v>54</v>
      </c>
      <c r="T3485" t="s">
        <v>54</v>
      </c>
      <c r="U3485" t="s">
        <v>54</v>
      </c>
      <c r="V3485" t="s">
        <v>54</v>
      </c>
      <c r="W3485" t="s">
        <v>54</v>
      </c>
      <c r="X3485" s="17" t="s">
        <v>54</v>
      </c>
      <c r="Y3485" s="17" t="s">
        <v>54</v>
      </c>
      <c r="Z3485" s="17" t="s">
        <v>54</v>
      </c>
      <c r="AA3485" s="17" t="s">
        <v>54</v>
      </c>
      <c r="AB3485" t="s">
        <v>54</v>
      </c>
      <c r="AC3485" t="s">
        <v>54</v>
      </c>
      <c r="AD3485" t="s">
        <v>54</v>
      </c>
      <c r="AE3485" t="s">
        <v>54</v>
      </c>
      <c r="AF3485" s="17" t="s">
        <v>54</v>
      </c>
      <c r="AG3485" s="17" t="s">
        <v>54</v>
      </c>
      <c r="AH3485" s="17" t="s">
        <v>54</v>
      </c>
      <c r="AI3485" s="17" t="s">
        <v>54</v>
      </c>
      <c r="AJ3485">
        <v>101</v>
      </c>
      <c r="AK3485">
        <v>153</v>
      </c>
      <c r="AL3485">
        <v>235</v>
      </c>
      <c r="AM3485">
        <v>235</v>
      </c>
      <c r="AN3485" s="17">
        <v>0.108910891089109</v>
      </c>
      <c r="AO3485" s="17">
        <v>0.0849673202614379</v>
      </c>
      <c r="AP3485" s="17">
        <v>0.0425531914893617</v>
      </c>
      <c r="AQ3485" s="17">
        <v>0.114893617021277</v>
      </c>
      <c r="AR3485" s="31">
        <v>1.57142857142857</v>
      </c>
      <c r="AS3485" s="31">
        <v>94.2857142857143</v>
      </c>
      <c r="AT3485" s="31">
        <v>-94.2857142857143</v>
      </c>
      <c r="AU3485" s="26">
        <f t="shared" si="57"/>
        <v>0</v>
      </c>
      <c r="AV3485" s="32">
        <f>IFERROR(时间!$B$4+AU3485,"上周无销量")</f>
        <v>43325</v>
      </c>
    </row>
    <row r="3486" spans="1:48">
      <c r="A3486" s="15" t="s">
        <v>6680</v>
      </c>
      <c r="B3486" t="s">
        <v>712</v>
      </c>
      <c r="C3486" t="s">
        <v>713</v>
      </c>
      <c r="D3486" s="26">
        <v>40</v>
      </c>
      <c r="E3486" s="26">
        <v>52</v>
      </c>
      <c r="F3486" s="26">
        <v>44</v>
      </c>
      <c r="G3486" s="26">
        <v>59</v>
      </c>
      <c r="H3486" s="27">
        <v>20.8956923076922</v>
      </c>
      <c r="I3486">
        <v>79</v>
      </c>
      <c r="J3486" s="28">
        <v>0</v>
      </c>
      <c r="K3486" s="28">
        <v>11</v>
      </c>
      <c r="L3486" s="28">
        <v>4</v>
      </c>
      <c r="M3486">
        <v>94</v>
      </c>
      <c r="N3486">
        <v>30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17" t="s">
        <v>54</v>
      </c>
      <c r="Y3486" s="17" t="s">
        <v>54</v>
      </c>
      <c r="Z3486" s="17" t="s">
        <v>54</v>
      </c>
      <c r="AA3486" s="17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17" t="s">
        <v>54</v>
      </c>
      <c r="AG3486" s="17" t="s">
        <v>54</v>
      </c>
      <c r="AH3486" s="17" t="s">
        <v>54</v>
      </c>
      <c r="AI3486" s="17" t="s">
        <v>54</v>
      </c>
      <c r="AJ3486">
        <v>86</v>
      </c>
      <c r="AK3486">
        <v>145</v>
      </c>
      <c r="AL3486">
        <v>224</v>
      </c>
      <c r="AM3486">
        <v>224</v>
      </c>
      <c r="AN3486" s="17">
        <v>0.465116279069767</v>
      </c>
      <c r="AO3486" s="17">
        <v>0.358620689655172</v>
      </c>
      <c r="AP3486" s="17">
        <v>0.196428571428571</v>
      </c>
      <c r="AQ3486" s="17">
        <v>0.263392857142857</v>
      </c>
      <c r="AR3486" s="31">
        <v>5.71428571428571</v>
      </c>
      <c r="AS3486" s="31">
        <v>342.857142857143</v>
      </c>
      <c r="AT3486" s="31">
        <v>-248.857142857143</v>
      </c>
      <c r="AU3486" s="26">
        <f t="shared" si="57"/>
        <v>16</v>
      </c>
      <c r="AV3486" s="32">
        <f>IFERROR(时间!$B$4+AU3486,"上周无销量")</f>
        <v>43341</v>
      </c>
    </row>
    <row r="3487" spans="1:48">
      <c r="A3487" s="15" t="s">
        <v>6681</v>
      </c>
      <c r="B3487" t="s">
        <v>6442</v>
      </c>
      <c r="C3487" t="s">
        <v>713</v>
      </c>
      <c r="D3487" s="26">
        <v>65</v>
      </c>
      <c r="E3487" s="26">
        <v>70</v>
      </c>
      <c r="F3487" s="26">
        <v>73</v>
      </c>
      <c r="G3487" s="26">
        <v>100</v>
      </c>
      <c r="H3487" s="27">
        <v>20.2529870129869</v>
      </c>
      <c r="I3487">
        <v>248</v>
      </c>
      <c r="J3487" s="28">
        <v>0</v>
      </c>
      <c r="K3487" s="28">
        <v>0</v>
      </c>
      <c r="L3487" s="28">
        <v>11</v>
      </c>
      <c r="M3487">
        <v>259</v>
      </c>
      <c r="N3487">
        <v>65</v>
      </c>
      <c r="O3487">
        <v>0</v>
      </c>
      <c r="P3487">
        <v>171743</v>
      </c>
      <c r="Q3487">
        <v>0</v>
      </c>
      <c r="R3487">
        <v>336128</v>
      </c>
      <c r="S3487">
        <v>289777</v>
      </c>
      <c r="T3487">
        <v>400</v>
      </c>
      <c r="U3487">
        <v>0</v>
      </c>
      <c r="V3487">
        <v>994</v>
      </c>
      <c r="W3487">
        <v>889</v>
      </c>
      <c r="X3487" s="17">
        <v>0.00232906144646361</v>
      </c>
      <c r="Y3487" s="17" t="s">
        <v>54</v>
      </c>
      <c r="Z3487" s="17">
        <v>0.00295720677837014</v>
      </c>
      <c r="AA3487" s="17">
        <v>0.00306787633249016</v>
      </c>
      <c r="AB3487">
        <v>212.04</v>
      </c>
      <c r="AC3487">
        <v>0</v>
      </c>
      <c r="AD3487">
        <v>563.3</v>
      </c>
      <c r="AE3487">
        <v>478.02</v>
      </c>
      <c r="AF3487" s="17">
        <v>0.161070258133383</v>
      </c>
      <c r="AG3487" s="17" t="s">
        <v>54</v>
      </c>
      <c r="AH3487" s="17">
        <v>0.381002483792457</v>
      </c>
      <c r="AI3487" s="17">
        <v>0.236024444045452</v>
      </c>
      <c r="AJ3487">
        <v>146</v>
      </c>
      <c r="AK3487">
        <v>695</v>
      </c>
      <c r="AL3487">
        <v>785</v>
      </c>
      <c r="AM3487">
        <v>785</v>
      </c>
      <c r="AN3487" s="17">
        <v>0.445205479452055</v>
      </c>
      <c r="AO3487" s="17">
        <v>0.100719424460432</v>
      </c>
      <c r="AP3487" s="17">
        <v>0.0929936305732484</v>
      </c>
      <c r="AQ3487" s="17">
        <v>0.127388535031847</v>
      </c>
      <c r="AR3487" s="31">
        <v>9.28571428571429</v>
      </c>
      <c r="AS3487" s="31">
        <v>557.142857142857</v>
      </c>
      <c r="AT3487" s="31">
        <v>-298.142857142857</v>
      </c>
      <c r="AU3487" s="26">
        <f t="shared" si="57"/>
        <v>27</v>
      </c>
      <c r="AV3487" s="32">
        <f>IFERROR(时间!$B$4+AU3487,"上周无销量")</f>
        <v>43352</v>
      </c>
    </row>
    <row r="3488" spans="1:48">
      <c r="A3488" s="15" t="s">
        <v>6682</v>
      </c>
      <c r="B3488" t="s">
        <v>6444</v>
      </c>
      <c r="C3488" t="s">
        <v>713</v>
      </c>
      <c r="D3488" s="26">
        <v>50</v>
      </c>
      <c r="E3488" s="26">
        <v>59</v>
      </c>
      <c r="F3488" s="26">
        <v>63</v>
      </c>
      <c r="G3488" s="26">
        <v>92</v>
      </c>
      <c r="H3488" s="27">
        <v>19.5314015151514</v>
      </c>
      <c r="I3488">
        <v>227</v>
      </c>
      <c r="J3488" s="28">
        <v>0</v>
      </c>
      <c r="K3488" s="28">
        <v>1</v>
      </c>
      <c r="L3488" s="28">
        <v>6</v>
      </c>
      <c r="M3488">
        <v>234</v>
      </c>
      <c r="N3488">
        <v>47</v>
      </c>
      <c r="O3488">
        <v>0</v>
      </c>
      <c r="P3488">
        <v>104993</v>
      </c>
      <c r="Q3488">
        <v>0</v>
      </c>
      <c r="R3488">
        <v>155906</v>
      </c>
      <c r="S3488">
        <v>146998</v>
      </c>
      <c r="T3488">
        <v>208</v>
      </c>
      <c r="U3488">
        <v>0</v>
      </c>
      <c r="V3488">
        <v>436</v>
      </c>
      <c r="W3488">
        <v>401</v>
      </c>
      <c r="X3488" s="17">
        <v>0.00198108445324926</v>
      </c>
      <c r="Y3488" s="17" t="s">
        <v>54</v>
      </c>
      <c r="Z3488" s="17">
        <v>0.00279655689967031</v>
      </c>
      <c r="AA3488" s="17">
        <v>0.00272792827113294</v>
      </c>
      <c r="AB3488">
        <v>114.26</v>
      </c>
      <c r="AC3488">
        <v>0</v>
      </c>
      <c r="AD3488">
        <v>240.03</v>
      </c>
      <c r="AE3488">
        <v>214.47</v>
      </c>
      <c r="AF3488" s="17">
        <v>0.117001332353301</v>
      </c>
      <c r="AG3488" s="17" t="s">
        <v>54</v>
      </c>
      <c r="AH3488" s="17">
        <v>0.195070486725922</v>
      </c>
      <c r="AI3488" s="17">
        <v>0.119356291475832</v>
      </c>
      <c r="AJ3488">
        <v>28</v>
      </c>
      <c r="AK3488">
        <v>410</v>
      </c>
      <c r="AL3488">
        <v>535</v>
      </c>
      <c r="AM3488">
        <v>535</v>
      </c>
      <c r="AN3488" s="17">
        <v>1.78571428571429</v>
      </c>
      <c r="AO3488" s="17">
        <v>0.14390243902439</v>
      </c>
      <c r="AP3488" s="17">
        <v>0.117757009345794</v>
      </c>
      <c r="AQ3488" s="17">
        <v>0.17196261682243</v>
      </c>
      <c r="AR3488" s="31">
        <v>7.14285714285714</v>
      </c>
      <c r="AS3488" s="31">
        <v>428.571428571429</v>
      </c>
      <c r="AT3488" s="31">
        <v>-194.571428571429</v>
      </c>
      <c r="AU3488" s="26">
        <f t="shared" si="57"/>
        <v>32</v>
      </c>
      <c r="AV3488" s="32">
        <f>IFERROR(时间!$B$4+AU3488,"上周无销量")</f>
        <v>43357</v>
      </c>
    </row>
    <row r="3489" spans="1:48">
      <c r="A3489" s="15" t="s">
        <v>6683</v>
      </c>
      <c r="B3489" t="s">
        <v>715</v>
      </c>
      <c r="C3489" t="s">
        <v>713</v>
      </c>
      <c r="D3489" s="26">
        <v>36</v>
      </c>
      <c r="E3489" s="26">
        <v>31</v>
      </c>
      <c r="F3489" s="26">
        <v>26</v>
      </c>
      <c r="G3489" s="26">
        <v>37</v>
      </c>
      <c r="H3489" s="27">
        <v>21.4543846153846</v>
      </c>
      <c r="I3489">
        <v>26</v>
      </c>
      <c r="J3489" s="28">
        <v>0</v>
      </c>
      <c r="K3489" s="28">
        <v>0</v>
      </c>
      <c r="L3489" s="28">
        <v>5</v>
      </c>
      <c r="M3489">
        <v>31</v>
      </c>
      <c r="N3489">
        <v>15</v>
      </c>
      <c r="O3489">
        <v>0</v>
      </c>
      <c r="P3489" t="s">
        <v>54</v>
      </c>
      <c r="Q3489" t="s">
        <v>54</v>
      </c>
      <c r="R3489" t="s">
        <v>54</v>
      </c>
      <c r="S3489" t="s">
        <v>54</v>
      </c>
      <c r="T3489" t="s">
        <v>54</v>
      </c>
      <c r="U3489" t="s">
        <v>54</v>
      </c>
      <c r="V3489" t="s">
        <v>54</v>
      </c>
      <c r="W3489" t="s">
        <v>54</v>
      </c>
      <c r="X3489" s="17" t="s">
        <v>54</v>
      </c>
      <c r="Y3489" s="17" t="s">
        <v>54</v>
      </c>
      <c r="Z3489" s="17" t="s">
        <v>54</v>
      </c>
      <c r="AA3489" s="17" t="s">
        <v>54</v>
      </c>
      <c r="AB3489" t="s">
        <v>54</v>
      </c>
      <c r="AC3489" t="s">
        <v>54</v>
      </c>
      <c r="AD3489" t="s">
        <v>54</v>
      </c>
      <c r="AE3489" t="s">
        <v>54</v>
      </c>
      <c r="AF3489" s="17" t="s">
        <v>54</v>
      </c>
      <c r="AG3489" s="17" t="s">
        <v>54</v>
      </c>
      <c r="AH3489" s="17" t="s">
        <v>54</v>
      </c>
      <c r="AI3489" s="17" t="s">
        <v>54</v>
      </c>
      <c r="AJ3489">
        <v>288</v>
      </c>
      <c r="AK3489">
        <v>89</v>
      </c>
      <c r="AL3489">
        <v>161</v>
      </c>
      <c r="AM3489">
        <v>161</v>
      </c>
      <c r="AN3489" s="17">
        <v>0.125</v>
      </c>
      <c r="AO3489" s="17">
        <v>0.348314606741573</v>
      </c>
      <c r="AP3489" s="17">
        <v>0.161490683229814</v>
      </c>
      <c r="AQ3489" s="17">
        <v>0.229813664596273</v>
      </c>
      <c r="AR3489" s="31">
        <v>5.14285714285714</v>
      </c>
      <c r="AS3489" s="31">
        <v>308.571428571429</v>
      </c>
      <c r="AT3489" s="31">
        <v>-277.571428571429</v>
      </c>
      <c r="AU3489" s="26">
        <f t="shared" si="57"/>
        <v>6</v>
      </c>
      <c r="AV3489" s="32">
        <f>IFERROR(时间!$B$4+AU3489,"上周无销量")</f>
        <v>43331</v>
      </c>
    </row>
    <row r="3490" spans="1:48">
      <c r="A3490" s="15" t="s">
        <v>6684</v>
      </c>
      <c r="B3490" t="s">
        <v>717</v>
      </c>
      <c r="C3490" t="s">
        <v>713</v>
      </c>
      <c r="D3490" s="26">
        <v>48</v>
      </c>
      <c r="E3490" s="26">
        <v>69</v>
      </c>
      <c r="F3490" s="26">
        <v>47</v>
      </c>
      <c r="G3490" s="26">
        <v>79</v>
      </c>
      <c r="H3490" s="27">
        <v>20.2401646090534</v>
      </c>
      <c r="I3490">
        <v>198</v>
      </c>
      <c r="J3490" s="28">
        <v>0</v>
      </c>
      <c r="K3490" s="28">
        <v>0</v>
      </c>
      <c r="L3490" s="28">
        <v>8</v>
      </c>
      <c r="M3490">
        <v>206</v>
      </c>
      <c r="N3490">
        <v>60</v>
      </c>
      <c r="O3490">
        <v>0</v>
      </c>
      <c r="P3490">
        <v>140755</v>
      </c>
      <c r="Q3490">
        <v>0</v>
      </c>
      <c r="R3490">
        <v>127935</v>
      </c>
      <c r="S3490">
        <v>185555</v>
      </c>
      <c r="T3490">
        <v>527</v>
      </c>
      <c r="U3490">
        <v>0</v>
      </c>
      <c r="V3490">
        <v>545</v>
      </c>
      <c r="W3490">
        <v>702</v>
      </c>
      <c r="X3490" s="17">
        <v>0.00374409434833576</v>
      </c>
      <c r="Y3490" s="17" t="s">
        <v>54</v>
      </c>
      <c r="Z3490" s="17">
        <v>0.00425997576894517</v>
      </c>
      <c r="AA3490" s="17">
        <v>0.00378324486001455</v>
      </c>
      <c r="AB3490">
        <v>259.8</v>
      </c>
      <c r="AC3490">
        <v>0</v>
      </c>
      <c r="AD3490">
        <v>283.93</v>
      </c>
      <c r="AE3490">
        <v>362.98</v>
      </c>
      <c r="AF3490" s="17">
        <v>0.267413833066308</v>
      </c>
      <c r="AG3490" s="17" t="s">
        <v>54</v>
      </c>
      <c r="AH3490" s="17">
        <v>0.29846910568529</v>
      </c>
      <c r="AI3490" s="17">
        <v>0.227008210311126</v>
      </c>
      <c r="AJ3490">
        <v>139</v>
      </c>
      <c r="AK3490">
        <v>456</v>
      </c>
      <c r="AL3490">
        <v>602</v>
      </c>
      <c r="AM3490">
        <v>602</v>
      </c>
      <c r="AN3490" s="17">
        <v>0.345323741007194</v>
      </c>
      <c r="AO3490" s="17">
        <v>0.151315789473684</v>
      </c>
      <c r="AP3490" s="17">
        <v>0.0780730897009967</v>
      </c>
      <c r="AQ3490" s="17">
        <v>0.131229235880399</v>
      </c>
      <c r="AR3490" s="31">
        <v>6.85714285714286</v>
      </c>
      <c r="AS3490" s="31">
        <v>411.428571428571</v>
      </c>
      <c r="AT3490" s="31">
        <v>-205.428571428571</v>
      </c>
      <c r="AU3490" s="26">
        <f t="shared" si="57"/>
        <v>30</v>
      </c>
      <c r="AV3490" s="32">
        <f>IFERROR(时间!$B$4+AU3490,"上周无销量")</f>
        <v>43355</v>
      </c>
    </row>
    <row r="3491" spans="1:48">
      <c r="A3491" s="15" t="s">
        <v>6685</v>
      </c>
      <c r="B3491" t="s">
        <v>6439</v>
      </c>
      <c r="C3491" t="s">
        <v>713</v>
      </c>
      <c r="D3491" s="26">
        <v>0</v>
      </c>
      <c r="E3491" s="26">
        <v>0</v>
      </c>
      <c r="F3491" s="26">
        <v>0</v>
      </c>
      <c r="G3491" s="26">
        <v>0</v>
      </c>
      <c r="H3491" s="27">
        <v>0</v>
      </c>
      <c r="I3491">
        <v>0</v>
      </c>
      <c r="J3491" s="28">
        <v>0</v>
      </c>
      <c r="K3491" s="28">
        <v>0</v>
      </c>
      <c r="L3491" s="28">
        <v>0</v>
      </c>
      <c r="M3491">
        <v>0</v>
      </c>
      <c r="N3491">
        <v>0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17" t="s">
        <v>54</v>
      </c>
      <c r="Y3491" s="17" t="s">
        <v>54</v>
      </c>
      <c r="Z3491" s="17" t="s">
        <v>54</v>
      </c>
      <c r="AA3491" s="17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17" t="s">
        <v>54</v>
      </c>
      <c r="AG3491" s="17" t="s">
        <v>54</v>
      </c>
      <c r="AH3491" s="17" t="s">
        <v>54</v>
      </c>
      <c r="AI3491" s="17" t="s">
        <v>54</v>
      </c>
      <c r="AJ3491">
        <v>101</v>
      </c>
      <c r="AK3491">
        <v>153</v>
      </c>
      <c r="AL3491">
        <v>235</v>
      </c>
      <c r="AM3491">
        <v>235</v>
      </c>
      <c r="AN3491" s="17">
        <v>0</v>
      </c>
      <c r="AO3491" s="17">
        <v>0</v>
      </c>
      <c r="AP3491" s="17">
        <v>0</v>
      </c>
      <c r="AQ3491" s="17">
        <v>0</v>
      </c>
      <c r="AR3491" s="31">
        <v>0</v>
      </c>
      <c r="AS3491" s="31">
        <v>0</v>
      </c>
      <c r="AT3491" s="31">
        <v>0</v>
      </c>
      <c r="AU3491" s="26" t="str">
        <f t="shared" si="57"/>
        <v>库存为0</v>
      </c>
      <c r="AV3491" s="32" t="str">
        <f>IFERROR(时间!$B$4+AU3491,"上周无销量")</f>
        <v>上周无销量</v>
      </c>
    </row>
    <row r="3492" spans="1:48">
      <c r="A3492" s="15" t="s">
        <v>6686</v>
      </c>
      <c r="B3492" t="s">
        <v>6448</v>
      </c>
      <c r="C3492" t="s">
        <v>713</v>
      </c>
      <c r="D3492" s="26">
        <v>1</v>
      </c>
      <c r="E3492" s="26">
        <v>2</v>
      </c>
      <c r="F3492" s="26">
        <v>0</v>
      </c>
      <c r="G3492" s="26">
        <v>7</v>
      </c>
      <c r="H3492" s="27">
        <v>8.997</v>
      </c>
      <c r="I3492">
        <v>20</v>
      </c>
      <c r="J3492" s="28">
        <v>0</v>
      </c>
      <c r="K3492" s="28">
        <v>0</v>
      </c>
      <c r="L3492" s="28">
        <v>0</v>
      </c>
      <c r="M3492">
        <v>20</v>
      </c>
      <c r="N3492">
        <v>1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17" t="s">
        <v>54</v>
      </c>
      <c r="Y3492" s="17" t="s">
        <v>54</v>
      </c>
      <c r="Z3492" s="17" t="s">
        <v>54</v>
      </c>
      <c r="AA3492" s="17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17" t="s">
        <v>54</v>
      </c>
      <c r="AG3492" s="17" t="s">
        <v>54</v>
      </c>
      <c r="AH3492" s="17" t="s">
        <v>54</v>
      </c>
      <c r="AI3492" s="17" t="s">
        <v>54</v>
      </c>
      <c r="AJ3492">
        <v>88</v>
      </c>
      <c r="AK3492">
        <v>45</v>
      </c>
      <c r="AL3492">
        <v>86</v>
      </c>
      <c r="AM3492">
        <v>86</v>
      </c>
      <c r="AN3492" s="17">
        <v>0.0113636363636364</v>
      </c>
      <c r="AO3492" s="17">
        <v>0.0444444444444444</v>
      </c>
      <c r="AP3492" s="17">
        <v>0</v>
      </c>
      <c r="AQ3492" s="17">
        <v>0.0813953488372093</v>
      </c>
      <c r="AR3492" s="31">
        <v>0.142857142857143</v>
      </c>
      <c r="AS3492" s="31">
        <v>8.57142857142857</v>
      </c>
      <c r="AT3492" s="31">
        <v>11.4285714285714</v>
      </c>
      <c r="AU3492" s="26">
        <f t="shared" si="57"/>
        <v>140</v>
      </c>
      <c r="AV3492" s="32">
        <f>IFERROR(时间!$B$4+AU3492,"上周无销量")</f>
        <v>43465</v>
      </c>
    </row>
    <row r="3493" spans="1:48">
      <c r="A3493" s="15" t="s">
        <v>6687</v>
      </c>
      <c r="B3493" t="s">
        <v>6452</v>
      </c>
      <c r="C3493" t="s">
        <v>713</v>
      </c>
      <c r="D3493" s="26">
        <v>0</v>
      </c>
      <c r="E3493" s="26">
        <v>0</v>
      </c>
      <c r="F3493" s="26">
        <v>0</v>
      </c>
      <c r="G3493" s="26">
        <v>0</v>
      </c>
      <c r="H3493" s="27">
        <v>0</v>
      </c>
      <c r="I3493">
        <v>0</v>
      </c>
      <c r="J3493" s="28">
        <v>0</v>
      </c>
      <c r="K3493" s="28">
        <v>0</v>
      </c>
      <c r="L3493" s="28">
        <v>0</v>
      </c>
      <c r="M3493">
        <v>0</v>
      </c>
      <c r="N3493">
        <v>0</v>
      </c>
      <c r="O3493">
        <v>0</v>
      </c>
      <c r="P3493" t="s">
        <v>54</v>
      </c>
      <c r="Q3493" t="s">
        <v>54</v>
      </c>
      <c r="R3493" t="s">
        <v>54</v>
      </c>
      <c r="S3493" t="s">
        <v>54</v>
      </c>
      <c r="T3493" t="s">
        <v>54</v>
      </c>
      <c r="U3493" t="s">
        <v>54</v>
      </c>
      <c r="V3493" t="s">
        <v>54</v>
      </c>
      <c r="W3493" t="s">
        <v>54</v>
      </c>
      <c r="X3493" s="17" t="s">
        <v>54</v>
      </c>
      <c r="Y3493" s="17" t="s">
        <v>54</v>
      </c>
      <c r="Z3493" s="17" t="s">
        <v>54</v>
      </c>
      <c r="AA3493" s="17" t="s">
        <v>54</v>
      </c>
      <c r="AB3493" t="s">
        <v>54</v>
      </c>
      <c r="AC3493" t="s">
        <v>54</v>
      </c>
      <c r="AD3493" t="s">
        <v>54</v>
      </c>
      <c r="AE3493" t="s">
        <v>54</v>
      </c>
      <c r="AF3493" s="17" t="s">
        <v>54</v>
      </c>
      <c r="AG3493" s="17" t="s">
        <v>54</v>
      </c>
      <c r="AH3493" s="17" t="s">
        <v>54</v>
      </c>
      <c r="AI3493" s="17" t="s">
        <v>54</v>
      </c>
      <c r="AJ3493">
        <v>30</v>
      </c>
      <c r="AK3493">
        <v>98</v>
      </c>
      <c r="AL3493">
        <v>242</v>
      </c>
      <c r="AM3493">
        <v>242</v>
      </c>
      <c r="AN3493" s="17">
        <v>0</v>
      </c>
      <c r="AO3493" s="17">
        <v>0</v>
      </c>
      <c r="AP3493" s="17">
        <v>0</v>
      </c>
      <c r="AQ3493" s="17">
        <v>0</v>
      </c>
      <c r="AR3493" s="31">
        <v>0</v>
      </c>
      <c r="AS3493" s="31">
        <v>0</v>
      </c>
      <c r="AT3493" s="31">
        <v>0</v>
      </c>
      <c r="AU3493" s="26" t="str">
        <f t="shared" si="57"/>
        <v>库存为0</v>
      </c>
      <c r="AV3493" s="32" t="str">
        <f>IFERROR(时间!$B$4+AU3493,"上周无销量")</f>
        <v>上周无销量</v>
      </c>
    </row>
    <row r="3494" spans="1:48">
      <c r="A3494" s="15" t="s">
        <v>6688</v>
      </c>
      <c r="B3494" t="s">
        <v>6450</v>
      </c>
      <c r="C3494" t="s">
        <v>713</v>
      </c>
      <c r="D3494" s="26">
        <v>9</v>
      </c>
      <c r="E3494" s="26">
        <v>6</v>
      </c>
      <c r="F3494" s="26">
        <v>7</v>
      </c>
      <c r="G3494" s="26">
        <v>2</v>
      </c>
      <c r="H3494" s="27">
        <v>27.4908333333333</v>
      </c>
      <c r="I3494">
        <v>10</v>
      </c>
      <c r="J3494" s="28">
        <v>0</v>
      </c>
      <c r="K3494" s="28">
        <v>0</v>
      </c>
      <c r="L3494" s="28">
        <v>1</v>
      </c>
      <c r="M3494">
        <v>11</v>
      </c>
      <c r="N3494">
        <v>2</v>
      </c>
      <c r="O3494">
        <v>0</v>
      </c>
      <c r="P3494">
        <v>12023</v>
      </c>
      <c r="Q3494">
        <v>0</v>
      </c>
      <c r="R3494">
        <v>9423</v>
      </c>
      <c r="S3494">
        <v>4776</v>
      </c>
      <c r="T3494">
        <v>25</v>
      </c>
      <c r="U3494">
        <v>0</v>
      </c>
      <c r="V3494">
        <v>26</v>
      </c>
      <c r="W3494">
        <v>18</v>
      </c>
      <c r="X3494" s="17">
        <v>0.00207934791649339</v>
      </c>
      <c r="Y3494" s="17" t="s">
        <v>54</v>
      </c>
      <c r="Z3494" s="17">
        <v>0.00275920619760161</v>
      </c>
      <c r="AA3494" s="17">
        <v>0.00376884422110553</v>
      </c>
      <c r="AB3494">
        <v>9.92</v>
      </c>
      <c r="AC3494">
        <v>0</v>
      </c>
      <c r="AD3494">
        <v>11.29</v>
      </c>
      <c r="AE3494">
        <v>8.63</v>
      </c>
      <c r="AF3494" s="17">
        <v>0.0400941728050765</v>
      </c>
      <c r="AG3494" s="17" t="s">
        <v>54</v>
      </c>
      <c r="AH3494" s="17">
        <v>0.0586689069516679</v>
      </c>
      <c r="AI3494" s="17">
        <v>0.156961411379551</v>
      </c>
      <c r="AJ3494">
        <v>48</v>
      </c>
      <c r="AK3494">
        <v>51</v>
      </c>
      <c r="AL3494">
        <v>37</v>
      </c>
      <c r="AM3494">
        <v>37</v>
      </c>
      <c r="AN3494" s="17">
        <v>0.1875</v>
      </c>
      <c r="AO3494" s="17">
        <v>0.117647058823529</v>
      </c>
      <c r="AP3494" s="17">
        <v>0.189189189189189</v>
      </c>
      <c r="AQ3494" s="17">
        <v>0.0540540540540541</v>
      </c>
      <c r="AR3494" s="31">
        <v>1.28571428571429</v>
      </c>
      <c r="AS3494" s="31">
        <v>77.1428571428572</v>
      </c>
      <c r="AT3494" s="31">
        <v>-66.1428571428572</v>
      </c>
      <c r="AU3494" s="26">
        <f t="shared" si="57"/>
        <v>8</v>
      </c>
      <c r="AV3494" s="32">
        <f>IFERROR(时间!$B$4+AU3494,"上周无销量")</f>
        <v>43333</v>
      </c>
    </row>
    <row r="3495" spans="1:48">
      <c r="A3495" s="15" t="s">
        <v>6689</v>
      </c>
      <c r="B3495" t="s">
        <v>6452</v>
      </c>
      <c r="C3495" t="s">
        <v>713</v>
      </c>
      <c r="D3495" s="26">
        <v>7</v>
      </c>
      <c r="E3495" s="26">
        <v>12</v>
      </c>
      <c r="F3495" s="26">
        <v>7</v>
      </c>
      <c r="G3495" s="26">
        <v>35</v>
      </c>
      <c r="H3495" s="27">
        <v>12.7826229508197</v>
      </c>
      <c r="I3495">
        <v>63</v>
      </c>
      <c r="J3495" s="28">
        <v>0</v>
      </c>
      <c r="K3495" s="28">
        <v>0</v>
      </c>
      <c r="L3495" s="28">
        <v>1</v>
      </c>
      <c r="M3495">
        <v>64</v>
      </c>
      <c r="N3495">
        <v>10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17" t="s">
        <v>54</v>
      </c>
      <c r="Y3495" s="17" t="s">
        <v>54</v>
      </c>
      <c r="Z3495" s="17" t="s">
        <v>54</v>
      </c>
      <c r="AA3495" s="17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17" t="s">
        <v>54</v>
      </c>
      <c r="AG3495" s="17" t="s">
        <v>54</v>
      </c>
      <c r="AH3495" s="17" t="s">
        <v>54</v>
      </c>
      <c r="AI3495" s="17" t="s">
        <v>54</v>
      </c>
      <c r="AJ3495">
        <v>30</v>
      </c>
      <c r="AK3495">
        <v>98</v>
      </c>
      <c r="AL3495">
        <v>242</v>
      </c>
      <c r="AM3495">
        <v>242</v>
      </c>
      <c r="AN3495" s="17">
        <v>0.233333333333333</v>
      </c>
      <c r="AO3495" s="17">
        <v>0.122448979591837</v>
      </c>
      <c r="AP3495" s="17">
        <v>0.0289256198347107</v>
      </c>
      <c r="AQ3495" s="17">
        <v>0.144628099173554</v>
      </c>
      <c r="AR3495" s="31">
        <v>1</v>
      </c>
      <c r="AS3495" s="31">
        <v>60</v>
      </c>
      <c r="AT3495" s="31">
        <v>4</v>
      </c>
      <c r="AU3495" s="26">
        <f t="shared" si="57"/>
        <v>64</v>
      </c>
      <c r="AV3495" s="32">
        <f>IFERROR(时间!$B$4+AU3495,"上周无销量")</f>
        <v>43389</v>
      </c>
    </row>
    <row r="3496" spans="1:48">
      <c r="A3496" s="15" t="s">
        <v>6690</v>
      </c>
      <c r="B3496" t="s">
        <v>6454</v>
      </c>
      <c r="C3496" t="s">
        <v>713</v>
      </c>
      <c r="D3496" s="26">
        <v>14</v>
      </c>
      <c r="E3496" s="26">
        <v>14</v>
      </c>
      <c r="F3496" s="26">
        <v>8</v>
      </c>
      <c r="G3496" s="26">
        <v>26</v>
      </c>
      <c r="H3496" s="27">
        <v>17.4135483870968</v>
      </c>
      <c r="I3496">
        <v>45</v>
      </c>
      <c r="J3496" s="28">
        <v>0</v>
      </c>
      <c r="K3496" s="28">
        <v>0</v>
      </c>
      <c r="L3496" s="28">
        <v>1</v>
      </c>
      <c r="M3496">
        <v>46</v>
      </c>
      <c r="N3496">
        <v>8</v>
      </c>
      <c r="O3496">
        <v>0</v>
      </c>
      <c r="P3496">
        <v>44539</v>
      </c>
      <c r="Q3496">
        <v>0</v>
      </c>
      <c r="R3496">
        <v>42416</v>
      </c>
      <c r="S3496">
        <v>19144</v>
      </c>
      <c r="T3496">
        <v>124</v>
      </c>
      <c r="U3496">
        <v>0</v>
      </c>
      <c r="V3496">
        <v>117</v>
      </c>
      <c r="W3496">
        <v>88</v>
      </c>
      <c r="X3496" s="17">
        <v>0.00278407687644536</v>
      </c>
      <c r="Y3496" s="17" t="s">
        <v>54</v>
      </c>
      <c r="Z3496" s="17">
        <v>0.00275839305922293</v>
      </c>
      <c r="AA3496" s="17">
        <v>0.00459674049310489</v>
      </c>
      <c r="AB3496">
        <v>72.42</v>
      </c>
      <c r="AC3496">
        <v>0</v>
      </c>
      <c r="AD3496">
        <v>77.31</v>
      </c>
      <c r="AE3496">
        <v>55.23</v>
      </c>
      <c r="AF3496" s="17">
        <v>0.297059337239397</v>
      </c>
      <c r="AG3496" s="17" t="s">
        <v>54</v>
      </c>
      <c r="AH3496" s="17">
        <v>0.554955818606201</v>
      </c>
      <c r="AI3496" s="17">
        <v>0.121987243611118</v>
      </c>
      <c r="AJ3496">
        <v>0</v>
      </c>
      <c r="AK3496">
        <v>109</v>
      </c>
      <c r="AL3496">
        <v>154</v>
      </c>
      <c r="AM3496">
        <v>154</v>
      </c>
      <c r="AN3496" s="17" t="s">
        <v>54</v>
      </c>
      <c r="AO3496" s="17">
        <v>0.128440366972477</v>
      </c>
      <c r="AP3496" s="17">
        <v>0.051948051948052</v>
      </c>
      <c r="AQ3496" s="17">
        <v>0.168831168831169</v>
      </c>
      <c r="AR3496" s="31">
        <v>2</v>
      </c>
      <c r="AS3496" s="31">
        <v>120</v>
      </c>
      <c r="AT3496" s="31">
        <v>-74</v>
      </c>
      <c r="AU3496" s="26">
        <f t="shared" si="57"/>
        <v>23</v>
      </c>
      <c r="AV3496" s="32">
        <f>IFERROR(时间!$B$4+AU3496,"上周无销量")</f>
        <v>43348</v>
      </c>
    </row>
    <row r="3497" spans="1:48">
      <c r="A3497" s="15" t="s">
        <v>6691</v>
      </c>
      <c r="B3497" t="s">
        <v>6456</v>
      </c>
      <c r="C3497" t="s">
        <v>713</v>
      </c>
      <c r="D3497" s="26">
        <v>6</v>
      </c>
      <c r="E3497" s="26">
        <v>7</v>
      </c>
      <c r="F3497" s="26">
        <v>4</v>
      </c>
      <c r="G3497" s="26">
        <v>19</v>
      </c>
      <c r="H3497" s="27">
        <v>14.1619444444444</v>
      </c>
      <c r="I3497">
        <v>0</v>
      </c>
      <c r="J3497" s="28">
        <v>0</v>
      </c>
      <c r="K3497" s="28">
        <v>0</v>
      </c>
      <c r="L3497" s="28">
        <v>0</v>
      </c>
      <c r="M3497">
        <v>0</v>
      </c>
      <c r="N3497">
        <v>1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17" t="s">
        <v>54</v>
      </c>
      <c r="Y3497" s="17" t="s">
        <v>54</v>
      </c>
      <c r="Z3497" s="17" t="s">
        <v>54</v>
      </c>
      <c r="AA3497" s="17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17" t="s">
        <v>54</v>
      </c>
      <c r="AG3497" s="17" t="s">
        <v>54</v>
      </c>
      <c r="AH3497" s="17" t="s">
        <v>54</v>
      </c>
      <c r="AI3497" s="17" t="s">
        <v>54</v>
      </c>
      <c r="AJ3497">
        <v>33</v>
      </c>
      <c r="AK3497">
        <v>39</v>
      </c>
      <c r="AL3497">
        <v>69</v>
      </c>
      <c r="AM3497">
        <v>69</v>
      </c>
      <c r="AN3497" s="17">
        <v>0.181818181818182</v>
      </c>
      <c r="AO3497" s="17">
        <v>0.179487179487179</v>
      </c>
      <c r="AP3497" s="17">
        <v>0.0579710144927536</v>
      </c>
      <c r="AQ3497" s="17">
        <v>0.27536231884058</v>
      </c>
      <c r="AR3497" s="31">
        <v>0.857142857142857</v>
      </c>
      <c r="AS3497" s="31">
        <v>51.4285714285714</v>
      </c>
      <c r="AT3497" s="31">
        <v>-51.4285714285714</v>
      </c>
      <c r="AU3497" s="26">
        <f t="shared" si="57"/>
        <v>0</v>
      </c>
      <c r="AV3497" s="32">
        <f>IFERROR(时间!$B$4+AU3497,"上周无销量")</f>
        <v>43325</v>
      </c>
    </row>
    <row r="3498" spans="1:48">
      <c r="A3498" s="15" t="s">
        <v>6692</v>
      </c>
      <c r="B3498" t="s">
        <v>6458</v>
      </c>
      <c r="C3498" t="s">
        <v>713</v>
      </c>
      <c r="D3498" s="26">
        <v>16</v>
      </c>
      <c r="E3498" s="26">
        <v>17</v>
      </c>
      <c r="F3498" s="26">
        <v>6</v>
      </c>
      <c r="G3498" s="26">
        <v>26</v>
      </c>
      <c r="H3498" s="27">
        <v>17.994</v>
      </c>
      <c r="I3498">
        <v>3</v>
      </c>
      <c r="J3498" s="28">
        <v>0</v>
      </c>
      <c r="K3498" s="28">
        <v>0</v>
      </c>
      <c r="L3498" s="28">
        <v>0</v>
      </c>
      <c r="M3498">
        <v>3</v>
      </c>
      <c r="N3498">
        <v>15</v>
      </c>
      <c r="O3498">
        <v>0</v>
      </c>
      <c r="P3498" t="s">
        <v>54</v>
      </c>
      <c r="Q3498" t="s">
        <v>54</v>
      </c>
      <c r="R3498" t="s">
        <v>54</v>
      </c>
      <c r="S3498" t="s">
        <v>54</v>
      </c>
      <c r="T3498" t="s">
        <v>54</v>
      </c>
      <c r="U3498" t="s">
        <v>54</v>
      </c>
      <c r="V3498" t="s">
        <v>54</v>
      </c>
      <c r="W3498" t="s">
        <v>54</v>
      </c>
      <c r="X3498" s="17" t="s">
        <v>54</v>
      </c>
      <c r="Y3498" s="17" t="s">
        <v>54</v>
      </c>
      <c r="Z3498" s="17" t="s">
        <v>54</v>
      </c>
      <c r="AA3498" s="17" t="s">
        <v>54</v>
      </c>
      <c r="AB3498" t="s">
        <v>54</v>
      </c>
      <c r="AC3498" t="s">
        <v>54</v>
      </c>
      <c r="AD3498" t="s">
        <v>54</v>
      </c>
      <c r="AE3498" t="s">
        <v>54</v>
      </c>
      <c r="AF3498" s="17" t="s">
        <v>54</v>
      </c>
      <c r="AG3498" s="17" t="s">
        <v>54</v>
      </c>
      <c r="AH3498" s="17" t="s">
        <v>54</v>
      </c>
      <c r="AI3498" s="17" t="s">
        <v>54</v>
      </c>
      <c r="AJ3498">
        <v>52</v>
      </c>
      <c r="AK3498">
        <v>82</v>
      </c>
      <c r="AL3498">
        <v>201</v>
      </c>
      <c r="AM3498">
        <v>201</v>
      </c>
      <c r="AN3498" s="17">
        <v>0.307692307692308</v>
      </c>
      <c r="AO3498" s="17">
        <v>0.207317073170732</v>
      </c>
      <c r="AP3498" s="17">
        <v>0.0298507462686567</v>
      </c>
      <c r="AQ3498" s="17">
        <v>0.129353233830846</v>
      </c>
      <c r="AR3498" s="31">
        <v>2.28571428571429</v>
      </c>
      <c r="AS3498" s="31">
        <v>137.142857142857</v>
      </c>
      <c r="AT3498" s="31">
        <v>-134.142857142857</v>
      </c>
      <c r="AU3498" s="26">
        <f t="shared" si="57"/>
        <v>1</v>
      </c>
      <c r="AV3498" s="32">
        <f>IFERROR(时间!$B$4+AU3498,"上周无销量")</f>
        <v>43326</v>
      </c>
    </row>
    <row r="3499" spans="1:48">
      <c r="A3499" s="15" t="s">
        <v>6693</v>
      </c>
      <c r="B3499" t="s">
        <v>6437</v>
      </c>
      <c r="C3499" t="s">
        <v>713</v>
      </c>
      <c r="D3499" s="26">
        <v>30</v>
      </c>
      <c r="E3499" s="26">
        <v>42</v>
      </c>
      <c r="F3499" s="26">
        <v>37</v>
      </c>
      <c r="G3499" s="26">
        <v>64</v>
      </c>
      <c r="H3499" s="27">
        <v>18.8954335260115</v>
      </c>
      <c r="I3499">
        <v>51</v>
      </c>
      <c r="J3499" s="28">
        <v>0</v>
      </c>
      <c r="K3499" s="28">
        <v>0</v>
      </c>
      <c r="L3499" s="28">
        <v>3</v>
      </c>
      <c r="M3499">
        <v>54</v>
      </c>
      <c r="N3499">
        <v>40</v>
      </c>
      <c r="O3499">
        <v>0</v>
      </c>
      <c r="P3499">
        <v>4622</v>
      </c>
      <c r="Q3499">
        <v>0</v>
      </c>
      <c r="R3499">
        <v>3414</v>
      </c>
      <c r="S3499">
        <v>2973</v>
      </c>
      <c r="T3499">
        <v>62</v>
      </c>
      <c r="U3499">
        <v>0</v>
      </c>
      <c r="V3499">
        <v>34</v>
      </c>
      <c r="W3499">
        <v>32</v>
      </c>
      <c r="X3499" s="17">
        <v>0.0134141064474254</v>
      </c>
      <c r="Y3499" s="17" t="s">
        <v>54</v>
      </c>
      <c r="Z3499" s="17">
        <v>0.00995899238429994</v>
      </c>
      <c r="AA3499" s="17">
        <v>0.0107635385132862</v>
      </c>
      <c r="AB3499">
        <v>47.02</v>
      </c>
      <c r="AC3499">
        <v>0</v>
      </c>
      <c r="AD3499">
        <v>23.58</v>
      </c>
      <c r="AE3499">
        <v>22.01</v>
      </c>
      <c r="AF3499" s="17">
        <v>0.0829477307930373</v>
      </c>
      <c r="AG3499" s="17" t="s">
        <v>54</v>
      </c>
      <c r="AH3499" s="17">
        <v>0.0337275827209782</v>
      </c>
      <c r="AI3499" s="17">
        <v>0.0182004953486025</v>
      </c>
      <c r="AJ3499">
        <v>0</v>
      </c>
      <c r="AK3499">
        <v>141</v>
      </c>
      <c r="AL3499">
        <v>248</v>
      </c>
      <c r="AM3499">
        <v>248</v>
      </c>
      <c r="AN3499" s="17" t="s">
        <v>54</v>
      </c>
      <c r="AO3499" s="17">
        <v>0.297872340425532</v>
      </c>
      <c r="AP3499" s="17">
        <v>0.149193548387097</v>
      </c>
      <c r="AQ3499" s="17">
        <v>0.258064516129032</v>
      </c>
      <c r="AR3499" s="31">
        <v>4.28571428571429</v>
      </c>
      <c r="AS3499" s="31">
        <v>257.142857142857</v>
      </c>
      <c r="AT3499" s="31">
        <v>-203.142857142857</v>
      </c>
      <c r="AU3499" s="26">
        <f t="shared" si="57"/>
        <v>12</v>
      </c>
      <c r="AV3499" s="32">
        <f>IFERROR(时间!$B$4+AU3499,"上周无销量")</f>
        <v>43337</v>
      </c>
    </row>
    <row r="3500" spans="1:48">
      <c r="A3500" s="15" t="s">
        <v>6694</v>
      </c>
      <c r="B3500" t="s">
        <v>6426</v>
      </c>
      <c r="C3500" t="s">
        <v>713</v>
      </c>
      <c r="D3500" s="26">
        <v>53</v>
      </c>
      <c r="E3500" s="26">
        <v>43</v>
      </c>
      <c r="F3500" s="26">
        <v>46</v>
      </c>
      <c r="G3500" s="26">
        <v>74</v>
      </c>
      <c r="H3500" s="27">
        <v>19.7156481481481</v>
      </c>
      <c r="I3500">
        <v>275</v>
      </c>
      <c r="J3500" s="28">
        <v>0</v>
      </c>
      <c r="K3500" s="28">
        <v>0</v>
      </c>
      <c r="L3500" s="28">
        <v>9</v>
      </c>
      <c r="M3500">
        <v>284</v>
      </c>
      <c r="N3500">
        <v>76</v>
      </c>
      <c r="O3500">
        <v>0</v>
      </c>
      <c r="P3500">
        <v>268126</v>
      </c>
      <c r="Q3500">
        <v>0</v>
      </c>
      <c r="R3500">
        <v>477891</v>
      </c>
      <c r="S3500">
        <v>676420</v>
      </c>
      <c r="T3500">
        <v>1018</v>
      </c>
      <c r="U3500">
        <v>0</v>
      </c>
      <c r="V3500">
        <v>1478</v>
      </c>
      <c r="W3500">
        <v>2438</v>
      </c>
      <c r="X3500" s="17">
        <v>0.00379672243646644</v>
      </c>
      <c r="Y3500" s="17" t="s">
        <v>54</v>
      </c>
      <c r="Z3500" s="17">
        <v>0.00309275546097332</v>
      </c>
      <c r="AA3500" s="17">
        <v>0.0036042695366784</v>
      </c>
      <c r="AB3500">
        <v>524.52</v>
      </c>
      <c r="AC3500">
        <v>0</v>
      </c>
      <c r="AD3500">
        <v>797.76</v>
      </c>
      <c r="AE3500">
        <v>1291.97</v>
      </c>
      <c r="AF3500" s="17">
        <v>0.501966950273177</v>
      </c>
      <c r="AG3500" s="17" t="s">
        <v>54</v>
      </c>
      <c r="AH3500" s="17">
        <v>0.879636751748442</v>
      </c>
      <c r="AI3500" s="17">
        <v>0.885542992188872</v>
      </c>
      <c r="AJ3500">
        <v>60</v>
      </c>
      <c r="AK3500">
        <v>824</v>
      </c>
      <c r="AL3500">
        <v>1420</v>
      </c>
      <c r="AM3500">
        <v>1420</v>
      </c>
      <c r="AN3500" s="17">
        <v>0.883333333333333</v>
      </c>
      <c r="AO3500" s="17">
        <v>0.0521844660194175</v>
      </c>
      <c r="AP3500" s="17">
        <v>0.0323943661971831</v>
      </c>
      <c r="AQ3500" s="17">
        <v>0.052112676056338</v>
      </c>
      <c r="AR3500" s="31">
        <v>7.57142857142857</v>
      </c>
      <c r="AS3500" s="31">
        <v>454.285714285714</v>
      </c>
      <c r="AT3500" s="31">
        <v>-170.285714285714</v>
      </c>
      <c r="AU3500" s="26">
        <f t="shared" si="57"/>
        <v>37</v>
      </c>
      <c r="AV3500" s="32">
        <f>IFERROR(时间!$B$4+AU3500,"上周无销量")</f>
        <v>43362</v>
      </c>
    </row>
    <row r="3501" spans="1:48">
      <c r="A3501" s="15" t="s">
        <v>6695</v>
      </c>
      <c r="B3501" t="s">
        <v>6429</v>
      </c>
      <c r="C3501" t="s">
        <v>713</v>
      </c>
      <c r="D3501" s="26">
        <v>29</v>
      </c>
      <c r="E3501" s="26">
        <v>42</v>
      </c>
      <c r="F3501" s="26">
        <v>33</v>
      </c>
      <c r="G3501" s="26">
        <v>64</v>
      </c>
      <c r="H3501" s="27">
        <v>18.5652380952381</v>
      </c>
      <c r="I3501">
        <v>128</v>
      </c>
      <c r="J3501" s="28">
        <v>0</v>
      </c>
      <c r="K3501" s="28">
        <v>0</v>
      </c>
      <c r="L3501" s="28">
        <v>3</v>
      </c>
      <c r="M3501">
        <v>131</v>
      </c>
      <c r="N3501">
        <v>34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17" t="s">
        <v>54</v>
      </c>
      <c r="Y3501" s="17" t="s">
        <v>54</v>
      </c>
      <c r="Z3501" s="17" t="s">
        <v>54</v>
      </c>
      <c r="AA3501" s="17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17" t="s">
        <v>54</v>
      </c>
      <c r="AG3501" s="17" t="s">
        <v>54</v>
      </c>
      <c r="AH3501" s="17" t="s">
        <v>54</v>
      </c>
      <c r="AI3501" s="17" t="s">
        <v>54</v>
      </c>
      <c r="AJ3501">
        <v>141</v>
      </c>
      <c r="AK3501">
        <v>118</v>
      </c>
      <c r="AL3501">
        <v>221</v>
      </c>
      <c r="AM3501">
        <v>221</v>
      </c>
      <c r="AN3501" s="17">
        <v>0.205673758865248</v>
      </c>
      <c r="AO3501" s="17">
        <v>0.355932203389831</v>
      </c>
      <c r="AP3501" s="17">
        <v>0.149321266968326</v>
      </c>
      <c r="AQ3501" s="17">
        <v>0.289592760180996</v>
      </c>
      <c r="AR3501" s="31">
        <v>4.14285714285714</v>
      </c>
      <c r="AS3501" s="31">
        <v>248.571428571429</v>
      </c>
      <c r="AT3501" s="31">
        <v>-117.571428571429</v>
      </c>
      <c r="AU3501" s="26">
        <f t="shared" si="57"/>
        <v>31</v>
      </c>
      <c r="AV3501" s="32">
        <f>IFERROR(时间!$B$4+AU3501,"上周无销量")</f>
        <v>43356</v>
      </c>
    </row>
    <row r="3502" spans="1:48">
      <c r="A3502" s="15" t="s">
        <v>6696</v>
      </c>
      <c r="B3502" t="s">
        <v>6431</v>
      </c>
      <c r="C3502" t="s">
        <v>713</v>
      </c>
      <c r="D3502" s="26">
        <v>11</v>
      </c>
      <c r="E3502" s="26">
        <v>8</v>
      </c>
      <c r="F3502" s="26">
        <v>17</v>
      </c>
      <c r="G3502" s="26">
        <v>30</v>
      </c>
      <c r="H3502" s="27">
        <v>16.3581818181818</v>
      </c>
      <c r="I3502">
        <v>137</v>
      </c>
      <c r="J3502" s="28">
        <v>0</v>
      </c>
      <c r="K3502" s="28">
        <v>0</v>
      </c>
      <c r="L3502" s="28">
        <v>1</v>
      </c>
      <c r="M3502">
        <v>138</v>
      </c>
      <c r="N3502">
        <v>14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17" t="s">
        <v>54</v>
      </c>
      <c r="Y3502" s="17" t="s">
        <v>54</v>
      </c>
      <c r="Z3502" s="17" t="s">
        <v>54</v>
      </c>
      <c r="AA3502" s="17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17" t="s">
        <v>54</v>
      </c>
      <c r="AG3502" s="17" t="s">
        <v>54</v>
      </c>
      <c r="AH3502" s="17" t="s">
        <v>54</v>
      </c>
      <c r="AI3502" s="17" t="s">
        <v>54</v>
      </c>
      <c r="AJ3502">
        <v>498</v>
      </c>
      <c r="AK3502">
        <v>68</v>
      </c>
      <c r="AL3502">
        <v>161</v>
      </c>
      <c r="AM3502">
        <v>161</v>
      </c>
      <c r="AN3502" s="17">
        <v>0.0220883534136546</v>
      </c>
      <c r="AO3502" s="17">
        <v>0.117647058823529</v>
      </c>
      <c r="AP3502" s="17">
        <v>0.105590062111801</v>
      </c>
      <c r="AQ3502" s="17">
        <v>0.186335403726708</v>
      </c>
      <c r="AR3502" s="31">
        <v>1.57142857142857</v>
      </c>
      <c r="AS3502" s="31">
        <v>94.2857142857143</v>
      </c>
      <c r="AT3502" s="31">
        <v>43.7142857142857</v>
      </c>
      <c r="AU3502" s="26">
        <f t="shared" si="57"/>
        <v>87</v>
      </c>
      <c r="AV3502" s="32">
        <f>IFERROR(时间!$B$4+AU3502,"上周无销量")</f>
        <v>43412</v>
      </c>
    </row>
    <row r="3503" spans="1:48">
      <c r="A3503" s="15" t="s">
        <v>6697</v>
      </c>
      <c r="B3503" t="s">
        <v>6433</v>
      </c>
      <c r="C3503" t="s">
        <v>713</v>
      </c>
      <c r="D3503" s="26">
        <v>34</v>
      </c>
      <c r="E3503" s="26">
        <v>37</v>
      </c>
      <c r="F3503" s="26">
        <v>41</v>
      </c>
      <c r="G3503" s="26">
        <v>67</v>
      </c>
      <c r="H3503" s="27">
        <v>18.7646927374301</v>
      </c>
      <c r="I3503">
        <v>80</v>
      </c>
      <c r="J3503" s="28">
        <v>0</v>
      </c>
      <c r="K3503" s="28">
        <v>18</v>
      </c>
      <c r="L3503" s="28">
        <v>6</v>
      </c>
      <c r="M3503">
        <v>104</v>
      </c>
      <c r="N3503">
        <v>61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17" t="s">
        <v>54</v>
      </c>
      <c r="Y3503" s="17" t="s">
        <v>54</v>
      </c>
      <c r="Z3503" s="17" t="s">
        <v>54</v>
      </c>
      <c r="AA3503" s="17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17" t="s">
        <v>54</v>
      </c>
      <c r="AG3503" s="17" t="s">
        <v>54</v>
      </c>
      <c r="AH3503" s="17" t="s">
        <v>54</v>
      </c>
      <c r="AI3503" s="17" t="s">
        <v>54</v>
      </c>
      <c r="AJ3503">
        <v>40</v>
      </c>
      <c r="AK3503">
        <v>191</v>
      </c>
      <c r="AL3503">
        <v>375</v>
      </c>
      <c r="AM3503">
        <v>375</v>
      </c>
      <c r="AN3503" s="17">
        <v>0.85</v>
      </c>
      <c r="AO3503" s="17">
        <v>0.193717277486911</v>
      </c>
      <c r="AP3503" s="17">
        <v>0.109333333333333</v>
      </c>
      <c r="AQ3503" s="17">
        <v>0.178666666666667</v>
      </c>
      <c r="AR3503" s="31">
        <v>4.85714285714286</v>
      </c>
      <c r="AS3503" s="31">
        <v>291.428571428571</v>
      </c>
      <c r="AT3503" s="31">
        <v>-187.428571428571</v>
      </c>
      <c r="AU3503" s="26">
        <f t="shared" si="57"/>
        <v>21</v>
      </c>
      <c r="AV3503" s="32">
        <f>IFERROR(时间!$B$4+AU3503,"上周无销量")</f>
        <v>43346</v>
      </c>
    </row>
    <row r="3504" spans="1:48">
      <c r="A3504" s="15" t="s">
        <v>6698</v>
      </c>
      <c r="B3504" t="s">
        <v>6435</v>
      </c>
      <c r="C3504" t="s">
        <v>713</v>
      </c>
      <c r="D3504" s="26">
        <v>5</v>
      </c>
      <c r="E3504" s="26">
        <v>6</v>
      </c>
      <c r="F3504" s="26">
        <v>8</v>
      </c>
      <c r="G3504" s="26">
        <v>8</v>
      </c>
      <c r="H3504" s="27">
        <v>21.1040740740741</v>
      </c>
      <c r="I3504">
        <v>13</v>
      </c>
      <c r="J3504" s="28">
        <v>0</v>
      </c>
      <c r="K3504" s="28">
        <v>0</v>
      </c>
      <c r="L3504" s="28">
        <v>0</v>
      </c>
      <c r="M3504">
        <v>13</v>
      </c>
      <c r="N3504">
        <v>4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17" t="s">
        <v>54</v>
      </c>
      <c r="Y3504" s="17" t="s">
        <v>54</v>
      </c>
      <c r="Z3504" s="17" t="s">
        <v>54</v>
      </c>
      <c r="AA3504" s="17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17" t="s">
        <v>54</v>
      </c>
      <c r="AG3504" s="17" t="s">
        <v>54</v>
      </c>
      <c r="AH3504" s="17" t="s">
        <v>54</v>
      </c>
      <c r="AI3504" s="17" t="s">
        <v>54</v>
      </c>
      <c r="AJ3504">
        <v>68</v>
      </c>
      <c r="AK3504">
        <v>96</v>
      </c>
      <c r="AL3504">
        <v>103</v>
      </c>
      <c r="AM3504">
        <v>103</v>
      </c>
      <c r="AN3504" s="17">
        <v>0.0735294117647059</v>
      </c>
      <c r="AO3504" s="17">
        <v>0.0625</v>
      </c>
      <c r="AP3504" s="17">
        <v>0.0776699029126214</v>
      </c>
      <c r="AQ3504" s="17">
        <v>0.0776699029126214</v>
      </c>
      <c r="AR3504" s="31">
        <v>0.714285714285714</v>
      </c>
      <c r="AS3504" s="31">
        <v>42.8571428571429</v>
      </c>
      <c r="AT3504" s="31">
        <v>-29.8571428571429</v>
      </c>
      <c r="AU3504" s="26">
        <f t="shared" si="57"/>
        <v>18</v>
      </c>
      <c r="AV3504" s="32">
        <f>IFERROR(时间!$B$4+AU3504,"上周无销量")</f>
        <v>43343</v>
      </c>
    </row>
    <row r="3505" spans="1:48">
      <c r="A3505" s="15" t="s">
        <v>6699</v>
      </c>
      <c r="B3505" t="s">
        <v>6460</v>
      </c>
      <c r="C3505" t="s">
        <v>713</v>
      </c>
      <c r="D3505" s="26">
        <v>3</v>
      </c>
      <c r="E3505" s="26">
        <v>6</v>
      </c>
      <c r="F3505" s="26">
        <v>2</v>
      </c>
      <c r="G3505" s="26">
        <v>10</v>
      </c>
      <c r="H3505" s="27">
        <v>15.7090476190476</v>
      </c>
      <c r="I3505">
        <v>6</v>
      </c>
      <c r="J3505" s="28">
        <v>0</v>
      </c>
      <c r="K3505" s="28">
        <v>0</v>
      </c>
      <c r="L3505" s="28">
        <v>1</v>
      </c>
      <c r="M3505">
        <v>7</v>
      </c>
      <c r="N3505">
        <v>3</v>
      </c>
      <c r="O3505">
        <v>0</v>
      </c>
      <c r="P3505" t="s">
        <v>54</v>
      </c>
      <c r="Q3505" t="s">
        <v>54</v>
      </c>
      <c r="R3505" t="s">
        <v>54</v>
      </c>
      <c r="S3505" t="s">
        <v>54</v>
      </c>
      <c r="T3505" t="s">
        <v>54</v>
      </c>
      <c r="U3505" t="s">
        <v>54</v>
      </c>
      <c r="V3505" t="s">
        <v>54</v>
      </c>
      <c r="W3505" t="s">
        <v>54</v>
      </c>
      <c r="X3505" s="17" t="s">
        <v>54</v>
      </c>
      <c r="Y3505" s="17" t="s">
        <v>54</v>
      </c>
      <c r="Z3505" s="17" t="s">
        <v>54</v>
      </c>
      <c r="AA3505" s="17" t="s">
        <v>54</v>
      </c>
      <c r="AB3505" t="s">
        <v>54</v>
      </c>
      <c r="AC3505" t="s">
        <v>54</v>
      </c>
      <c r="AD3505" t="s">
        <v>54</v>
      </c>
      <c r="AE3505" t="s">
        <v>54</v>
      </c>
      <c r="AF3505" s="17" t="s">
        <v>54</v>
      </c>
      <c r="AG3505" s="17" t="s">
        <v>54</v>
      </c>
      <c r="AH3505" s="17" t="s">
        <v>54</v>
      </c>
      <c r="AI3505" s="17" t="s">
        <v>54</v>
      </c>
      <c r="AJ3505">
        <v>135</v>
      </c>
      <c r="AK3505">
        <v>104</v>
      </c>
      <c r="AL3505">
        <v>155</v>
      </c>
      <c r="AM3505">
        <v>155</v>
      </c>
      <c r="AN3505" s="17">
        <v>0.0222222222222222</v>
      </c>
      <c r="AO3505" s="17">
        <v>0.0576923076923077</v>
      </c>
      <c r="AP3505" s="17">
        <v>0.0129032258064516</v>
      </c>
      <c r="AQ3505" s="17">
        <v>0.0645161290322581</v>
      </c>
      <c r="AR3505" s="31">
        <v>0.428571428571429</v>
      </c>
      <c r="AS3505" s="31">
        <v>25.7142857142857</v>
      </c>
      <c r="AT3505" s="31">
        <v>-18.7142857142857</v>
      </c>
      <c r="AU3505" s="26">
        <f t="shared" si="57"/>
        <v>16</v>
      </c>
      <c r="AV3505" s="32">
        <f>IFERROR(时间!$B$4+AU3505,"上周无销量")</f>
        <v>43341</v>
      </c>
    </row>
    <row r="3506" spans="1:48">
      <c r="A3506" s="15" t="s">
        <v>6700</v>
      </c>
      <c r="B3506" t="s">
        <v>6460</v>
      </c>
      <c r="C3506" t="s">
        <v>713</v>
      </c>
      <c r="D3506" s="26">
        <v>0</v>
      </c>
      <c r="E3506" s="26">
        <v>0</v>
      </c>
      <c r="F3506" s="26">
        <v>0</v>
      </c>
      <c r="G3506" s="26">
        <v>0</v>
      </c>
      <c r="H3506" s="27">
        <v>0</v>
      </c>
      <c r="I3506">
        <v>0</v>
      </c>
      <c r="J3506" s="28">
        <v>0</v>
      </c>
      <c r="K3506" s="28">
        <v>0</v>
      </c>
      <c r="L3506" s="28">
        <v>0</v>
      </c>
      <c r="M3506">
        <v>0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17" t="s">
        <v>54</v>
      </c>
      <c r="Y3506" s="17" t="s">
        <v>54</v>
      </c>
      <c r="Z3506" s="17" t="s">
        <v>54</v>
      </c>
      <c r="AA3506" s="17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17" t="s">
        <v>54</v>
      </c>
      <c r="AG3506" s="17" t="s">
        <v>54</v>
      </c>
      <c r="AH3506" s="17" t="s">
        <v>54</v>
      </c>
      <c r="AI3506" s="17" t="s">
        <v>54</v>
      </c>
      <c r="AJ3506">
        <v>135</v>
      </c>
      <c r="AK3506">
        <v>104</v>
      </c>
      <c r="AL3506">
        <v>155</v>
      </c>
      <c r="AM3506">
        <v>155</v>
      </c>
      <c r="AN3506" s="17">
        <v>0</v>
      </c>
      <c r="AO3506" s="17">
        <v>0</v>
      </c>
      <c r="AP3506" s="17">
        <v>0</v>
      </c>
      <c r="AQ3506" s="17">
        <v>0</v>
      </c>
      <c r="AR3506" s="31">
        <v>0</v>
      </c>
      <c r="AS3506" s="31">
        <v>0</v>
      </c>
      <c r="AT3506" s="31">
        <v>0</v>
      </c>
      <c r="AU3506" s="26" t="str">
        <f t="shared" si="57"/>
        <v>库存为0</v>
      </c>
      <c r="AV3506" s="32" t="str">
        <f>IFERROR(时间!$B$4+AU3506,"上周无销量")</f>
        <v>上周无销量</v>
      </c>
    </row>
    <row r="3507" spans="1:48">
      <c r="A3507" s="15" t="s">
        <v>6701</v>
      </c>
      <c r="B3507" t="s">
        <v>6462</v>
      </c>
      <c r="C3507" t="s">
        <v>713</v>
      </c>
      <c r="D3507" s="26">
        <v>1</v>
      </c>
      <c r="E3507" s="26">
        <v>1</v>
      </c>
      <c r="F3507" s="26">
        <v>1</v>
      </c>
      <c r="G3507" s="26">
        <v>5</v>
      </c>
      <c r="H3507" s="27">
        <v>11.24625</v>
      </c>
      <c r="I3507">
        <v>0</v>
      </c>
      <c r="J3507" s="28">
        <v>0</v>
      </c>
      <c r="K3507" s="28">
        <v>0</v>
      </c>
      <c r="L3507" s="28">
        <v>0</v>
      </c>
      <c r="M3507">
        <v>0</v>
      </c>
      <c r="N3507">
        <v>5</v>
      </c>
      <c r="O3507">
        <v>0</v>
      </c>
      <c r="P3507">
        <v>31</v>
      </c>
      <c r="Q3507">
        <v>0</v>
      </c>
      <c r="R3507">
        <v>455</v>
      </c>
      <c r="S3507">
        <v>8804</v>
      </c>
      <c r="T3507">
        <v>0</v>
      </c>
      <c r="U3507">
        <v>0</v>
      </c>
      <c r="V3507">
        <v>0</v>
      </c>
      <c r="W3507">
        <v>21</v>
      </c>
      <c r="X3507" s="17">
        <v>0</v>
      </c>
      <c r="Y3507" s="17" t="s">
        <v>54</v>
      </c>
      <c r="Z3507" s="17">
        <v>0</v>
      </c>
      <c r="AA3507" s="17">
        <v>0.00238527941844616</v>
      </c>
      <c r="AB3507">
        <v>0</v>
      </c>
      <c r="AC3507">
        <v>0</v>
      </c>
      <c r="AD3507">
        <v>0</v>
      </c>
      <c r="AE3507">
        <v>14.35</v>
      </c>
      <c r="AF3507" s="17" t="s">
        <v>54</v>
      </c>
      <c r="AG3507" s="17" t="s">
        <v>54</v>
      </c>
      <c r="AH3507" s="17" t="s">
        <v>54</v>
      </c>
      <c r="AI3507" s="17">
        <v>0.255196176503279</v>
      </c>
      <c r="AJ3507">
        <v>8</v>
      </c>
      <c r="AK3507">
        <v>7</v>
      </c>
      <c r="AL3507">
        <v>135</v>
      </c>
      <c r="AM3507">
        <v>135</v>
      </c>
      <c r="AN3507" s="17">
        <v>0.125</v>
      </c>
      <c r="AO3507" s="17">
        <v>0.142857142857143</v>
      </c>
      <c r="AP3507" s="17">
        <v>0.00740740740740741</v>
      </c>
      <c r="AQ3507" s="17">
        <v>0.037037037037037</v>
      </c>
      <c r="AR3507" s="31">
        <v>0.142857142857143</v>
      </c>
      <c r="AS3507" s="31">
        <v>8.57142857142857</v>
      </c>
      <c r="AT3507" s="31">
        <v>-8.57142857142857</v>
      </c>
      <c r="AU3507" s="26">
        <f t="shared" si="57"/>
        <v>0</v>
      </c>
      <c r="AV3507" s="32">
        <f>IFERROR(时间!$B$4+AU3507,"上周无销量")</f>
        <v>43325</v>
      </c>
    </row>
    <row r="3508" spans="1:48">
      <c r="A3508" s="15" t="s">
        <v>6702</v>
      </c>
      <c r="B3508" t="s">
        <v>6703</v>
      </c>
      <c r="C3508" t="s">
        <v>713</v>
      </c>
      <c r="D3508" s="26">
        <v>0</v>
      </c>
      <c r="E3508" s="26">
        <v>1</v>
      </c>
      <c r="F3508" s="26">
        <v>1</v>
      </c>
      <c r="G3508" s="26">
        <v>0</v>
      </c>
      <c r="H3508" s="27">
        <v>29.99</v>
      </c>
      <c r="I3508">
        <v>0</v>
      </c>
      <c r="J3508" s="28">
        <v>0</v>
      </c>
      <c r="K3508" s="28">
        <v>0</v>
      </c>
      <c r="L3508" s="28">
        <v>0</v>
      </c>
      <c r="M3508">
        <v>0</v>
      </c>
      <c r="N3508">
        <v>3</v>
      </c>
      <c r="O3508">
        <v>0</v>
      </c>
      <c r="P3508" t="s">
        <v>54</v>
      </c>
      <c r="Q3508" t="s">
        <v>54</v>
      </c>
      <c r="R3508" t="s">
        <v>54</v>
      </c>
      <c r="S3508" t="s">
        <v>54</v>
      </c>
      <c r="T3508" t="s">
        <v>54</v>
      </c>
      <c r="U3508" t="s">
        <v>54</v>
      </c>
      <c r="V3508" t="s">
        <v>54</v>
      </c>
      <c r="W3508" t="s">
        <v>54</v>
      </c>
      <c r="X3508" s="17" t="s">
        <v>54</v>
      </c>
      <c r="Y3508" s="17" t="s">
        <v>54</v>
      </c>
      <c r="Z3508" s="17" t="s">
        <v>54</v>
      </c>
      <c r="AA3508" s="17" t="s">
        <v>54</v>
      </c>
      <c r="AB3508" t="s">
        <v>54</v>
      </c>
      <c r="AC3508" t="s">
        <v>54</v>
      </c>
      <c r="AD3508" t="s">
        <v>54</v>
      </c>
      <c r="AE3508" t="s">
        <v>54</v>
      </c>
      <c r="AF3508" s="17" t="s">
        <v>54</v>
      </c>
      <c r="AG3508" s="17" t="s">
        <v>54</v>
      </c>
      <c r="AH3508" s="17" t="s">
        <v>54</v>
      </c>
      <c r="AI3508" s="17" t="s">
        <v>54</v>
      </c>
      <c r="AJ3508">
        <v>10</v>
      </c>
      <c r="AK3508">
        <v>12</v>
      </c>
      <c r="AL3508">
        <v>0</v>
      </c>
      <c r="AM3508">
        <v>0</v>
      </c>
      <c r="AN3508" s="17">
        <v>0</v>
      </c>
      <c r="AO3508" s="17">
        <v>0.0833333333333333</v>
      </c>
      <c r="AP3508" s="17" t="s">
        <v>54</v>
      </c>
      <c r="AQ3508" s="17" t="s">
        <v>54</v>
      </c>
      <c r="AR3508" s="31">
        <v>0</v>
      </c>
      <c r="AS3508" s="31">
        <v>0</v>
      </c>
      <c r="AT3508" s="31">
        <v>0</v>
      </c>
      <c r="AU3508" s="26" t="str">
        <f t="shared" si="57"/>
        <v>库存为0</v>
      </c>
      <c r="AV3508" s="32" t="str">
        <f>IFERROR(时间!$B$4+AU3508,"上周无销量")</f>
        <v>上周无销量</v>
      </c>
    </row>
    <row r="3509" spans="1:48">
      <c r="A3509" s="15" t="s">
        <v>6704</v>
      </c>
      <c r="B3509" t="s">
        <v>6705</v>
      </c>
      <c r="C3509" t="s">
        <v>713</v>
      </c>
      <c r="D3509" s="26">
        <v>6</v>
      </c>
      <c r="E3509" s="26">
        <v>6</v>
      </c>
      <c r="F3509" s="26">
        <v>3</v>
      </c>
      <c r="G3509" s="26">
        <v>14</v>
      </c>
      <c r="H3509" s="27">
        <v>15.5120689655172</v>
      </c>
      <c r="I3509">
        <v>12</v>
      </c>
      <c r="J3509" s="28">
        <v>0</v>
      </c>
      <c r="K3509" s="28">
        <v>0</v>
      </c>
      <c r="L3509" s="28">
        <v>1</v>
      </c>
      <c r="M3509">
        <v>13</v>
      </c>
      <c r="N3509">
        <v>3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17" t="s">
        <v>54</v>
      </c>
      <c r="Y3509" s="17" t="s">
        <v>54</v>
      </c>
      <c r="Z3509" s="17" t="s">
        <v>54</v>
      </c>
      <c r="AA3509" s="17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17" t="s">
        <v>54</v>
      </c>
      <c r="AG3509" s="17" t="s">
        <v>54</v>
      </c>
      <c r="AH3509" s="17" t="s">
        <v>54</v>
      </c>
      <c r="AI3509" s="17" t="s">
        <v>54</v>
      </c>
      <c r="AJ3509">
        <v>0</v>
      </c>
      <c r="AK3509">
        <v>30</v>
      </c>
      <c r="AL3509">
        <v>52</v>
      </c>
      <c r="AM3509">
        <v>52</v>
      </c>
      <c r="AN3509" s="17" t="s">
        <v>54</v>
      </c>
      <c r="AO3509" s="17">
        <v>0.2</v>
      </c>
      <c r="AP3509" s="17">
        <v>0.0576923076923077</v>
      </c>
      <c r="AQ3509" s="17">
        <v>0.269230769230769</v>
      </c>
      <c r="AR3509" s="31">
        <v>0.857142857142857</v>
      </c>
      <c r="AS3509" s="31">
        <v>51.4285714285714</v>
      </c>
      <c r="AT3509" s="31">
        <v>-38.4285714285714</v>
      </c>
      <c r="AU3509" s="26">
        <f t="shared" si="57"/>
        <v>15</v>
      </c>
      <c r="AV3509" s="32">
        <f>IFERROR(时间!$B$4+AU3509,"上周无销量")</f>
        <v>43340</v>
      </c>
    </row>
    <row r="3510" spans="1:48">
      <c r="A3510" s="15" t="s">
        <v>6706</v>
      </c>
      <c r="B3510" t="s">
        <v>6705</v>
      </c>
      <c r="C3510" t="s">
        <v>713</v>
      </c>
      <c r="D3510" s="26">
        <v>0</v>
      </c>
      <c r="E3510" s="26">
        <v>0</v>
      </c>
      <c r="F3510" s="26">
        <v>0</v>
      </c>
      <c r="G3510" s="26">
        <v>0</v>
      </c>
      <c r="H3510" s="27">
        <v>0</v>
      </c>
      <c r="I3510">
        <v>0</v>
      </c>
      <c r="J3510" s="28">
        <v>0</v>
      </c>
      <c r="K3510" s="28">
        <v>0</v>
      </c>
      <c r="L3510" s="28">
        <v>0</v>
      </c>
      <c r="M3510">
        <v>0</v>
      </c>
      <c r="N3510">
        <v>0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17" t="s">
        <v>54</v>
      </c>
      <c r="Y3510" s="17" t="s">
        <v>54</v>
      </c>
      <c r="Z3510" s="17" t="s">
        <v>54</v>
      </c>
      <c r="AA3510" s="17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17" t="s">
        <v>54</v>
      </c>
      <c r="AG3510" s="17" t="s">
        <v>54</v>
      </c>
      <c r="AH3510" s="17" t="s">
        <v>54</v>
      </c>
      <c r="AI3510" s="17" t="s">
        <v>54</v>
      </c>
      <c r="AJ3510">
        <v>0</v>
      </c>
      <c r="AK3510">
        <v>30</v>
      </c>
      <c r="AL3510">
        <v>52</v>
      </c>
      <c r="AM3510">
        <v>52</v>
      </c>
      <c r="AN3510" s="17" t="s">
        <v>54</v>
      </c>
      <c r="AO3510" s="17">
        <v>0</v>
      </c>
      <c r="AP3510" s="17">
        <v>0</v>
      </c>
      <c r="AQ3510" s="17">
        <v>0</v>
      </c>
      <c r="AR3510" s="31">
        <v>0</v>
      </c>
      <c r="AS3510" s="31">
        <v>0</v>
      </c>
      <c r="AT3510" s="31">
        <v>0</v>
      </c>
      <c r="AU3510" s="26" t="str">
        <f t="shared" si="57"/>
        <v>库存为0</v>
      </c>
      <c r="AV3510" s="32" t="str">
        <f>IFERROR(时间!$B$4+AU3510,"上周无销量")</f>
        <v>上周无销量</v>
      </c>
    </row>
    <row r="3511" spans="1:48">
      <c r="A3511" s="15" t="s">
        <v>6707</v>
      </c>
      <c r="B3511" t="s">
        <v>6464</v>
      </c>
      <c r="C3511" t="s">
        <v>713</v>
      </c>
      <c r="D3511" s="26">
        <v>6</v>
      </c>
      <c r="E3511" s="26">
        <v>12</v>
      </c>
      <c r="F3511" s="26">
        <v>9</v>
      </c>
      <c r="G3511" s="26">
        <v>15</v>
      </c>
      <c r="H3511" s="27">
        <v>19.2319047619048</v>
      </c>
      <c r="I3511">
        <v>0</v>
      </c>
      <c r="J3511" s="28">
        <v>0</v>
      </c>
      <c r="K3511" s="28">
        <v>0</v>
      </c>
      <c r="L3511" s="28">
        <v>0</v>
      </c>
      <c r="M3511">
        <v>0</v>
      </c>
      <c r="N3511">
        <v>8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17" t="s">
        <v>54</v>
      </c>
      <c r="Y3511" s="17" t="s">
        <v>54</v>
      </c>
      <c r="Z3511" s="17" t="s">
        <v>54</v>
      </c>
      <c r="AA3511" s="17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17" t="s">
        <v>54</v>
      </c>
      <c r="AG3511" s="17" t="s">
        <v>54</v>
      </c>
      <c r="AH3511" s="17" t="s">
        <v>54</v>
      </c>
      <c r="AI3511" s="17" t="s">
        <v>54</v>
      </c>
      <c r="AJ3511">
        <v>24</v>
      </c>
      <c r="AK3511">
        <v>85</v>
      </c>
      <c r="AL3511">
        <v>107</v>
      </c>
      <c r="AM3511">
        <v>107</v>
      </c>
      <c r="AN3511" s="17">
        <v>0.25</v>
      </c>
      <c r="AO3511" s="17">
        <v>0.141176470588235</v>
      </c>
      <c r="AP3511" s="17">
        <v>0.0841121495327103</v>
      </c>
      <c r="AQ3511" s="17">
        <v>0.14018691588785</v>
      </c>
      <c r="AR3511" s="31">
        <v>0.857142857142857</v>
      </c>
      <c r="AS3511" s="31">
        <v>51.4285714285714</v>
      </c>
      <c r="AT3511" s="31">
        <v>-51.4285714285714</v>
      </c>
      <c r="AU3511" s="26">
        <f t="shared" si="57"/>
        <v>0</v>
      </c>
      <c r="AV3511" s="32">
        <f>IFERROR(时间!$B$4+AU3511,"上周无销量")</f>
        <v>43325</v>
      </c>
    </row>
    <row r="3512" spans="1:48">
      <c r="A3512" s="15" t="s">
        <v>6708</v>
      </c>
      <c r="B3512" t="s">
        <v>6464</v>
      </c>
      <c r="C3512" t="s">
        <v>713</v>
      </c>
      <c r="D3512" s="26">
        <v>0</v>
      </c>
      <c r="E3512" s="26">
        <v>0</v>
      </c>
      <c r="F3512" s="26">
        <v>0</v>
      </c>
      <c r="G3512" s="26">
        <v>0</v>
      </c>
      <c r="H3512" s="27">
        <v>0</v>
      </c>
      <c r="I3512">
        <v>0</v>
      </c>
      <c r="J3512" s="28">
        <v>0</v>
      </c>
      <c r="K3512" s="28">
        <v>0</v>
      </c>
      <c r="L3512" s="28">
        <v>0</v>
      </c>
      <c r="M3512">
        <v>0</v>
      </c>
      <c r="N3512">
        <v>0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17" t="s">
        <v>54</v>
      </c>
      <c r="Y3512" s="17" t="s">
        <v>54</v>
      </c>
      <c r="Z3512" s="17" t="s">
        <v>54</v>
      </c>
      <c r="AA3512" s="17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17" t="s">
        <v>54</v>
      </c>
      <c r="AG3512" s="17" t="s">
        <v>54</v>
      </c>
      <c r="AH3512" s="17" t="s">
        <v>54</v>
      </c>
      <c r="AI3512" s="17" t="s">
        <v>54</v>
      </c>
      <c r="AJ3512">
        <v>24</v>
      </c>
      <c r="AK3512">
        <v>85</v>
      </c>
      <c r="AL3512">
        <v>107</v>
      </c>
      <c r="AM3512">
        <v>107</v>
      </c>
      <c r="AN3512" s="17">
        <v>0</v>
      </c>
      <c r="AO3512" s="17">
        <v>0</v>
      </c>
      <c r="AP3512" s="17">
        <v>0</v>
      </c>
      <c r="AQ3512" s="17">
        <v>0</v>
      </c>
      <c r="AR3512" s="31">
        <v>0</v>
      </c>
      <c r="AS3512" s="31">
        <v>0</v>
      </c>
      <c r="AT3512" s="31">
        <v>0</v>
      </c>
      <c r="AU3512" s="26" t="str">
        <f t="shared" si="57"/>
        <v>库存为0</v>
      </c>
      <c r="AV3512" s="32" t="str">
        <f>IFERROR(时间!$B$4+AU3512,"上周无销量")</f>
        <v>上周无销量</v>
      </c>
    </row>
    <row r="3513" spans="1:48">
      <c r="A3513" s="15" t="s">
        <v>6709</v>
      </c>
      <c r="B3513" t="s">
        <v>6466</v>
      </c>
      <c r="C3513" t="s">
        <v>713</v>
      </c>
      <c r="D3513" s="26">
        <v>5</v>
      </c>
      <c r="E3513" s="26">
        <v>9</v>
      </c>
      <c r="F3513" s="26">
        <v>9</v>
      </c>
      <c r="G3513" s="26">
        <v>22</v>
      </c>
      <c r="H3513" s="27">
        <v>15.3282222222222</v>
      </c>
      <c r="I3513">
        <v>1</v>
      </c>
      <c r="J3513" s="28">
        <v>0</v>
      </c>
      <c r="K3513" s="28">
        <v>1</v>
      </c>
      <c r="L3513" s="28">
        <v>0</v>
      </c>
      <c r="M3513">
        <v>2</v>
      </c>
      <c r="N3513">
        <v>4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17" t="s">
        <v>54</v>
      </c>
      <c r="Y3513" s="17" t="s">
        <v>54</v>
      </c>
      <c r="Z3513" s="17" t="s">
        <v>54</v>
      </c>
      <c r="AA3513" s="17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17" t="s">
        <v>54</v>
      </c>
      <c r="AG3513" s="17" t="s">
        <v>54</v>
      </c>
      <c r="AH3513" s="17" t="s">
        <v>54</v>
      </c>
      <c r="AI3513" s="17" t="s">
        <v>54</v>
      </c>
      <c r="AJ3513">
        <v>6</v>
      </c>
      <c r="AK3513">
        <v>60</v>
      </c>
      <c r="AL3513">
        <v>83</v>
      </c>
      <c r="AM3513">
        <v>83</v>
      </c>
      <c r="AN3513" s="17">
        <v>0.833333333333333</v>
      </c>
      <c r="AO3513" s="17">
        <v>0.15</v>
      </c>
      <c r="AP3513" s="17">
        <v>0.108433734939759</v>
      </c>
      <c r="AQ3513" s="17">
        <v>0.265060240963855</v>
      </c>
      <c r="AR3513" s="31">
        <v>0.714285714285714</v>
      </c>
      <c r="AS3513" s="31">
        <v>42.8571428571429</v>
      </c>
      <c r="AT3513" s="31">
        <v>-40.8571428571429</v>
      </c>
      <c r="AU3513" s="26">
        <f t="shared" si="57"/>
        <v>2</v>
      </c>
      <c r="AV3513" s="32">
        <f>IFERROR(时间!$B$4+AU3513,"上周无销量")</f>
        <v>43327</v>
      </c>
    </row>
    <row r="3514" spans="1:48">
      <c r="A3514" s="15" t="s">
        <v>6710</v>
      </c>
      <c r="B3514" t="s">
        <v>6468</v>
      </c>
      <c r="C3514" t="s">
        <v>713</v>
      </c>
      <c r="D3514" s="26">
        <v>5</v>
      </c>
      <c r="E3514" s="26">
        <v>6</v>
      </c>
      <c r="F3514" s="26">
        <v>2</v>
      </c>
      <c r="G3514" s="26">
        <v>11</v>
      </c>
      <c r="H3514" s="27">
        <v>16.2445833333333</v>
      </c>
      <c r="I3514">
        <v>20</v>
      </c>
      <c r="J3514" s="28">
        <v>0</v>
      </c>
      <c r="K3514" s="28">
        <v>0</v>
      </c>
      <c r="L3514" s="28">
        <v>1</v>
      </c>
      <c r="M3514">
        <v>21</v>
      </c>
      <c r="N3514">
        <v>10</v>
      </c>
      <c r="O3514">
        <v>0</v>
      </c>
      <c r="P3514">
        <v>520</v>
      </c>
      <c r="Q3514">
        <v>0</v>
      </c>
      <c r="R3514">
        <v>875</v>
      </c>
      <c r="S3514">
        <v>733</v>
      </c>
      <c r="T3514">
        <v>2</v>
      </c>
      <c r="U3514">
        <v>0</v>
      </c>
      <c r="V3514">
        <v>2</v>
      </c>
      <c r="W3514">
        <v>7</v>
      </c>
      <c r="X3514" s="17">
        <v>0.00384615384615385</v>
      </c>
      <c r="Y3514" s="17" t="s">
        <v>54</v>
      </c>
      <c r="Z3514" s="17">
        <v>0.00228571428571429</v>
      </c>
      <c r="AA3514" s="17">
        <v>0.00954979536152797</v>
      </c>
      <c r="AB3514">
        <v>0.79</v>
      </c>
      <c r="AC3514">
        <v>0</v>
      </c>
      <c r="AD3514">
        <v>0.83</v>
      </c>
      <c r="AE3514">
        <v>3.61</v>
      </c>
      <c r="AF3514" s="17">
        <v>0.00972631902942009</v>
      </c>
      <c r="AG3514" s="17" t="s">
        <v>54</v>
      </c>
      <c r="AH3514" s="17">
        <v>0.0255469771975274</v>
      </c>
      <c r="AI3514" s="17">
        <v>0.0202025383752627</v>
      </c>
      <c r="AJ3514">
        <v>0</v>
      </c>
      <c r="AK3514">
        <v>53</v>
      </c>
      <c r="AL3514">
        <v>89</v>
      </c>
      <c r="AM3514">
        <v>89</v>
      </c>
      <c r="AN3514" s="17" t="s">
        <v>54</v>
      </c>
      <c r="AO3514" s="17">
        <v>0.113207547169811</v>
      </c>
      <c r="AP3514" s="17">
        <v>0.0224719101123595</v>
      </c>
      <c r="AQ3514" s="17">
        <v>0.123595505617978</v>
      </c>
      <c r="AR3514" s="31">
        <v>0.714285714285714</v>
      </c>
      <c r="AS3514" s="31">
        <v>42.8571428571429</v>
      </c>
      <c r="AT3514" s="31">
        <v>-21.8571428571429</v>
      </c>
      <c r="AU3514" s="26">
        <f t="shared" si="57"/>
        <v>29</v>
      </c>
      <c r="AV3514" s="32">
        <f>IFERROR(时间!$B$4+AU3514,"上周无销量")</f>
        <v>43354</v>
      </c>
    </row>
    <row r="3515" spans="1:48">
      <c r="A3515" s="15" t="s">
        <v>6711</v>
      </c>
      <c r="B3515" t="s">
        <v>6468</v>
      </c>
      <c r="C3515" t="s">
        <v>713</v>
      </c>
      <c r="D3515" s="26">
        <v>0</v>
      </c>
      <c r="E3515" s="26">
        <v>0</v>
      </c>
      <c r="F3515" s="26">
        <v>0</v>
      </c>
      <c r="G3515" s="26">
        <v>0</v>
      </c>
      <c r="H3515" s="27">
        <v>0</v>
      </c>
      <c r="I3515">
        <v>0</v>
      </c>
      <c r="J3515" s="28">
        <v>0</v>
      </c>
      <c r="K3515" s="28">
        <v>0</v>
      </c>
      <c r="L3515" s="28">
        <v>0</v>
      </c>
      <c r="M3515">
        <v>0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17" t="s">
        <v>54</v>
      </c>
      <c r="Y3515" s="17" t="s">
        <v>54</v>
      </c>
      <c r="Z3515" s="17" t="s">
        <v>54</v>
      </c>
      <c r="AA3515" s="17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17" t="s">
        <v>54</v>
      </c>
      <c r="AG3515" s="17" t="s">
        <v>54</v>
      </c>
      <c r="AH3515" s="17" t="s">
        <v>54</v>
      </c>
      <c r="AI3515" s="17" t="s">
        <v>54</v>
      </c>
      <c r="AJ3515">
        <v>0</v>
      </c>
      <c r="AK3515">
        <v>53</v>
      </c>
      <c r="AL3515">
        <v>89</v>
      </c>
      <c r="AM3515">
        <v>89</v>
      </c>
      <c r="AN3515" s="17" t="s">
        <v>54</v>
      </c>
      <c r="AO3515" s="17">
        <v>0</v>
      </c>
      <c r="AP3515" s="17">
        <v>0</v>
      </c>
      <c r="AQ3515" s="17">
        <v>0</v>
      </c>
      <c r="AR3515" s="31">
        <v>0</v>
      </c>
      <c r="AS3515" s="31">
        <v>0</v>
      </c>
      <c r="AT3515" s="31">
        <v>0</v>
      </c>
      <c r="AU3515" s="26" t="str">
        <f t="shared" si="57"/>
        <v>库存为0</v>
      </c>
      <c r="AV3515" s="32" t="str">
        <f>IFERROR(时间!$B$4+AU3515,"上周无销量")</f>
        <v>上周无销量</v>
      </c>
    </row>
    <row r="3516" spans="1:48">
      <c r="A3516" s="15" t="s">
        <v>6712</v>
      </c>
      <c r="B3516" t="s">
        <v>6470</v>
      </c>
      <c r="C3516" t="s">
        <v>713</v>
      </c>
      <c r="D3516" s="26">
        <v>8</v>
      </c>
      <c r="E3516" s="26">
        <v>2</v>
      </c>
      <c r="F3516" s="26">
        <v>10</v>
      </c>
      <c r="G3516" s="26">
        <v>18</v>
      </c>
      <c r="H3516" s="27">
        <v>15.7842105263158</v>
      </c>
      <c r="I3516">
        <v>31</v>
      </c>
      <c r="J3516" s="28">
        <v>0</v>
      </c>
      <c r="K3516" s="28">
        <v>0</v>
      </c>
      <c r="L3516" s="28">
        <v>2</v>
      </c>
      <c r="M3516">
        <v>33</v>
      </c>
      <c r="N3516">
        <v>7</v>
      </c>
      <c r="O3516">
        <v>0</v>
      </c>
      <c r="P3516">
        <v>501</v>
      </c>
      <c r="Q3516">
        <v>0</v>
      </c>
      <c r="R3516">
        <v>461</v>
      </c>
      <c r="S3516">
        <v>613</v>
      </c>
      <c r="T3516">
        <v>0</v>
      </c>
      <c r="U3516">
        <v>0</v>
      </c>
      <c r="V3516">
        <v>0</v>
      </c>
      <c r="W3516">
        <v>3</v>
      </c>
      <c r="X3516" s="17">
        <v>0</v>
      </c>
      <c r="Y3516" s="17" t="s">
        <v>54</v>
      </c>
      <c r="Z3516" s="17">
        <v>0</v>
      </c>
      <c r="AA3516" s="17">
        <v>0.00489396411092985</v>
      </c>
      <c r="AB3516">
        <v>0</v>
      </c>
      <c r="AC3516">
        <v>0</v>
      </c>
      <c r="AD3516">
        <v>0</v>
      </c>
      <c r="AE3516">
        <v>1.87</v>
      </c>
      <c r="AF3516" s="17" t="s">
        <v>54</v>
      </c>
      <c r="AG3516" s="17" t="s">
        <v>54</v>
      </c>
      <c r="AH3516" s="17" t="s">
        <v>54</v>
      </c>
      <c r="AI3516" s="17">
        <v>0.0065818235708199</v>
      </c>
      <c r="AJ3516">
        <v>0</v>
      </c>
      <c r="AK3516">
        <v>86</v>
      </c>
      <c r="AL3516">
        <v>158</v>
      </c>
      <c r="AM3516">
        <v>158</v>
      </c>
      <c r="AN3516" s="17" t="s">
        <v>54</v>
      </c>
      <c r="AO3516" s="17">
        <v>0.0232558139534884</v>
      </c>
      <c r="AP3516" s="17">
        <v>0.0632911392405063</v>
      </c>
      <c r="AQ3516" s="17">
        <v>0.113924050632911</v>
      </c>
      <c r="AR3516" s="31">
        <v>1.14285714285714</v>
      </c>
      <c r="AS3516" s="31">
        <v>68.5714285714286</v>
      </c>
      <c r="AT3516" s="31">
        <v>-35.5714285714286</v>
      </c>
      <c r="AU3516" s="26">
        <f t="shared" si="57"/>
        <v>28</v>
      </c>
      <c r="AV3516" s="32">
        <f>IFERROR(时间!$B$4+AU3516,"上周无销量")</f>
        <v>43353</v>
      </c>
    </row>
    <row r="3517" spans="1:48">
      <c r="A3517" s="15" t="s">
        <v>6713</v>
      </c>
      <c r="B3517" t="s">
        <v>6472</v>
      </c>
      <c r="C3517" t="s">
        <v>713</v>
      </c>
      <c r="D3517" s="26">
        <v>10</v>
      </c>
      <c r="E3517" s="26">
        <v>5</v>
      </c>
      <c r="F3517" s="26">
        <v>7</v>
      </c>
      <c r="G3517" s="26">
        <v>16</v>
      </c>
      <c r="H3517" s="27">
        <v>17.3626315789474</v>
      </c>
      <c r="I3517">
        <v>36</v>
      </c>
      <c r="J3517" s="28">
        <v>0</v>
      </c>
      <c r="K3517" s="28">
        <v>0</v>
      </c>
      <c r="L3517" s="28">
        <v>1</v>
      </c>
      <c r="M3517">
        <v>37</v>
      </c>
      <c r="N3517">
        <v>5</v>
      </c>
      <c r="O3517">
        <v>0</v>
      </c>
      <c r="P3517" t="s">
        <v>54</v>
      </c>
      <c r="Q3517" t="s">
        <v>54</v>
      </c>
      <c r="R3517" t="s">
        <v>54</v>
      </c>
      <c r="S3517" t="s">
        <v>54</v>
      </c>
      <c r="T3517" t="s">
        <v>54</v>
      </c>
      <c r="U3517" t="s">
        <v>54</v>
      </c>
      <c r="V3517" t="s">
        <v>54</v>
      </c>
      <c r="W3517" t="s">
        <v>54</v>
      </c>
      <c r="X3517" s="17" t="s">
        <v>54</v>
      </c>
      <c r="Y3517" s="17" t="s">
        <v>54</v>
      </c>
      <c r="Z3517" s="17" t="s">
        <v>54</v>
      </c>
      <c r="AA3517" s="17" t="s">
        <v>54</v>
      </c>
      <c r="AB3517" t="s">
        <v>54</v>
      </c>
      <c r="AC3517" t="s">
        <v>54</v>
      </c>
      <c r="AD3517" t="s">
        <v>54</v>
      </c>
      <c r="AE3517" t="s">
        <v>54</v>
      </c>
      <c r="AF3517" s="17" t="s">
        <v>54</v>
      </c>
      <c r="AG3517" s="17" t="s">
        <v>54</v>
      </c>
      <c r="AH3517" s="17" t="s">
        <v>54</v>
      </c>
      <c r="AI3517" s="17" t="s">
        <v>54</v>
      </c>
      <c r="AJ3517">
        <v>0</v>
      </c>
      <c r="AK3517">
        <v>65</v>
      </c>
      <c r="AL3517">
        <v>115</v>
      </c>
      <c r="AM3517">
        <v>115</v>
      </c>
      <c r="AN3517" s="17" t="s">
        <v>54</v>
      </c>
      <c r="AO3517" s="17">
        <v>0.0769230769230769</v>
      </c>
      <c r="AP3517" s="17">
        <v>0.0608695652173913</v>
      </c>
      <c r="AQ3517" s="17">
        <v>0.139130434782609</v>
      </c>
      <c r="AR3517" s="31">
        <v>1.42857142857143</v>
      </c>
      <c r="AS3517" s="31">
        <v>85.7142857142857</v>
      </c>
      <c r="AT3517" s="31">
        <v>-48.7142857142857</v>
      </c>
      <c r="AU3517" s="26">
        <f t="shared" si="57"/>
        <v>25</v>
      </c>
      <c r="AV3517" s="32">
        <f>IFERROR(时间!$B$4+AU3517,"上周无销量")</f>
        <v>43350</v>
      </c>
    </row>
    <row r="3518" spans="1:48">
      <c r="A3518" s="15" t="s">
        <v>6714</v>
      </c>
      <c r="B3518" t="s">
        <v>6474</v>
      </c>
      <c r="C3518" t="s">
        <v>713</v>
      </c>
      <c r="D3518" s="26">
        <v>0</v>
      </c>
      <c r="E3518" s="26">
        <v>1</v>
      </c>
      <c r="F3518" s="26">
        <v>7</v>
      </c>
      <c r="G3518" s="26">
        <v>5</v>
      </c>
      <c r="H3518" s="27">
        <v>18.4553846153846</v>
      </c>
      <c r="I3518">
        <v>22</v>
      </c>
      <c r="J3518" s="28">
        <v>0</v>
      </c>
      <c r="K3518" s="28">
        <v>0</v>
      </c>
      <c r="L3518" s="28">
        <v>0</v>
      </c>
      <c r="M3518">
        <v>22</v>
      </c>
      <c r="N3518">
        <v>2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17" t="s">
        <v>54</v>
      </c>
      <c r="Y3518" s="17" t="s">
        <v>54</v>
      </c>
      <c r="Z3518" s="17" t="s">
        <v>54</v>
      </c>
      <c r="AA3518" s="17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17" t="s">
        <v>54</v>
      </c>
      <c r="AG3518" s="17" t="s">
        <v>54</v>
      </c>
      <c r="AH3518" s="17" t="s">
        <v>54</v>
      </c>
      <c r="AI3518" s="17" t="s">
        <v>54</v>
      </c>
      <c r="AJ3518">
        <v>0</v>
      </c>
      <c r="AK3518">
        <v>31</v>
      </c>
      <c r="AL3518">
        <v>47</v>
      </c>
      <c r="AM3518">
        <v>47</v>
      </c>
      <c r="AN3518" s="17" t="s">
        <v>54</v>
      </c>
      <c r="AO3518" s="17">
        <v>0.032258064516129</v>
      </c>
      <c r="AP3518" s="17">
        <v>0.148936170212766</v>
      </c>
      <c r="AQ3518" s="17">
        <v>0.106382978723404</v>
      </c>
      <c r="AR3518" s="31">
        <v>0</v>
      </c>
      <c r="AS3518" s="31">
        <v>0</v>
      </c>
      <c r="AT3518" s="31">
        <v>22</v>
      </c>
      <c r="AU3518" s="26" t="str">
        <f t="shared" si="57"/>
        <v>库存为22</v>
      </c>
      <c r="AV3518" s="32" t="str">
        <f>IFERROR(时间!$B$4+AU3518,"上周无销量")</f>
        <v>上周无销量</v>
      </c>
    </row>
    <row r="3519" spans="1:48">
      <c r="A3519" s="15" t="s">
        <v>6715</v>
      </c>
      <c r="B3519" t="s">
        <v>6476</v>
      </c>
      <c r="C3519" t="s">
        <v>713</v>
      </c>
      <c r="D3519" s="26">
        <v>7</v>
      </c>
      <c r="E3519" s="26">
        <v>10</v>
      </c>
      <c r="F3519" s="26">
        <v>4</v>
      </c>
      <c r="G3519" s="26">
        <v>27</v>
      </c>
      <c r="H3519" s="27">
        <v>13.120625</v>
      </c>
      <c r="I3519">
        <v>39</v>
      </c>
      <c r="J3519" s="28">
        <v>0</v>
      </c>
      <c r="K3519" s="28">
        <v>0</v>
      </c>
      <c r="L3519" s="28">
        <v>0</v>
      </c>
      <c r="M3519">
        <v>39</v>
      </c>
      <c r="N3519">
        <v>6</v>
      </c>
      <c r="O3519">
        <v>0</v>
      </c>
      <c r="P3519">
        <v>39490</v>
      </c>
      <c r="Q3519">
        <v>0</v>
      </c>
      <c r="R3519">
        <v>91417</v>
      </c>
      <c r="S3519">
        <v>134769</v>
      </c>
      <c r="T3519">
        <v>98</v>
      </c>
      <c r="U3519">
        <v>0</v>
      </c>
      <c r="V3519">
        <v>210</v>
      </c>
      <c r="W3519">
        <v>302</v>
      </c>
      <c r="X3519" s="17">
        <v>0.00248164092175234</v>
      </c>
      <c r="Y3519" s="17" t="s">
        <v>54</v>
      </c>
      <c r="Z3519" s="17">
        <v>0.00229716573503834</v>
      </c>
      <c r="AA3519" s="17">
        <v>0.00224087141701727</v>
      </c>
      <c r="AB3519">
        <v>49.28</v>
      </c>
      <c r="AC3519">
        <v>0</v>
      </c>
      <c r="AD3519">
        <v>115.47</v>
      </c>
      <c r="AE3519">
        <v>165.1</v>
      </c>
      <c r="AF3519" s="17">
        <v>0.536559805649502</v>
      </c>
      <c r="AG3519" s="17" t="s">
        <v>54</v>
      </c>
      <c r="AH3519" s="17">
        <v>2.20016195874815</v>
      </c>
      <c r="AI3519" s="17">
        <v>0.466046001224394</v>
      </c>
      <c r="AJ3519">
        <v>0</v>
      </c>
      <c r="AK3519">
        <v>152</v>
      </c>
      <c r="AL3519">
        <v>245</v>
      </c>
      <c r="AM3519">
        <v>245</v>
      </c>
      <c r="AN3519" s="17" t="s">
        <v>54</v>
      </c>
      <c r="AO3519" s="17">
        <v>0.0657894736842105</v>
      </c>
      <c r="AP3519" s="17">
        <v>0.0163265306122449</v>
      </c>
      <c r="AQ3519" s="17">
        <v>0.110204081632653</v>
      </c>
      <c r="AR3519" s="31">
        <v>1</v>
      </c>
      <c r="AS3519" s="31">
        <v>60</v>
      </c>
      <c r="AT3519" s="31">
        <v>-21</v>
      </c>
      <c r="AU3519" s="26">
        <f t="shared" si="57"/>
        <v>39</v>
      </c>
      <c r="AV3519" s="32">
        <f>IFERROR(时间!$B$4+AU3519,"上周无销量")</f>
        <v>43364</v>
      </c>
    </row>
    <row r="3520" spans="1:48">
      <c r="A3520" s="15" t="s">
        <v>6716</v>
      </c>
      <c r="B3520" t="s">
        <v>6476</v>
      </c>
      <c r="C3520" t="s">
        <v>713</v>
      </c>
      <c r="D3520" s="26">
        <v>0</v>
      </c>
      <c r="E3520" s="26">
        <v>0</v>
      </c>
      <c r="F3520" s="26">
        <v>0</v>
      </c>
      <c r="G3520" s="26">
        <v>0</v>
      </c>
      <c r="H3520" s="27">
        <v>0</v>
      </c>
      <c r="I3520">
        <v>0</v>
      </c>
      <c r="J3520" s="28">
        <v>0</v>
      </c>
      <c r="K3520" s="28">
        <v>0</v>
      </c>
      <c r="L3520" s="28">
        <v>0</v>
      </c>
      <c r="M3520">
        <v>0</v>
      </c>
      <c r="N3520">
        <v>0</v>
      </c>
      <c r="O3520">
        <v>0</v>
      </c>
      <c r="P3520" t="s">
        <v>54</v>
      </c>
      <c r="Q3520" t="s">
        <v>54</v>
      </c>
      <c r="R3520" t="s">
        <v>54</v>
      </c>
      <c r="S3520" t="s">
        <v>54</v>
      </c>
      <c r="T3520" t="s">
        <v>54</v>
      </c>
      <c r="U3520" t="s">
        <v>54</v>
      </c>
      <c r="V3520" t="s">
        <v>54</v>
      </c>
      <c r="W3520" t="s">
        <v>54</v>
      </c>
      <c r="X3520" s="17" t="s">
        <v>54</v>
      </c>
      <c r="Y3520" s="17" t="s">
        <v>54</v>
      </c>
      <c r="Z3520" s="17" t="s">
        <v>54</v>
      </c>
      <c r="AA3520" s="17" t="s">
        <v>54</v>
      </c>
      <c r="AB3520" t="s">
        <v>54</v>
      </c>
      <c r="AC3520" t="s">
        <v>54</v>
      </c>
      <c r="AD3520" t="s">
        <v>54</v>
      </c>
      <c r="AE3520" t="s">
        <v>54</v>
      </c>
      <c r="AF3520" s="17" t="s">
        <v>54</v>
      </c>
      <c r="AG3520" s="17" t="s">
        <v>54</v>
      </c>
      <c r="AH3520" s="17" t="s">
        <v>54</v>
      </c>
      <c r="AI3520" s="17" t="s">
        <v>54</v>
      </c>
      <c r="AJ3520">
        <v>0</v>
      </c>
      <c r="AK3520">
        <v>152</v>
      </c>
      <c r="AL3520">
        <v>245</v>
      </c>
      <c r="AM3520">
        <v>245</v>
      </c>
      <c r="AN3520" s="17" t="s">
        <v>54</v>
      </c>
      <c r="AO3520" s="17">
        <v>0</v>
      </c>
      <c r="AP3520" s="17">
        <v>0</v>
      </c>
      <c r="AQ3520" s="17">
        <v>0</v>
      </c>
      <c r="AR3520" s="31">
        <v>0</v>
      </c>
      <c r="AS3520" s="31">
        <v>0</v>
      </c>
      <c r="AT3520" s="31">
        <v>0</v>
      </c>
      <c r="AU3520" s="26" t="str">
        <f t="shared" si="57"/>
        <v>库存为0</v>
      </c>
      <c r="AV3520" s="32" t="str">
        <f>IFERROR(时间!$B$4+AU3520,"上周无销量")</f>
        <v>上周无销量</v>
      </c>
    </row>
    <row r="3521" spans="1:48">
      <c r="A3521" s="15" t="s">
        <v>6717</v>
      </c>
      <c r="B3521" t="s">
        <v>6478</v>
      </c>
      <c r="C3521" t="s">
        <v>713</v>
      </c>
      <c r="D3521" s="26">
        <v>1</v>
      </c>
      <c r="E3521" s="26">
        <v>2</v>
      </c>
      <c r="F3521" s="26">
        <v>0</v>
      </c>
      <c r="G3521" s="26">
        <v>7</v>
      </c>
      <c r="H3521" s="27">
        <v>8.997</v>
      </c>
      <c r="I3521">
        <v>15</v>
      </c>
      <c r="J3521" s="28">
        <v>0</v>
      </c>
      <c r="K3521" s="28">
        <v>0</v>
      </c>
      <c r="L3521" s="28">
        <v>0</v>
      </c>
      <c r="M3521">
        <v>15</v>
      </c>
      <c r="N3521">
        <v>1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17" t="s">
        <v>54</v>
      </c>
      <c r="Y3521" s="17" t="s">
        <v>54</v>
      </c>
      <c r="Z3521" s="17" t="s">
        <v>54</v>
      </c>
      <c r="AA3521" s="17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17" t="s">
        <v>54</v>
      </c>
      <c r="AG3521" s="17" t="s">
        <v>54</v>
      </c>
      <c r="AH3521" s="17" t="s">
        <v>54</v>
      </c>
      <c r="AI3521" s="17" t="s">
        <v>54</v>
      </c>
      <c r="AJ3521">
        <v>0</v>
      </c>
      <c r="AK3521">
        <v>45</v>
      </c>
      <c r="AL3521">
        <v>68</v>
      </c>
      <c r="AM3521">
        <v>68</v>
      </c>
      <c r="AN3521" s="17" t="s">
        <v>54</v>
      </c>
      <c r="AO3521" s="17">
        <v>0.0444444444444444</v>
      </c>
      <c r="AP3521" s="17">
        <v>0</v>
      </c>
      <c r="AQ3521" s="17">
        <v>0.102941176470588</v>
      </c>
      <c r="AR3521" s="31">
        <v>0.142857142857143</v>
      </c>
      <c r="AS3521" s="31">
        <v>8.57142857142857</v>
      </c>
      <c r="AT3521" s="31">
        <v>6.42857142857143</v>
      </c>
      <c r="AU3521" s="26">
        <f t="shared" si="57"/>
        <v>105</v>
      </c>
      <c r="AV3521" s="32">
        <f>IFERROR(时间!$B$4+AU3521,"上周无销量")</f>
        <v>43430</v>
      </c>
    </row>
    <row r="3522" spans="1:48">
      <c r="A3522" s="15" t="s">
        <v>6718</v>
      </c>
      <c r="B3522" t="s">
        <v>6719</v>
      </c>
      <c r="C3522" t="s">
        <v>6720</v>
      </c>
      <c r="D3522" s="26">
        <v>0</v>
      </c>
      <c r="E3522" s="26">
        <v>0</v>
      </c>
      <c r="F3522" s="26">
        <v>0</v>
      </c>
      <c r="G3522" s="26">
        <v>0</v>
      </c>
      <c r="H3522" s="27">
        <v>0</v>
      </c>
      <c r="I3522">
        <v>0</v>
      </c>
      <c r="J3522" s="28">
        <v>0</v>
      </c>
      <c r="K3522" s="28">
        <v>0</v>
      </c>
      <c r="L3522" s="28">
        <v>0</v>
      </c>
      <c r="M3522">
        <v>0</v>
      </c>
      <c r="N3522">
        <v>0</v>
      </c>
      <c r="O3522">
        <v>0</v>
      </c>
      <c r="P3522" t="s">
        <v>54</v>
      </c>
      <c r="Q3522" t="s">
        <v>54</v>
      </c>
      <c r="R3522" t="s">
        <v>54</v>
      </c>
      <c r="S3522" t="s">
        <v>54</v>
      </c>
      <c r="T3522" t="s">
        <v>54</v>
      </c>
      <c r="U3522" t="s">
        <v>54</v>
      </c>
      <c r="V3522" t="s">
        <v>54</v>
      </c>
      <c r="W3522" t="s">
        <v>54</v>
      </c>
      <c r="X3522" s="17" t="s">
        <v>54</v>
      </c>
      <c r="Y3522" s="17" t="s">
        <v>54</v>
      </c>
      <c r="Z3522" s="17" t="s">
        <v>54</v>
      </c>
      <c r="AA3522" s="17" t="s">
        <v>54</v>
      </c>
      <c r="AB3522" t="s">
        <v>54</v>
      </c>
      <c r="AC3522" t="s">
        <v>54</v>
      </c>
      <c r="AD3522" t="s">
        <v>54</v>
      </c>
      <c r="AE3522" t="s">
        <v>54</v>
      </c>
      <c r="AF3522" s="17" t="s">
        <v>54</v>
      </c>
      <c r="AG3522" s="17" t="s">
        <v>54</v>
      </c>
      <c r="AH3522" s="17" t="s">
        <v>54</v>
      </c>
      <c r="AI3522" s="17" t="s">
        <v>54</v>
      </c>
      <c r="AJ3522">
        <v>0</v>
      </c>
      <c r="AK3522">
        <v>0</v>
      </c>
      <c r="AL3522">
        <v>0</v>
      </c>
      <c r="AM3522">
        <v>0</v>
      </c>
      <c r="AN3522" s="17" t="s">
        <v>54</v>
      </c>
      <c r="AO3522" s="17" t="s">
        <v>54</v>
      </c>
      <c r="AP3522" s="17" t="s">
        <v>54</v>
      </c>
      <c r="AQ3522" s="17" t="s">
        <v>54</v>
      </c>
      <c r="AR3522" s="31">
        <v>0</v>
      </c>
      <c r="AS3522" s="31">
        <v>0</v>
      </c>
      <c r="AT3522" s="31">
        <v>0</v>
      </c>
      <c r="AU3522" s="26" t="str">
        <f t="shared" si="57"/>
        <v>库存为0</v>
      </c>
      <c r="AV3522" s="32" t="str">
        <f>IFERROR(时间!$B$4+AU3522,"上周无销量")</f>
        <v>上周无销量</v>
      </c>
    </row>
    <row r="3523" spans="1:48">
      <c r="A3523" s="15" t="s">
        <v>6721</v>
      </c>
      <c r="B3523" t="s">
        <v>6722</v>
      </c>
      <c r="C3523" t="s">
        <v>6723</v>
      </c>
      <c r="D3523" s="26">
        <v>0</v>
      </c>
      <c r="E3523" s="26">
        <v>0</v>
      </c>
      <c r="F3523" s="26">
        <v>0</v>
      </c>
      <c r="G3523" s="26">
        <v>0</v>
      </c>
      <c r="H3523" s="27">
        <v>0</v>
      </c>
      <c r="I3523">
        <v>0</v>
      </c>
      <c r="J3523" s="28">
        <v>0</v>
      </c>
      <c r="K3523" s="28">
        <v>0</v>
      </c>
      <c r="L3523" s="28">
        <v>0</v>
      </c>
      <c r="M3523">
        <v>0</v>
      </c>
      <c r="N3523">
        <v>0</v>
      </c>
      <c r="O3523">
        <v>0</v>
      </c>
      <c r="P3523" t="s">
        <v>54</v>
      </c>
      <c r="Q3523" t="s">
        <v>54</v>
      </c>
      <c r="R3523" t="s">
        <v>54</v>
      </c>
      <c r="S3523" t="s">
        <v>54</v>
      </c>
      <c r="T3523" t="s">
        <v>54</v>
      </c>
      <c r="U3523" t="s">
        <v>54</v>
      </c>
      <c r="V3523" t="s">
        <v>54</v>
      </c>
      <c r="W3523" t="s">
        <v>54</v>
      </c>
      <c r="X3523" s="17" t="s">
        <v>54</v>
      </c>
      <c r="Y3523" s="17" t="s">
        <v>54</v>
      </c>
      <c r="Z3523" s="17" t="s">
        <v>54</v>
      </c>
      <c r="AA3523" s="17" t="s">
        <v>54</v>
      </c>
      <c r="AB3523" t="s">
        <v>54</v>
      </c>
      <c r="AC3523" t="s">
        <v>54</v>
      </c>
      <c r="AD3523" t="s">
        <v>54</v>
      </c>
      <c r="AE3523" t="s">
        <v>54</v>
      </c>
      <c r="AF3523" s="17" t="s">
        <v>54</v>
      </c>
      <c r="AG3523" s="17" t="s">
        <v>54</v>
      </c>
      <c r="AH3523" s="17" t="s">
        <v>54</v>
      </c>
      <c r="AI3523" s="17" t="s">
        <v>54</v>
      </c>
      <c r="AJ3523">
        <v>0</v>
      </c>
      <c r="AK3523">
        <v>0</v>
      </c>
      <c r="AL3523">
        <v>0</v>
      </c>
      <c r="AM3523">
        <v>0</v>
      </c>
      <c r="AN3523" s="17" t="s">
        <v>54</v>
      </c>
      <c r="AO3523" s="17" t="s">
        <v>54</v>
      </c>
      <c r="AP3523" s="17" t="s">
        <v>54</v>
      </c>
      <c r="AQ3523" s="17" t="s">
        <v>54</v>
      </c>
      <c r="AR3523" s="31">
        <v>0</v>
      </c>
      <c r="AS3523" s="31">
        <v>0</v>
      </c>
      <c r="AT3523" s="31">
        <v>0</v>
      </c>
      <c r="AU3523" s="26" t="str">
        <f t="shared" si="57"/>
        <v>库存为0</v>
      </c>
      <c r="AV3523" s="32" t="str">
        <f>IFERROR(时间!$B$4+AU3523,"上周无销量")</f>
        <v>上周无销量</v>
      </c>
    </row>
    <row r="3524" spans="1:48">
      <c r="A3524" s="15" t="s">
        <v>6724</v>
      </c>
      <c r="B3524" t="s">
        <v>6725</v>
      </c>
      <c r="C3524" t="s">
        <v>6726</v>
      </c>
      <c r="D3524" s="26">
        <v>0</v>
      </c>
      <c r="E3524" s="26">
        <v>0</v>
      </c>
      <c r="F3524" s="26">
        <v>0</v>
      </c>
      <c r="G3524" s="26">
        <v>0</v>
      </c>
      <c r="H3524" s="27">
        <v>0</v>
      </c>
      <c r="I3524">
        <v>0</v>
      </c>
      <c r="J3524" s="28">
        <v>0</v>
      </c>
      <c r="K3524" s="28">
        <v>0</v>
      </c>
      <c r="L3524" s="28">
        <v>0</v>
      </c>
      <c r="M3524">
        <v>0</v>
      </c>
      <c r="N3524">
        <v>0</v>
      </c>
      <c r="O3524">
        <v>0</v>
      </c>
      <c r="P3524" t="s">
        <v>54</v>
      </c>
      <c r="Q3524" t="s">
        <v>54</v>
      </c>
      <c r="R3524" t="s">
        <v>54</v>
      </c>
      <c r="S3524" t="s">
        <v>54</v>
      </c>
      <c r="T3524" t="s">
        <v>54</v>
      </c>
      <c r="U3524" t="s">
        <v>54</v>
      </c>
      <c r="V3524" t="s">
        <v>54</v>
      </c>
      <c r="W3524" t="s">
        <v>54</v>
      </c>
      <c r="X3524" s="17" t="s">
        <v>54</v>
      </c>
      <c r="Y3524" s="17" t="s">
        <v>54</v>
      </c>
      <c r="Z3524" s="17" t="s">
        <v>54</v>
      </c>
      <c r="AA3524" s="17" t="s">
        <v>54</v>
      </c>
      <c r="AB3524" t="s">
        <v>54</v>
      </c>
      <c r="AC3524" t="s">
        <v>54</v>
      </c>
      <c r="AD3524" t="s">
        <v>54</v>
      </c>
      <c r="AE3524" t="s">
        <v>54</v>
      </c>
      <c r="AF3524" s="17" t="s">
        <v>54</v>
      </c>
      <c r="AG3524" s="17" t="s">
        <v>54</v>
      </c>
      <c r="AH3524" s="17" t="s">
        <v>54</v>
      </c>
      <c r="AI3524" s="17" t="s">
        <v>54</v>
      </c>
      <c r="AJ3524">
        <v>0</v>
      </c>
      <c r="AK3524">
        <v>0</v>
      </c>
      <c r="AL3524">
        <v>0</v>
      </c>
      <c r="AM3524">
        <v>0</v>
      </c>
      <c r="AN3524" s="17" t="s">
        <v>54</v>
      </c>
      <c r="AO3524" s="17" t="s">
        <v>54</v>
      </c>
      <c r="AP3524" s="17" t="s">
        <v>54</v>
      </c>
      <c r="AQ3524" s="17" t="s">
        <v>54</v>
      </c>
      <c r="AR3524" s="31">
        <v>0</v>
      </c>
      <c r="AS3524" s="31">
        <v>0</v>
      </c>
      <c r="AT3524" s="31">
        <v>0</v>
      </c>
      <c r="AU3524" s="26" t="str">
        <f t="shared" si="57"/>
        <v>库存为0</v>
      </c>
      <c r="AV3524" s="32" t="str">
        <f>IFERROR(时间!$B$4+AU3524,"上周无销量")</f>
        <v>上周无销量</v>
      </c>
    </row>
    <row r="3525" spans="1:48">
      <c r="A3525" s="15" t="s">
        <v>6727</v>
      </c>
      <c r="B3525" t="s">
        <v>6728</v>
      </c>
      <c r="C3525" t="s">
        <v>6729</v>
      </c>
      <c r="D3525" s="26">
        <v>0</v>
      </c>
      <c r="E3525" s="26">
        <v>0</v>
      </c>
      <c r="F3525" s="26">
        <v>0</v>
      </c>
      <c r="G3525" s="26">
        <v>0</v>
      </c>
      <c r="H3525" s="27">
        <v>0</v>
      </c>
      <c r="I3525">
        <v>0</v>
      </c>
      <c r="J3525" s="28">
        <v>0</v>
      </c>
      <c r="K3525" s="28">
        <v>0</v>
      </c>
      <c r="L3525" s="28">
        <v>0</v>
      </c>
      <c r="M3525">
        <v>0</v>
      </c>
      <c r="N3525">
        <v>0</v>
      </c>
      <c r="O3525">
        <v>0</v>
      </c>
      <c r="P3525" t="s">
        <v>54</v>
      </c>
      <c r="Q3525" t="s">
        <v>54</v>
      </c>
      <c r="R3525" t="s">
        <v>54</v>
      </c>
      <c r="S3525" t="s">
        <v>54</v>
      </c>
      <c r="T3525" t="s">
        <v>54</v>
      </c>
      <c r="U3525" t="s">
        <v>54</v>
      </c>
      <c r="V3525" t="s">
        <v>54</v>
      </c>
      <c r="W3525" t="s">
        <v>54</v>
      </c>
      <c r="X3525" s="17" t="s">
        <v>54</v>
      </c>
      <c r="Y3525" s="17" t="s">
        <v>54</v>
      </c>
      <c r="Z3525" s="17" t="s">
        <v>54</v>
      </c>
      <c r="AA3525" s="17" t="s">
        <v>54</v>
      </c>
      <c r="AB3525" t="s">
        <v>54</v>
      </c>
      <c r="AC3525" t="s">
        <v>54</v>
      </c>
      <c r="AD3525" t="s">
        <v>54</v>
      </c>
      <c r="AE3525" t="s">
        <v>54</v>
      </c>
      <c r="AF3525" s="17" t="s">
        <v>54</v>
      </c>
      <c r="AG3525" s="17" t="s">
        <v>54</v>
      </c>
      <c r="AH3525" s="17" t="s">
        <v>54</v>
      </c>
      <c r="AI3525" s="17" t="s">
        <v>54</v>
      </c>
      <c r="AJ3525">
        <v>0</v>
      </c>
      <c r="AK3525">
        <v>0</v>
      </c>
      <c r="AL3525">
        <v>0</v>
      </c>
      <c r="AM3525">
        <v>0</v>
      </c>
      <c r="AN3525" s="17" t="s">
        <v>54</v>
      </c>
      <c r="AO3525" s="17" t="s">
        <v>54</v>
      </c>
      <c r="AP3525" s="17" t="s">
        <v>54</v>
      </c>
      <c r="AQ3525" s="17" t="s">
        <v>54</v>
      </c>
      <c r="AR3525" s="31">
        <v>0</v>
      </c>
      <c r="AS3525" s="31">
        <v>0</v>
      </c>
      <c r="AT3525" s="31">
        <v>0</v>
      </c>
      <c r="AU3525" s="26" t="str">
        <f t="shared" ref="AU3525:AU3588" si="58">IF(AR3525="","库存为"&amp;M3525,IF(AS3525=0,"库存为"&amp;M3525,INT(M3525/AR3525)))</f>
        <v>库存为0</v>
      </c>
      <c r="AV3525" s="32" t="str">
        <f>IFERROR(时间!$B$4+AU3525,"上周无销量")</f>
        <v>上周无销量</v>
      </c>
    </row>
    <row r="3526" spans="1:48">
      <c r="A3526" s="15" t="s">
        <v>6730</v>
      </c>
      <c r="B3526" t="s">
        <v>6731</v>
      </c>
      <c r="C3526" t="s">
        <v>6732</v>
      </c>
      <c r="D3526" s="26">
        <v>0</v>
      </c>
      <c r="E3526" s="26">
        <v>0</v>
      </c>
      <c r="F3526" s="26">
        <v>0</v>
      </c>
      <c r="G3526" s="26">
        <v>0</v>
      </c>
      <c r="H3526" s="27">
        <v>0</v>
      </c>
      <c r="I3526">
        <v>0</v>
      </c>
      <c r="J3526" s="28">
        <v>0</v>
      </c>
      <c r="K3526" s="28">
        <v>0</v>
      </c>
      <c r="L3526" s="28">
        <v>0</v>
      </c>
      <c r="M3526">
        <v>0</v>
      </c>
      <c r="N3526">
        <v>0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17" t="s">
        <v>54</v>
      </c>
      <c r="Y3526" s="17" t="s">
        <v>54</v>
      </c>
      <c r="Z3526" s="17" t="s">
        <v>54</v>
      </c>
      <c r="AA3526" s="17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17" t="s">
        <v>54</v>
      </c>
      <c r="AG3526" s="17" t="s">
        <v>54</v>
      </c>
      <c r="AH3526" s="17" t="s">
        <v>54</v>
      </c>
      <c r="AI3526" s="17" t="s">
        <v>54</v>
      </c>
      <c r="AJ3526">
        <v>0</v>
      </c>
      <c r="AK3526">
        <v>0</v>
      </c>
      <c r="AL3526">
        <v>0</v>
      </c>
      <c r="AM3526">
        <v>0</v>
      </c>
      <c r="AN3526" s="17" t="s">
        <v>54</v>
      </c>
      <c r="AO3526" s="17" t="s">
        <v>54</v>
      </c>
      <c r="AP3526" s="17" t="s">
        <v>54</v>
      </c>
      <c r="AQ3526" s="17" t="s">
        <v>54</v>
      </c>
      <c r="AR3526" s="31">
        <v>0</v>
      </c>
      <c r="AS3526" s="31">
        <v>0</v>
      </c>
      <c r="AT3526" s="31">
        <v>0</v>
      </c>
      <c r="AU3526" s="26" t="str">
        <f t="shared" si="58"/>
        <v>库存为0</v>
      </c>
      <c r="AV3526" s="32" t="str">
        <f>IFERROR(时间!$B$4+AU3526,"上周无销量")</f>
        <v>上周无销量</v>
      </c>
    </row>
    <row r="3527" spans="1:48">
      <c r="A3527" s="15" t="s">
        <v>6733</v>
      </c>
      <c r="B3527" t="s">
        <v>6734</v>
      </c>
      <c r="C3527" t="s">
        <v>6735</v>
      </c>
      <c r="D3527" s="26">
        <v>0</v>
      </c>
      <c r="E3527" s="26">
        <v>0</v>
      </c>
      <c r="F3527" s="26">
        <v>0</v>
      </c>
      <c r="G3527" s="26">
        <v>1</v>
      </c>
      <c r="H3527" s="27">
        <v>0</v>
      </c>
      <c r="I3527">
        <v>8</v>
      </c>
      <c r="J3527" s="28">
        <v>0</v>
      </c>
      <c r="K3527" s="28">
        <v>0</v>
      </c>
      <c r="L3527" s="28">
        <v>1</v>
      </c>
      <c r="M3527">
        <v>9</v>
      </c>
      <c r="N3527">
        <v>6</v>
      </c>
      <c r="O3527">
        <v>0</v>
      </c>
      <c r="P3527">
        <v>1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 s="17">
        <v>0</v>
      </c>
      <c r="Y3527" s="17" t="s">
        <v>54</v>
      </c>
      <c r="Z3527" s="17" t="s">
        <v>54</v>
      </c>
      <c r="AA3527" s="17" t="s">
        <v>54</v>
      </c>
      <c r="AB3527">
        <v>0</v>
      </c>
      <c r="AC3527">
        <v>0</v>
      </c>
      <c r="AD3527">
        <v>0</v>
      </c>
      <c r="AE3527">
        <v>0</v>
      </c>
      <c r="AF3527" s="17" t="s">
        <v>54</v>
      </c>
      <c r="AG3527" s="17" t="s">
        <v>54</v>
      </c>
      <c r="AH3527" s="17" t="s">
        <v>54</v>
      </c>
      <c r="AI3527" s="17" t="s">
        <v>54</v>
      </c>
      <c r="AJ3527">
        <v>0</v>
      </c>
      <c r="AK3527">
        <v>0</v>
      </c>
      <c r="AL3527">
        <v>9</v>
      </c>
      <c r="AM3527">
        <v>9</v>
      </c>
      <c r="AN3527" s="17" t="s">
        <v>54</v>
      </c>
      <c r="AO3527" s="17" t="s">
        <v>54</v>
      </c>
      <c r="AP3527" s="17">
        <v>0</v>
      </c>
      <c r="AQ3527" s="17">
        <v>0.111111111111111</v>
      </c>
      <c r="AR3527" s="31">
        <v>0</v>
      </c>
      <c r="AS3527" s="31">
        <v>0</v>
      </c>
      <c r="AT3527" s="31">
        <v>9</v>
      </c>
      <c r="AU3527" s="26" t="str">
        <f t="shared" si="58"/>
        <v>库存为9</v>
      </c>
      <c r="AV3527" s="32" t="str">
        <f>IFERROR(时间!$B$4+AU3527,"上周无销量")</f>
        <v>上周无销量</v>
      </c>
    </row>
    <row r="3528" spans="1:48">
      <c r="A3528" s="15" t="s">
        <v>6736</v>
      </c>
      <c r="B3528" t="s">
        <v>6737</v>
      </c>
      <c r="C3528" t="s">
        <v>6735</v>
      </c>
      <c r="D3528" s="26">
        <v>1</v>
      </c>
      <c r="E3528" s="26">
        <v>1</v>
      </c>
      <c r="F3528" s="26">
        <v>2</v>
      </c>
      <c r="G3528" s="26">
        <v>4</v>
      </c>
      <c r="H3528" s="27">
        <v>11.495</v>
      </c>
      <c r="I3528">
        <v>24</v>
      </c>
      <c r="J3528" s="28">
        <v>0</v>
      </c>
      <c r="K3528" s="28">
        <v>0</v>
      </c>
      <c r="L3528" s="28">
        <v>1</v>
      </c>
      <c r="M3528">
        <v>25</v>
      </c>
      <c r="N3528">
        <v>2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17" t="s">
        <v>54</v>
      </c>
      <c r="Y3528" s="17" t="s">
        <v>54</v>
      </c>
      <c r="Z3528" s="17" t="s">
        <v>54</v>
      </c>
      <c r="AA3528" s="17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17" t="s">
        <v>54</v>
      </c>
      <c r="AG3528" s="17" t="s">
        <v>54</v>
      </c>
      <c r="AH3528" s="17" t="s">
        <v>54</v>
      </c>
      <c r="AI3528" s="17" t="s">
        <v>54</v>
      </c>
      <c r="AJ3528">
        <v>0</v>
      </c>
      <c r="AK3528">
        <v>19</v>
      </c>
      <c r="AL3528">
        <v>10</v>
      </c>
      <c r="AM3528">
        <v>10</v>
      </c>
      <c r="AN3528" s="17" t="s">
        <v>54</v>
      </c>
      <c r="AO3528" s="17">
        <v>0.0526315789473684</v>
      </c>
      <c r="AP3528" s="17">
        <v>0.2</v>
      </c>
      <c r="AQ3528" s="17">
        <v>0.4</v>
      </c>
      <c r="AR3528" s="31">
        <v>0.142857142857143</v>
      </c>
      <c r="AS3528" s="31">
        <v>8.57142857142857</v>
      </c>
      <c r="AT3528" s="31">
        <v>16.4285714285714</v>
      </c>
      <c r="AU3528" s="26">
        <f t="shared" si="58"/>
        <v>175</v>
      </c>
      <c r="AV3528" s="32">
        <f>IFERROR(时间!$B$4+AU3528,"上周无销量")</f>
        <v>43500</v>
      </c>
    </row>
    <row r="3529" spans="1:48">
      <c r="A3529" s="15" t="s">
        <v>6738</v>
      </c>
      <c r="B3529" t="s">
        <v>6739</v>
      </c>
      <c r="C3529" t="s">
        <v>6735</v>
      </c>
      <c r="D3529" s="26">
        <v>0</v>
      </c>
      <c r="E3529" s="26">
        <v>2</v>
      </c>
      <c r="F3529" s="26">
        <v>2</v>
      </c>
      <c r="G3529" s="26">
        <v>1</v>
      </c>
      <c r="H3529" s="27">
        <v>21.592</v>
      </c>
      <c r="I3529">
        <v>14</v>
      </c>
      <c r="J3529" s="28">
        <v>0</v>
      </c>
      <c r="K3529" s="28">
        <v>0</v>
      </c>
      <c r="L3529" s="28">
        <v>0</v>
      </c>
      <c r="M3529">
        <v>14</v>
      </c>
      <c r="N3529">
        <v>0</v>
      </c>
      <c r="O3529">
        <v>0</v>
      </c>
      <c r="P3529">
        <v>1</v>
      </c>
      <c r="Q3529">
        <v>0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 s="17">
        <v>0</v>
      </c>
      <c r="Y3529" s="17" t="s">
        <v>54</v>
      </c>
      <c r="Z3529" s="17" t="s">
        <v>54</v>
      </c>
      <c r="AA3529" s="17" t="s">
        <v>54</v>
      </c>
      <c r="AB3529">
        <v>0</v>
      </c>
      <c r="AC3529">
        <v>0</v>
      </c>
      <c r="AD3529">
        <v>0</v>
      </c>
      <c r="AE3529">
        <v>0</v>
      </c>
      <c r="AF3529" s="17" t="s">
        <v>54</v>
      </c>
      <c r="AG3529" s="17" t="s">
        <v>54</v>
      </c>
      <c r="AH3529" s="17" t="s">
        <v>54</v>
      </c>
      <c r="AI3529" s="17" t="s">
        <v>54</v>
      </c>
      <c r="AJ3529">
        <v>0</v>
      </c>
      <c r="AK3529">
        <v>18</v>
      </c>
      <c r="AL3529">
        <v>23</v>
      </c>
      <c r="AM3529">
        <v>23</v>
      </c>
      <c r="AN3529" s="17" t="s">
        <v>54</v>
      </c>
      <c r="AO3529" s="17">
        <v>0.111111111111111</v>
      </c>
      <c r="AP3529" s="17">
        <v>0.0869565217391304</v>
      </c>
      <c r="AQ3529" s="17">
        <v>0.0434782608695652</v>
      </c>
      <c r="AR3529" s="31">
        <v>0</v>
      </c>
      <c r="AS3529" s="31">
        <v>0</v>
      </c>
      <c r="AT3529" s="31">
        <v>14</v>
      </c>
      <c r="AU3529" s="26" t="str">
        <f t="shared" si="58"/>
        <v>库存为14</v>
      </c>
      <c r="AV3529" s="32" t="str">
        <f>IFERROR(时间!$B$4+AU3529,"上周无销量")</f>
        <v>上周无销量</v>
      </c>
    </row>
    <row r="3530" spans="1:48">
      <c r="A3530" s="15" t="s">
        <v>6740</v>
      </c>
      <c r="B3530" t="s">
        <v>6741</v>
      </c>
      <c r="C3530" t="s">
        <v>6735</v>
      </c>
      <c r="D3530" s="26">
        <v>1</v>
      </c>
      <c r="E3530" s="26">
        <v>0</v>
      </c>
      <c r="F3530" s="26">
        <v>0</v>
      </c>
      <c r="G3530" s="26">
        <v>0</v>
      </c>
      <c r="H3530" s="27">
        <v>22.99</v>
      </c>
      <c r="I3530">
        <v>0</v>
      </c>
      <c r="J3530" s="28">
        <v>0</v>
      </c>
      <c r="K3530" s="28">
        <v>0</v>
      </c>
      <c r="L3530" s="28">
        <v>0</v>
      </c>
      <c r="M3530">
        <v>0</v>
      </c>
      <c r="N3530">
        <v>1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17" t="s">
        <v>54</v>
      </c>
      <c r="Y3530" s="17" t="s">
        <v>54</v>
      </c>
      <c r="Z3530" s="17" t="s">
        <v>54</v>
      </c>
      <c r="AA3530" s="17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17" t="s">
        <v>54</v>
      </c>
      <c r="AG3530" s="17" t="s">
        <v>54</v>
      </c>
      <c r="AH3530" s="17" t="s">
        <v>54</v>
      </c>
      <c r="AI3530" s="17" t="s">
        <v>54</v>
      </c>
      <c r="AJ3530">
        <v>0</v>
      </c>
      <c r="AK3530">
        <v>2</v>
      </c>
      <c r="AL3530">
        <v>0</v>
      </c>
      <c r="AM3530">
        <v>0</v>
      </c>
      <c r="AN3530" s="17" t="s">
        <v>54</v>
      </c>
      <c r="AO3530" s="17">
        <v>0</v>
      </c>
      <c r="AP3530" s="17" t="s">
        <v>54</v>
      </c>
      <c r="AQ3530" s="17" t="s">
        <v>54</v>
      </c>
      <c r="AR3530" s="31">
        <v>0.142857142857143</v>
      </c>
      <c r="AS3530" s="31">
        <v>8.57142857142857</v>
      </c>
      <c r="AT3530" s="31">
        <v>-8.57142857142857</v>
      </c>
      <c r="AU3530" s="26">
        <f t="shared" si="58"/>
        <v>0</v>
      </c>
      <c r="AV3530" s="32">
        <f>IFERROR(时间!$B$4+AU3530,"上周无销量")</f>
        <v>43325</v>
      </c>
    </row>
    <row r="3531" spans="1:48">
      <c r="A3531" s="15" t="s">
        <v>6742</v>
      </c>
      <c r="B3531" t="s">
        <v>6743</v>
      </c>
      <c r="C3531" t="s">
        <v>6735</v>
      </c>
      <c r="D3531" s="26">
        <v>1</v>
      </c>
      <c r="E3531" s="26">
        <v>0</v>
      </c>
      <c r="F3531" s="26">
        <v>2</v>
      </c>
      <c r="G3531" s="26">
        <v>6</v>
      </c>
      <c r="H3531" s="27">
        <v>9.66333333333333</v>
      </c>
      <c r="I3531">
        <v>35</v>
      </c>
      <c r="J3531" s="28">
        <v>0</v>
      </c>
      <c r="K3531" s="28">
        <v>0</v>
      </c>
      <c r="L3531" s="28">
        <v>0</v>
      </c>
      <c r="M3531">
        <v>35</v>
      </c>
      <c r="N3531">
        <v>4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17" t="s">
        <v>54</v>
      </c>
      <c r="Y3531" s="17" t="s">
        <v>54</v>
      </c>
      <c r="Z3531" s="17" t="s">
        <v>54</v>
      </c>
      <c r="AA3531" s="17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17" t="s">
        <v>54</v>
      </c>
      <c r="AG3531" s="17" t="s">
        <v>54</v>
      </c>
      <c r="AH3531" s="17" t="s">
        <v>54</v>
      </c>
      <c r="AI3531" s="17" t="s">
        <v>54</v>
      </c>
      <c r="AJ3531">
        <v>0</v>
      </c>
      <c r="AK3531">
        <v>11</v>
      </c>
      <c r="AL3531">
        <v>16</v>
      </c>
      <c r="AM3531">
        <v>16</v>
      </c>
      <c r="AN3531" s="17" t="s">
        <v>54</v>
      </c>
      <c r="AO3531" s="17">
        <v>0</v>
      </c>
      <c r="AP3531" s="17">
        <v>0.125</v>
      </c>
      <c r="AQ3531" s="17">
        <v>0.375</v>
      </c>
      <c r="AR3531" s="31">
        <v>0.142857142857143</v>
      </c>
      <c r="AS3531" s="31">
        <v>8.57142857142857</v>
      </c>
      <c r="AT3531" s="31">
        <v>26.4285714285714</v>
      </c>
      <c r="AU3531" s="26">
        <f t="shared" si="58"/>
        <v>245</v>
      </c>
      <c r="AV3531" s="32">
        <f>IFERROR(时间!$B$4+AU3531,"上周无销量")</f>
        <v>43570</v>
      </c>
    </row>
    <row r="3532" spans="1:48">
      <c r="A3532" s="15" t="s">
        <v>6744</v>
      </c>
      <c r="B3532" t="s">
        <v>6745</v>
      </c>
      <c r="C3532" t="s">
        <v>6735</v>
      </c>
      <c r="D3532" s="26">
        <v>4</v>
      </c>
      <c r="E3532" s="26">
        <v>3</v>
      </c>
      <c r="F3532" s="26">
        <v>3</v>
      </c>
      <c r="G3532" s="26">
        <v>6</v>
      </c>
      <c r="H3532" s="27">
        <v>12.49375</v>
      </c>
      <c r="I3532">
        <v>41</v>
      </c>
      <c r="J3532" s="28">
        <v>0</v>
      </c>
      <c r="K3532" s="28">
        <v>0</v>
      </c>
      <c r="L3532" s="28">
        <v>0</v>
      </c>
      <c r="M3532">
        <v>41</v>
      </c>
      <c r="N3532">
        <v>9</v>
      </c>
      <c r="O3532">
        <v>0</v>
      </c>
      <c r="P3532">
        <v>1</v>
      </c>
      <c r="Q3532">
        <v>0</v>
      </c>
      <c r="R3532">
        <v>1</v>
      </c>
      <c r="S3532">
        <v>0</v>
      </c>
      <c r="T3532">
        <v>0</v>
      </c>
      <c r="U3532">
        <v>0</v>
      </c>
      <c r="V3532">
        <v>0</v>
      </c>
      <c r="W3532">
        <v>0</v>
      </c>
      <c r="X3532" s="17">
        <v>0</v>
      </c>
      <c r="Y3532" s="17" t="s">
        <v>54</v>
      </c>
      <c r="Z3532" s="17">
        <v>0</v>
      </c>
      <c r="AA3532" s="17" t="s">
        <v>54</v>
      </c>
      <c r="AB3532">
        <v>0</v>
      </c>
      <c r="AC3532">
        <v>0</v>
      </c>
      <c r="AD3532">
        <v>0</v>
      </c>
      <c r="AE3532">
        <v>0</v>
      </c>
      <c r="AF3532" s="17" t="s">
        <v>54</v>
      </c>
      <c r="AG3532" s="17" t="s">
        <v>54</v>
      </c>
      <c r="AH3532" s="17" t="s">
        <v>54</v>
      </c>
      <c r="AI3532" s="17" t="s">
        <v>54</v>
      </c>
      <c r="AJ3532">
        <v>0</v>
      </c>
      <c r="AK3532">
        <v>21</v>
      </c>
      <c r="AL3532">
        <v>14</v>
      </c>
      <c r="AM3532">
        <v>14</v>
      </c>
      <c r="AN3532" s="17" t="s">
        <v>54</v>
      </c>
      <c r="AO3532" s="17">
        <v>0.142857142857143</v>
      </c>
      <c r="AP3532" s="17">
        <v>0.214285714285714</v>
      </c>
      <c r="AQ3532" s="17">
        <v>0.428571428571429</v>
      </c>
      <c r="AR3532" s="31">
        <v>0.571428571428571</v>
      </c>
      <c r="AS3532" s="31">
        <v>34.2857142857143</v>
      </c>
      <c r="AT3532" s="31">
        <v>6.71428571428572</v>
      </c>
      <c r="AU3532" s="26">
        <f t="shared" si="58"/>
        <v>71</v>
      </c>
      <c r="AV3532" s="32">
        <f>IFERROR(时间!$B$4+AU3532,"上周无销量")</f>
        <v>43396</v>
      </c>
    </row>
    <row r="3533" spans="1:48">
      <c r="A3533" s="15" t="s">
        <v>6746</v>
      </c>
      <c r="B3533" t="s">
        <v>6747</v>
      </c>
      <c r="C3533" t="s">
        <v>6735</v>
      </c>
      <c r="D3533" s="26">
        <v>0</v>
      </c>
      <c r="E3533" s="26">
        <v>0</v>
      </c>
      <c r="F3533" s="26">
        <v>1</v>
      </c>
      <c r="G3533" s="26">
        <v>2</v>
      </c>
      <c r="H3533" s="27">
        <v>7.99666666666667</v>
      </c>
      <c r="I3533">
        <v>25</v>
      </c>
      <c r="J3533" s="28">
        <v>0</v>
      </c>
      <c r="K3533" s="28">
        <v>0</v>
      </c>
      <c r="L3533" s="28">
        <v>1</v>
      </c>
      <c r="M3533">
        <v>26</v>
      </c>
      <c r="N3533">
        <v>2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17" t="s">
        <v>54</v>
      </c>
      <c r="Y3533" s="17" t="s">
        <v>54</v>
      </c>
      <c r="Z3533" s="17" t="s">
        <v>54</v>
      </c>
      <c r="AA3533" s="17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17" t="s">
        <v>54</v>
      </c>
      <c r="AG3533" s="17" t="s">
        <v>54</v>
      </c>
      <c r="AH3533" s="17" t="s">
        <v>54</v>
      </c>
      <c r="AI3533" s="17" t="s">
        <v>54</v>
      </c>
      <c r="AJ3533">
        <v>0</v>
      </c>
      <c r="AK3533">
        <v>13</v>
      </c>
      <c r="AL3533">
        <v>17</v>
      </c>
      <c r="AM3533">
        <v>17</v>
      </c>
      <c r="AN3533" s="17" t="s">
        <v>54</v>
      </c>
      <c r="AO3533" s="17">
        <v>0</v>
      </c>
      <c r="AP3533" s="17">
        <v>0.0588235294117647</v>
      </c>
      <c r="AQ3533" s="17">
        <v>0.117647058823529</v>
      </c>
      <c r="AR3533" s="31">
        <v>0</v>
      </c>
      <c r="AS3533" s="31">
        <v>0</v>
      </c>
      <c r="AT3533" s="31">
        <v>26</v>
      </c>
      <c r="AU3533" s="26" t="str">
        <f t="shared" si="58"/>
        <v>库存为26</v>
      </c>
      <c r="AV3533" s="32" t="str">
        <f>IFERROR(时间!$B$4+AU3533,"上周无销量")</f>
        <v>上周无销量</v>
      </c>
    </row>
    <row r="3534" spans="1:48">
      <c r="A3534" s="15" t="s">
        <v>6748</v>
      </c>
      <c r="B3534" t="s">
        <v>6749</v>
      </c>
      <c r="C3534" t="s">
        <v>6735</v>
      </c>
      <c r="D3534" s="26">
        <v>1</v>
      </c>
      <c r="E3534" s="26">
        <v>5</v>
      </c>
      <c r="F3534" s="26">
        <v>0</v>
      </c>
      <c r="G3534" s="26">
        <v>3</v>
      </c>
      <c r="H3534" s="27">
        <v>19.0533333333333</v>
      </c>
      <c r="I3534">
        <v>15</v>
      </c>
      <c r="J3534" s="28">
        <v>13</v>
      </c>
      <c r="K3534" s="28">
        <v>0</v>
      </c>
      <c r="L3534" s="28">
        <v>0</v>
      </c>
      <c r="M3534">
        <v>28</v>
      </c>
      <c r="N3534">
        <v>7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17" t="s">
        <v>54</v>
      </c>
      <c r="Y3534" s="17" t="s">
        <v>54</v>
      </c>
      <c r="Z3534" s="17" t="s">
        <v>54</v>
      </c>
      <c r="AA3534" s="17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17" t="s">
        <v>54</v>
      </c>
      <c r="AG3534" s="17" t="s">
        <v>54</v>
      </c>
      <c r="AH3534" s="17" t="s">
        <v>54</v>
      </c>
      <c r="AI3534" s="17" t="s">
        <v>54</v>
      </c>
      <c r="AJ3534">
        <v>0</v>
      </c>
      <c r="AK3534">
        <v>14</v>
      </c>
      <c r="AL3534">
        <v>17</v>
      </c>
      <c r="AM3534">
        <v>17</v>
      </c>
      <c r="AN3534" s="17" t="s">
        <v>54</v>
      </c>
      <c r="AO3534" s="17">
        <v>0.357142857142857</v>
      </c>
      <c r="AP3534" s="17">
        <v>0</v>
      </c>
      <c r="AQ3534" s="17">
        <v>0.176470588235294</v>
      </c>
      <c r="AR3534" s="31">
        <v>0.142857142857143</v>
      </c>
      <c r="AS3534" s="31">
        <v>8.57142857142857</v>
      </c>
      <c r="AT3534" s="31">
        <v>19.4285714285714</v>
      </c>
      <c r="AU3534" s="26">
        <f t="shared" si="58"/>
        <v>196</v>
      </c>
      <c r="AV3534" s="32">
        <f>IFERROR(时间!$B$4+AU3534,"上周无销量")</f>
        <v>43521</v>
      </c>
    </row>
    <row r="3535" spans="1:48">
      <c r="A3535" s="15" t="s">
        <v>6750</v>
      </c>
      <c r="B3535" t="s">
        <v>6751</v>
      </c>
      <c r="C3535" t="s">
        <v>6735</v>
      </c>
      <c r="D3535" s="26">
        <v>0</v>
      </c>
      <c r="E3535" s="26">
        <v>0</v>
      </c>
      <c r="F3535" s="26">
        <v>0</v>
      </c>
      <c r="G3535" s="26">
        <v>0</v>
      </c>
      <c r="H3535" s="27">
        <v>0</v>
      </c>
      <c r="I3535">
        <v>0</v>
      </c>
      <c r="J3535" s="28">
        <v>0</v>
      </c>
      <c r="K3535" s="28">
        <v>0</v>
      </c>
      <c r="L3535" s="28">
        <v>0</v>
      </c>
      <c r="M3535">
        <v>0</v>
      </c>
      <c r="N3535">
        <v>0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17" t="s">
        <v>54</v>
      </c>
      <c r="Y3535" s="17" t="s">
        <v>54</v>
      </c>
      <c r="Z3535" s="17" t="s">
        <v>54</v>
      </c>
      <c r="AA3535" s="17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17" t="s">
        <v>54</v>
      </c>
      <c r="AG3535" s="17" t="s">
        <v>54</v>
      </c>
      <c r="AH3535" s="17" t="s">
        <v>54</v>
      </c>
      <c r="AI3535" s="17" t="s">
        <v>54</v>
      </c>
      <c r="AJ3535">
        <v>0</v>
      </c>
      <c r="AK3535">
        <v>0</v>
      </c>
      <c r="AL3535">
        <v>0</v>
      </c>
      <c r="AM3535">
        <v>0</v>
      </c>
      <c r="AN3535" s="17" t="s">
        <v>54</v>
      </c>
      <c r="AO3535" s="17" t="s">
        <v>54</v>
      </c>
      <c r="AP3535" s="17" t="s">
        <v>54</v>
      </c>
      <c r="AQ3535" s="17" t="s">
        <v>54</v>
      </c>
      <c r="AR3535" s="31">
        <v>0</v>
      </c>
      <c r="AS3535" s="31">
        <v>0</v>
      </c>
      <c r="AT3535" s="31">
        <v>0</v>
      </c>
      <c r="AU3535" s="26" t="str">
        <f t="shared" si="58"/>
        <v>库存为0</v>
      </c>
      <c r="AV3535" s="32" t="str">
        <f>IFERROR(时间!$B$4+AU3535,"上周无销量")</f>
        <v>上周无销量</v>
      </c>
    </row>
    <row r="3536" spans="1:48">
      <c r="A3536" s="15" t="s">
        <v>6752</v>
      </c>
      <c r="B3536" t="s">
        <v>6753</v>
      </c>
      <c r="C3536" t="s">
        <v>6735</v>
      </c>
      <c r="D3536" s="26">
        <v>0</v>
      </c>
      <c r="E3536" s="26">
        <v>0</v>
      </c>
      <c r="F3536" s="26">
        <v>0</v>
      </c>
      <c r="G3536" s="26">
        <v>0</v>
      </c>
      <c r="H3536" s="27">
        <v>0</v>
      </c>
      <c r="I3536">
        <v>25</v>
      </c>
      <c r="J3536" s="28">
        <v>0</v>
      </c>
      <c r="K3536" s="28">
        <v>0</v>
      </c>
      <c r="L3536" s="28">
        <v>0</v>
      </c>
      <c r="M3536">
        <v>25</v>
      </c>
      <c r="N3536">
        <v>5</v>
      </c>
      <c r="O3536">
        <v>0</v>
      </c>
      <c r="P3536">
        <v>1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 s="17">
        <v>0</v>
      </c>
      <c r="Y3536" s="17" t="s">
        <v>54</v>
      </c>
      <c r="Z3536" s="17" t="s">
        <v>54</v>
      </c>
      <c r="AA3536" s="17" t="s">
        <v>54</v>
      </c>
      <c r="AB3536">
        <v>0</v>
      </c>
      <c r="AC3536">
        <v>0</v>
      </c>
      <c r="AD3536">
        <v>0</v>
      </c>
      <c r="AE3536">
        <v>0</v>
      </c>
      <c r="AF3536" s="17" t="s">
        <v>54</v>
      </c>
      <c r="AG3536" s="17" t="s">
        <v>54</v>
      </c>
      <c r="AH3536" s="17" t="s">
        <v>54</v>
      </c>
      <c r="AI3536" s="17" t="s">
        <v>54</v>
      </c>
      <c r="AJ3536">
        <v>0</v>
      </c>
      <c r="AK3536">
        <v>18</v>
      </c>
      <c r="AL3536">
        <v>18</v>
      </c>
      <c r="AM3536">
        <v>18</v>
      </c>
      <c r="AN3536" s="17" t="s">
        <v>54</v>
      </c>
      <c r="AO3536" s="17">
        <v>0</v>
      </c>
      <c r="AP3536" s="17">
        <v>0</v>
      </c>
      <c r="AQ3536" s="17">
        <v>0</v>
      </c>
      <c r="AR3536" s="31">
        <v>0</v>
      </c>
      <c r="AS3536" s="31">
        <v>0</v>
      </c>
      <c r="AT3536" s="31">
        <v>25</v>
      </c>
      <c r="AU3536" s="26" t="str">
        <f t="shared" si="58"/>
        <v>库存为25</v>
      </c>
      <c r="AV3536" s="32" t="str">
        <f>IFERROR(时间!$B$4+AU3536,"上周无销量")</f>
        <v>上周无销量</v>
      </c>
    </row>
    <row r="3537" spans="1:48">
      <c r="A3537" s="15" t="s">
        <v>6754</v>
      </c>
      <c r="B3537" t="s">
        <v>6755</v>
      </c>
      <c r="C3537" t="s">
        <v>6735</v>
      </c>
      <c r="D3537" s="26">
        <v>0</v>
      </c>
      <c r="E3537" s="26">
        <v>0</v>
      </c>
      <c r="F3537" s="26">
        <v>0</v>
      </c>
      <c r="G3537" s="26">
        <v>0</v>
      </c>
      <c r="H3537" s="27">
        <v>0</v>
      </c>
      <c r="I3537">
        <v>23</v>
      </c>
      <c r="J3537" s="28">
        <v>0</v>
      </c>
      <c r="K3537" s="28">
        <v>0</v>
      </c>
      <c r="L3537" s="28">
        <v>0</v>
      </c>
      <c r="M3537">
        <v>23</v>
      </c>
      <c r="N3537">
        <v>0</v>
      </c>
      <c r="O3537">
        <v>0</v>
      </c>
      <c r="P3537">
        <v>1</v>
      </c>
      <c r="Q3537">
        <v>0</v>
      </c>
      <c r="R3537">
        <v>1</v>
      </c>
      <c r="S3537">
        <v>0</v>
      </c>
      <c r="T3537">
        <v>0</v>
      </c>
      <c r="U3537">
        <v>0</v>
      </c>
      <c r="V3537">
        <v>0</v>
      </c>
      <c r="W3537">
        <v>0</v>
      </c>
      <c r="X3537" s="17">
        <v>0</v>
      </c>
      <c r="Y3537" s="17" t="s">
        <v>54</v>
      </c>
      <c r="Z3537" s="17">
        <v>0</v>
      </c>
      <c r="AA3537" s="17" t="s">
        <v>54</v>
      </c>
      <c r="AB3537">
        <v>0</v>
      </c>
      <c r="AC3537">
        <v>0</v>
      </c>
      <c r="AD3537">
        <v>0</v>
      </c>
      <c r="AE3537">
        <v>0</v>
      </c>
      <c r="AF3537" s="17" t="s">
        <v>54</v>
      </c>
      <c r="AG3537" s="17" t="s">
        <v>54</v>
      </c>
      <c r="AH3537" s="17" t="s">
        <v>54</v>
      </c>
      <c r="AI3537" s="17" t="s">
        <v>54</v>
      </c>
      <c r="AJ3537">
        <v>0</v>
      </c>
      <c r="AK3537">
        <v>6</v>
      </c>
      <c r="AL3537">
        <v>5</v>
      </c>
      <c r="AM3537">
        <v>5</v>
      </c>
      <c r="AN3537" s="17" t="s">
        <v>54</v>
      </c>
      <c r="AO3537" s="17">
        <v>0</v>
      </c>
      <c r="AP3537" s="17">
        <v>0</v>
      </c>
      <c r="AQ3537" s="17">
        <v>0</v>
      </c>
      <c r="AR3537" s="31">
        <v>0</v>
      </c>
      <c r="AS3537" s="31">
        <v>0</v>
      </c>
      <c r="AT3537" s="31">
        <v>23</v>
      </c>
      <c r="AU3537" s="26" t="str">
        <f t="shared" si="58"/>
        <v>库存为23</v>
      </c>
      <c r="AV3537" s="32" t="str">
        <f>IFERROR(时间!$B$4+AU3537,"上周无销量")</f>
        <v>上周无销量</v>
      </c>
    </row>
    <row r="3538" spans="1:48">
      <c r="A3538" s="15" t="s">
        <v>6756</v>
      </c>
      <c r="B3538" t="s">
        <v>6757</v>
      </c>
      <c r="C3538" t="s">
        <v>6735</v>
      </c>
      <c r="D3538" s="26">
        <v>3</v>
      </c>
      <c r="E3538" s="26">
        <v>2</v>
      </c>
      <c r="F3538" s="26">
        <v>8</v>
      </c>
      <c r="G3538" s="26">
        <v>3</v>
      </c>
      <c r="H3538" s="27">
        <v>18.679375</v>
      </c>
      <c r="I3538">
        <v>45</v>
      </c>
      <c r="J3538" s="28">
        <v>0</v>
      </c>
      <c r="K3538" s="28">
        <v>0</v>
      </c>
      <c r="L3538" s="28">
        <v>0</v>
      </c>
      <c r="M3538">
        <v>45</v>
      </c>
      <c r="N3538">
        <v>7</v>
      </c>
      <c r="O3538">
        <v>0</v>
      </c>
      <c r="P3538">
        <v>1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 s="17">
        <v>0</v>
      </c>
      <c r="Y3538" s="17" t="s">
        <v>54</v>
      </c>
      <c r="Z3538" s="17" t="s">
        <v>54</v>
      </c>
      <c r="AA3538" s="17" t="s">
        <v>54</v>
      </c>
      <c r="AB3538">
        <v>0</v>
      </c>
      <c r="AC3538">
        <v>0</v>
      </c>
      <c r="AD3538">
        <v>0</v>
      </c>
      <c r="AE3538">
        <v>0</v>
      </c>
      <c r="AF3538" s="17" t="s">
        <v>54</v>
      </c>
      <c r="AG3538" s="17" t="s">
        <v>54</v>
      </c>
      <c r="AH3538" s="17" t="s">
        <v>54</v>
      </c>
      <c r="AI3538" s="17" t="s">
        <v>54</v>
      </c>
      <c r="AJ3538">
        <v>0</v>
      </c>
      <c r="AK3538">
        <v>21</v>
      </c>
      <c r="AL3538">
        <v>16</v>
      </c>
      <c r="AM3538">
        <v>16</v>
      </c>
      <c r="AN3538" s="17" t="s">
        <v>54</v>
      </c>
      <c r="AO3538" s="17">
        <v>0.0952380952380952</v>
      </c>
      <c r="AP3538" s="17">
        <v>0.5</v>
      </c>
      <c r="AQ3538" s="17">
        <v>0.1875</v>
      </c>
      <c r="AR3538" s="31">
        <v>0.428571428571429</v>
      </c>
      <c r="AS3538" s="31">
        <v>25.7142857142857</v>
      </c>
      <c r="AT3538" s="31">
        <v>19.2857142857143</v>
      </c>
      <c r="AU3538" s="26">
        <f t="shared" si="58"/>
        <v>105</v>
      </c>
      <c r="AV3538" s="32">
        <f>IFERROR(时间!$B$4+AU3538,"上周无销量")</f>
        <v>43430</v>
      </c>
    </row>
    <row r="3539" spans="1:48">
      <c r="A3539" s="15" t="s">
        <v>6758</v>
      </c>
      <c r="B3539" t="s">
        <v>6759</v>
      </c>
      <c r="C3539" t="s">
        <v>6735</v>
      </c>
      <c r="D3539" s="26">
        <v>2</v>
      </c>
      <c r="E3539" s="26">
        <v>0</v>
      </c>
      <c r="F3539" s="26">
        <v>3</v>
      </c>
      <c r="G3539" s="26">
        <v>2</v>
      </c>
      <c r="H3539" s="27">
        <v>20.4142857142857</v>
      </c>
      <c r="I3539">
        <v>21</v>
      </c>
      <c r="J3539" s="28">
        <v>0</v>
      </c>
      <c r="K3539" s="28">
        <v>0</v>
      </c>
      <c r="L3539" s="28">
        <v>0</v>
      </c>
      <c r="M3539">
        <v>21</v>
      </c>
      <c r="N3539">
        <v>10</v>
      </c>
      <c r="O3539">
        <v>0</v>
      </c>
      <c r="P3539">
        <v>0</v>
      </c>
      <c r="Q3539">
        <v>0</v>
      </c>
      <c r="R3539">
        <v>1</v>
      </c>
      <c r="S3539">
        <v>0</v>
      </c>
      <c r="T3539">
        <v>0</v>
      </c>
      <c r="U3539">
        <v>0</v>
      </c>
      <c r="V3539">
        <v>0</v>
      </c>
      <c r="W3539">
        <v>0</v>
      </c>
      <c r="X3539" s="17" t="s">
        <v>54</v>
      </c>
      <c r="Y3539" s="17" t="s">
        <v>54</v>
      </c>
      <c r="Z3539" s="17">
        <v>0</v>
      </c>
      <c r="AA3539" s="17" t="s">
        <v>54</v>
      </c>
      <c r="AB3539">
        <v>0</v>
      </c>
      <c r="AC3539">
        <v>0</v>
      </c>
      <c r="AD3539">
        <v>0</v>
      </c>
      <c r="AE3539">
        <v>0</v>
      </c>
      <c r="AF3539" s="17" t="s">
        <v>54</v>
      </c>
      <c r="AG3539" s="17" t="s">
        <v>54</v>
      </c>
      <c r="AH3539" s="17" t="s">
        <v>54</v>
      </c>
      <c r="AI3539" s="17" t="s">
        <v>54</v>
      </c>
      <c r="AJ3539">
        <v>0</v>
      </c>
      <c r="AK3539">
        <v>11</v>
      </c>
      <c r="AL3539">
        <v>13</v>
      </c>
      <c r="AM3539">
        <v>13</v>
      </c>
      <c r="AN3539" s="17" t="s">
        <v>54</v>
      </c>
      <c r="AO3539" s="17">
        <v>0</v>
      </c>
      <c r="AP3539" s="17">
        <v>0.230769230769231</v>
      </c>
      <c r="AQ3539" s="17">
        <v>0.153846153846154</v>
      </c>
      <c r="AR3539" s="31">
        <v>0.285714285714286</v>
      </c>
      <c r="AS3539" s="31">
        <v>17.1428571428571</v>
      </c>
      <c r="AT3539" s="31">
        <v>3.85714285714286</v>
      </c>
      <c r="AU3539" s="26">
        <f t="shared" si="58"/>
        <v>73</v>
      </c>
      <c r="AV3539" s="32">
        <f>IFERROR(时间!$B$4+AU3539,"上周无销量")</f>
        <v>43398</v>
      </c>
    </row>
    <row r="3540" spans="1:48">
      <c r="A3540" s="15" t="s">
        <v>6760</v>
      </c>
      <c r="B3540" t="s">
        <v>6761</v>
      </c>
      <c r="C3540" t="s">
        <v>3839</v>
      </c>
      <c r="D3540" s="26">
        <v>0</v>
      </c>
      <c r="E3540" s="26">
        <v>0</v>
      </c>
      <c r="F3540" s="26">
        <v>0</v>
      </c>
      <c r="G3540" s="26">
        <v>0</v>
      </c>
      <c r="H3540" s="27">
        <v>0</v>
      </c>
      <c r="I3540">
        <v>0</v>
      </c>
      <c r="J3540" s="28">
        <v>0</v>
      </c>
      <c r="K3540" s="28">
        <v>0</v>
      </c>
      <c r="L3540" s="28">
        <v>0</v>
      </c>
      <c r="M3540">
        <v>0</v>
      </c>
      <c r="N3540">
        <v>0</v>
      </c>
      <c r="O3540">
        <v>0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17" t="s">
        <v>54</v>
      </c>
      <c r="Y3540" s="17" t="s">
        <v>54</v>
      </c>
      <c r="Z3540" s="17" t="s">
        <v>54</v>
      </c>
      <c r="AA3540" s="17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17" t="s">
        <v>54</v>
      </c>
      <c r="AG3540" s="17" t="s">
        <v>54</v>
      </c>
      <c r="AH3540" s="17" t="s">
        <v>54</v>
      </c>
      <c r="AI3540" s="17" t="s">
        <v>54</v>
      </c>
      <c r="AJ3540">
        <v>0</v>
      </c>
      <c r="AK3540">
        <v>0</v>
      </c>
      <c r="AL3540">
        <v>0</v>
      </c>
      <c r="AM3540">
        <v>0</v>
      </c>
      <c r="AN3540" s="17" t="s">
        <v>54</v>
      </c>
      <c r="AO3540" s="17" t="s">
        <v>54</v>
      </c>
      <c r="AP3540" s="17" t="s">
        <v>54</v>
      </c>
      <c r="AQ3540" s="17" t="s">
        <v>54</v>
      </c>
      <c r="AR3540" s="31">
        <v>0</v>
      </c>
      <c r="AS3540" s="31">
        <v>0</v>
      </c>
      <c r="AT3540" s="31">
        <v>0</v>
      </c>
      <c r="AU3540" s="26" t="str">
        <f t="shared" si="58"/>
        <v>库存为0</v>
      </c>
      <c r="AV3540" s="32" t="str">
        <f>IFERROR(时间!$B$4+AU3540,"上周无销量")</f>
        <v>上周无销量</v>
      </c>
    </row>
    <row r="3541" spans="1:48">
      <c r="A3541" s="15" t="s">
        <v>6762</v>
      </c>
      <c r="B3541" t="s">
        <v>6751</v>
      </c>
      <c r="C3541" t="s">
        <v>6763</v>
      </c>
      <c r="D3541" s="26">
        <v>0</v>
      </c>
      <c r="E3541" s="26">
        <v>0</v>
      </c>
      <c r="F3541" s="26">
        <v>0</v>
      </c>
      <c r="G3541" s="26">
        <v>0</v>
      </c>
      <c r="H3541" s="27">
        <v>0</v>
      </c>
      <c r="I3541">
        <v>0</v>
      </c>
      <c r="J3541" s="28">
        <v>0</v>
      </c>
      <c r="K3541" s="28">
        <v>0</v>
      </c>
      <c r="L3541" s="28">
        <v>0</v>
      </c>
      <c r="M3541">
        <v>0</v>
      </c>
      <c r="N3541">
        <v>0</v>
      </c>
      <c r="O3541">
        <v>0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17" t="s">
        <v>54</v>
      </c>
      <c r="Y3541" s="17" t="s">
        <v>54</v>
      </c>
      <c r="Z3541" s="17" t="s">
        <v>54</v>
      </c>
      <c r="AA3541" s="17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17" t="s">
        <v>54</v>
      </c>
      <c r="AG3541" s="17" t="s">
        <v>54</v>
      </c>
      <c r="AH3541" s="17" t="s">
        <v>54</v>
      </c>
      <c r="AI3541" s="17" t="s">
        <v>54</v>
      </c>
      <c r="AJ3541">
        <v>0</v>
      </c>
      <c r="AK3541">
        <v>0</v>
      </c>
      <c r="AL3541">
        <v>0</v>
      </c>
      <c r="AM3541">
        <v>0</v>
      </c>
      <c r="AN3541" s="17" t="s">
        <v>54</v>
      </c>
      <c r="AO3541" s="17" t="s">
        <v>54</v>
      </c>
      <c r="AP3541" s="17" t="s">
        <v>54</v>
      </c>
      <c r="AQ3541" s="17" t="s">
        <v>54</v>
      </c>
      <c r="AR3541" s="31">
        <v>0</v>
      </c>
      <c r="AS3541" s="31">
        <v>0</v>
      </c>
      <c r="AT3541" s="31">
        <v>0</v>
      </c>
      <c r="AU3541" s="26" t="str">
        <f t="shared" si="58"/>
        <v>库存为0</v>
      </c>
      <c r="AV3541" s="32" t="str">
        <f>IFERROR(时间!$B$4+AU3541,"上周无销量")</f>
        <v>上周无销量</v>
      </c>
    </row>
    <row r="3542" spans="1:48">
      <c r="A3542" s="15" t="s">
        <v>6764</v>
      </c>
      <c r="B3542" t="s">
        <v>330</v>
      </c>
      <c r="C3542" t="s">
        <v>3301</v>
      </c>
      <c r="D3542" s="26">
        <v>0</v>
      </c>
      <c r="E3542" s="26">
        <v>0</v>
      </c>
      <c r="F3542" s="26">
        <v>1</v>
      </c>
      <c r="G3542" s="26">
        <v>0</v>
      </c>
      <c r="H3542" s="27">
        <v>29.99</v>
      </c>
      <c r="I3542">
        <v>0</v>
      </c>
      <c r="J3542" s="28">
        <v>0</v>
      </c>
      <c r="K3542" s="28">
        <v>0</v>
      </c>
      <c r="L3542" s="28">
        <v>0</v>
      </c>
      <c r="M3542">
        <v>0</v>
      </c>
      <c r="N3542">
        <v>0</v>
      </c>
      <c r="O3542">
        <v>0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17" t="s">
        <v>54</v>
      </c>
      <c r="Y3542" s="17" t="s">
        <v>54</v>
      </c>
      <c r="Z3542" s="17" t="s">
        <v>54</v>
      </c>
      <c r="AA3542" s="17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17" t="s">
        <v>54</v>
      </c>
      <c r="AG3542" s="17" t="s">
        <v>54</v>
      </c>
      <c r="AH3542" s="17" t="s">
        <v>54</v>
      </c>
      <c r="AI3542" s="17" t="s">
        <v>54</v>
      </c>
      <c r="AJ3542">
        <v>0</v>
      </c>
      <c r="AK3542">
        <v>8</v>
      </c>
      <c r="AL3542">
        <v>0</v>
      </c>
      <c r="AM3542">
        <v>0</v>
      </c>
      <c r="AN3542" s="17" t="s">
        <v>54</v>
      </c>
      <c r="AO3542" s="17">
        <v>0</v>
      </c>
      <c r="AP3542" s="17" t="s">
        <v>54</v>
      </c>
      <c r="AQ3542" s="17" t="s">
        <v>54</v>
      </c>
      <c r="AR3542" s="31">
        <v>0</v>
      </c>
      <c r="AS3542" s="31">
        <v>0</v>
      </c>
      <c r="AT3542" s="31">
        <v>0</v>
      </c>
      <c r="AU3542" s="26" t="str">
        <f t="shared" si="58"/>
        <v>库存为0</v>
      </c>
      <c r="AV3542" s="32" t="str">
        <f>IFERROR(时间!$B$4+AU3542,"上周无销量")</f>
        <v>上周无销量</v>
      </c>
    </row>
    <row r="3543" spans="1:48">
      <c r="A3543" s="34" t="s">
        <v>6765</v>
      </c>
      <c r="B3543" t="s">
        <v>6766</v>
      </c>
      <c r="C3543" t="s">
        <v>6767</v>
      </c>
      <c r="D3543" s="26">
        <v>0</v>
      </c>
      <c r="E3543" s="26">
        <v>0</v>
      </c>
      <c r="F3543" s="26">
        <v>0</v>
      </c>
      <c r="G3543" s="26">
        <v>0</v>
      </c>
      <c r="H3543" s="27">
        <v>0</v>
      </c>
      <c r="I3543">
        <v>0</v>
      </c>
      <c r="J3543" s="28">
        <v>0</v>
      </c>
      <c r="K3543" s="28">
        <v>0</v>
      </c>
      <c r="L3543" s="28">
        <v>0</v>
      </c>
      <c r="M3543">
        <v>0</v>
      </c>
      <c r="N3543">
        <v>0</v>
      </c>
      <c r="O3543">
        <v>0</v>
      </c>
      <c r="P3543">
        <v>0</v>
      </c>
      <c r="Q3543">
        <v>128514</v>
      </c>
      <c r="R3543">
        <v>0</v>
      </c>
      <c r="S3543">
        <v>0</v>
      </c>
      <c r="T3543">
        <v>0</v>
      </c>
      <c r="U3543">
        <v>663</v>
      </c>
      <c r="V3543">
        <v>0</v>
      </c>
      <c r="W3543">
        <v>0</v>
      </c>
      <c r="X3543" s="17" t="s">
        <v>54</v>
      </c>
      <c r="Y3543" s="17">
        <v>0.00515897100704982</v>
      </c>
      <c r="Z3543" s="17" t="s">
        <v>54</v>
      </c>
      <c r="AA3543" s="17" t="s">
        <v>54</v>
      </c>
      <c r="AB3543">
        <v>0</v>
      </c>
      <c r="AC3543">
        <v>149.04</v>
      </c>
      <c r="AD3543">
        <v>0</v>
      </c>
      <c r="AE3543">
        <v>0</v>
      </c>
      <c r="AF3543" s="17" t="s">
        <v>54</v>
      </c>
      <c r="AG3543" s="17">
        <v>0</v>
      </c>
      <c r="AH3543" s="17" t="s">
        <v>54</v>
      </c>
      <c r="AI3543" s="17" t="s">
        <v>54</v>
      </c>
      <c r="AJ3543">
        <v>254</v>
      </c>
      <c r="AK3543">
        <v>0</v>
      </c>
      <c r="AL3543">
        <v>0</v>
      </c>
      <c r="AM3543">
        <v>0</v>
      </c>
      <c r="AN3543" s="17">
        <v>0</v>
      </c>
      <c r="AO3543" s="17" t="s">
        <v>54</v>
      </c>
      <c r="AP3543" s="17" t="s">
        <v>54</v>
      </c>
      <c r="AQ3543" s="17" t="s">
        <v>54</v>
      </c>
      <c r="AR3543" s="31">
        <v>0</v>
      </c>
      <c r="AS3543" s="31">
        <v>0</v>
      </c>
      <c r="AT3543" s="31">
        <v>0</v>
      </c>
      <c r="AU3543" s="26" t="str">
        <f t="shared" si="58"/>
        <v>库存为0</v>
      </c>
      <c r="AV3543" s="32" t="str">
        <f>IFERROR(时间!$B$4+AU3543,"上周无销量")</f>
        <v>上周无销量</v>
      </c>
    </row>
    <row r="3544" spans="1:48">
      <c r="A3544" s="34" t="s">
        <v>6768</v>
      </c>
      <c r="B3544" t="s">
        <v>6769</v>
      </c>
      <c r="C3544" t="s">
        <v>6767</v>
      </c>
      <c r="D3544" s="26">
        <v>0</v>
      </c>
      <c r="E3544" s="26">
        <v>0</v>
      </c>
      <c r="F3544" s="26">
        <v>0</v>
      </c>
      <c r="G3544" s="26">
        <v>0</v>
      </c>
      <c r="H3544" s="27">
        <v>0</v>
      </c>
      <c r="I3544">
        <v>0</v>
      </c>
      <c r="J3544" s="28">
        <v>0</v>
      </c>
      <c r="K3544" s="28">
        <v>0</v>
      </c>
      <c r="L3544" s="28">
        <v>0</v>
      </c>
      <c r="M3544">
        <v>0</v>
      </c>
      <c r="N3544">
        <v>0</v>
      </c>
      <c r="O3544">
        <v>0</v>
      </c>
      <c r="P3544">
        <v>0</v>
      </c>
      <c r="Q3544">
        <v>322236</v>
      </c>
      <c r="R3544">
        <v>0</v>
      </c>
      <c r="S3544">
        <v>0</v>
      </c>
      <c r="T3544">
        <v>0</v>
      </c>
      <c r="U3544">
        <v>771</v>
      </c>
      <c r="V3544">
        <v>0</v>
      </c>
      <c r="W3544">
        <v>0</v>
      </c>
      <c r="X3544" s="17" t="s">
        <v>54</v>
      </c>
      <c r="Y3544" s="17">
        <v>0.00239265631400588</v>
      </c>
      <c r="Z3544" s="17" t="s">
        <v>54</v>
      </c>
      <c r="AA3544" s="17" t="s">
        <v>54</v>
      </c>
      <c r="AB3544">
        <v>0</v>
      </c>
      <c r="AC3544">
        <v>164.44</v>
      </c>
      <c r="AD3544">
        <v>0</v>
      </c>
      <c r="AE3544">
        <v>0</v>
      </c>
      <c r="AF3544" s="17" t="s">
        <v>54</v>
      </c>
      <c r="AG3544" s="17">
        <v>0</v>
      </c>
      <c r="AH3544" s="17" t="s">
        <v>54</v>
      </c>
      <c r="AI3544" s="17" t="s">
        <v>54</v>
      </c>
      <c r="AJ3544">
        <v>426</v>
      </c>
      <c r="AK3544">
        <v>0</v>
      </c>
      <c r="AL3544">
        <v>0</v>
      </c>
      <c r="AM3544">
        <v>0</v>
      </c>
      <c r="AN3544" s="17">
        <v>0</v>
      </c>
      <c r="AO3544" s="17" t="s">
        <v>54</v>
      </c>
      <c r="AP3544" s="17" t="s">
        <v>54</v>
      </c>
      <c r="AQ3544" s="17" t="s">
        <v>54</v>
      </c>
      <c r="AR3544" s="31">
        <v>0</v>
      </c>
      <c r="AS3544" s="31">
        <v>0</v>
      </c>
      <c r="AT3544" s="31">
        <v>0</v>
      </c>
      <c r="AU3544" s="26" t="str">
        <f t="shared" si="58"/>
        <v>库存为0</v>
      </c>
      <c r="AV3544" s="32" t="str">
        <f>IFERROR(时间!$B$4+AU3544,"上周无销量")</f>
        <v>上周无销量</v>
      </c>
    </row>
    <row r="3545" spans="1:48">
      <c r="A3545" s="34" t="s">
        <v>6770</v>
      </c>
      <c r="B3545" t="s">
        <v>6771</v>
      </c>
      <c r="C3545" t="s">
        <v>6767</v>
      </c>
      <c r="D3545" s="26">
        <v>0</v>
      </c>
      <c r="E3545" s="26">
        <v>0</v>
      </c>
      <c r="F3545" s="26">
        <v>0</v>
      </c>
      <c r="G3545" s="26">
        <v>0</v>
      </c>
      <c r="H3545" s="27">
        <v>0</v>
      </c>
      <c r="I3545">
        <v>0</v>
      </c>
      <c r="J3545" s="28">
        <v>0</v>
      </c>
      <c r="K3545" s="28">
        <v>0</v>
      </c>
      <c r="L3545" s="28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 s="17" t="s">
        <v>54</v>
      </c>
      <c r="Y3545" s="17" t="s">
        <v>54</v>
      </c>
      <c r="Z3545" s="17" t="s">
        <v>54</v>
      </c>
      <c r="AA3545" s="17" t="s">
        <v>54</v>
      </c>
      <c r="AB3545">
        <v>0</v>
      </c>
      <c r="AC3545">
        <v>0</v>
      </c>
      <c r="AD3545">
        <v>0</v>
      </c>
      <c r="AE3545">
        <v>0</v>
      </c>
      <c r="AF3545" s="17" t="s">
        <v>54</v>
      </c>
      <c r="AG3545" s="17" t="s">
        <v>54</v>
      </c>
      <c r="AH3545" s="17" t="s">
        <v>54</v>
      </c>
      <c r="AI3545" s="17" t="s">
        <v>54</v>
      </c>
      <c r="AJ3545">
        <v>0</v>
      </c>
      <c r="AK3545">
        <v>0</v>
      </c>
      <c r="AL3545">
        <v>0</v>
      </c>
      <c r="AM3545">
        <v>0</v>
      </c>
      <c r="AN3545" s="17" t="s">
        <v>54</v>
      </c>
      <c r="AO3545" s="17" t="s">
        <v>54</v>
      </c>
      <c r="AP3545" s="17" t="s">
        <v>54</v>
      </c>
      <c r="AQ3545" s="17" t="s">
        <v>54</v>
      </c>
      <c r="AR3545" s="31">
        <v>0</v>
      </c>
      <c r="AS3545" s="31">
        <v>0</v>
      </c>
      <c r="AT3545" s="31">
        <v>0</v>
      </c>
      <c r="AU3545" s="26" t="str">
        <f t="shared" si="58"/>
        <v>库存为0</v>
      </c>
      <c r="AV3545" s="32" t="str">
        <f>IFERROR(时间!$B$4+AU3545,"上周无销量")</f>
        <v>上周无销量</v>
      </c>
    </row>
    <row r="3546" spans="1:48">
      <c r="A3546" s="34" t="s">
        <v>6772</v>
      </c>
      <c r="B3546" t="s">
        <v>6773</v>
      </c>
      <c r="C3546" t="s">
        <v>6767</v>
      </c>
      <c r="D3546" s="26">
        <v>0</v>
      </c>
      <c r="E3546" s="26">
        <v>0</v>
      </c>
      <c r="F3546" s="26">
        <v>0</v>
      </c>
      <c r="G3546" s="26">
        <v>0</v>
      </c>
      <c r="H3546" s="27">
        <v>0</v>
      </c>
      <c r="I3546">
        <v>0</v>
      </c>
      <c r="J3546" s="28">
        <v>0</v>
      </c>
      <c r="K3546" s="28">
        <v>0</v>
      </c>
      <c r="L3546" s="28">
        <v>0</v>
      </c>
      <c r="M3546">
        <v>0</v>
      </c>
      <c r="N3546">
        <v>0</v>
      </c>
      <c r="O3546">
        <v>0</v>
      </c>
      <c r="P3546">
        <v>0</v>
      </c>
      <c r="Q3546">
        <v>3006</v>
      </c>
      <c r="R3546">
        <v>0</v>
      </c>
      <c r="S3546">
        <v>0</v>
      </c>
      <c r="T3546">
        <v>0</v>
      </c>
      <c r="U3546">
        <v>25</v>
      </c>
      <c r="V3546">
        <v>0</v>
      </c>
      <c r="W3546">
        <v>0</v>
      </c>
      <c r="X3546" s="17" t="s">
        <v>54</v>
      </c>
      <c r="Y3546" s="17">
        <v>0.0083166999334664</v>
      </c>
      <c r="Z3546" s="17" t="s">
        <v>54</v>
      </c>
      <c r="AA3546" s="17" t="s">
        <v>54</v>
      </c>
      <c r="AB3546">
        <v>0</v>
      </c>
      <c r="AC3546">
        <v>5.52</v>
      </c>
      <c r="AD3546">
        <v>0</v>
      </c>
      <c r="AE3546">
        <v>0</v>
      </c>
      <c r="AF3546" s="17" t="s">
        <v>54</v>
      </c>
      <c r="AG3546" s="17">
        <v>0</v>
      </c>
      <c r="AH3546" s="17" t="s">
        <v>54</v>
      </c>
      <c r="AI3546" s="17" t="s">
        <v>54</v>
      </c>
      <c r="AJ3546">
        <v>27</v>
      </c>
      <c r="AK3546">
        <v>0</v>
      </c>
      <c r="AL3546">
        <v>0</v>
      </c>
      <c r="AM3546">
        <v>0</v>
      </c>
      <c r="AN3546" s="17">
        <v>0</v>
      </c>
      <c r="AO3546" s="17" t="s">
        <v>54</v>
      </c>
      <c r="AP3546" s="17" t="s">
        <v>54</v>
      </c>
      <c r="AQ3546" s="17" t="s">
        <v>54</v>
      </c>
      <c r="AR3546" s="31">
        <v>0</v>
      </c>
      <c r="AS3546" s="31">
        <v>0</v>
      </c>
      <c r="AT3546" s="31">
        <v>0</v>
      </c>
      <c r="AU3546" s="26" t="str">
        <f t="shared" si="58"/>
        <v>库存为0</v>
      </c>
      <c r="AV3546" s="32" t="str">
        <f>IFERROR(时间!$B$4+AU3546,"上周无销量")</f>
        <v>上周无销量</v>
      </c>
    </row>
    <row r="3547" spans="1:48">
      <c r="A3547" s="34" t="s">
        <v>6774</v>
      </c>
      <c r="B3547" t="s">
        <v>6775</v>
      </c>
      <c r="C3547" t="s">
        <v>6776</v>
      </c>
      <c r="D3547" s="26">
        <v>0</v>
      </c>
      <c r="E3547" s="26">
        <v>0</v>
      </c>
      <c r="F3547" s="26">
        <v>0</v>
      </c>
      <c r="G3547" s="26">
        <v>0</v>
      </c>
      <c r="H3547" s="27">
        <v>0</v>
      </c>
      <c r="I3547">
        <v>0</v>
      </c>
      <c r="J3547" s="28">
        <v>0</v>
      </c>
      <c r="K3547" s="28">
        <v>0</v>
      </c>
      <c r="L3547" s="28">
        <v>0</v>
      </c>
      <c r="M3547">
        <v>0</v>
      </c>
      <c r="N3547">
        <v>0</v>
      </c>
      <c r="O3547">
        <v>0</v>
      </c>
      <c r="P3547">
        <v>0</v>
      </c>
      <c r="Q3547">
        <v>236204</v>
      </c>
      <c r="R3547">
        <v>0</v>
      </c>
      <c r="S3547">
        <v>0</v>
      </c>
      <c r="T3547">
        <v>0</v>
      </c>
      <c r="U3547">
        <v>383</v>
      </c>
      <c r="V3547">
        <v>0</v>
      </c>
      <c r="W3547">
        <v>0</v>
      </c>
      <c r="X3547" s="17" t="s">
        <v>54</v>
      </c>
      <c r="Y3547" s="17">
        <v>0.00162147973785372</v>
      </c>
      <c r="Z3547" s="17" t="s">
        <v>54</v>
      </c>
      <c r="AA3547" s="17" t="s">
        <v>54</v>
      </c>
      <c r="AB3547">
        <v>0</v>
      </c>
      <c r="AC3547">
        <v>80.43</v>
      </c>
      <c r="AD3547">
        <v>0</v>
      </c>
      <c r="AE3547">
        <v>0</v>
      </c>
      <c r="AF3547" s="17" t="s">
        <v>54</v>
      </c>
      <c r="AG3547" s="17">
        <v>0</v>
      </c>
      <c r="AH3547" s="17" t="s">
        <v>54</v>
      </c>
      <c r="AI3547" s="17" t="s">
        <v>54</v>
      </c>
      <c r="AJ3547">
        <v>160</v>
      </c>
      <c r="AK3547">
        <v>0</v>
      </c>
      <c r="AL3547">
        <v>0</v>
      </c>
      <c r="AM3547">
        <v>0</v>
      </c>
      <c r="AN3547" s="17">
        <v>0</v>
      </c>
      <c r="AO3547" s="17" t="s">
        <v>54</v>
      </c>
      <c r="AP3547" s="17" t="s">
        <v>54</v>
      </c>
      <c r="AQ3547" s="17" t="s">
        <v>54</v>
      </c>
      <c r="AR3547" s="31">
        <v>0</v>
      </c>
      <c r="AS3547" s="31">
        <v>0</v>
      </c>
      <c r="AT3547" s="31">
        <v>0</v>
      </c>
      <c r="AU3547" s="26" t="str">
        <f t="shared" si="58"/>
        <v>库存为0</v>
      </c>
      <c r="AV3547" s="32" t="str">
        <f>IFERROR(时间!$B$4+AU3547,"上周无销量")</f>
        <v>上周无销量</v>
      </c>
    </row>
    <row r="3548" spans="1:48">
      <c r="A3548" s="34" t="s">
        <v>6777</v>
      </c>
      <c r="B3548" t="s">
        <v>6778</v>
      </c>
      <c r="C3548" t="s">
        <v>6779</v>
      </c>
      <c r="D3548" s="26">
        <v>0</v>
      </c>
      <c r="E3548" s="26">
        <v>0</v>
      </c>
      <c r="F3548" s="26">
        <v>0</v>
      </c>
      <c r="G3548" s="26">
        <v>0</v>
      </c>
      <c r="H3548" s="27">
        <v>0</v>
      </c>
      <c r="I3548">
        <v>0</v>
      </c>
      <c r="J3548" s="28">
        <v>0</v>
      </c>
      <c r="K3548" s="28">
        <v>0</v>
      </c>
      <c r="L3548" s="28">
        <v>0</v>
      </c>
      <c r="M3548">
        <v>0</v>
      </c>
      <c r="N3548">
        <v>0</v>
      </c>
      <c r="O3548">
        <v>0</v>
      </c>
      <c r="P3548">
        <v>0</v>
      </c>
      <c r="Q3548">
        <v>309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 s="17" t="s">
        <v>54</v>
      </c>
      <c r="Y3548" s="17">
        <v>0</v>
      </c>
      <c r="Z3548" s="17" t="s">
        <v>54</v>
      </c>
      <c r="AA3548" s="17" t="s">
        <v>54</v>
      </c>
      <c r="AB3548">
        <v>0</v>
      </c>
      <c r="AC3548">
        <v>0</v>
      </c>
      <c r="AD3548">
        <v>0</v>
      </c>
      <c r="AE3548">
        <v>0</v>
      </c>
      <c r="AF3548" s="17" t="s">
        <v>54</v>
      </c>
      <c r="AG3548" s="17" t="s">
        <v>54</v>
      </c>
      <c r="AH3548" s="17" t="s">
        <v>54</v>
      </c>
      <c r="AI3548" s="17" t="s">
        <v>54</v>
      </c>
      <c r="AJ3548">
        <v>0</v>
      </c>
      <c r="AK3548">
        <v>0</v>
      </c>
      <c r="AL3548">
        <v>0</v>
      </c>
      <c r="AM3548">
        <v>0</v>
      </c>
      <c r="AN3548" s="17" t="s">
        <v>54</v>
      </c>
      <c r="AO3548" s="17" t="s">
        <v>54</v>
      </c>
      <c r="AP3548" s="17" t="s">
        <v>54</v>
      </c>
      <c r="AQ3548" s="17" t="s">
        <v>54</v>
      </c>
      <c r="AR3548" s="31">
        <v>0</v>
      </c>
      <c r="AS3548" s="31">
        <v>0</v>
      </c>
      <c r="AT3548" s="31">
        <v>0</v>
      </c>
      <c r="AU3548" s="26" t="str">
        <f t="shared" si="58"/>
        <v>库存为0</v>
      </c>
      <c r="AV3548" s="32" t="str">
        <f>IFERROR(时间!$B$4+AU3548,"上周无销量")</f>
        <v>上周无销量</v>
      </c>
    </row>
    <row r="3549" spans="1:48">
      <c r="A3549" s="34" t="s">
        <v>6780</v>
      </c>
      <c r="B3549" t="s">
        <v>6781</v>
      </c>
      <c r="C3549" t="s">
        <v>6779</v>
      </c>
      <c r="D3549" s="26">
        <v>0</v>
      </c>
      <c r="E3549" s="26">
        <v>0</v>
      </c>
      <c r="F3549" s="26">
        <v>0</v>
      </c>
      <c r="G3549" s="26">
        <v>0</v>
      </c>
      <c r="H3549" s="27">
        <v>0</v>
      </c>
      <c r="I3549">
        <v>0</v>
      </c>
      <c r="J3549" s="28">
        <v>0</v>
      </c>
      <c r="K3549" s="28">
        <v>0</v>
      </c>
      <c r="L3549" s="28">
        <v>0</v>
      </c>
      <c r="M3549">
        <v>0</v>
      </c>
      <c r="N3549">
        <v>0</v>
      </c>
      <c r="O3549">
        <v>0</v>
      </c>
      <c r="P3549">
        <v>0</v>
      </c>
      <c r="Q3549">
        <v>286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 s="17" t="s">
        <v>54</v>
      </c>
      <c r="Y3549" s="17">
        <v>0</v>
      </c>
      <c r="Z3549" s="17" t="s">
        <v>54</v>
      </c>
      <c r="AA3549" s="17" t="s">
        <v>54</v>
      </c>
      <c r="AB3549">
        <v>0</v>
      </c>
      <c r="AC3549">
        <v>0</v>
      </c>
      <c r="AD3549">
        <v>0</v>
      </c>
      <c r="AE3549">
        <v>0</v>
      </c>
      <c r="AF3549" s="17" t="s">
        <v>54</v>
      </c>
      <c r="AG3549" s="17" t="s">
        <v>54</v>
      </c>
      <c r="AH3549" s="17" t="s">
        <v>54</v>
      </c>
      <c r="AI3549" s="17" t="s">
        <v>54</v>
      </c>
      <c r="AJ3549">
        <v>0</v>
      </c>
      <c r="AK3549">
        <v>0</v>
      </c>
      <c r="AL3549">
        <v>0</v>
      </c>
      <c r="AM3549">
        <v>0</v>
      </c>
      <c r="AN3549" s="17" t="s">
        <v>54</v>
      </c>
      <c r="AO3549" s="17" t="s">
        <v>54</v>
      </c>
      <c r="AP3549" s="17" t="s">
        <v>54</v>
      </c>
      <c r="AQ3549" s="17" t="s">
        <v>54</v>
      </c>
      <c r="AR3549" s="31">
        <v>0</v>
      </c>
      <c r="AS3549" s="31">
        <v>0</v>
      </c>
      <c r="AT3549" s="31">
        <v>0</v>
      </c>
      <c r="AU3549" s="26" t="str">
        <f t="shared" si="58"/>
        <v>库存为0</v>
      </c>
      <c r="AV3549" s="32" t="str">
        <f>IFERROR(时间!$B$4+AU3549,"上周无销量")</f>
        <v>上周无销量</v>
      </c>
    </row>
    <row r="3550" spans="1:48">
      <c r="A3550" s="34" t="s">
        <v>6782</v>
      </c>
      <c r="B3550" t="s">
        <v>6783</v>
      </c>
      <c r="C3550" t="s">
        <v>6784</v>
      </c>
      <c r="D3550" s="26">
        <v>0</v>
      </c>
      <c r="E3550" s="26">
        <v>0</v>
      </c>
      <c r="F3550" s="26">
        <v>0</v>
      </c>
      <c r="G3550" s="26">
        <v>0</v>
      </c>
      <c r="H3550" s="27">
        <v>0</v>
      </c>
      <c r="I3550">
        <v>0</v>
      </c>
      <c r="J3550" s="28">
        <v>0</v>
      </c>
      <c r="K3550" s="28">
        <v>0</v>
      </c>
      <c r="L3550" s="28">
        <v>0</v>
      </c>
      <c r="M3550">
        <v>0</v>
      </c>
      <c r="N3550">
        <v>0</v>
      </c>
      <c r="O3550">
        <v>0</v>
      </c>
      <c r="P3550">
        <v>0</v>
      </c>
      <c r="Q3550">
        <v>3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 s="17" t="s">
        <v>54</v>
      </c>
      <c r="Y3550" s="17">
        <v>0</v>
      </c>
      <c r="Z3550" s="17" t="s">
        <v>54</v>
      </c>
      <c r="AA3550" s="17" t="s">
        <v>54</v>
      </c>
      <c r="AB3550">
        <v>0</v>
      </c>
      <c r="AC3550">
        <v>0</v>
      </c>
      <c r="AD3550">
        <v>0</v>
      </c>
      <c r="AE3550">
        <v>0</v>
      </c>
      <c r="AF3550" s="17" t="s">
        <v>54</v>
      </c>
      <c r="AG3550" s="17" t="s">
        <v>54</v>
      </c>
      <c r="AH3550" s="17" t="s">
        <v>54</v>
      </c>
      <c r="AI3550" s="17" t="s">
        <v>54</v>
      </c>
      <c r="AJ3550">
        <v>17</v>
      </c>
      <c r="AK3550">
        <v>0</v>
      </c>
      <c r="AL3550">
        <v>0</v>
      </c>
      <c r="AM3550">
        <v>0</v>
      </c>
      <c r="AN3550" s="17">
        <v>0</v>
      </c>
      <c r="AO3550" s="17" t="s">
        <v>54</v>
      </c>
      <c r="AP3550" s="17" t="s">
        <v>54</v>
      </c>
      <c r="AQ3550" s="17" t="s">
        <v>54</v>
      </c>
      <c r="AR3550" s="31">
        <v>0</v>
      </c>
      <c r="AS3550" s="31">
        <v>0</v>
      </c>
      <c r="AT3550" s="31">
        <v>0</v>
      </c>
      <c r="AU3550" s="26" t="str">
        <f t="shared" si="58"/>
        <v>库存为0</v>
      </c>
      <c r="AV3550" s="32" t="str">
        <f>IFERROR(时间!$B$4+AU3550,"上周无销量")</f>
        <v>上周无销量</v>
      </c>
    </row>
    <row r="3551" spans="1:48">
      <c r="A3551" s="34" t="s">
        <v>6785</v>
      </c>
      <c r="B3551" t="s">
        <v>6786</v>
      </c>
      <c r="C3551" t="s">
        <v>6784</v>
      </c>
      <c r="D3551" s="26">
        <v>0</v>
      </c>
      <c r="E3551" s="26">
        <v>0</v>
      </c>
      <c r="F3551" s="26">
        <v>0</v>
      </c>
      <c r="G3551" s="26">
        <v>0</v>
      </c>
      <c r="H3551" s="27">
        <v>0</v>
      </c>
      <c r="I3551">
        <v>0</v>
      </c>
      <c r="J3551" s="28">
        <v>0</v>
      </c>
      <c r="K3551" s="28">
        <v>0</v>
      </c>
      <c r="L3551" s="28">
        <v>0</v>
      </c>
      <c r="M3551">
        <v>0</v>
      </c>
      <c r="N3551">
        <v>0</v>
      </c>
      <c r="O3551">
        <v>0</v>
      </c>
      <c r="P3551">
        <v>0</v>
      </c>
      <c r="Q3551">
        <v>5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 s="17" t="s">
        <v>54</v>
      </c>
      <c r="Y3551" s="17">
        <v>0</v>
      </c>
      <c r="Z3551" s="17" t="s">
        <v>54</v>
      </c>
      <c r="AA3551" s="17" t="s">
        <v>54</v>
      </c>
      <c r="AB3551">
        <v>0</v>
      </c>
      <c r="AC3551">
        <v>0</v>
      </c>
      <c r="AD3551">
        <v>0</v>
      </c>
      <c r="AE3551">
        <v>0</v>
      </c>
      <c r="AF3551" s="17" t="s">
        <v>54</v>
      </c>
      <c r="AG3551" s="17" t="s">
        <v>54</v>
      </c>
      <c r="AH3551" s="17" t="s">
        <v>54</v>
      </c>
      <c r="AI3551" s="17" t="s">
        <v>54</v>
      </c>
      <c r="AJ3551">
        <v>24</v>
      </c>
      <c r="AK3551">
        <v>0</v>
      </c>
      <c r="AL3551">
        <v>0</v>
      </c>
      <c r="AM3551">
        <v>0</v>
      </c>
      <c r="AN3551" s="17">
        <v>0</v>
      </c>
      <c r="AO3551" s="17" t="s">
        <v>54</v>
      </c>
      <c r="AP3551" s="17" t="s">
        <v>54</v>
      </c>
      <c r="AQ3551" s="17" t="s">
        <v>54</v>
      </c>
      <c r="AR3551" s="31">
        <v>0</v>
      </c>
      <c r="AS3551" s="31">
        <v>0</v>
      </c>
      <c r="AT3551" s="31">
        <v>0</v>
      </c>
      <c r="AU3551" s="26" t="str">
        <f t="shared" si="58"/>
        <v>库存为0</v>
      </c>
      <c r="AV3551" s="32" t="str">
        <f>IFERROR(时间!$B$4+AU3551,"上周无销量")</f>
        <v>上周无销量</v>
      </c>
    </row>
    <row r="3552" spans="1:48">
      <c r="A3552" s="34" t="s">
        <v>6787</v>
      </c>
      <c r="B3552" t="s">
        <v>6788</v>
      </c>
      <c r="C3552" t="s">
        <v>6784</v>
      </c>
      <c r="D3552" s="26">
        <v>0</v>
      </c>
      <c r="E3552" s="26">
        <v>0</v>
      </c>
      <c r="F3552" s="26">
        <v>0</v>
      </c>
      <c r="G3552" s="26">
        <v>0</v>
      </c>
      <c r="H3552" s="27">
        <v>0</v>
      </c>
      <c r="I3552">
        <v>0</v>
      </c>
      <c r="J3552" s="28">
        <v>0</v>
      </c>
      <c r="K3552" s="28">
        <v>0</v>
      </c>
      <c r="L3552" s="28">
        <v>0</v>
      </c>
      <c r="M3552">
        <v>0</v>
      </c>
      <c r="N3552">
        <v>0</v>
      </c>
      <c r="O3552">
        <v>0</v>
      </c>
      <c r="P3552">
        <v>0</v>
      </c>
      <c r="Q3552">
        <v>6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 s="17" t="s">
        <v>54</v>
      </c>
      <c r="Y3552" s="17">
        <v>0</v>
      </c>
      <c r="Z3552" s="17" t="s">
        <v>54</v>
      </c>
      <c r="AA3552" s="17" t="s">
        <v>54</v>
      </c>
      <c r="AB3552">
        <v>0</v>
      </c>
      <c r="AC3552">
        <v>0</v>
      </c>
      <c r="AD3552">
        <v>0</v>
      </c>
      <c r="AE3552">
        <v>0</v>
      </c>
      <c r="AF3552" s="17" t="s">
        <v>54</v>
      </c>
      <c r="AG3552" s="17" t="s">
        <v>54</v>
      </c>
      <c r="AH3552" s="17" t="s">
        <v>54</v>
      </c>
      <c r="AI3552" s="17" t="s">
        <v>54</v>
      </c>
      <c r="AJ3552">
        <v>19</v>
      </c>
      <c r="AK3552">
        <v>0</v>
      </c>
      <c r="AL3552">
        <v>0</v>
      </c>
      <c r="AM3552">
        <v>0</v>
      </c>
      <c r="AN3552" s="17">
        <v>0</v>
      </c>
      <c r="AO3552" s="17" t="s">
        <v>54</v>
      </c>
      <c r="AP3552" s="17" t="s">
        <v>54</v>
      </c>
      <c r="AQ3552" s="17" t="s">
        <v>54</v>
      </c>
      <c r="AR3552" s="31">
        <v>0</v>
      </c>
      <c r="AS3552" s="31">
        <v>0</v>
      </c>
      <c r="AT3552" s="31">
        <v>0</v>
      </c>
      <c r="AU3552" s="26" t="str">
        <f t="shared" si="58"/>
        <v>库存为0</v>
      </c>
      <c r="AV3552" s="32" t="str">
        <f>IFERROR(时间!$B$4+AU3552,"上周无销量")</f>
        <v>上周无销量</v>
      </c>
    </row>
    <row r="3553" spans="1:48">
      <c r="A3553" s="34" t="s">
        <v>6789</v>
      </c>
      <c r="B3553" t="s">
        <v>6790</v>
      </c>
      <c r="C3553" t="s">
        <v>6784</v>
      </c>
      <c r="D3553" s="26">
        <v>0</v>
      </c>
      <c r="E3553" s="26">
        <v>0</v>
      </c>
      <c r="F3553" s="26">
        <v>0</v>
      </c>
      <c r="G3553" s="26">
        <v>0</v>
      </c>
      <c r="H3553" s="27">
        <v>0</v>
      </c>
      <c r="I3553">
        <v>0</v>
      </c>
      <c r="J3553" s="28">
        <v>0</v>
      </c>
      <c r="K3553" s="28">
        <v>0</v>
      </c>
      <c r="L3553" s="28">
        <v>0</v>
      </c>
      <c r="M3553">
        <v>0</v>
      </c>
      <c r="N3553">
        <v>0</v>
      </c>
      <c r="O3553">
        <v>0</v>
      </c>
      <c r="P3553">
        <v>0</v>
      </c>
      <c r="Q3553">
        <v>11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 s="17" t="s">
        <v>54</v>
      </c>
      <c r="Y3553" s="17">
        <v>0</v>
      </c>
      <c r="Z3553" s="17" t="s">
        <v>54</v>
      </c>
      <c r="AA3553" s="17" t="s">
        <v>54</v>
      </c>
      <c r="AB3553">
        <v>0</v>
      </c>
      <c r="AC3553">
        <v>0</v>
      </c>
      <c r="AD3553">
        <v>0</v>
      </c>
      <c r="AE3553">
        <v>0</v>
      </c>
      <c r="AF3553" s="17" t="s">
        <v>54</v>
      </c>
      <c r="AG3553" s="17" t="s">
        <v>54</v>
      </c>
      <c r="AH3553" s="17" t="s">
        <v>54</v>
      </c>
      <c r="AI3553" s="17" t="s">
        <v>54</v>
      </c>
      <c r="AJ3553">
        <v>18</v>
      </c>
      <c r="AK3553">
        <v>0</v>
      </c>
      <c r="AL3553">
        <v>0</v>
      </c>
      <c r="AM3553">
        <v>0</v>
      </c>
      <c r="AN3553" s="17">
        <v>0</v>
      </c>
      <c r="AO3553" s="17" t="s">
        <v>54</v>
      </c>
      <c r="AP3553" s="17" t="s">
        <v>54</v>
      </c>
      <c r="AQ3553" s="17" t="s">
        <v>54</v>
      </c>
      <c r="AR3553" s="31">
        <v>0</v>
      </c>
      <c r="AS3553" s="31">
        <v>0</v>
      </c>
      <c r="AT3553" s="31">
        <v>0</v>
      </c>
      <c r="AU3553" s="26" t="str">
        <f t="shared" si="58"/>
        <v>库存为0</v>
      </c>
      <c r="AV3553" s="32" t="str">
        <f>IFERROR(时间!$B$4+AU3553,"上周无销量")</f>
        <v>上周无销量</v>
      </c>
    </row>
    <row r="3554" spans="1:48">
      <c r="A3554" s="34" t="s">
        <v>6791</v>
      </c>
      <c r="B3554" t="s">
        <v>6792</v>
      </c>
      <c r="C3554" t="s">
        <v>6784</v>
      </c>
      <c r="D3554" s="26">
        <v>0</v>
      </c>
      <c r="E3554" s="26">
        <v>0</v>
      </c>
      <c r="F3554" s="26">
        <v>0</v>
      </c>
      <c r="G3554" s="26">
        <v>0</v>
      </c>
      <c r="H3554" s="27">
        <v>0</v>
      </c>
      <c r="I3554">
        <v>0</v>
      </c>
      <c r="J3554" s="28">
        <v>0</v>
      </c>
      <c r="K3554" s="28">
        <v>0</v>
      </c>
      <c r="L3554" s="28">
        <v>0</v>
      </c>
      <c r="M3554">
        <v>0</v>
      </c>
      <c r="N3554">
        <v>0</v>
      </c>
      <c r="O3554">
        <v>0</v>
      </c>
      <c r="P3554">
        <v>0</v>
      </c>
      <c r="Q3554">
        <v>10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 s="17" t="s">
        <v>54</v>
      </c>
      <c r="Y3554" s="17">
        <v>0</v>
      </c>
      <c r="Z3554" s="17" t="s">
        <v>54</v>
      </c>
      <c r="AA3554" s="17" t="s">
        <v>54</v>
      </c>
      <c r="AB3554">
        <v>0</v>
      </c>
      <c r="AC3554">
        <v>0</v>
      </c>
      <c r="AD3554">
        <v>0</v>
      </c>
      <c r="AE3554">
        <v>0</v>
      </c>
      <c r="AF3554" s="17" t="s">
        <v>54</v>
      </c>
      <c r="AG3554" s="17" t="s">
        <v>54</v>
      </c>
      <c r="AH3554" s="17" t="s">
        <v>54</v>
      </c>
      <c r="AI3554" s="17" t="s">
        <v>54</v>
      </c>
      <c r="AJ3554">
        <v>14</v>
      </c>
      <c r="AK3554">
        <v>0</v>
      </c>
      <c r="AL3554">
        <v>0</v>
      </c>
      <c r="AM3554">
        <v>0</v>
      </c>
      <c r="AN3554" s="17">
        <v>0</v>
      </c>
      <c r="AO3554" s="17" t="s">
        <v>54</v>
      </c>
      <c r="AP3554" s="17" t="s">
        <v>54</v>
      </c>
      <c r="AQ3554" s="17" t="s">
        <v>54</v>
      </c>
      <c r="AR3554" s="31">
        <v>0</v>
      </c>
      <c r="AS3554" s="31">
        <v>0</v>
      </c>
      <c r="AT3554" s="31">
        <v>0</v>
      </c>
      <c r="AU3554" s="26" t="str">
        <f t="shared" si="58"/>
        <v>库存为0</v>
      </c>
      <c r="AV3554" s="32" t="str">
        <f>IFERROR(时间!$B$4+AU3554,"上周无销量")</f>
        <v>上周无销量</v>
      </c>
    </row>
    <row r="3555" spans="1:48">
      <c r="A3555" s="34" t="s">
        <v>6793</v>
      </c>
      <c r="B3555" t="s">
        <v>6794</v>
      </c>
      <c r="C3555" t="s">
        <v>6784</v>
      </c>
      <c r="D3555" s="26">
        <v>0</v>
      </c>
      <c r="E3555" s="26">
        <v>0</v>
      </c>
      <c r="F3555" s="26">
        <v>0</v>
      </c>
      <c r="G3555" s="26">
        <v>0</v>
      </c>
      <c r="H3555" s="27">
        <v>0</v>
      </c>
      <c r="I3555">
        <v>0</v>
      </c>
      <c r="J3555" s="28">
        <v>0</v>
      </c>
      <c r="K3555" s="28">
        <v>0</v>
      </c>
      <c r="L3555" s="28">
        <v>0</v>
      </c>
      <c r="M3555">
        <v>0</v>
      </c>
      <c r="N3555">
        <v>0</v>
      </c>
      <c r="O3555">
        <v>0</v>
      </c>
      <c r="P3555">
        <v>0</v>
      </c>
      <c r="Q3555">
        <v>10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 s="17" t="s">
        <v>54</v>
      </c>
      <c r="Y3555" s="17">
        <v>0</v>
      </c>
      <c r="Z3555" s="17" t="s">
        <v>54</v>
      </c>
      <c r="AA3555" s="17" t="s">
        <v>54</v>
      </c>
      <c r="AB3555">
        <v>0</v>
      </c>
      <c r="AC3555">
        <v>0</v>
      </c>
      <c r="AD3555">
        <v>0</v>
      </c>
      <c r="AE3555">
        <v>0</v>
      </c>
      <c r="AF3555" s="17" t="s">
        <v>54</v>
      </c>
      <c r="AG3555" s="17" t="s">
        <v>54</v>
      </c>
      <c r="AH3555" s="17" t="s">
        <v>54</v>
      </c>
      <c r="AI3555" s="17" t="s">
        <v>54</v>
      </c>
      <c r="AJ3555">
        <v>4</v>
      </c>
      <c r="AK3555">
        <v>0</v>
      </c>
      <c r="AL3555">
        <v>0</v>
      </c>
      <c r="AM3555">
        <v>0</v>
      </c>
      <c r="AN3555" s="17">
        <v>0</v>
      </c>
      <c r="AO3555" s="17" t="s">
        <v>54</v>
      </c>
      <c r="AP3555" s="17" t="s">
        <v>54</v>
      </c>
      <c r="AQ3555" s="17" t="s">
        <v>54</v>
      </c>
      <c r="AR3555" s="31">
        <v>0</v>
      </c>
      <c r="AS3555" s="31">
        <v>0</v>
      </c>
      <c r="AT3555" s="31">
        <v>0</v>
      </c>
      <c r="AU3555" s="26" t="str">
        <f t="shared" si="58"/>
        <v>库存为0</v>
      </c>
      <c r="AV3555" s="32" t="str">
        <f>IFERROR(时间!$B$4+AU3555,"上周无销量")</f>
        <v>上周无销量</v>
      </c>
    </row>
    <row r="3556" spans="1:48">
      <c r="A3556" s="34" t="s">
        <v>6795</v>
      </c>
      <c r="B3556" t="s">
        <v>6796</v>
      </c>
      <c r="C3556" t="s">
        <v>6784</v>
      </c>
      <c r="D3556" s="26">
        <v>0</v>
      </c>
      <c r="E3556" s="26">
        <v>0</v>
      </c>
      <c r="F3556" s="26">
        <v>0</v>
      </c>
      <c r="G3556" s="26">
        <v>0</v>
      </c>
      <c r="H3556" s="27">
        <v>0</v>
      </c>
      <c r="I3556">
        <v>0</v>
      </c>
      <c r="J3556" s="28">
        <v>0</v>
      </c>
      <c r="K3556" s="28">
        <v>0</v>
      </c>
      <c r="L3556" s="28">
        <v>0</v>
      </c>
      <c r="M3556">
        <v>0</v>
      </c>
      <c r="N3556">
        <v>0</v>
      </c>
      <c r="O3556">
        <v>0</v>
      </c>
      <c r="P3556">
        <v>0</v>
      </c>
      <c r="Q3556">
        <v>4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 s="17" t="s">
        <v>54</v>
      </c>
      <c r="Y3556" s="17">
        <v>0</v>
      </c>
      <c r="Z3556" s="17" t="s">
        <v>54</v>
      </c>
      <c r="AA3556" s="17" t="s">
        <v>54</v>
      </c>
      <c r="AB3556">
        <v>0</v>
      </c>
      <c r="AC3556">
        <v>0</v>
      </c>
      <c r="AD3556">
        <v>0</v>
      </c>
      <c r="AE3556">
        <v>0</v>
      </c>
      <c r="AF3556" s="17" t="s">
        <v>54</v>
      </c>
      <c r="AG3556" s="17" t="s">
        <v>54</v>
      </c>
      <c r="AH3556" s="17" t="s">
        <v>54</v>
      </c>
      <c r="AI3556" s="17" t="s">
        <v>54</v>
      </c>
      <c r="AJ3556">
        <v>17</v>
      </c>
      <c r="AK3556">
        <v>0</v>
      </c>
      <c r="AL3556">
        <v>0</v>
      </c>
      <c r="AM3556">
        <v>0</v>
      </c>
      <c r="AN3556" s="17">
        <v>0</v>
      </c>
      <c r="AO3556" s="17" t="s">
        <v>54</v>
      </c>
      <c r="AP3556" s="17" t="s">
        <v>54</v>
      </c>
      <c r="AQ3556" s="17" t="s">
        <v>54</v>
      </c>
      <c r="AR3556" s="31">
        <v>0</v>
      </c>
      <c r="AS3556" s="31">
        <v>0</v>
      </c>
      <c r="AT3556" s="31">
        <v>0</v>
      </c>
      <c r="AU3556" s="26" t="str">
        <f t="shared" si="58"/>
        <v>库存为0</v>
      </c>
      <c r="AV3556" s="32" t="str">
        <f>IFERROR(时间!$B$4+AU3556,"上周无销量")</f>
        <v>上周无销量</v>
      </c>
    </row>
    <row r="3557" spans="1:48">
      <c r="A3557" s="34" t="s">
        <v>6797</v>
      </c>
      <c r="B3557" t="s">
        <v>6798</v>
      </c>
      <c r="C3557" t="s">
        <v>6784</v>
      </c>
      <c r="D3557" s="26">
        <v>0</v>
      </c>
      <c r="E3557" s="26">
        <v>0</v>
      </c>
      <c r="F3557" s="26">
        <v>0</v>
      </c>
      <c r="G3557" s="26">
        <v>0</v>
      </c>
      <c r="H3557" s="27">
        <v>0</v>
      </c>
      <c r="I3557">
        <v>0</v>
      </c>
      <c r="J3557" s="28">
        <v>0</v>
      </c>
      <c r="K3557" s="28">
        <v>0</v>
      </c>
      <c r="L3557" s="28">
        <v>0</v>
      </c>
      <c r="M3557">
        <v>0</v>
      </c>
      <c r="N3557">
        <v>0</v>
      </c>
      <c r="O3557">
        <v>0</v>
      </c>
      <c r="P3557">
        <v>0</v>
      </c>
      <c r="Q3557">
        <v>7</v>
      </c>
      <c r="R3557">
        <v>0</v>
      </c>
      <c r="S3557">
        <v>0</v>
      </c>
      <c r="T3557">
        <v>0</v>
      </c>
      <c r="U3557">
        <v>0</v>
      </c>
      <c r="V3557">
        <v>0</v>
      </c>
      <c r="W3557">
        <v>0</v>
      </c>
      <c r="X3557" s="17" t="s">
        <v>54</v>
      </c>
      <c r="Y3557" s="17">
        <v>0</v>
      </c>
      <c r="Z3557" s="17" t="s">
        <v>54</v>
      </c>
      <c r="AA3557" s="17" t="s">
        <v>54</v>
      </c>
      <c r="AB3557">
        <v>0</v>
      </c>
      <c r="AC3557">
        <v>0</v>
      </c>
      <c r="AD3557">
        <v>0</v>
      </c>
      <c r="AE3557">
        <v>0</v>
      </c>
      <c r="AF3557" s="17" t="s">
        <v>54</v>
      </c>
      <c r="AG3557" s="17" t="s">
        <v>54</v>
      </c>
      <c r="AH3557" s="17" t="s">
        <v>54</v>
      </c>
      <c r="AI3557" s="17" t="s">
        <v>54</v>
      </c>
      <c r="AJ3557">
        <v>37</v>
      </c>
      <c r="AK3557">
        <v>0</v>
      </c>
      <c r="AL3557">
        <v>0</v>
      </c>
      <c r="AM3557">
        <v>0</v>
      </c>
      <c r="AN3557" s="17">
        <v>0</v>
      </c>
      <c r="AO3557" s="17" t="s">
        <v>54</v>
      </c>
      <c r="AP3557" s="17" t="s">
        <v>54</v>
      </c>
      <c r="AQ3557" s="17" t="s">
        <v>54</v>
      </c>
      <c r="AR3557" s="31">
        <v>0</v>
      </c>
      <c r="AS3557" s="31">
        <v>0</v>
      </c>
      <c r="AT3557" s="31">
        <v>0</v>
      </c>
      <c r="AU3557" s="26" t="str">
        <f t="shared" si="58"/>
        <v>库存为0</v>
      </c>
      <c r="AV3557" s="32" t="str">
        <f>IFERROR(时间!$B$4+AU3557,"上周无销量")</f>
        <v>上周无销量</v>
      </c>
    </row>
    <row r="3558" spans="1:48">
      <c r="A3558" s="34" t="s">
        <v>6799</v>
      </c>
      <c r="B3558" t="s">
        <v>6800</v>
      </c>
      <c r="C3558" t="s">
        <v>6784</v>
      </c>
      <c r="D3558" s="26">
        <v>0</v>
      </c>
      <c r="E3558" s="26">
        <v>0</v>
      </c>
      <c r="F3558" s="26">
        <v>0</v>
      </c>
      <c r="G3558" s="26">
        <v>0</v>
      </c>
      <c r="H3558" s="27">
        <v>0</v>
      </c>
      <c r="I3558">
        <v>0</v>
      </c>
      <c r="J3558" s="28">
        <v>0</v>
      </c>
      <c r="K3558" s="28">
        <v>0</v>
      </c>
      <c r="L3558" s="28">
        <v>0</v>
      </c>
      <c r="M3558">
        <v>0</v>
      </c>
      <c r="N3558">
        <v>0</v>
      </c>
      <c r="O3558">
        <v>0</v>
      </c>
      <c r="P3558">
        <v>0</v>
      </c>
      <c r="Q3558">
        <v>13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 s="17" t="s">
        <v>54</v>
      </c>
      <c r="Y3558" s="17">
        <v>0</v>
      </c>
      <c r="Z3558" s="17" t="s">
        <v>54</v>
      </c>
      <c r="AA3558" s="17" t="s">
        <v>54</v>
      </c>
      <c r="AB3558">
        <v>0</v>
      </c>
      <c r="AC3558">
        <v>0</v>
      </c>
      <c r="AD3558">
        <v>0</v>
      </c>
      <c r="AE3558">
        <v>0</v>
      </c>
      <c r="AF3558" s="17" t="s">
        <v>54</v>
      </c>
      <c r="AG3558" s="17" t="s">
        <v>54</v>
      </c>
      <c r="AH3558" s="17" t="s">
        <v>54</v>
      </c>
      <c r="AI3558" s="17" t="s">
        <v>54</v>
      </c>
      <c r="AJ3558">
        <v>26</v>
      </c>
      <c r="AK3558">
        <v>0</v>
      </c>
      <c r="AL3558">
        <v>0</v>
      </c>
      <c r="AM3558">
        <v>0</v>
      </c>
      <c r="AN3558" s="17">
        <v>0</v>
      </c>
      <c r="AO3558" s="17" t="s">
        <v>54</v>
      </c>
      <c r="AP3558" s="17" t="s">
        <v>54</v>
      </c>
      <c r="AQ3558" s="17" t="s">
        <v>54</v>
      </c>
      <c r="AR3558" s="31">
        <v>0</v>
      </c>
      <c r="AS3558" s="31">
        <v>0</v>
      </c>
      <c r="AT3558" s="31">
        <v>0</v>
      </c>
      <c r="AU3558" s="26" t="str">
        <f t="shared" si="58"/>
        <v>库存为0</v>
      </c>
      <c r="AV3558" s="32" t="str">
        <f>IFERROR(时间!$B$4+AU3558,"上周无销量")</f>
        <v>上周无销量</v>
      </c>
    </row>
    <row r="3559" spans="1:48">
      <c r="A3559" s="34" t="s">
        <v>6801</v>
      </c>
      <c r="B3559" t="s">
        <v>3772</v>
      </c>
      <c r="C3559" t="s">
        <v>6802</v>
      </c>
      <c r="D3559" s="26">
        <v>0</v>
      </c>
      <c r="E3559" s="26">
        <v>0</v>
      </c>
      <c r="F3559" s="26">
        <v>0</v>
      </c>
      <c r="G3559" s="26">
        <v>0</v>
      </c>
      <c r="H3559" s="27">
        <v>0</v>
      </c>
      <c r="I3559">
        <v>0</v>
      </c>
      <c r="J3559" s="28">
        <v>0</v>
      </c>
      <c r="K3559" s="28">
        <v>0</v>
      </c>
      <c r="L3559" s="28">
        <v>0</v>
      </c>
      <c r="M3559">
        <v>0</v>
      </c>
      <c r="N3559">
        <v>0</v>
      </c>
      <c r="O3559">
        <v>0</v>
      </c>
      <c r="P3559">
        <v>0</v>
      </c>
      <c r="Q3559">
        <v>143</v>
      </c>
      <c r="R3559">
        <v>0</v>
      </c>
      <c r="S3559">
        <v>0</v>
      </c>
      <c r="T3559">
        <v>0</v>
      </c>
      <c r="U3559">
        <v>1</v>
      </c>
      <c r="V3559">
        <v>0</v>
      </c>
      <c r="W3559">
        <v>0</v>
      </c>
      <c r="X3559" s="17" t="s">
        <v>54</v>
      </c>
      <c r="Y3559" s="17">
        <v>0.00699300699300699</v>
      </c>
      <c r="Z3559" s="17" t="s">
        <v>54</v>
      </c>
      <c r="AA3559" s="17" t="s">
        <v>54</v>
      </c>
      <c r="AB3559">
        <v>0</v>
      </c>
      <c r="AC3559">
        <v>0.17</v>
      </c>
      <c r="AD3559">
        <v>0</v>
      </c>
      <c r="AE3559">
        <v>0</v>
      </c>
      <c r="AF3559" s="17" t="s">
        <v>54</v>
      </c>
      <c r="AG3559" s="17">
        <v>0</v>
      </c>
      <c r="AH3559" s="17" t="s">
        <v>54</v>
      </c>
      <c r="AI3559" s="17" t="s">
        <v>54</v>
      </c>
      <c r="AJ3559">
        <v>107</v>
      </c>
      <c r="AK3559">
        <v>201</v>
      </c>
      <c r="AL3559">
        <v>179</v>
      </c>
      <c r="AM3559">
        <v>179</v>
      </c>
      <c r="AN3559" s="17">
        <v>0</v>
      </c>
      <c r="AO3559" s="17">
        <v>0</v>
      </c>
      <c r="AP3559" s="17">
        <v>0</v>
      </c>
      <c r="AQ3559" s="17">
        <v>0</v>
      </c>
      <c r="AR3559" s="31">
        <v>0</v>
      </c>
      <c r="AS3559" s="31">
        <v>0</v>
      </c>
      <c r="AT3559" s="31">
        <v>0</v>
      </c>
      <c r="AU3559" s="26" t="str">
        <f t="shared" si="58"/>
        <v>库存为0</v>
      </c>
      <c r="AV3559" s="32" t="str">
        <f>IFERROR(时间!$B$4+AU3559,"上周无销量")</f>
        <v>上周无销量</v>
      </c>
    </row>
    <row r="3560" spans="1:48">
      <c r="A3560" s="34" t="s">
        <v>6803</v>
      </c>
      <c r="B3560" t="s">
        <v>3774</v>
      </c>
      <c r="C3560" t="s">
        <v>6802</v>
      </c>
      <c r="D3560" s="26">
        <v>0</v>
      </c>
      <c r="E3560" s="26">
        <v>0</v>
      </c>
      <c r="F3560" s="26">
        <v>0</v>
      </c>
      <c r="G3560" s="26">
        <v>0</v>
      </c>
      <c r="H3560" s="27">
        <v>0</v>
      </c>
      <c r="I3560">
        <v>0</v>
      </c>
      <c r="J3560" s="28">
        <v>0</v>
      </c>
      <c r="K3560" s="28">
        <v>0</v>
      </c>
      <c r="L3560" s="28">
        <v>0</v>
      </c>
      <c r="M3560">
        <v>0</v>
      </c>
      <c r="N3560">
        <v>0</v>
      </c>
      <c r="O3560">
        <v>0</v>
      </c>
      <c r="P3560">
        <v>0</v>
      </c>
      <c r="Q3560">
        <v>654</v>
      </c>
      <c r="R3560">
        <v>0</v>
      </c>
      <c r="S3560">
        <v>0</v>
      </c>
      <c r="T3560">
        <v>0</v>
      </c>
      <c r="U3560">
        <v>11</v>
      </c>
      <c r="V3560">
        <v>0</v>
      </c>
      <c r="W3560">
        <v>0</v>
      </c>
      <c r="X3560" s="17" t="s">
        <v>54</v>
      </c>
      <c r="Y3560" s="17">
        <v>0.0168195718654434</v>
      </c>
      <c r="Z3560" s="17" t="s">
        <v>54</v>
      </c>
      <c r="AA3560" s="17" t="s">
        <v>54</v>
      </c>
      <c r="AB3560">
        <v>0</v>
      </c>
      <c r="AC3560">
        <v>1.59</v>
      </c>
      <c r="AD3560">
        <v>0</v>
      </c>
      <c r="AE3560">
        <v>0</v>
      </c>
      <c r="AF3560" s="17" t="s">
        <v>54</v>
      </c>
      <c r="AG3560" s="17">
        <v>0</v>
      </c>
      <c r="AH3560" s="17" t="s">
        <v>54</v>
      </c>
      <c r="AI3560" s="17" t="s">
        <v>54</v>
      </c>
      <c r="AJ3560">
        <v>151</v>
      </c>
      <c r="AK3560">
        <v>116</v>
      </c>
      <c r="AL3560">
        <v>164</v>
      </c>
      <c r="AM3560">
        <v>164</v>
      </c>
      <c r="AN3560" s="17">
        <v>0</v>
      </c>
      <c r="AO3560" s="17">
        <v>0</v>
      </c>
      <c r="AP3560" s="17">
        <v>0</v>
      </c>
      <c r="AQ3560" s="17">
        <v>0</v>
      </c>
      <c r="AR3560" s="31">
        <v>0</v>
      </c>
      <c r="AS3560" s="31">
        <v>0</v>
      </c>
      <c r="AT3560" s="31">
        <v>0</v>
      </c>
      <c r="AU3560" s="26" t="str">
        <f t="shared" si="58"/>
        <v>库存为0</v>
      </c>
      <c r="AV3560" s="32" t="str">
        <f>IFERROR(时间!$B$4+AU3560,"上周无销量")</f>
        <v>上周无销量</v>
      </c>
    </row>
    <row r="3561" spans="1:48">
      <c r="A3561" s="34" t="s">
        <v>6804</v>
      </c>
      <c r="B3561" t="s">
        <v>3778</v>
      </c>
      <c r="C3561" t="s">
        <v>6802</v>
      </c>
      <c r="D3561" s="26">
        <v>0</v>
      </c>
      <c r="E3561" s="26">
        <v>0</v>
      </c>
      <c r="F3561" s="26">
        <v>0</v>
      </c>
      <c r="G3561" s="26">
        <v>0</v>
      </c>
      <c r="H3561" s="27">
        <v>0</v>
      </c>
      <c r="I3561">
        <v>0</v>
      </c>
      <c r="J3561" s="28">
        <v>0</v>
      </c>
      <c r="K3561" s="28">
        <v>0</v>
      </c>
      <c r="L3561" s="28">
        <v>0</v>
      </c>
      <c r="M3561">
        <v>0</v>
      </c>
      <c r="N3561">
        <v>0</v>
      </c>
      <c r="O3561">
        <v>0</v>
      </c>
      <c r="P3561">
        <v>0</v>
      </c>
      <c r="Q3561">
        <v>252</v>
      </c>
      <c r="R3561">
        <v>0</v>
      </c>
      <c r="S3561">
        <v>0</v>
      </c>
      <c r="T3561">
        <v>0</v>
      </c>
      <c r="U3561">
        <v>1</v>
      </c>
      <c r="V3561">
        <v>0</v>
      </c>
      <c r="W3561">
        <v>0</v>
      </c>
      <c r="X3561" s="17" t="s">
        <v>54</v>
      </c>
      <c r="Y3561" s="17">
        <v>0.00396825396825397</v>
      </c>
      <c r="Z3561" s="17" t="s">
        <v>54</v>
      </c>
      <c r="AA3561" s="17" t="s">
        <v>54</v>
      </c>
      <c r="AB3561">
        <v>0</v>
      </c>
      <c r="AC3561">
        <v>0.2</v>
      </c>
      <c r="AD3561">
        <v>0</v>
      </c>
      <c r="AE3561">
        <v>0</v>
      </c>
      <c r="AF3561" s="17" t="s">
        <v>54</v>
      </c>
      <c r="AG3561" s="17">
        <v>0</v>
      </c>
      <c r="AH3561" s="17" t="s">
        <v>54</v>
      </c>
      <c r="AI3561" s="17" t="s">
        <v>54</v>
      </c>
      <c r="AJ3561">
        <v>84</v>
      </c>
      <c r="AK3561">
        <v>114</v>
      </c>
      <c r="AL3561">
        <v>110</v>
      </c>
      <c r="AM3561">
        <v>110</v>
      </c>
      <c r="AN3561" s="17">
        <v>0</v>
      </c>
      <c r="AO3561" s="17">
        <v>0</v>
      </c>
      <c r="AP3561" s="17">
        <v>0</v>
      </c>
      <c r="AQ3561" s="17">
        <v>0</v>
      </c>
      <c r="AR3561" s="31">
        <v>0</v>
      </c>
      <c r="AS3561" s="31">
        <v>0</v>
      </c>
      <c r="AT3561" s="31">
        <v>0</v>
      </c>
      <c r="AU3561" s="26" t="str">
        <f t="shared" si="58"/>
        <v>库存为0</v>
      </c>
      <c r="AV3561" s="32" t="str">
        <f>IFERROR(时间!$B$4+AU3561,"上周无销量")</f>
        <v>上周无销量</v>
      </c>
    </row>
    <row r="3562" spans="1:48">
      <c r="A3562" s="34" t="s">
        <v>6805</v>
      </c>
      <c r="B3562" t="s">
        <v>3780</v>
      </c>
      <c r="C3562" t="s">
        <v>6802</v>
      </c>
      <c r="D3562" s="26">
        <v>0</v>
      </c>
      <c r="E3562" s="26">
        <v>0</v>
      </c>
      <c r="F3562" s="26">
        <v>0</v>
      </c>
      <c r="G3562" s="26">
        <v>0</v>
      </c>
      <c r="H3562" s="27">
        <v>0</v>
      </c>
      <c r="I3562">
        <v>0</v>
      </c>
      <c r="J3562" s="28">
        <v>0</v>
      </c>
      <c r="K3562" s="28">
        <v>0</v>
      </c>
      <c r="L3562" s="28">
        <v>0</v>
      </c>
      <c r="M3562">
        <v>0</v>
      </c>
      <c r="N3562">
        <v>0</v>
      </c>
      <c r="O3562">
        <v>0</v>
      </c>
      <c r="P3562">
        <v>0</v>
      </c>
      <c r="Q3562">
        <v>97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 s="17" t="s">
        <v>54</v>
      </c>
      <c r="Y3562" s="17">
        <v>0</v>
      </c>
      <c r="Z3562" s="17" t="s">
        <v>54</v>
      </c>
      <c r="AA3562" s="17" t="s">
        <v>54</v>
      </c>
      <c r="AB3562">
        <v>0</v>
      </c>
      <c r="AC3562">
        <v>0</v>
      </c>
      <c r="AD3562">
        <v>0</v>
      </c>
      <c r="AE3562">
        <v>0</v>
      </c>
      <c r="AF3562" s="17" t="s">
        <v>54</v>
      </c>
      <c r="AG3562" s="17" t="s">
        <v>54</v>
      </c>
      <c r="AH3562" s="17" t="s">
        <v>54</v>
      </c>
      <c r="AI3562" s="17" t="s">
        <v>54</v>
      </c>
      <c r="AJ3562">
        <v>137</v>
      </c>
      <c r="AK3562">
        <v>41</v>
      </c>
      <c r="AL3562">
        <v>54</v>
      </c>
      <c r="AM3562">
        <v>54</v>
      </c>
      <c r="AN3562" s="17">
        <v>0</v>
      </c>
      <c r="AO3562" s="17">
        <v>0</v>
      </c>
      <c r="AP3562" s="17">
        <v>0</v>
      </c>
      <c r="AQ3562" s="17">
        <v>0</v>
      </c>
      <c r="AR3562" s="31">
        <v>0</v>
      </c>
      <c r="AS3562" s="31">
        <v>0</v>
      </c>
      <c r="AT3562" s="31">
        <v>0</v>
      </c>
      <c r="AU3562" s="26" t="str">
        <f t="shared" si="58"/>
        <v>库存为0</v>
      </c>
      <c r="AV3562" s="32" t="str">
        <f>IFERROR(时间!$B$4+AU3562,"上周无销量")</f>
        <v>上周无销量</v>
      </c>
    </row>
    <row r="3563" spans="1:48">
      <c r="A3563" s="34" t="s">
        <v>6806</v>
      </c>
      <c r="B3563" t="s">
        <v>3784</v>
      </c>
      <c r="C3563" t="s">
        <v>6802</v>
      </c>
      <c r="D3563" s="26">
        <v>0</v>
      </c>
      <c r="E3563" s="26">
        <v>0</v>
      </c>
      <c r="F3563" s="26">
        <v>0</v>
      </c>
      <c r="G3563" s="26">
        <v>0</v>
      </c>
      <c r="H3563" s="27">
        <v>0</v>
      </c>
      <c r="I3563">
        <v>0</v>
      </c>
      <c r="J3563" s="28">
        <v>0</v>
      </c>
      <c r="K3563" s="28">
        <v>0</v>
      </c>
      <c r="L3563" s="28">
        <v>0</v>
      </c>
      <c r="M3563">
        <v>0</v>
      </c>
      <c r="N3563">
        <v>0</v>
      </c>
      <c r="O3563">
        <v>0</v>
      </c>
      <c r="P3563">
        <v>0</v>
      </c>
      <c r="Q3563">
        <v>222</v>
      </c>
      <c r="R3563">
        <v>0</v>
      </c>
      <c r="S3563">
        <v>0</v>
      </c>
      <c r="T3563">
        <v>0</v>
      </c>
      <c r="U3563">
        <v>1</v>
      </c>
      <c r="V3563">
        <v>0</v>
      </c>
      <c r="W3563">
        <v>0</v>
      </c>
      <c r="X3563" s="17" t="s">
        <v>54</v>
      </c>
      <c r="Y3563" s="17">
        <v>0.0045045045045045</v>
      </c>
      <c r="Z3563" s="17" t="s">
        <v>54</v>
      </c>
      <c r="AA3563" s="17" t="s">
        <v>54</v>
      </c>
      <c r="AB3563">
        <v>0</v>
      </c>
      <c r="AC3563">
        <v>0.2</v>
      </c>
      <c r="AD3563">
        <v>0</v>
      </c>
      <c r="AE3563">
        <v>0</v>
      </c>
      <c r="AF3563" s="17" t="s">
        <v>54</v>
      </c>
      <c r="AG3563" s="17">
        <v>0</v>
      </c>
      <c r="AH3563" s="17" t="s">
        <v>54</v>
      </c>
      <c r="AI3563" s="17" t="s">
        <v>54</v>
      </c>
      <c r="AJ3563">
        <v>82</v>
      </c>
      <c r="AK3563">
        <v>75</v>
      </c>
      <c r="AL3563">
        <v>72</v>
      </c>
      <c r="AM3563">
        <v>72</v>
      </c>
      <c r="AN3563" s="17">
        <v>0</v>
      </c>
      <c r="AO3563" s="17">
        <v>0</v>
      </c>
      <c r="AP3563" s="17">
        <v>0</v>
      </c>
      <c r="AQ3563" s="17">
        <v>0</v>
      </c>
      <c r="AR3563" s="31">
        <v>0</v>
      </c>
      <c r="AS3563" s="31">
        <v>0</v>
      </c>
      <c r="AT3563" s="31">
        <v>0</v>
      </c>
      <c r="AU3563" s="26" t="str">
        <f t="shared" si="58"/>
        <v>库存为0</v>
      </c>
      <c r="AV3563" s="32" t="str">
        <f>IFERROR(时间!$B$4+AU3563,"上周无销量")</f>
        <v>上周无销量</v>
      </c>
    </row>
    <row r="3564" spans="1:48">
      <c r="A3564" s="34" t="s">
        <v>6807</v>
      </c>
      <c r="B3564" t="s">
        <v>3756</v>
      </c>
      <c r="C3564" t="s">
        <v>6802</v>
      </c>
      <c r="D3564" s="26">
        <v>0</v>
      </c>
      <c r="E3564" s="26">
        <v>0</v>
      </c>
      <c r="F3564" s="26">
        <v>0</v>
      </c>
      <c r="G3564" s="26">
        <v>0</v>
      </c>
      <c r="H3564" s="27">
        <v>0</v>
      </c>
      <c r="I3564">
        <v>0</v>
      </c>
      <c r="J3564" s="28">
        <v>0</v>
      </c>
      <c r="K3564" s="28">
        <v>0</v>
      </c>
      <c r="L3564" s="28">
        <v>0</v>
      </c>
      <c r="M3564">
        <v>0</v>
      </c>
      <c r="N3564">
        <v>0</v>
      </c>
      <c r="O3564">
        <v>0</v>
      </c>
      <c r="P3564">
        <v>0</v>
      </c>
      <c r="Q3564">
        <v>900</v>
      </c>
      <c r="R3564">
        <v>0</v>
      </c>
      <c r="S3564">
        <v>0</v>
      </c>
      <c r="T3564">
        <v>0</v>
      </c>
      <c r="U3564">
        <v>3</v>
      </c>
      <c r="V3564">
        <v>0</v>
      </c>
      <c r="W3564">
        <v>0</v>
      </c>
      <c r="X3564" s="17" t="s">
        <v>54</v>
      </c>
      <c r="Y3564" s="17">
        <v>0.00333333333333333</v>
      </c>
      <c r="Z3564" s="17" t="s">
        <v>54</v>
      </c>
      <c r="AA3564" s="17" t="s">
        <v>54</v>
      </c>
      <c r="AB3564">
        <v>0</v>
      </c>
      <c r="AC3564">
        <v>0.6</v>
      </c>
      <c r="AD3564">
        <v>0</v>
      </c>
      <c r="AE3564">
        <v>0</v>
      </c>
      <c r="AF3564" s="17" t="s">
        <v>54</v>
      </c>
      <c r="AG3564" s="17">
        <v>0</v>
      </c>
      <c r="AH3564" s="17" t="s">
        <v>54</v>
      </c>
      <c r="AI3564" s="17" t="s">
        <v>54</v>
      </c>
      <c r="AJ3564">
        <v>42</v>
      </c>
      <c r="AK3564">
        <v>122</v>
      </c>
      <c r="AL3564">
        <v>136</v>
      </c>
      <c r="AM3564">
        <v>136</v>
      </c>
      <c r="AN3564" s="17">
        <v>0</v>
      </c>
      <c r="AO3564" s="17">
        <v>0</v>
      </c>
      <c r="AP3564" s="17">
        <v>0</v>
      </c>
      <c r="AQ3564" s="17">
        <v>0</v>
      </c>
      <c r="AR3564" s="31">
        <v>0</v>
      </c>
      <c r="AS3564" s="31">
        <v>0</v>
      </c>
      <c r="AT3564" s="31">
        <v>0</v>
      </c>
      <c r="AU3564" s="26" t="str">
        <f t="shared" si="58"/>
        <v>库存为0</v>
      </c>
      <c r="AV3564" s="32" t="str">
        <f>IFERROR(时间!$B$4+AU3564,"上周无销量")</f>
        <v>上周无销量</v>
      </c>
    </row>
    <row r="3565" spans="1:48">
      <c r="A3565" s="34" t="s">
        <v>6808</v>
      </c>
      <c r="B3565" t="s">
        <v>3758</v>
      </c>
      <c r="C3565" t="s">
        <v>6802</v>
      </c>
      <c r="D3565" s="26">
        <v>0</v>
      </c>
      <c r="E3565" s="26">
        <v>0</v>
      </c>
      <c r="F3565" s="26">
        <v>0</v>
      </c>
      <c r="G3565" s="26">
        <v>0</v>
      </c>
      <c r="H3565" s="27">
        <v>0</v>
      </c>
      <c r="I3565">
        <v>0</v>
      </c>
      <c r="J3565" s="28">
        <v>0</v>
      </c>
      <c r="K3565" s="28">
        <v>0</v>
      </c>
      <c r="L3565" s="28">
        <v>0</v>
      </c>
      <c r="M3565">
        <v>0</v>
      </c>
      <c r="N3565">
        <v>0</v>
      </c>
      <c r="O3565">
        <v>0</v>
      </c>
      <c r="P3565">
        <v>0</v>
      </c>
      <c r="Q3565">
        <v>871</v>
      </c>
      <c r="R3565">
        <v>0</v>
      </c>
      <c r="S3565">
        <v>0</v>
      </c>
      <c r="T3565">
        <v>0</v>
      </c>
      <c r="U3565">
        <v>5</v>
      </c>
      <c r="V3565">
        <v>0</v>
      </c>
      <c r="W3565">
        <v>0</v>
      </c>
      <c r="X3565" s="17" t="s">
        <v>54</v>
      </c>
      <c r="Y3565" s="17">
        <v>0.00574052812858783</v>
      </c>
      <c r="Z3565" s="17" t="s">
        <v>54</v>
      </c>
      <c r="AA3565" s="17" t="s">
        <v>54</v>
      </c>
      <c r="AB3565">
        <v>0</v>
      </c>
      <c r="AC3565">
        <v>0.68</v>
      </c>
      <c r="AD3565">
        <v>0</v>
      </c>
      <c r="AE3565">
        <v>0</v>
      </c>
      <c r="AF3565" s="17" t="s">
        <v>54</v>
      </c>
      <c r="AG3565" s="17">
        <v>0</v>
      </c>
      <c r="AH3565" s="17" t="s">
        <v>54</v>
      </c>
      <c r="AI3565" s="17" t="s">
        <v>54</v>
      </c>
      <c r="AJ3565">
        <v>48</v>
      </c>
      <c r="AK3565">
        <v>318</v>
      </c>
      <c r="AL3565">
        <v>316</v>
      </c>
      <c r="AM3565">
        <v>316</v>
      </c>
      <c r="AN3565" s="17">
        <v>0</v>
      </c>
      <c r="AO3565" s="17">
        <v>0</v>
      </c>
      <c r="AP3565" s="17">
        <v>0</v>
      </c>
      <c r="AQ3565" s="17">
        <v>0</v>
      </c>
      <c r="AR3565" s="31">
        <v>0</v>
      </c>
      <c r="AS3565" s="31">
        <v>0</v>
      </c>
      <c r="AT3565" s="31">
        <v>0</v>
      </c>
      <c r="AU3565" s="26" t="str">
        <f t="shared" si="58"/>
        <v>库存为0</v>
      </c>
      <c r="AV3565" s="32" t="str">
        <f>IFERROR(时间!$B$4+AU3565,"上周无销量")</f>
        <v>上周无销量</v>
      </c>
    </row>
    <row r="3566" spans="1:48">
      <c r="A3566" s="34" t="s">
        <v>6809</v>
      </c>
      <c r="B3566" t="s">
        <v>3754</v>
      </c>
      <c r="C3566" t="s">
        <v>6802</v>
      </c>
      <c r="D3566" s="26">
        <v>0</v>
      </c>
      <c r="E3566" s="26">
        <v>0</v>
      </c>
      <c r="F3566" s="26">
        <v>0</v>
      </c>
      <c r="G3566" s="26">
        <v>0</v>
      </c>
      <c r="H3566" s="27">
        <v>0</v>
      </c>
      <c r="I3566">
        <v>0</v>
      </c>
      <c r="J3566" s="28">
        <v>0</v>
      </c>
      <c r="K3566" s="28">
        <v>0</v>
      </c>
      <c r="L3566" s="28">
        <v>0</v>
      </c>
      <c r="M3566">
        <v>0</v>
      </c>
      <c r="N3566">
        <v>0</v>
      </c>
      <c r="O3566">
        <v>0</v>
      </c>
      <c r="P3566">
        <v>0</v>
      </c>
      <c r="Q3566">
        <v>2752</v>
      </c>
      <c r="R3566">
        <v>0</v>
      </c>
      <c r="S3566">
        <v>0</v>
      </c>
      <c r="T3566">
        <v>0</v>
      </c>
      <c r="U3566">
        <v>3</v>
      </c>
      <c r="V3566">
        <v>0</v>
      </c>
      <c r="W3566">
        <v>0</v>
      </c>
      <c r="X3566" s="17" t="s">
        <v>54</v>
      </c>
      <c r="Y3566" s="17">
        <v>0.00109011627906977</v>
      </c>
      <c r="Z3566" s="17" t="s">
        <v>54</v>
      </c>
      <c r="AA3566" s="17" t="s">
        <v>54</v>
      </c>
      <c r="AB3566">
        <v>0</v>
      </c>
      <c r="AC3566">
        <v>0.53</v>
      </c>
      <c r="AD3566">
        <v>0</v>
      </c>
      <c r="AE3566">
        <v>0</v>
      </c>
      <c r="AF3566" s="17" t="s">
        <v>54</v>
      </c>
      <c r="AG3566" s="17">
        <v>0</v>
      </c>
      <c r="AH3566" s="17" t="s">
        <v>54</v>
      </c>
      <c r="AI3566" s="17" t="s">
        <v>54</v>
      </c>
      <c r="AJ3566">
        <v>61</v>
      </c>
      <c r="AK3566">
        <v>105</v>
      </c>
      <c r="AL3566">
        <v>108</v>
      </c>
      <c r="AM3566">
        <v>108</v>
      </c>
      <c r="AN3566" s="17">
        <v>0</v>
      </c>
      <c r="AO3566" s="17">
        <v>0</v>
      </c>
      <c r="AP3566" s="17">
        <v>0</v>
      </c>
      <c r="AQ3566" s="17">
        <v>0</v>
      </c>
      <c r="AR3566" s="31">
        <v>0</v>
      </c>
      <c r="AS3566" s="31">
        <v>0</v>
      </c>
      <c r="AT3566" s="31">
        <v>0</v>
      </c>
      <c r="AU3566" s="26" t="str">
        <f t="shared" si="58"/>
        <v>库存为0</v>
      </c>
      <c r="AV3566" s="32" t="str">
        <f>IFERROR(时间!$B$4+AU3566,"上周无销量")</f>
        <v>上周无销量</v>
      </c>
    </row>
    <row r="3567" spans="1:48">
      <c r="A3567" s="34" t="s">
        <v>6810</v>
      </c>
      <c r="B3567" t="s">
        <v>3766</v>
      </c>
      <c r="C3567" t="s">
        <v>6802</v>
      </c>
      <c r="D3567" s="26">
        <v>0</v>
      </c>
      <c r="E3567" s="26">
        <v>0</v>
      </c>
      <c r="F3567" s="26">
        <v>0</v>
      </c>
      <c r="G3567" s="26">
        <v>0</v>
      </c>
      <c r="H3567" s="27">
        <v>0</v>
      </c>
      <c r="I3567">
        <v>0</v>
      </c>
      <c r="J3567" s="28">
        <v>0</v>
      </c>
      <c r="K3567" s="28">
        <v>0</v>
      </c>
      <c r="L3567" s="28">
        <v>0</v>
      </c>
      <c r="M3567">
        <v>0</v>
      </c>
      <c r="N3567">
        <v>0</v>
      </c>
      <c r="O3567">
        <v>0</v>
      </c>
      <c r="P3567">
        <v>0</v>
      </c>
      <c r="Q3567">
        <v>1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 s="17" t="s">
        <v>54</v>
      </c>
      <c r="Y3567" s="17">
        <v>0</v>
      </c>
      <c r="Z3567" s="17" t="s">
        <v>54</v>
      </c>
      <c r="AA3567" s="17" t="s">
        <v>54</v>
      </c>
      <c r="AB3567">
        <v>0</v>
      </c>
      <c r="AC3567">
        <v>0</v>
      </c>
      <c r="AD3567">
        <v>0</v>
      </c>
      <c r="AE3567">
        <v>0</v>
      </c>
      <c r="AF3567" s="17" t="s">
        <v>54</v>
      </c>
      <c r="AG3567" s="17" t="s">
        <v>54</v>
      </c>
      <c r="AH3567" s="17" t="s">
        <v>54</v>
      </c>
      <c r="AI3567" s="17" t="s">
        <v>54</v>
      </c>
      <c r="AJ3567">
        <v>0</v>
      </c>
      <c r="AK3567">
        <v>103</v>
      </c>
      <c r="AL3567">
        <v>115</v>
      </c>
      <c r="AM3567">
        <v>115</v>
      </c>
      <c r="AN3567" s="17" t="s">
        <v>54</v>
      </c>
      <c r="AO3567" s="17">
        <v>0</v>
      </c>
      <c r="AP3567" s="17">
        <v>0</v>
      </c>
      <c r="AQ3567" s="17">
        <v>0</v>
      </c>
      <c r="AR3567" s="31">
        <v>0</v>
      </c>
      <c r="AS3567" s="31">
        <v>0</v>
      </c>
      <c r="AT3567" s="31">
        <v>0</v>
      </c>
      <c r="AU3567" s="26" t="str">
        <f t="shared" si="58"/>
        <v>库存为0</v>
      </c>
      <c r="AV3567" s="32" t="str">
        <f>IFERROR(时间!$B$4+AU3567,"上周无销量")</f>
        <v>上周无销量</v>
      </c>
    </row>
    <row r="3568" spans="1:48">
      <c r="A3568" s="34" t="s">
        <v>6811</v>
      </c>
      <c r="B3568" t="s">
        <v>3768</v>
      </c>
      <c r="C3568" t="s">
        <v>6802</v>
      </c>
      <c r="D3568" s="26">
        <v>0</v>
      </c>
      <c r="E3568" s="26">
        <v>0</v>
      </c>
      <c r="F3568" s="26">
        <v>0</v>
      </c>
      <c r="G3568" s="26">
        <v>0</v>
      </c>
      <c r="H3568" s="27">
        <v>0</v>
      </c>
      <c r="I3568">
        <v>0</v>
      </c>
      <c r="J3568" s="28">
        <v>0</v>
      </c>
      <c r="K3568" s="28">
        <v>0</v>
      </c>
      <c r="L3568" s="28">
        <v>0</v>
      </c>
      <c r="M3568">
        <v>0</v>
      </c>
      <c r="N3568">
        <v>0</v>
      </c>
      <c r="O3568">
        <v>0</v>
      </c>
      <c r="P3568">
        <v>0</v>
      </c>
      <c r="Q3568">
        <v>286</v>
      </c>
      <c r="R3568">
        <v>0</v>
      </c>
      <c r="S3568">
        <v>0</v>
      </c>
      <c r="T3568">
        <v>0</v>
      </c>
      <c r="U3568">
        <v>5</v>
      </c>
      <c r="V3568">
        <v>0</v>
      </c>
      <c r="W3568">
        <v>0</v>
      </c>
      <c r="X3568" s="17" t="s">
        <v>54</v>
      </c>
      <c r="Y3568" s="17">
        <v>0.0174825174825175</v>
      </c>
      <c r="Z3568" s="17" t="s">
        <v>54</v>
      </c>
      <c r="AA3568" s="17" t="s">
        <v>54</v>
      </c>
      <c r="AB3568">
        <v>0</v>
      </c>
      <c r="AC3568">
        <v>0.48</v>
      </c>
      <c r="AD3568">
        <v>0</v>
      </c>
      <c r="AE3568">
        <v>0</v>
      </c>
      <c r="AF3568" s="17" t="s">
        <v>54</v>
      </c>
      <c r="AG3568" s="17">
        <v>0</v>
      </c>
      <c r="AH3568" s="17" t="s">
        <v>54</v>
      </c>
      <c r="AI3568" s="17" t="s">
        <v>54</v>
      </c>
      <c r="AJ3568">
        <v>118</v>
      </c>
      <c r="AK3568">
        <v>195</v>
      </c>
      <c r="AL3568">
        <v>198</v>
      </c>
      <c r="AM3568">
        <v>198</v>
      </c>
      <c r="AN3568" s="17">
        <v>0</v>
      </c>
      <c r="AO3568" s="17">
        <v>0</v>
      </c>
      <c r="AP3568" s="17">
        <v>0</v>
      </c>
      <c r="AQ3568" s="17">
        <v>0</v>
      </c>
      <c r="AR3568" s="31">
        <v>0</v>
      </c>
      <c r="AS3568" s="31">
        <v>0</v>
      </c>
      <c r="AT3568" s="31">
        <v>0</v>
      </c>
      <c r="AU3568" s="26" t="str">
        <f t="shared" si="58"/>
        <v>库存为0</v>
      </c>
      <c r="AV3568" s="32" t="str">
        <f>IFERROR(时间!$B$4+AU3568,"上周无销量")</f>
        <v>上周无销量</v>
      </c>
    </row>
    <row r="3569" spans="1:48">
      <c r="A3569" s="34" t="s">
        <v>6812</v>
      </c>
      <c r="B3569" t="s">
        <v>3762</v>
      </c>
      <c r="C3569" t="s">
        <v>6802</v>
      </c>
      <c r="D3569" s="26">
        <v>0</v>
      </c>
      <c r="E3569" s="26">
        <v>0</v>
      </c>
      <c r="F3569" s="26">
        <v>0</v>
      </c>
      <c r="G3569" s="26">
        <v>0</v>
      </c>
      <c r="H3569" s="27">
        <v>0</v>
      </c>
      <c r="I3569">
        <v>0</v>
      </c>
      <c r="J3569" s="28">
        <v>0</v>
      </c>
      <c r="K3569" s="28">
        <v>0</v>
      </c>
      <c r="L3569" s="28">
        <v>0</v>
      </c>
      <c r="M3569">
        <v>0</v>
      </c>
      <c r="N3569">
        <v>0</v>
      </c>
      <c r="O3569">
        <v>0</v>
      </c>
      <c r="P3569">
        <v>0</v>
      </c>
      <c r="Q3569">
        <v>620</v>
      </c>
      <c r="R3569">
        <v>0</v>
      </c>
      <c r="S3569">
        <v>0</v>
      </c>
      <c r="T3569">
        <v>0</v>
      </c>
      <c r="U3569">
        <v>9</v>
      </c>
      <c r="V3569">
        <v>0</v>
      </c>
      <c r="W3569">
        <v>0</v>
      </c>
      <c r="X3569" s="17" t="s">
        <v>54</v>
      </c>
      <c r="Y3569" s="17">
        <v>0.0145161290322581</v>
      </c>
      <c r="Z3569" s="17" t="s">
        <v>54</v>
      </c>
      <c r="AA3569" s="17" t="s">
        <v>54</v>
      </c>
      <c r="AB3569">
        <v>0</v>
      </c>
      <c r="AC3569">
        <v>1.32</v>
      </c>
      <c r="AD3569">
        <v>0</v>
      </c>
      <c r="AE3569">
        <v>0</v>
      </c>
      <c r="AF3569" s="17" t="s">
        <v>54</v>
      </c>
      <c r="AG3569" s="17">
        <v>0</v>
      </c>
      <c r="AH3569" s="17" t="s">
        <v>54</v>
      </c>
      <c r="AI3569" s="17" t="s">
        <v>54</v>
      </c>
      <c r="AJ3569">
        <v>47</v>
      </c>
      <c r="AK3569">
        <v>67</v>
      </c>
      <c r="AL3569">
        <v>48</v>
      </c>
      <c r="AM3569">
        <v>48</v>
      </c>
      <c r="AN3569" s="17">
        <v>0</v>
      </c>
      <c r="AO3569" s="17">
        <v>0</v>
      </c>
      <c r="AP3569" s="17">
        <v>0</v>
      </c>
      <c r="AQ3569" s="17">
        <v>0</v>
      </c>
      <c r="AR3569" s="31">
        <v>0</v>
      </c>
      <c r="AS3569" s="31">
        <v>0</v>
      </c>
      <c r="AT3569" s="31">
        <v>0</v>
      </c>
      <c r="AU3569" s="26" t="str">
        <f t="shared" si="58"/>
        <v>库存为0</v>
      </c>
      <c r="AV3569" s="32" t="str">
        <f>IFERROR(时间!$B$4+AU3569,"上周无销量")</f>
        <v>上周无销量</v>
      </c>
    </row>
    <row r="3570" spans="1:48">
      <c r="A3570" s="34" t="s">
        <v>6813</v>
      </c>
      <c r="B3570" t="s">
        <v>3770</v>
      </c>
      <c r="C3570" t="s">
        <v>6802</v>
      </c>
      <c r="D3570" s="26">
        <v>0</v>
      </c>
      <c r="E3570" s="26">
        <v>0</v>
      </c>
      <c r="F3570" s="26">
        <v>0</v>
      </c>
      <c r="G3570" s="26">
        <v>0</v>
      </c>
      <c r="H3570" s="27">
        <v>0</v>
      </c>
      <c r="I3570">
        <v>0</v>
      </c>
      <c r="J3570" s="28">
        <v>0</v>
      </c>
      <c r="K3570" s="28">
        <v>0</v>
      </c>
      <c r="L3570" s="28">
        <v>0</v>
      </c>
      <c r="M3570">
        <v>0</v>
      </c>
      <c r="N3570">
        <v>0</v>
      </c>
      <c r="O3570">
        <v>0</v>
      </c>
      <c r="P3570">
        <v>0</v>
      </c>
      <c r="Q3570">
        <v>234</v>
      </c>
      <c r="R3570">
        <v>0</v>
      </c>
      <c r="S3570">
        <v>0</v>
      </c>
      <c r="T3570">
        <v>0</v>
      </c>
      <c r="U3570">
        <v>1</v>
      </c>
      <c r="V3570">
        <v>0</v>
      </c>
      <c r="W3570">
        <v>0</v>
      </c>
      <c r="X3570" s="17" t="s">
        <v>54</v>
      </c>
      <c r="Y3570" s="17">
        <v>0.00427350427350427</v>
      </c>
      <c r="Z3570" s="17" t="s">
        <v>54</v>
      </c>
      <c r="AA3570" s="17" t="s">
        <v>54</v>
      </c>
      <c r="AB3570">
        <v>0</v>
      </c>
      <c r="AC3570">
        <v>0.2</v>
      </c>
      <c r="AD3570">
        <v>0</v>
      </c>
      <c r="AE3570">
        <v>0</v>
      </c>
      <c r="AF3570" s="17" t="s">
        <v>54</v>
      </c>
      <c r="AG3570" s="17">
        <v>0</v>
      </c>
      <c r="AH3570" s="17" t="s">
        <v>54</v>
      </c>
      <c r="AI3570" s="17" t="s">
        <v>54</v>
      </c>
      <c r="AJ3570">
        <v>67</v>
      </c>
      <c r="AK3570">
        <v>53</v>
      </c>
      <c r="AL3570">
        <v>43</v>
      </c>
      <c r="AM3570">
        <v>43</v>
      </c>
      <c r="AN3570" s="17">
        <v>0</v>
      </c>
      <c r="AO3570" s="17">
        <v>0</v>
      </c>
      <c r="AP3570" s="17">
        <v>0</v>
      </c>
      <c r="AQ3570" s="17">
        <v>0</v>
      </c>
      <c r="AR3570" s="31">
        <v>0</v>
      </c>
      <c r="AS3570" s="31">
        <v>0</v>
      </c>
      <c r="AT3570" s="31">
        <v>0</v>
      </c>
      <c r="AU3570" s="26" t="str">
        <f t="shared" si="58"/>
        <v>库存为0</v>
      </c>
      <c r="AV3570" s="32" t="str">
        <f>IFERROR(时间!$B$4+AU3570,"上周无销量")</f>
        <v>上周无销量</v>
      </c>
    </row>
    <row r="3571" spans="1:48">
      <c r="A3571" s="34" t="s">
        <v>6814</v>
      </c>
      <c r="B3571" t="s">
        <v>3764</v>
      </c>
      <c r="C3571" t="s">
        <v>6802</v>
      </c>
      <c r="D3571" s="26">
        <v>0</v>
      </c>
      <c r="E3571" s="26">
        <v>0</v>
      </c>
      <c r="F3571" s="26">
        <v>0</v>
      </c>
      <c r="G3571" s="26">
        <v>0</v>
      </c>
      <c r="H3571" s="27">
        <v>0</v>
      </c>
      <c r="I3571">
        <v>0</v>
      </c>
      <c r="J3571" s="28">
        <v>0</v>
      </c>
      <c r="K3571" s="28">
        <v>0</v>
      </c>
      <c r="L3571" s="28">
        <v>0</v>
      </c>
      <c r="M3571">
        <v>0</v>
      </c>
      <c r="N3571">
        <v>0</v>
      </c>
      <c r="O3571">
        <v>0</v>
      </c>
      <c r="P3571">
        <v>0</v>
      </c>
      <c r="Q3571">
        <v>199</v>
      </c>
      <c r="R3571">
        <v>0</v>
      </c>
      <c r="S3571">
        <v>0</v>
      </c>
      <c r="T3571">
        <v>0</v>
      </c>
      <c r="U3571">
        <v>1</v>
      </c>
      <c r="V3571">
        <v>0</v>
      </c>
      <c r="W3571">
        <v>0</v>
      </c>
      <c r="X3571" s="17" t="s">
        <v>54</v>
      </c>
      <c r="Y3571" s="17">
        <v>0.0050251256281407</v>
      </c>
      <c r="Z3571" s="17" t="s">
        <v>54</v>
      </c>
      <c r="AA3571" s="17" t="s">
        <v>54</v>
      </c>
      <c r="AB3571">
        <v>0</v>
      </c>
      <c r="AC3571">
        <v>0.14</v>
      </c>
      <c r="AD3571">
        <v>0</v>
      </c>
      <c r="AE3571">
        <v>0</v>
      </c>
      <c r="AF3571" s="17" t="s">
        <v>54</v>
      </c>
      <c r="AG3571" s="17">
        <v>0</v>
      </c>
      <c r="AH3571" s="17" t="s">
        <v>54</v>
      </c>
      <c r="AI3571" s="17" t="s">
        <v>54</v>
      </c>
      <c r="AJ3571">
        <v>49</v>
      </c>
      <c r="AK3571">
        <v>134</v>
      </c>
      <c r="AL3571">
        <v>147</v>
      </c>
      <c r="AM3571">
        <v>147</v>
      </c>
      <c r="AN3571" s="17">
        <v>0</v>
      </c>
      <c r="AO3571" s="17">
        <v>0</v>
      </c>
      <c r="AP3571" s="17">
        <v>0</v>
      </c>
      <c r="AQ3571" s="17">
        <v>0</v>
      </c>
      <c r="AR3571" s="31">
        <v>0</v>
      </c>
      <c r="AS3571" s="31">
        <v>0</v>
      </c>
      <c r="AT3571" s="31">
        <v>0</v>
      </c>
      <c r="AU3571" s="26" t="str">
        <f t="shared" si="58"/>
        <v>库存为0</v>
      </c>
      <c r="AV3571" s="32" t="str">
        <f>IFERROR(时间!$B$4+AU3571,"上周无销量")</f>
        <v>上周无销量</v>
      </c>
    </row>
    <row r="3572" spans="1:48">
      <c r="A3572" s="34" t="s">
        <v>6815</v>
      </c>
      <c r="B3572" t="s">
        <v>3675</v>
      </c>
      <c r="C3572" t="s">
        <v>6802</v>
      </c>
      <c r="D3572" s="26">
        <v>0</v>
      </c>
      <c r="E3572" s="26">
        <v>0</v>
      </c>
      <c r="F3572" s="26">
        <v>0</v>
      </c>
      <c r="G3572" s="26">
        <v>0</v>
      </c>
      <c r="H3572" s="27">
        <v>0</v>
      </c>
      <c r="I3572">
        <v>0</v>
      </c>
      <c r="J3572" s="28">
        <v>0</v>
      </c>
      <c r="K3572" s="28">
        <v>0</v>
      </c>
      <c r="L3572" s="28">
        <v>0</v>
      </c>
      <c r="M3572">
        <v>0</v>
      </c>
      <c r="N3572">
        <v>0</v>
      </c>
      <c r="O3572">
        <v>0</v>
      </c>
      <c r="P3572">
        <v>0</v>
      </c>
      <c r="Q3572">
        <v>143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 s="17" t="s">
        <v>54</v>
      </c>
      <c r="Y3572" s="17">
        <v>0</v>
      </c>
      <c r="Z3572" s="17" t="s">
        <v>54</v>
      </c>
      <c r="AA3572" s="17" t="s">
        <v>54</v>
      </c>
      <c r="AB3572">
        <v>0</v>
      </c>
      <c r="AC3572">
        <v>0</v>
      </c>
      <c r="AD3572">
        <v>0</v>
      </c>
      <c r="AE3572">
        <v>0</v>
      </c>
      <c r="AF3572" s="17" t="s">
        <v>54</v>
      </c>
      <c r="AG3572" s="17" t="s">
        <v>54</v>
      </c>
      <c r="AH3572" s="17" t="s">
        <v>54</v>
      </c>
      <c r="AI3572" s="17" t="s">
        <v>54</v>
      </c>
      <c r="AJ3572">
        <v>57</v>
      </c>
      <c r="AK3572">
        <v>63</v>
      </c>
      <c r="AL3572">
        <v>102</v>
      </c>
      <c r="AM3572">
        <v>102</v>
      </c>
      <c r="AN3572" s="17">
        <v>0</v>
      </c>
      <c r="AO3572" s="17">
        <v>0</v>
      </c>
      <c r="AP3572" s="17">
        <v>0</v>
      </c>
      <c r="AQ3572" s="17">
        <v>0</v>
      </c>
      <c r="AR3572" s="31">
        <v>0</v>
      </c>
      <c r="AS3572" s="31">
        <v>0</v>
      </c>
      <c r="AT3572" s="31">
        <v>0</v>
      </c>
      <c r="AU3572" s="26" t="str">
        <f t="shared" si="58"/>
        <v>库存为0</v>
      </c>
      <c r="AV3572" s="32" t="str">
        <f>IFERROR(时间!$B$4+AU3572,"上周无销量")</f>
        <v>上周无销量</v>
      </c>
    </row>
    <row r="3573" spans="1:48">
      <c r="A3573" s="34" t="s">
        <v>6816</v>
      </c>
      <c r="B3573" t="s">
        <v>3668</v>
      </c>
      <c r="C3573" t="s">
        <v>6802</v>
      </c>
      <c r="D3573" s="26">
        <v>0</v>
      </c>
      <c r="E3573" s="26">
        <v>0</v>
      </c>
      <c r="F3573" s="26">
        <v>0</v>
      </c>
      <c r="G3573" s="26">
        <v>0</v>
      </c>
      <c r="H3573" s="27">
        <v>0</v>
      </c>
      <c r="I3573">
        <v>0</v>
      </c>
      <c r="J3573" s="28">
        <v>0</v>
      </c>
      <c r="K3573" s="28">
        <v>0</v>
      </c>
      <c r="L3573" s="28">
        <v>0</v>
      </c>
      <c r="M3573">
        <v>0</v>
      </c>
      <c r="N3573">
        <v>0</v>
      </c>
      <c r="O3573">
        <v>0</v>
      </c>
      <c r="P3573">
        <v>0</v>
      </c>
      <c r="Q3573">
        <v>1166</v>
      </c>
      <c r="R3573">
        <v>0</v>
      </c>
      <c r="S3573">
        <v>0</v>
      </c>
      <c r="T3573">
        <v>0</v>
      </c>
      <c r="U3573">
        <v>11</v>
      </c>
      <c r="V3573">
        <v>0</v>
      </c>
      <c r="W3573">
        <v>0</v>
      </c>
      <c r="X3573" s="17" t="s">
        <v>54</v>
      </c>
      <c r="Y3573" s="17">
        <v>0.00943396226415094</v>
      </c>
      <c r="Z3573" s="17" t="s">
        <v>54</v>
      </c>
      <c r="AA3573" s="17" t="s">
        <v>54</v>
      </c>
      <c r="AB3573">
        <v>0</v>
      </c>
      <c r="AC3573">
        <v>1.45</v>
      </c>
      <c r="AD3573">
        <v>0</v>
      </c>
      <c r="AE3573">
        <v>0</v>
      </c>
      <c r="AF3573" s="17" t="s">
        <v>54</v>
      </c>
      <c r="AG3573" s="17">
        <v>0</v>
      </c>
      <c r="AH3573" s="17" t="s">
        <v>54</v>
      </c>
      <c r="AI3573" s="17" t="s">
        <v>54</v>
      </c>
      <c r="AJ3573">
        <v>35</v>
      </c>
      <c r="AK3573">
        <v>49</v>
      </c>
      <c r="AL3573">
        <v>61</v>
      </c>
      <c r="AM3573">
        <v>61</v>
      </c>
      <c r="AN3573" s="17">
        <v>0</v>
      </c>
      <c r="AO3573" s="17">
        <v>0</v>
      </c>
      <c r="AP3573" s="17">
        <v>0</v>
      </c>
      <c r="AQ3573" s="17">
        <v>0</v>
      </c>
      <c r="AR3573" s="31">
        <v>0</v>
      </c>
      <c r="AS3573" s="31">
        <v>0</v>
      </c>
      <c r="AT3573" s="31">
        <v>0</v>
      </c>
      <c r="AU3573" s="26" t="str">
        <f t="shared" si="58"/>
        <v>库存为0</v>
      </c>
      <c r="AV3573" s="32" t="str">
        <f>IFERROR(时间!$B$4+AU3573,"上周无销量")</f>
        <v>上周无销量</v>
      </c>
    </row>
    <row r="3574" spans="1:48">
      <c r="A3574" s="34" t="s">
        <v>6817</v>
      </c>
      <c r="B3574" t="s">
        <v>3677</v>
      </c>
      <c r="C3574" t="s">
        <v>6802</v>
      </c>
      <c r="D3574" s="26">
        <v>0</v>
      </c>
      <c r="E3574" s="26">
        <v>0</v>
      </c>
      <c r="F3574" s="26">
        <v>0</v>
      </c>
      <c r="G3574" s="26">
        <v>0</v>
      </c>
      <c r="H3574" s="27">
        <v>0</v>
      </c>
      <c r="I3574">
        <v>0</v>
      </c>
      <c r="J3574" s="28">
        <v>0</v>
      </c>
      <c r="K3574" s="28">
        <v>0</v>
      </c>
      <c r="L3574" s="28">
        <v>0</v>
      </c>
      <c r="M3574">
        <v>0</v>
      </c>
      <c r="N3574">
        <v>0</v>
      </c>
      <c r="O3574">
        <v>0</v>
      </c>
      <c r="P3574">
        <v>0</v>
      </c>
      <c r="Q3574">
        <v>103</v>
      </c>
      <c r="R3574">
        <v>0</v>
      </c>
      <c r="S3574">
        <v>0</v>
      </c>
      <c r="T3574">
        <v>0</v>
      </c>
      <c r="U3574">
        <v>1</v>
      </c>
      <c r="V3574">
        <v>0</v>
      </c>
      <c r="W3574">
        <v>0</v>
      </c>
      <c r="X3574" s="17" t="s">
        <v>54</v>
      </c>
      <c r="Y3574" s="17">
        <v>0.00970873786407767</v>
      </c>
      <c r="Z3574" s="17" t="s">
        <v>54</v>
      </c>
      <c r="AA3574" s="17" t="s">
        <v>54</v>
      </c>
      <c r="AB3574">
        <v>0</v>
      </c>
      <c r="AC3574">
        <v>0.17</v>
      </c>
      <c r="AD3574">
        <v>0</v>
      </c>
      <c r="AE3574">
        <v>0</v>
      </c>
      <c r="AF3574" s="17" t="s">
        <v>54</v>
      </c>
      <c r="AG3574" s="17">
        <v>0</v>
      </c>
      <c r="AH3574" s="17" t="s">
        <v>54</v>
      </c>
      <c r="AI3574" s="17" t="s">
        <v>54</v>
      </c>
      <c r="AJ3574">
        <v>83</v>
      </c>
      <c r="AK3574">
        <v>25</v>
      </c>
      <c r="AL3574">
        <v>35</v>
      </c>
      <c r="AM3574">
        <v>35</v>
      </c>
      <c r="AN3574" s="17">
        <v>0</v>
      </c>
      <c r="AO3574" s="17">
        <v>0</v>
      </c>
      <c r="AP3574" s="17">
        <v>0</v>
      </c>
      <c r="AQ3574" s="17">
        <v>0</v>
      </c>
      <c r="AR3574" s="31">
        <v>0</v>
      </c>
      <c r="AS3574" s="31">
        <v>0</v>
      </c>
      <c r="AT3574" s="31">
        <v>0</v>
      </c>
      <c r="AU3574" s="26" t="str">
        <f t="shared" si="58"/>
        <v>库存为0</v>
      </c>
      <c r="AV3574" s="32" t="str">
        <f>IFERROR(时间!$B$4+AU3574,"上周无销量")</f>
        <v>上周无销量</v>
      </c>
    </row>
    <row r="3575" spans="1:48">
      <c r="A3575" s="34" t="s">
        <v>6818</v>
      </c>
      <c r="B3575" t="s">
        <v>3671</v>
      </c>
      <c r="C3575" t="s">
        <v>6802</v>
      </c>
      <c r="D3575" s="26">
        <v>0</v>
      </c>
      <c r="E3575" s="26">
        <v>0</v>
      </c>
      <c r="F3575" s="26">
        <v>0</v>
      </c>
      <c r="G3575" s="26">
        <v>0</v>
      </c>
      <c r="H3575" s="27">
        <v>0</v>
      </c>
      <c r="I3575">
        <v>0</v>
      </c>
      <c r="J3575" s="28">
        <v>0</v>
      </c>
      <c r="K3575" s="28">
        <v>0</v>
      </c>
      <c r="L3575" s="28">
        <v>0</v>
      </c>
      <c r="M3575">
        <v>0</v>
      </c>
      <c r="N3575">
        <v>0</v>
      </c>
      <c r="O3575">
        <v>0</v>
      </c>
      <c r="P3575">
        <v>0</v>
      </c>
      <c r="Q3575">
        <v>223</v>
      </c>
      <c r="R3575">
        <v>0</v>
      </c>
      <c r="S3575">
        <v>0</v>
      </c>
      <c r="T3575">
        <v>0</v>
      </c>
      <c r="U3575">
        <v>1</v>
      </c>
      <c r="V3575">
        <v>0</v>
      </c>
      <c r="W3575">
        <v>0</v>
      </c>
      <c r="X3575" s="17" t="s">
        <v>54</v>
      </c>
      <c r="Y3575" s="17">
        <v>0.00448430493273543</v>
      </c>
      <c r="Z3575" s="17" t="s">
        <v>54</v>
      </c>
      <c r="AA3575" s="17" t="s">
        <v>54</v>
      </c>
      <c r="AB3575">
        <v>0</v>
      </c>
      <c r="AC3575">
        <v>0.18</v>
      </c>
      <c r="AD3575">
        <v>0</v>
      </c>
      <c r="AE3575">
        <v>0</v>
      </c>
      <c r="AF3575" s="17" t="s">
        <v>54</v>
      </c>
      <c r="AG3575" s="17">
        <v>0</v>
      </c>
      <c r="AH3575" s="17" t="s">
        <v>54</v>
      </c>
      <c r="AI3575" s="17" t="s">
        <v>54</v>
      </c>
      <c r="AJ3575">
        <v>34</v>
      </c>
      <c r="AK3575">
        <v>37</v>
      </c>
      <c r="AL3575">
        <v>47</v>
      </c>
      <c r="AM3575">
        <v>47</v>
      </c>
      <c r="AN3575" s="17">
        <v>0</v>
      </c>
      <c r="AO3575" s="17">
        <v>0</v>
      </c>
      <c r="AP3575" s="17">
        <v>0</v>
      </c>
      <c r="AQ3575" s="17">
        <v>0</v>
      </c>
      <c r="AR3575" s="31">
        <v>0</v>
      </c>
      <c r="AS3575" s="31">
        <v>0</v>
      </c>
      <c r="AT3575" s="31">
        <v>0</v>
      </c>
      <c r="AU3575" s="26" t="str">
        <f t="shared" si="58"/>
        <v>库存为0</v>
      </c>
      <c r="AV3575" s="32" t="str">
        <f>IFERROR(时间!$B$4+AU3575,"上周无销量")</f>
        <v>上周无销量</v>
      </c>
    </row>
    <row r="3576" spans="1:48">
      <c r="A3576" s="34" t="s">
        <v>6819</v>
      </c>
      <c r="B3576" t="s">
        <v>6820</v>
      </c>
      <c r="C3576" t="s">
        <v>6821</v>
      </c>
      <c r="D3576" s="26">
        <v>0</v>
      </c>
      <c r="E3576" s="26">
        <v>0</v>
      </c>
      <c r="F3576" s="26">
        <v>0</v>
      </c>
      <c r="G3576" s="26">
        <v>0</v>
      </c>
      <c r="H3576" s="27">
        <v>0</v>
      </c>
      <c r="I3576">
        <v>0</v>
      </c>
      <c r="J3576" s="28">
        <v>0</v>
      </c>
      <c r="K3576" s="28">
        <v>0</v>
      </c>
      <c r="L3576" s="28">
        <v>0</v>
      </c>
      <c r="M3576">
        <v>0</v>
      </c>
      <c r="N3576">
        <v>0</v>
      </c>
      <c r="O3576">
        <v>0</v>
      </c>
      <c r="P3576">
        <v>0</v>
      </c>
      <c r="Q3576">
        <v>459</v>
      </c>
      <c r="R3576">
        <v>0</v>
      </c>
      <c r="S3576">
        <v>0</v>
      </c>
      <c r="T3576">
        <v>0</v>
      </c>
      <c r="U3576">
        <v>1</v>
      </c>
      <c r="V3576">
        <v>0</v>
      </c>
      <c r="W3576">
        <v>0</v>
      </c>
      <c r="X3576" s="17" t="s">
        <v>54</v>
      </c>
      <c r="Y3576" s="17">
        <v>0.00217864923747277</v>
      </c>
      <c r="Z3576" s="17" t="s">
        <v>54</v>
      </c>
      <c r="AA3576" s="17" t="s">
        <v>54</v>
      </c>
      <c r="AB3576">
        <v>0</v>
      </c>
      <c r="AC3576">
        <v>0.38</v>
      </c>
      <c r="AD3576">
        <v>0</v>
      </c>
      <c r="AE3576">
        <v>0</v>
      </c>
      <c r="AF3576" s="17" t="s">
        <v>54</v>
      </c>
      <c r="AG3576" s="17">
        <v>0</v>
      </c>
      <c r="AH3576" s="17" t="s">
        <v>54</v>
      </c>
      <c r="AI3576" s="17" t="s">
        <v>54</v>
      </c>
      <c r="AJ3576">
        <v>0</v>
      </c>
      <c r="AK3576">
        <v>0</v>
      </c>
      <c r="AL3576">
        <v>0</v>
      </c>
      <c r="AM3576">
        <v>0</v>
      </c>
      <c r="AN3576" s="17" t="s">
        <v>54</v>
      </c>
      <c r="AO3576" s="17" t="s">
        <v>54</v>
      </c>
      <c r="AP3576" s="17" t="s">
        <v>54</v>
      </c>
      <c r="AQ3576" s="17" t="s">
        <v>54</v>
      </c>
      <c r="AR3576" s="31">
        <v>0</v>
      </c>
      <c r="AS3576" s="31">
        <v>0</v>
      </c>
      <c r="AT3576" s="31">
        <v>0</v>
      </c>
      <c r="AU3576" s="26" t="str">
        <f t="shared" si="58"/>
        <v>库存为0</v>
      </c>
      <c r="AV3576" s="32" t="str">
        <f>IFERROR(时间!$B$4+AU3576,"上周无销量")</f>
        <v>上周无销量</v>
      </c>
    </row>
    <row r="3577" spans="1:48">
      <c r="A3577" s="34" t="s">
        <v>6822</v>
      </c>
      <c r="B3577" t="s">
        <v>6823</v>
      </c>
      <c r="C3577" t="s">
        <v>6821</v>
      </c>
      <c r="D3577" s="26">
        <v>0</v>
      </c>
      <c r="E3577" s="26">
        <v>0</v>
      </c>
      <c r="F3577" s="26">
        <v>0</v>
      </c>
      <c r="G3577" s="26">
        <v>0</v>
      </c>
      <c r="H3577" s="27">
        <v>0</v>
      </c>
      <c r="I3577">
        <v>0</v>
      </c>
      <c r="J3577" s="28">
        <v>0</v>
      </c>
      <c r="K3577" s="28">
        <v>0</v>
      </c>
      <c r="L3577" s="28">
        <v>0</v>
      </c>
      <c r="M3577">
        <v>0</v>
      </c>
      <c r="N3577">
        <v>0</v>
      </c>
      <c r="O3577">
        <v>0</v>
      </c>
      <c r="P3577">
        <v>0</v>
      </c>
      <c r="Q3577">
        <v>2124</v>
      </c>
      <c r="R3577">
        <v>0</v>
      </c>
      <c r="S3577">
        <v>0</v>
      </c>
      <c r="T3577">
        <v>0</v>
      </c>
      <c r="U3577">
        <v>4</v>
      </c>
      <c r="V3577">
        <v>0</v>
      </c>
      <c r="W3577">
        <v>0</v>
      </c>
      <c r="X3577" s="17" t="s">
        <v>54</v>
      </c>
      <c r="Y3577" s="17">
        <v>0.00188323917137476</v>
      </c>
      <c r="Z3577" s="17" t="s">
        <v>54</v>
      </c>
      <c r="AA3577" s="17" t="s">
        <v>54</v>
      </c>
      <c r="AB3577">
        <v>0</v>
      </c>
      <c r="AC3577">
        <v>2.32</v>
      </c>
      <c r="AD3577">
        <v>0</v>
      </c>
      <c r="AE3577">
        <v>0</v>
      </c>
      <c r="AF3577" s="17" t="s">
        <v>54</v>
      </c>
      <c r="AG3577" s="17">
        <v>0</v>
      </c>
      <c r="AH3577" s="17" t="s">
        <v>54</v>
      </c>
      <c r="AI3577" s="17" t="s">
        <v>54</v>
      </c>
      <c r="AJ3577">
        <v>2</v>
      </c>
      <c r="AK3577">
        <v>0</v>
      </c>
      <c r="AL3577">
        <v>0</v>
      </c>
      <c r="AM3577">
        <v>0</v>
      </c>
      <c r="AN3577" s="17">
        <v>0</v>
      </c>
      <c r="AO3577" s="17" t="s">
        <v>54</v>
      </c>
      <c r="AP3577" s="17" t="s">
        <v>54</v>
      </c>
      <c r="AQ3577" s="17" t="s">
        <v>54</v>
      </c>
      <c r="AR3577" s="31">
        <v>0</v>
      </c>
      <c r="AS3577" s="31">
        <v>0</v>
      </c>
      <c r="AT3577" s="31">
        <v>0</v>
      </c>
      <c r="AU3577" s="26" t="str">
        <f t="shared" si="58"/>
        <v>库存为0</v>
      </c>
      <c r="AV3577" s="32" t="str">
        <f>IFERROR(时间!$B$4+AU3577,"上周无销量")</f>
        <v>上周无销量</v>
      </c>
    </row>
    <row r="3578" spans="1:48">
      <c r="A3578" s="34" t="s">
        <v>6824</v>
      </c>
      <c r="B3578" t="s">
        <v>6825</v>
      </c>
      <c r="C3578" t="s">
        <v>6821</v>
      </c>
      <c r="D3578" s="26">
        <v>0</v>
      </c>
      <c r="E3578" s="26">
        <v>0</v>
      </c>
      <c r="F3578" s="26">
        <v>0</v>
      </c>
      <c r="G3578" s="26">
        <v>0</v>
      </c>
      <c r="H3578" s="27">
        <v>0</v>
      </c>
      <c r="I3578">
        <v>0</v>
      </c>
      <c r="J3578" s="28">
        <v>0</v>
      </c>
      <c r="K3578" s="28">
        <v>0</v>
      </c>
      <c r="L3578" s="28">
        <v>0</v>
      </c>
      <c r="M3578">
        <v>0</v>
      </c>
      <c r="N3578">
        <v>0</v>
      </c>
      <c r="O3578">
        <v>0</v>
      </c>
      <c r="P3578">
        <v>0</v>
      </c>
      <c r="Q3578">
        <v>992</v>
      </c>
      <c r="R3578">
        <v>0</v>
      </c>
      <c r="S3578">
        <v>0</v>
      </c>
      <c r="T3578">
        <v>0</v>
      </c>
      <c r="U3578">
        <v>3</v>
      </c>
      <c r="V3578">
        <v>0</v>
      </c>
      <c r="W3578">
        <v>0</v>
      </c>
      <c r="X3578" s="17" t="s">
        <v>54</v>
      </c>
      <c r="Y3578" s="17">
        <v>0.0030241935483871</v>
      </c>
      <c r="Z3578" s="17" t="s">
        <v>54</v>
      </c>
      <c r="AA3578" s="17" t="s">
        <v>54</v>
      </c>
      <c r="AB3578">
        <v>0</v>
      </c>
      <c r="AC3578">
        <v>1.4</v>
      </c>
      <c r="AD3578">
        <v>0</v>
      </c>
      <c r="AE3578">
        <v>0</v>
      </c>
      <c r="AF3578" s="17" t="s">
        <v>54</v>
      </c>
      <c r="AG3578" s="17">
        <v>0</v>
      </c>
      <c r="AH3578" s="17" t="s">
        <v>54</v>
      </c>
      <c r="AI3578" s="17" t="s">
        <v>54</v>
      </c>
      <c r="AJ3578">
        <v>2</v>
      </c>
      <c r="AK3578">
        <v>0</v>
      </c>
      <c r="AL3578">
        <v>0</v>
      </c>
      <c r="AM3578">
        <v>0</v>
      </c>
      <c r="AN3578" s="17">
        <v>0</v>
      </c>
      <c r="AO3578" s="17" t="s">
        <v>54</v>
      </c>
      <c r="AP3578" s="17" t="s">
        <v>54</v>
      </c>
      <c r="AQ3578" s="17" t="s">
        <v>54</v>
      </c>
      <c r="AR3578" s="31">
        <v>0</v>
      </c>
      <c r="AS3578" s="31">
        <v>0</v>
      </c>
      <c r="AT3578" s="31">
        <v>0</v>
      </c>
      <c r="AU3578" s="26" t="str">
        <f t="shared" si="58"/>
        <v>库存为0</v>
      </c>
      <c r="AV3578" s="32" t="str">
        <f>IFERROR(时间!$B$4+AU3578,"上周无销量")</f>
        <v>上周无销量</v>
      </c>
    </row>
    <row r="3579" spans="1:48">
      <c r="A3579" s="34" t="s">
        <v>6826</v>
      </c>
      <c r="B3579" t="s">
        <v>6827</v>
      </c>
      <c r="C3579" t="s">
        <v>6821</v>
      </c>
      <c r="D3579" s="26">
        <v>0</v>
      </c>
      <c r="E3579" s="26">
        <v>0</v>
      </c>
      <c r="F3579" s="26">
        <v>0</v>
      </c>
      <c r="G3579" s="26">
        <v>0</v>
      </c>
      <c r="H3579" s="27">
        <v>0</v>
      </c>
      <c r="I3579">
        <v>0</v>
      </c>
      <c r="J3579" s="28">
        <v>0</v>
      </c>
      <c r="K3579" s="28">
        <v>0</v>
      </c>
      <c r="L3579" s="28">
        <v>0</v>
      </c>
      <c r="M3579">
        <v>0</v>
      </c>
      <c r="N3579">
        <v>0</v>
      </c>
      <c r="O3579">
        <v>0</v>
      </c>
      <c r="P3579">
        <v>0</v>
      </c>
      <c r="Q3579">
        <v>531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 s="17" t="s">
        <v>54</v>
      </c>
      <c r="Y3579" s="17">
        <v>0</v>
      </c>
      <c r="Z3579" s="17" t="s">
        <v>54</v>
      </c>
      <c r="AA3579" s="17" t="s">
        <v>54</v>
      </c>
      <c r="AB3579">
        <v>0</v>
      </c>
      <c r="AC3579">
        <v>0</v>
      </c>
      <c r="AD3579">
        <v>0</v>
      </c>
      <c r="AE3579">
        <v>0</v>
      </c>
      <c r="AF3579" s="17" t="s">
        <v>54</v>
      </c>
      <c r="AG3579" s="17" t="s">
        <v>54</v>
      </c>
      <c r="AH3579" s="17" t="s">
        <v>54</v>
      </c>
      <c r="AI3579" s="17" t="s">
        <v>54</v>
      </c>
      <c r="AJ3579">
        <v>0</v>
      </c>
      <c r="AK3579">
        <v>0</v>
      </c>
      <c r="AL3579">
        <v>0</v>
      </c>
      <c r="AM3579">
        <v>0</v>
      </c>
      <c r="AN3579" s="17" t="s">
        <v>54</v>
      </c>
      <c r="AO3579" s="17" t="s">
        <v>54</v>
      </c>
      <c r="AP3579" s="17" t="s">
        <v>54</v>
      </c>
      <c r="AQ3579" s="17" t="s">
        <v>54</v>
      </c>
      <c r="AR3579" s="31">
        <v>0</v>
      </c>
      <c r="AS3579" s="31">
        <v>0</v>
      </c>
      <c r="AT3579" s="31">
        <v>0</v>
      </c>
      <c r="AU3579" s="26" t="str">
        <f t="shared" si="58"/>
        <v>库存为0</v>
      </c>
      <c r="AV3579" s="32" t="str">
        <f>IFERROR(时间!$B$4+AU3579,"上周无销量")</f>
        <v>上周无销量</v>
      </c>
    </row>
    <row r="3580" spans="1:48">
      <c r="A3580" s="34" t="s">
        <v>6828</v>
      </c>
      <c r="B3580" t="s">
        <v>6829</v>
      </c>
      <c r="C3580" t="s">
        <v>6779</v>
      </c>
      <c r="D3580" s="26">
        <v>0</v>
      </c>
      <c r="E3580" s="26">
        <v>0</v>
      </c>
      <c r="F3580" s="26">
        <v>0</v>
      </c>
      <c r="G3580" s="26">
        <v>0</v>
      </c>
      <c r="H3580" s="27">
        <v>0</v>
      </c>
      <c r="I3580">
        <v>0</v>
      </c>
      <c r="J3580" s="28">
        <v>0</v>
      </c>
      <c r="K3580" s="28">
        <v>0</v>
      </c>
      <c r="L3580" s="28">
        <v>0</v>
      </c>
      <c r="M3580">
        <v>0</v>
      </c>
      <c r="N3580">
        <v>0</v>
      </c>
      <c r="O3580">
        <v>0</v>
      </c>
      <c r="P3580">
        <v>0</v>
      </c>
      <c r="Q3580">
        <v>129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 s="17" t="s">
        <v>54</v>
      </c>
      <c r="Y3580" s="17">
        <v>0</v>
      </c>
      <c r="Z3580" s="17" t="s">
        <v>54</v>
      </c>
      <c r="AA3580" s="17" t="s">
        <v>54</v>
      </c>
      <c r="AB3580">
        <v>0</v>
      </c>
      <c r="AC3580">
        <v>0</v>
      </c>
      <c r="AD3580">
        <v>0</v>
      </c>
      <c r="AE3580">
        <v>0</v>
      </c>
      <c r="AF3580" s="17" t="s">
        <v>54</v>
      </c>
      <c r="AG3580" s="17" t="s">
        <v>54</v>
      </c>
      <c r="AH3580" s="17" t="s">
        <v>54</v>
      </c>
      <c r="AI3580" s="17" t="s">
        <v>54</v>
      </c>
      <c r="AJ3580">
        <v>0</v>
      </c>
      <c r="AK3580">
        <v>0</v>
      </c>
      <c r="AL3580">
        <v>0</v>
      </c>
      <c r="AM3580">
        <v>0</v>
      </c>
      <c r="AN3580" s="17" t="s">
        <v>54</v>
      </c>
      <c r="AO3580" s="17" t="s">
        <v>54</v>
      </c>
      <c r="AP3580" s="17" t="s">
        <v>54</v>
      </c>
      <c r="AQ3580" s="17" t="s">
        <v>54</v>
      </c>
      <c r="AR3580" s="31">
        <v>0</v>
      </c>
      <c r="AS3580" s="31">
        <v>0</v>
      </c>
      <c r="AT3580" s="31">
        <v>0</v>
      </c>
      <c r="AU3580" s="26" t="str">
        <f t="shared" si="58"/>
        <v>库存为0</v>
      </c>
      <c r="AV3580" s="32" t="str">
        <f>IFERROR(时间!$B$4+AU3580,"上周无销量")</f>
        <v>上周无销量</v>
      </c>
    </row>
    <row r="3581" spans="1:48">
      <c r="A3581" s="34" t="s">
        <v>6830</v>
      </c>
      <c r="B3581" t="s">
        <v>6831</v>
      </c>
      <c r="C3581" t="s">
        <v>6832</v>
      </c>
      <c r="D3581" s="26">
        <v>0</v>
      </c>
      <c r="E3581" s="26">
        <v>0</v>
      </c>
      <c r="F3581" s="26">
        <v>0</v>
      </c>
      <c r="G3581" s="26">
        <v>0</v>
      </c>
      <c r="H3581" s="27">
        <v>0</v>
      </c>
      <c r="I3581">
        <v>0</v>
      </c>
      <c r="J3581" s="28">
        <v>0</v>
      </c>
      <c r="K3581" s="28">
        <v>0</v>
      </c>
      <c r="L3581" s="28">
        <v>0</v>
      </c>
      <c r="M3581">
        <v>0</v>
      </c>
      <c r="N3581">
        <v>0</v>
      </c>
      <c r="O3581">
        <v>0</v>
      </c>
      <c r="P3581">
        <v>0</v>
      </c>
      <c r="Q3581">
        <v>4349</v>
      </c>
      <c r="R3581">
        <v>0</v>
      </c>
      <c r="S3581">
        <v>0</v>
      </c>
      <c r="T3581">
        <v>0</v>
      </c>
      <c r="U3581">
        <v>35</v>
      </c>
      <c r="V3581">
        <v>0</v>
      </c>
      <c r="W3581">
        <v>0</v>
      </c>
      <c r="X3581" s="17" t="s">
        <v>54</v>
      </c>
      <c r="Y3581" s="17">
        <v>0.00804782708668659</v>
      </c>
      <c r="Z3581" s="17" t="s">
        <v>54</v>
      </c>
      <c r="AA3581" s="17" t="s">
        <v>54</v>
      </c>
      <c r="AB3581">
        <v>0</v>
      </c>
      <c r="AC3581">
        <v>8.13</v>
      </c>
      <c r="AD3581">
        <v>0</v>
      </c>
      <c r="AE3581">
        <v>0</v>
      </c>
      <c r="AF3581" s="17" t="s">
        <v>54</v>
      </c>
      <c r="AG3581" s="17">
        <v>0</v>
      </c>
      <c r="AH3581" s="17" t="s">
        <v>54</v>
      </c>
      <c r="AI3581" s="17" t="s">
        <v>54</v>
      </c>
      <c r="AJ3581">
        <v>60</v>
      </c>
      <c r="AK3581">
        <v>0</v>
      </c>
      <c r="AL3581">
        <v>0</v>
      </c>
      <c r="AM3581">
        <v>0</v>
      </c>
      <c r="AN3581" s="17">
        <v>0</v>
      </c>
      <c r="AO3581" s="17" t="s">
        <v>54</v>
      </c>
      <c r="AP3581" s="17" t="s">
        <v>54</v>
      </c>
      <c r="AQ3581" s="17" t="s">
        <v>54</v>
      </c>
      <c r="AR3581" s="31">
        <v>0</v>
      </c>
      <c r="AS3581" s="31">
        <v>0</v>
      </c>
      <c r="AT3581" s="31">
        <v>0</v>
      </c>
      <c r="AU3581" s="26" t="str">
        <f t="shared" si="58"/>
        <v>库存为0</v>
      </c>
      <c r="AV3581" s="32" t="str">
        <f>IFERROR(时间!$B$4+AU3581,"上周无销量")</f>
        <v>上周无销量</v>
      </c>
    </row>
    <row r="3582" spans="1:48">
      <c r="A3582" s="34" t="s">
        <v>6833</v>
      </c>
      <c r="B3582" t="s">
        <v>6834</v>
      </c>
      <c r="C3582" t="s">
        <v>6832</v>
      </c>
      <c r="D3582" s="26">
        <v>0</v>
      </c>
      <c r="E3582" s="26">
        <v>0</v>
      </c>
      <c r="F3582" s="26">
        <v>0</v>
      </c>
      <c r="G3582" s="26">
        <v>0</v>
      </c>
      <c r="H3582" s="27">
        <v>0</v>
      </c>
      <c r="I3582">
        <v>0</v>
      </c>
      <c r="J3582" s="28">
        <v>0</v>
      </c>
      <c r="K3582" s="28">
        <v>0</v>
      </c>
      <c r="L3582" s="28">
        <v>0</v>
      </c>
      <c r="M3582">
        <v>0</v>
      </c>
      <c r="N3582">
        <v>0</v>
      </c>
      <c r="O3582">
        <v>0</v>
      </c>
      <c r="P3582">
        <v>0</v>
      </c>
      <c r="Q3582">
        <v>5826</v>
      </c>
      <c r="R3582">
        <v>0</v>
      </c>
      <c r="S3582">
        <v>0</v>
      </c>
      <c r="T3582">
        <v>0</v>
      </c>
      <c r="U3582">
        <v>36</v>
      </c>
      <c r="V3582">
        <v>0</v>
      </c>
      <c r="W3582">
        <v>0</v>
      </c>
      <c r="X3582" s="17" t="s">
        <v>54</v>
      </c>
      <c r="Y3582" s="17">
        <v>0.00617919670442842</v>
      </c>
      <c r="Z3582" s="17" t="s">
        <v>54</v>
      </c>
      <c r="AA3582" s="17" t="s">
        <v>54</v>
      </c>
      <c r="AB3582">
        <v>0</v>
      </c>
      <c r="AC3582">
        <v>7.93</v>
      </c>
      <c r="AD3582">
        <v>0</v>
      </c>
      <c r="AE3582">
        <v>0</v>
      </c>
      <c r="AF3582" s="17" t="s">
        <v>54</v>
      </c>
      <c r="AG3582" s="17">
        <v>0</v>
      </c>
      <c r="AH3582" s="17" t="s">
        <v>54</v>
      </c>
      <c r="AI3582" s="17" t="s">
        <v>54</v>
      </c>
      <c r="AJ3582">
        <v>55</v>
      </c>
      <c r="AK3582">
        <v>0</v>
      </c>
      <c r="AL3582">
        <v>0</v>
      </c>
      <c r="AM3582">
        <v>0</v>
      </c>
      <c r="AN3582" s="17">
        <v>0</v>
      </c>
      <c r="AO3582" s="17" t="s">
        <v>54</v>
      </c>
      <c r="AP3582" s="17" t="s">
        <v>54</v>
      </c>
      <c r="AQ3582" s="17" t="s">
        <v>54</v>
      </c>
      <c r="AR3582" s="31">
        <v>0</v>
      </c>
      <c r="AS3582" s="31">
        <v>0</v>
      </c>
      <c r="AT3582" s="31">
        <v>0</v>
      </c>
      <c r="AU3582" s="26" t="str">
        <f t="shared" si="58"/>
        <v>库存为0</v>
      </c>
      <c r="AV3582" s="32" t="str">
        <f>IFERROR(时间!$B$4+AU3582,"上周无销量")</f>
        <v>上周无销量</v>
      </c>
    </row>
    <row r="3583" spans="1:48">
      <c r="A3583" s="34" t="s">
        <v>6835</v>
      </c>
      <c r="B3583" t="s">
        <v>6836</v>
      </c>
      <c r="C3583" t="s">
        <v>6832</v>
      </c>
      <c r="D3583" s="26">
        <v>0</v>
      </c>
      <c r="E3583" s="26">
        <v>0</v>
      </c>
      <c r="F3583" s="26">
        <v>0</v>
      </c>
      <c r="G3583" s="26">
        <v>0</v>
      </c>
      <c r="H3583" s="27">
        <v>0</v>
      </c>
      <c r="I3583">
        <v>0</v>
      </c>
      <c r="J3583" s="28">
        <v>0</v>
      </c>
      <c r="K3583" s="28">
        <v>0</v>
      </c>
      <c r="L3583" s="28">
        <v>0</v>
      </c>
      <c r="M3583">
        <v>0</v>
      </c>
      <c r="N3583">
        <v>0</v>
      </c>
      <c r="O3583">
        <v>0</v>
      </c>
      <c r="P3583">
        <v>0</v>
      </c>
      <c r="Q3583">
        <v>9697</v>
      </c>
      <c r="R3583">
        <v>0</v>
      </c>
      <c r="S3583">
        <v>0</v>
      </c>
      <c r="T3583">
        <v>0</v>
      </c>
      <c r="U3583">
        <v>46</v>
      </c>
      <c r="V3583">
        <v>0</v>
      </c>
      <c r="W3583">
        <v>0</v>
      </c>
      <c r="X3583" s="17" t="s">
        <v>54</v>
      </c>
      <c r="Y3583" s="17">
        <v>0.00474373517582758</v>
      </c>
      <c r="Z3583" s="17" t="s">
        <v>54</v>
      </c>
      <c r="AA3583" s="17" t="s">
        <v>54</v>
      </c>
      <c r="AB3583">
        <v>0</v>
      </c>
      <c r="AC3583">
        <v>10.56</v>
      </c>
      <c r="AD3583">
        <v>0</v>
      </c>
      <c r="AE3583">
        <v>0</v>
      </c>
      <c r="AF3583" s="17" t="s">
        <v>54</v>
      </c>
      <c r="AG3583" s="17">
        <v>0</v>
      </c>
      <c r="AH3583" s="17" t="s">
        <v>54</v>
      </c>
      <c r="AI3583" s="17" t="s">
        <v>54</v>
      </c>
      <c r="AJ3583">
        <v>83</v>
      </c>
      <c r="AK3583">
        <v>0</v>
      </c>
      <c r="AL3583">
        <v>0</v>
      </c>
      <c r="AM3583">
        <v>0</v>
      </c>
      <c r="AN3583" s="17">
        <v>0</v>
      </c>
      <c r="AO3583" s="17" t="s">
        <v>54</v>
      </c>
      <c r="AP3583" s="17" t="s">
        <v>54</v>
      </c>
      <c r="AQ3583" s="17" t="s">
        <v>54</v>
      </c>
      <c r="AR3583" s="31">
        <v>0</v>
      </c>
      <c r="AS3583" s="31">
        <v>0</v>
      </c>
      <c r="AT3583" s="31">
        <v>0</v>
      </c>
      <c r="AU3583" s="26" t="str">
        <f t="shared" si="58"/>
        <v>库存为0</v>
      </c>
      <c r="AV3583" s="32" t="str">
        <f>IFERROR(时间!$B$4+AU3583,"上周无销量")</f>
        <v>上周无销量</v>
      </c>
    </row>
    <row r="3584" spans="1:48">
      <c r="A3584" s="34" t="s">
        <v>6837</v>
      </c>
      <c r="B3584" t="s">
        <v>6838</v>
      </c>
      <c r="C3584" t="s">
        <v>6832</v>
      </c>
      <c r="D3584" s="26">
        <v>0</v>
      </c>
      <c r="E3584" s="26">
        <v>0</v>
      </c>
      <c r="F3584" s="26">
        <v>0</v>
      </c>
      <c r="G3584" s="26">
        <v>0</v>
      </c>
      <c r="H3584" s="27">
        <v>0</v>
      </c>
      <c r="I3584">
        <v>0</v>
      </c>
      <c r="J3584" s="28">
        <v>0</v>
      </c>
      <c r="K3584" s="28">
        <v>0</v>
      </c>
      <c r="L3584" s="28">
        <v>0</v>
      </c>
      <c r="M3584">
        <v>0</v>
      </c>
      <c r="N3584">
        <v>0</v>
      </c>
      <c r="O3584">
        <v>0</v>
      </c>
      <c r="P3584">
        <v>0</v>
      </c>
      <c r="Q3584">
        <v>2273</v>
      </c>
      <c r="R3584">
        <v>0</v>
      </c>
      <c r="S3584">
        <v>0</v>
      </c>
      <c r="T3584">
        <v>0</v>
      </c>
      <c r="U3584">
        <v>8</v>
      </c>
      <c r="V3584">
        <v>0</v>
      </c>
      <c r="W3584">
        <v>0</v>
      </c>
      <c r="X3584" s="17" t="s">
        <v>54</v>
      </c>
      <c r="Y3584" s="17">
        <v>0.00351957765068192</v>
      </c>
      <c r="Z3584" s="17" t="s">
        <v>54</v>
      </c>
      <c r="AA3584" s="17" t="s">
        <v>54</v>
      </c>
      <c r="AB3584">
        <v>0</v>
      </c>
      <c r="AC3584">
        <v>1.64</v>
      </c>
      <c r="AD3584">
        <v>0</v>
      </c>
      <c r="AE3584">
        <v>0</v>
      </c>
      <c r="AF3584" s="17" t="s">
        <v>54</v>
      </c>
      <c r="AG3584" s="17">
        <v>0</v>
      </c>
      <c r="AH3584" s="17" t="s">
        <v>54</v>
      </c>
      <c r="AI3584" s="17" t="s">
        <v>54</v>
      </c>
      <c r="AJ3584">
        <v>41</v>
      </c>
      <c r="AK3584">
        <v>0</v>
      </c>
      <c r="AL3584">
        <v>0</v>
      </c>
      <c r="AM3584">
        <v>0</v>
      </c>
      <c r="AN3584" s="17">
        <v>0</v>
      </c>
      <c r="AO3584" s="17" t="s">
        <v>54</v>
      </c>
      <c r="AP3584" s="17" t="s">
        <v>54</v>
      </c>
      <c r="AQ3584" s="17" t="s">
        <v>54</v>
      </c>
      <c r="AR3584" s="31">
        <v>0</v>
      </c>
      <c r="AS3584" s="31">
        <v>0</v>
      </c>
      <c r="AT3584" s="31">
        <v>0</v>
      </c>
      <c r="AU3584" s="26" t="str">
        <f t="shared" si="58"/>
        <v>库存为0</v>
      </c>
      <c r="AV3584" s="32" t="str">
        <f>IFERROR(时间!$B$4+AU3584,"上周无销量")</f>
        <v>上周无销量</v>
      </c>
    </row>
    <row r="3585" spans="1:48">
      <c r="A3585" s="34" t="s">
        <v>6839</v>
      </c>
      <c r="B3585" t="s">
        <v>6840</v>
      </c>
      <c r="C3585" t="s">
        <v>6832</v>
      </c>
      <c r="D3585" s="26">
        <v>0</v>
      </c>
      <c r="E3585" s="26">
        <v>0</v>
      </c>
      <c r="F3585" s="26">
        <v>0</v>
      </c>
      <c r="G3585" s="26">
        <v>0</v>
      </c>
      <c r="H3585" s="27">
        <v>0</v>
      </c>
      <c r="I3585">
        <v>0</v>
      </c>
      <c r="J3585" s="28">
        <v>0</v>
      </c>
      <c r="K3585" s="28">
        <v>0</v>
      </c>
      <c r="L3585" s="28">
        <v>0</v>
      </c>
      <c r="M3585">
        <v>0</v>
      </c>
      <c r="N3585">
        <v>0</v>
      </c>
      <c r="O3585">
        <v>0</v>
      </c>
      <c r="P3585">
        <v>0</v>
      </c>
      <c r="Q3585">
        <v>1421</v>
      </c>
      <c r="R3585">
        <v>0</v>
      </c>
      <c r="S3585">
        <v>0</v>
      </c>
      <c r="T3585">
        <v>0</v>
      </c>
      <c r="U3585">
        <v>5</v>
      </c>
      <c r="V3585">
        <v>0</v>
      </c>
      <c r="W3585">
        <v>0</v>
      </c>
      <c r="X3585" s="17" t="s">
        <v>54</v>
      </c>
      <c r="Y3585" s="17">
        <v>0.00351864883884588</v>
      </c>
      <c r="Z3585" s="17" t="s">
        <v>54</v>
      </c>
      <c r="AA3585" s="17" t="s">
        <v>54</v>
      </c>
      <c r="AB3585">
        <v>0</v>
      </c>
      <c r="AC3585">
        <v>1.59</v>
      </c>
      <c r="AD3585">
        <v>0</v>
      </c>
      <c r="AE3585">
        <v>0</v>
      </c>
      <c r="AF3585" s="17" t="s">
        <v>54</v>
      </c>
      <c r="AG3585" s="17">
        <v>0</v>
      </c>
      <c r="AH3585" s="17" t="s">
        <v>54</v>
      </c>
      <c r="AI3585" s="17" t="s">
        <v>54</v>
      </c>
      <c r="AJ3585">
        <v>20</v>
      </c>
      <c r="AK3585">
        <v>0</v>
      </c>
      <c r="AL3585">
        <v>0</v>
      </c>
      <c r="AM3585">
        <v>0</v>
      </c>
      <c r="AN3585" s="17">
        <v>0</v>
      </c>
      <c r="AO3585" s="17" t="s">
        <v>54</v>
      </c>
      <c r="AP3585" s="17" t="s">
        <v>54</v>
      </c>
      <c r="AQ3585" s="17" t="s">
        <v>54</v>
      </c>
      <c r="AR3585" s="31">
        <v>0</v>
      </c>
      <c r="AS3585" s="31">
        <v>0</v>
      </c>
      <c r="AT3585" s="31">
        <v>0</v>
      </c>
      <c r="AU3585" s="26" t="str">
        <f t="shared" si="58"/>
        <v>库存为0</v>
      </c>
      <c r="AV3585" s="32" t="str">
        <f>IFERROR(时间!$B$4+AU3585,"上周无销量")</f>
        <v>上周无销量</v>
      </c>
    </row>
    <row r="3586" spans="1:48">
      <c r="A3586" s="34" t="s">
        <v>6841</v>
      </c>
      <c r="B3586" t="s">
        <v>6842</v>
      </c>
      <c r="C3586" t="s">
        <v>6832</v>
      </c>
      <c r="D3586" s="26">
        <v>0</v>
      </c>
      <c r="E3586" s="26">
        <v>0</v>
      </c>
      <c r="F3586" s="26">
        <v>0</v>
      </c>
      <c r="G3586" s="26">
        <v>0</v>
      </c>
      <c r="H3586" s="27">
        <v>0</v>
      </c>
      <c r="I3586">
        <v>0</v>
      </c>
      <c r="J3586" s="28">
        <v>0</v>
      </c>
      <c r="K3586" s="28">
        <v>0</v>
      </c>
      <c r="L3586" s="28">
        <v>0</v>
      </c>
      <c r="M3586">
        <v>0</v>
      </c>
      <c r="N3586">
        <v>0</v>
      </c>
      <c r="O3586">
        <v>0</v>
      </c>
      <c r="P3586">
        <v>0</v>
      </c>
      <c r="Q3586">
        <v>1716</v>
      </c>
      <c r="R3586">
        <v>0</v>
      </c>
      <c r="S3586">
        <v>0</v>
      </c>
      <c r="T3586">
        <v>0</v>
      </c>
      <c r="U3586">
        <v>11</v>
      </c>
      <c r="V3586">
        <v>0</v>
      </c>
      <c r="W3586">
        <v>0</v>
      </c>
      <c r="X3586" s="17" t="s">
        <v>54</v>
      </c>
      <c r="Y3586" s="17">
        <v>0.00641025641025641</v>
      </c>
      <c r="Z3586" s="17" t="s">
        <v>54</v>
      </c>
      <c r="AA3586" s="17" t="s">
        <v>54</v>
      </c>
      <c r="AB3586">
        <v>0</v>
      </c>
      <c r="AC3586">
        <v>2.25</v>
      </c>
      <c r="AD3586">
        <v>0</v>
      </c>
      <c r="AE3586">
        <v>0</v>
      </c>
      <c r="AF3586" s="17" t="s">
        <v>54</v>
      </c>
      <c r="AG3586" s="17">
        <v>0</v>
      </c>
      <c r="AH3586" s="17" t="s">
        <v>54</v>
      </c>
      <c r="AI3586" s="17" t="s">
        <v>54</v>
      </c>
      <c r="AJ3586">
        <v>36</v>
      </c>
      <c r="AK3586">
        <v>0</v>
      </c>
      <c r="AL3586">
        <v>0</v>
      </c>
      <c r="AM3586">
        <v>0</v>
      </c>
      <c r="AN3586" s="17">
        <v>0</v>
      </c>
      <c r="AO3586" s="17" t="s">
        <v>54</v>
      </c>
      <c r="AP3586" s="17" t="s">
        <v>54</v>
      </c>
      <c r="AQ3586" s="17" t="s">
        <v>54</v>
      </c>
      <c r="AR3586" s="31">
        <v>0</v>
      </c>
      <c r="AS3586" s="31">
        <v>0</v>
      </c>
      <c r="AT3586" s="31">
        <v>0</v>
      </c>
      <c r="AU3586" s="26" t="str">
        <f t="shared" si="58"/>
        <v>库存为0</v>
      </c>
      <c r="AV3586" s="32" t="str">
        <f>IFERROR(时间!$B$4+AU3586,"上周无销量")</f>
        <v>上周无销量</v>
      </c>
    </row>
    <row r="3587" spans="1:48">
      <c r="A3587" s="34" t="s">
        <v>6843</v>
      </c>
      <c r="B3587" t="s">
        <v>6844</v>
      </c>
      <c r="C3587" t="s">
        <v>6832</v>
      </c>
      <c r="D3587" s="26">
        <v>0</v>
      </c>
      <c r="E3587" s="26">
        <v>0</v>
      </c>
      <c r="F3587" s="26">
        <v>0</v>
      </c>
      <c r="G3587" s="26">
        <v>0</v>
      </c>
      <c r="H3587" s="27">
        <v>0</v>
      </c>
      <c r="I3587">
        <v>0</v>
      </c>
      <c r="J3587" s="28">
        <v>0</v>
      </c>
      <c r="K3587" s="28">
        <v>0</v>
      </c>
      <c r="L3587" s="28">
        <v>0</v>
      </c>
      <c r="M3587">
        <v>0</v>
      </c>
      <c r="N3587">
        <v>0</v>
      </c>
      <c r="O3587">
        <v>0</v>
      </c>
      <c r="P3587">
        <v>0</v>
      </c>
      <c r="Q3587">
        <v>90223</v>
      </c>
      <c r="R3587">
        <v>0</v>
      </c>
      <c r="S3587">
        <v>0</v>
      </c>
      <c r="T3587">
        <v>0</v>
      </c>
      <c r="U3587">
        <v>176</v>
      </c>
      <c r="V3587">
        <v>0</v>
      </c>
      <c r="W3587">
        <v>0</v>
      </c>
      <c r="X3587" s="17" t="s">
        <v>54</v>
      </c>
      <c r="Y3587" s="17">
        <v>0.00195072209968633</v>
      </c>
      <c r="Z3587" s="17" t="s">
        <v>54</v>
      </c>
      <c r="AA3587" s="17" t="s">
        <v>54</v>
      </c>
      <c r="AB3587">
        <v>0</v>
      </c>
      <c r="AC3587">
        <v>45.75</v>
      </c>
      <c r="AD3587">
        <v>0</v>
      </c>
      <c r="AE3587">
        <v>0</v>
      </c>
      <c r="AF3587" s="17" t="s">
        <v>54</v>
      </c>
      <c r="AG3587" s="17">
        <v>0</v>
      </c>
      <c r="AH3587" s="17" t="s">
        <v>54</v>
      </c>
      <c r="AI3587" s="17" t="s">
        <v>54</v>
      </c>
      <c r="AJ3587">
        <v>103</v>
      </c>
      <c r="AK3587">
        <v>0</v>
      </c>
      <c r="AL3587">
        <v>0</v>
      </c>
      <c r="AM3587">
        <v>0</v>
      </c>
      <c r="AN3587" s="17">
        <v>0</v>
      </c>
      <c r="AO3587" s="17" t="s">
        <v>54</v>
      </c>
      <c r="AP3587" s="17" t="s">
        <v>54</v>
      </c>
      <c r="AQ3587" s="17" t="s">
        <v>54</v>
      </c>
      <c r="AR3587" s="31">
        <v>0</v>
      </c>
      <c r="AS3587" s="31">
        <v>0</v>
      </c>
      <c r="AT3587" s="31">
        <v>0</v>
      </c>
      <c r="AU3587" s="26" t="str">
        <f t="shared" si="58"/>
        <v>库存为0</v>
      </c>
      <c r="AV3587" s="32" t="str">
        <f>IFERROR(时间!$B$4+AU3587,"上周无销量")</f>
        <v>上周无销量</v>
      </c>
    </row>
    <row r="3588" spans="1:48">
      <c r="A3588" s="34" t="s">
        <v>6845</v>
      </c>
      <c r="B3588" t="s">
        <v>6846</v>
      </c>
      <c r="C3588" t="s">
        <v>6847</v>
      </c>
      <c r="D3588" s="26">
        <v>0</v>
      </c>
      <c r="E3588" s="26">
        <v>0</v>
      </c>
      <c r="F3588" s="26">
        <v>0</v>
      </c>
      <c r="G3588" s="26">
        <v>0</v>
      </c>
      <c r="H3588" s="27">
        <v>0</v>
      </c>
      <c r="I3588">
        <v>0</v>
      </c>
      <c r="J3588" s="28">
        <v>0</v>
      </c>
      <c r="K3588" s="28">
        <v>0</v>
      </c>
      <c r="L3588" s="28">
        <v>0</v>
      </c>
      <c r="M3588">
        <v>0</v>
      </c>
      <c r="N3588">
        <v>0</v>
      </c>
      <c r="O3588">
        <v>0</v>
      </c>
      <c r="P3588">
        <v>0</v>
      </c>
      <c r="Q3588">
        <v>28381</v>
      </c>
      <c r="R3588">
        <v>0</v>
      </c>
      <c r="S3588">
        <v>0</v>
      </c>
      <c r="T3588">
        <v>0</v>
      </c>
      <c r="U3588">
        <v>58</v>
      </c>
      <c r="V3588">
        <v>0</v>
      </c>
      <c r="W3588">
        <v>0</v>
      </c>
      <c r="X3588" s="17" t="s">
        <v>54</v>
      </c>
      <c r="Y3588" s="17">
        <v>0.00204362073217998</v>
      </c>
      <c r="Z3588" s="17" t="s">
        <v>54</v>
      </c>
      <c r="AA3588" s="17" t="s">
        <v>54</v>
      </c>
      <c r="AB3588">
        <v>0</v>
      </c>
      <c r="AC3588">
        <v>10.26</v>
      </c>
      <c r="AD3588">
        <v>0</v>
      </c>
      <c r="AE3588">
        <v>0</v>
      </c>
      <c r="AF3588" s="17" t="s">
        <v>54</v>
      </c>
      <c r="AG3588" s="17">
        <v>0</v>
      </c>
      <c r="AH3588" s="17" t="s">
        <v>54</v>
      </c>
      <c r="AI3588" s="17" t="s">
        <v>54</v>
      </c>
      <c r="AJ3588">
        <v>49</v>
      </c>
      <c r="AK3588">
        <v>0</v>
      </c>
      <c r="AL3588">
        <v>0</v>
      </c>
      <c r="AM3588">
        <v>0</v>
      </c>
      <c r="AN3588" s="17">
        <v>0</v>
      </c>
      <c r="AO3588" s="17" t="s">
        <v>54</v>
      </c>
      <c r="AP3588" s="17" t="s">
        <v>54</v>
      </c>
      <c r="AQ3588" s="17" t="s">
        <v>54</v>
      </c>
      <c r="AR3588" s="31">
        <v>0</v>
      </c>
      <c r="AS3588" s="31">
        <v>0</v>
      </c>
      <c r="AT3588" s="31">
        <v>0</v>
      </c>
      <c r="AU3588" s="26" t="str">
        <f t="shared" si="58"/>
        <v>库存为0</v>
      </c>
      <c r="AV3588" s="32" t="str">
        <f>IFERROR(时间!$B$4+AU3588,"上周无销量")</f>
        <v>上周无销量</v>
      </c>
    </row>
    <row r="3589" spans="1:48">
      <c r="A3589" s="34" t="s">
        <v>6848</v>
      </c>
      <c r="B3589" t="s">
        <v>6849</v>
      </c>
      <c r="C3589" t="s">
        <v>6847</v>
      </c>
      <c r="D3589" s="26">
        <v>0</v>
      </c>
      <c r="E3589" s="26">
        <v>0</v>
      </c>
      <c r="F3589" s="26">
        <v>0</v>
      </c>
      <c r="G3589" s="26">
        <v>0</v>
      </c>
      <c r="H3589" s="27">
        <v>0</v>
      </c>
      <c r="I3589">
        <v>0</v>
      </c>
      <c r="J3589" s="28">
        <v>0</v>
      </c>
      <c r="K3589" s="28">
        <v>0</v>
      </c>
      <c r="L3589" s="28">
        <v>0</v>
      </c>
      <c r="M3589">
        <v>0</v>
      </c>
      <c r="N3589">
        <v>0</v>
      </c>
      <c r="O3589">
        <v>0</v>
      </c>
      <c r="P3589">
        <v>0</v>
      </c>
      <c r="Q3589">
        <v>121</v>
      </c>
      <c r="R3589">
        <v>0</v>
      </c>
      <c r="S3589">
        <v>0</v>
      </c>
      <c r="T3589">
        <v>0</v>
      </c>
      <c r="U3589">
        <v>3</v>
      </c>
      <c r="V3589">
        <v>0</v>
      </c>
      <c r="W3589">
        <v>0</v>
      </c>
      <c r="X3589" s="17" t="s">
        <v>54</v>
      </c>
      <c r="Y3589" s="17">
        <v>0.0247933884297521</v>
      </c>
      <c r="Z3589" s="17" t="s">
        <v>54</v>
      </c>
      <c r="AA3589" s="17" t="s">
        <v>54</v>
      </c>
      <c r="AB3589">
        <v>0</v>
      </c>
      <c r="AC3589">
        <v>0.52</v>
      </c>
      <c r="AD3589">
        <v>0</v>
      </c>
      <c r="AE3589">
        <v>0</v>
      </c>
      <c r="AF3589" s="17" t="s">
        <v>54</v>
      </c>
      <c r="AG3589" s="17">
        <v>0</v>
      </c>
      <c r="AH3589" s="17" t="s">
        <v>54</v>
      </c>
      <c r="AI3589" s="17" t="s">
        <v>54</v>
      </c>
      <c r="AJ3589">
        <v>26</v>
      </c>
      <c r="AK3589">
        <v>0</v>
      </c>
      <c r="AL3589">
        <v>0</v>
      </c>
      <c r="AM3589">
        <v>0</v>
      </c>
      <c r="AN3589" s="17">
        <v>0</v>
      </c>
      <c r="AO3589" s="17" t="s">
        <v>54</v>
      </c>
      <c r="AP3589" s="17" t="s">
        <v>54</v>
      </c>
      <c r="AQ3589" s="17" t="s">
        <v>54</v>
      </c>
      <c r="AR3589" s="31">
        <v>0</v>
      </c>
      <c r="AS3589" s="31">
        <v>0</v>
      </c>
      <c r="AT3589" s="31">
        <v>0</v>
      </c>
      <c r="AU3589" s="26" t="str">
        <f t="shared" ref="AU3589:AU3652" si="59">IF(AR3589="","库存为"&amp;M3589,IF(AS3589=0,"库存为"&amp;M3589,INT(M3589/AR3589)))</f>
        <v>库存为0</v>
      </c>
      <c r="AV3589" s="32" t="str">
        <f>IFERROR(时间!$B$4+AU3589,"上周无销量")</f>
        <v>上周无销量</v>
      </c>
    </row>
    <row r="3590" spans="1:48">
      <c r="A3590" s="34" t="s">
        <v>6850</v>
      </c>
      <c r="B3590" t="s">
        <v>6851</v>
      </c>
      <c r="C3590" t="s">
        <v>6847</v>
      </c>
      <c r="D3590" s="26">
        <v>0</v>
      </c>
      <c r="E3590" s="26">
        <v>0</v>
      </c>
      <c r="F3590" s="26">
        <v>0</v>
      </c>
      <c r="G3590" s="26">
        <v>0</v>
      </c>
      <c r="H3590" s="27">
        <v>0</v>
      </c>
      <c r="I3590">
        <v>0</v>
      </c>
      <c r="J3590" s="28">
        <v>0</v>
      </c>
      <c r="K3590" s="28">
        <v>0</v>
      </c>
      <c r="L3590" s="28">
        <v>0</v>
      </c>
      <c r="M3590">
        <v>0</v>
      </c>
      <c r="N3590">
        <v>0</v>
      </c>
      <c r="O3590">
        <v>0</v>
      </c>
      <c r="P3590">
        <v>0</v>
      </c>
      <c r="Q3590">
        <v>103</v>
      </c>
      <c r="R3590">
        <v>0</v>
      </c>
      <c r="S3590">
        <v>0</v>
      </c>
      <c r="T3590">
        <v>0</v>
      </c>
      <c r="U3590">
        <v>2</v>
      </c>
      <c r="V3590">
        <v>0</v>
      </c>
      <c r="W3590">
        <v>0</v>
      </c>
      <c r="X3590" s="17" t="s">
        <v>54</v>
      </c>
      <c r="Y3590" s="17">
        <v>0.0194174757281553</v>
      </c>
      <c r="Z3590" s="17" t="s">
        <v>54</v>
      </c>
      <c r="AA3590" s="17" t="s">
        <v>54</v>
      </c>
      <c r="AB3590">
        <v>0</v>
      </c>
      <c r="AC3590">
        <v>0.22</v>
      </c>
      <c r="AD3590">
        <v>0</v>
      </c>
      <c r="AE3590">
        <v>0</v>
      </c>
      <c r="AF3590" s="17" t="s">
        <v>54</v>
      </c>
      <c r="AG3590" s="17">
        <v>0</v>
      </c>
      <c r="AH3590" s="17" t="s">
        <v>54</v>
      </c>
      <c r="AI3590" s="17" t="s">
        <v>54</v>
      </c>
      <c r="AJ3590">
        <v>19</v>
      </c>
      <c r="AK3590">
        <v>0</v>
      </c>
      <c r="AL3590">
        <v>0</v>
      </c>
      <c r="AM3590">
        <v>0</v>
      </c>
      <c r="AN3590" s="17">
        <v>0</v>
      </c>
      <c r="AO3590" s="17" t="s">
        <v>54</v>
      </c>
      <c r="AP3590" s="17" t="s">
        <v>54</v>
      </c>
      <c r="AQ3590" s="17" t="s">
        <v>54</v>
      </c>
      <c r="AR3590" s="31">
        <v>0</v>
      </c>
      <c r="AS3590" s="31">
        <v>0</v>
      </c>
      <c r="AT3590" s="31">
        <v>0</v>
      </c>
      <c r="AU3590" s="26" t="str">
        <f t="shared" si="59"/>
        <v>库存为0</v>
      </c>
      <c r="AV3590" s="32" t="str">
        <f>IFERROR(时间!$B$4+AU3590,"上周无销量")</f>
        <v>上周无销量</v>
      </c>
    </row>
    <row r="3591" spans="1:48">
      <c r="A3591" s="34" t="s">
        <v>6852</v>
      </c>
      <c r="B3591" t="s">
        <v>6853</v>
      </c>
      <c r="C3591" t="s">
        <v>6854</v>
      </c>
      <c r="D3591" s="26">
        <v>0</v>
      </c>
      <c r="E3591" s="26">
        <v>0</v>
      </c>
      <c r="F3591" s="26">
        <v>0</v>
      </c>
      <c r="G3591" s="26">
        <v>0</v>
      </c>
      <c r="H3591" s="27">
        <v>0</v>
      </c>
      <c r="I3591">
        <v>0</v>
      </c>
      <c r="J3591" s="28">
        <v>0</v>
      </c>
      <c r="K3591" s="28">
        <v>0</v>
      </c>
      <c r="L3591" s="28">
        <v>0</v>
      </c>
      <c r="M3591">
        <v>0</v>
      </c>
      <c r="N3591">
        <v>0</v>
      </c>
      <c r="O3591">
        <v>0</v>
      </c>
      <c r="P3591">
        <v>0</v>
      </c>
      <c r="Q3591">
        <v>286</v>
      </c>
      <c r="R3591">
        <v>0</v>
      </c>
      <c r="S3591">
        <v>0</v>
      </c>
      <c r="T3591">
        <v>0</v>
      </c>
      <c r="U3591">
        <v>1</v>
      </c>
      <c r="V3591">
        <v>0</v>
      </c>
      <c r="W3591">
        <v>0</v>
      </c>
      <c r="X3591" s="17" t="s">
        <v>54</v>
      </c>
      <c r="Y3591" s="17">
        <v>0.0034965034965035</v>
      </c>
      <c r="Z3591" s="17" t="s">
        <v>54</v>
      </c>
      <c r="AA3591" s="17" t="s">
        <v>54</v>
      </c>
      <c r="AB3591">
        <v>0</v>
      </c>
      <c r="AC3591">
        <v>0.22</v>
      </c>
      <c r="AD3591">
        <v>0</v>
      </c>
      <c r="AE3591">
        <v>0</v>
      </c>
      <c r="AF3591" s="17" t="s">
        <v>54</v>
      </c>
      <c r="AG3591" s="17">
        <v>0</v>
      </c>
      <c r="AH3591" s="17" t="s">
        <v>54</v>
      </c>
      <c r="AI3591" s="17" t="s">
        <v>54</v>
      </c>
      <c r="AJ3591">
        <v>12</v>
      </c>
      <c r="AK3591">
        <v>0</v>
      </c>
      <c r="AL3591">
        <v>0</v>
      </c>
      <c r="AM3591">
        <v>0</v>
      </c>
      <c r="AN3591" s="17">
        <v>0</v>
      </c>
      <c r="AO3591" s="17" t="s">
        <v>54</v>
      </c>
      <c r="AP3591" s="17" t="s">
        <v>54</v>
      </c>
      <c r="AQ3591" s="17" t="s">
        <v>54</v>
      </c>
      <c r="AR3591" s="31">
        <v>0</v>
      </c>
      <c r="AS3591" s="31">
        <v>0</v>
      </c>
      <c r="AT3591" s="31">
        <v>0</v>
      </c>
      <c r="AU3591" s="26" t="str">
        <f t="shared" si="59"/>
        <v>库存为0</v>
      </c>
      <c r="AV3591" s="32" t="str">
        <f>IFERROR(时间!$B$4+AU3591,"上周无销量")</f>
        <v>上周无销量</v>
      </c>
    </row>
    <row r="3592" spans="1:48">
      <c r="A3592" s="34" t="s">
        <v>6855</v>
      </c>
      <c r="B3592" t="s">
        <v>6856</v>
      </c>
      <c r="C3592" t="s">
        <v>6854</v>
      </c>
      <c r="D3592" s="26">
        <v>0</v>
      </c>
      <c r="E3592" s="26">
        <v>0</v>
      </c>
      <c r="F3592" s="26">
        <v>0</v>
      </c>
      <c r="G3592" s="26">
        <v>0</v>
      </c>
      <c r="H3592" s="27">
        <v>0</v>
      </c>
      <c r="I3592">
        <v>0</v>
      </c>
      <c r="J3592" s="28">
        <v>0</v>
      </c>
      <c r="K3592" s="28">
        <v>0</v>
      </c>
      <c r="L3592" s="28">
        <v>0</v>
      </c>
      <c r="M3592">
        <v>0</v>
      </c>
      <c r="N3592">
        <v>0</v>
      </c>
      <c r="O3592">
        <v>0</v>
      </c>
      <c r="P3592">
        <v>0</v>
      </c>
      <c r="Q3592">
        <v>27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 s="17" t="s">
        <v>54</v>
      </c>
      <c r="Y3592" s="17">
        <v>0</v>
      </c>
      <c r="Z3592" s="17" t="s">
        <v>54</v>
      </c>
      <c r="AA3592" s="17" t="s">
        <v>54</v>
      </c>
      <c r="AB3592">
        <v>0</v>
      </c>
      <c r="AC3592">
        <v>0</v>
      </c>
      <c r="AD3592">
        <v>0</v>
      </c>
      <c r="AE3592">
        <v>0</v>
      </c>
      <c r="AF3592" s="17" t="s">
        <v>54</v>
      </c>
      <c r="AG3592" s="17" t="s">
        <v>54</v>
      </c>
      <c r="AH3592" s="17" t="s">
        <v>54</v>
      </c>
      <c r="AI3592" s="17" t="s">
        <v>54</v>
      </c>
      <c r="AJ3592">
        <v>11</v>
      </c>
      <c r="AK3592">
        <v>0</v>
      </c>
      <c r="AL3592">
        <v>0</v>
      </c>
      <c r="AM3592">
        <v>0</v>
      </c>
      <c r="AN3592" s="17">
        <v>0</v>
      </c>
      <c r="AO3592" s="17" t="s">
        <v>54</v>
      </c>
      <c r="AP3592" s="17" t="s">
        <v>54</v>
      </c>
      <c r="AQ3592" s="17" t="s">
        <v>54</v>
      </c>
      <c r="AR3592" s="31">
        <v>0</v>
      </c>
      <c r="AS3592" s="31">
        <v>0</v>
      </c>
      <c r="AT3592" s="31">
        <v>0</v>
      </c>
      <c r="AU3592" s="26" t="str">
        <f t="shared" si="59"/>
        <v>库存为0</v>
      </c>
      <c r="AV3592" s="32" t="str">
        <f>IFERROR(时间!$B$4+AU3592,"上周无销量")</f>
        <v>上周无销量</v>
      </c>
    </row>
    <row r="3593" spans="1:48">
      <c r="A3593" s="34" t="s">
        <v>6857</v>
      </c>
      <c r="B3593" t="s">
        <v>6858</v>
      </c>
      <c r="C3593" t="s">
        <v>6854</v>
      </c>
      <c r="D3593" s="26">
        <v>0</v>
      </c>
      <c r="E3593" s="26">
        <v>0</v>
      </c>
      <c r="F3593" s="26">
        <v>0</v>
      </c>
      <c r="G3593" s="26">
        <v>0</v>
      </c>
      <c r="H3593" s="27">
        <v>0</v>
      </c>
      <c r="I3593">
        <v>0</v>
      </c>
      <c r="J3593" s="28">
        <v>0</v>
      </c>
      <c r="K3593" s="28">
        <v>0</v>
      </c>
      <c r="L3593" s="28">
        <v>0</v>
      </c>
      <c r="M3593">
        <v>0</v>
      </c>
      <c r="N3593">
        <v>0</v>
      </c>
      <c r="O3593">
        <v>0</v>
      </c>
      <c r="P3593">
        <v>0</v>
      </c>
      <c r="Q3593">
        <v>20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 s="17" t="s">
        <v>54</v>
      </c>
      <c r="Y3593" s="17">
        <v>0</v>
      </c>
      <c r="Z3593" s="17" t="s">
        <v>54</v>
      </c>
      <c r="AA3593" s="17" t="s">
        <v>54</v>
      </c>
      <c r="AB3593">
        <v>0</v>
      </c>
      <c r="AC3593">
        <v>0</v>
      </c>
      <c r="AD3593">
        <v>0</v>
      </c>
      <c r="AE3593">
        <v>0</v>
      </c>
      <c r="AF3593" s="17" t="s">
        <v>54</v>
      </c>
      <c r="AG3593" s="17" t="s">
        <v>54</v>
      </c>
      <c r="AH3593" s="17" t="s">
        <v>54</v>
      </c>
      <c r="AI3593" s="17" t="s">
        <v>54</v>
      </c>
      <c r="AJ3593">
        <v>8</v>
      </c>
      <c r="AK3593">
        <v>0</v>
      </c>
      <c r="AL3593">
        <v>0</v>
      </c>
      <c r="AM3593">
        <v>0</v>
      </c>
      <c r="AN3593" s="17">
        <v>0</v>
      </c>
      <c r="AO3593" s="17" t="s">
        <v>54</v>
      </c>
      <c r="AP3593" s="17" t="s">
        <v>54</v>
      </c>
      <c r="AQ3593" s="17" t="s">
        <v>54</v>
      </c>
      <c r="AR3593" s="31">
        <v>0</v>
      </c>
      <c r="AS3593" s="31">
        <v>0</v>
      </c>
      <c r="AT3593" s="31">
        <v>0</v>
      </c>
      <c r="AU3593" s="26" t="str">
        <f t="shared" si="59"/>
        <v>库存为0</v>
      </c>
      <c r="AV3593" s="32" t="str">
        <f>IFERROR(时间!$B$4+AU3593,"上周无销量")</f>
        <v>上周无销量</v>
      </c>
    </row>
    <row r="3594" spans="1:48">
      <c r="A3594" s="34" t="s">
        <v>6859</v>
      </c>
      <c r="B3594" t="s">
        <v>6860</v>
      </c>
      <c r="C3594" t="s">
        <v>6861</v>
      </c>
      <c r="D3594" s="26">
        <v>0</v>
      </c>
      <c r="E3594" s="26">
        <v>0</v>
      </c>
      <c r="F3594" s="26">
        <v>0</v>
      </c>
      <c r="G3594" s="26">
        <v>0</v>
      </c>
      <c r="H3594" s="27">
        <v>0</v>
      </c>
      <c r="I3594">
        <v>0</v>
      </c>
      <c r="J3594" s="28">
        <v>0</v>
      </c>
      <c r="K3594" s="28">
        <v>0</v>
      </c>
      <c r="L3594" s="28">
        <v>0</v>
      </c>
      <c r="M3594">
        <v>0</v>
      </c>
      <c r="N3594">
        <v>0</v>
      </c>
      <c r="O3594">
        <v>0</v>
      </c>
      <c r="P3594">
        <v>0</v>
      </c>
      <c r="Q3594">
        <v>7175</v>
      </c>
      <c r="R3594">
        <v>0</v>
      </c>
      <c r="S3594">
        <v>0</v>
      </c>
      <c r="T3594">
        <v>0</v>
      </c>
      <c r="U3594">
        <v>31</v>
      </c>
      <c r="V3594">
        <v>0</v>
      </c>
      <c r="W3594">
        <v>0</v>
      </c>
      <c r="X3594" s="17" t="s">
        <v>54</v>
      </c>
      <c r="Y3594" s="17">
        <v>0.0043205574912892</v>
      </c>
      <c r="Z3594" s="17" t="s">
        <v>54</v>
      </c>
      <c r="AA3594" s="17" t="s">
        <v>54</v>
      </c>
      <c r="AB3594">
        <v>0</v>
      </c>
      <c r="AC3594">
        <v>7.03</v>
      </c>
      <c r="AD3594">
        <v>0</v>
      </c>
      <c r="AE3594">
        <v>0</v>
      </c>
      <c r="AF3594" s="17" t="s">
        <v>54</v>
      </c>
      <c r="AG3594" s="17">
        <v>0</v>
      </c>
      <c r="AH3594" s="17" t="s">
        <v>54</v>
      </c>
      <c r="AI3594" s="17" t="s">
        <v>54</v>
      </c>
      <c r="AJ3594">
        <v>24</v>
      </c>
      <c r="AK3594">
        <v>0</v>
      </c>
      <c r="AL3594">
        <v>0</v>
      </c>
      <c r="AM3594">
        <v>0</v>
      </c>
      <c r="AN3594" s="17">
        <v>0</v>
      </c>
      <c r="AO3594" s="17" t="s">
        <v>54</v>
      </c>
      <c r="AP3594" s="17" t="s">
        <v>54</v>
      </c>
      <c r="AQ3594" s="17" t="s">
        <v>54</v>
      </c>
      <c r="AR3594" s="31">
        <v>0</v>
      </c>
      <c r="AS3594" s="31">
        <v>0</v>
      </c>
      <c r="AT3594" s="31">
        <v>0</v>
      </c>
      <c r="AU3594" s="26" t="str">
        <f t="shared" si="59"/>
        <v>库存为0</v>
      </c>
      <c r="AV3594" s="32" t="str">
        <f>IFERROR(时间!$B$4+AU3594,"上周无销量")</f>
        <v>上周无销量</v>
      </c>
    </row>
    <row r="3595" spans="1:48">
      <c r="A3595" s="34" t="s">
        <v>6862</v>
      </c>
      <c r="B3595" t="s">
        <v>6863</v>
      </c>
      <c r="C3595" t="s">
        <v>6861</v>
      </c>
      <c r="D3595" s="26">
        <v>0</v>
      </c>
      <c r="E3595" s="26">
        <v>0</v>
      </c>
      <c r="F3595" s="26">
        <v>0</v>
      </c>
      <c r="G3595" s="26">
        <v>0</v>
      </c>
      <c r="H3595" s="27">
        <v>0</v>
      </c>
      <c r="I3595">
        <v>0</v>
      </c>
      <c r="J3595" s="28">
        <v>0</v>
      </c>
      <c r="K3595" s="28">
        <v>0</v>
      </c>
      <c r="L3595" s="28">
        <v>0</v>
      </c>
      <c r="M3595">
        <v>0</v>
      </c>
      <c r="N3595">
        <v>0</v>
      </c>
      <c r="O3595">
        <v>0</v>
      </c>
      <c r="P3595">
        <v>0</v>
      </c>
      <c r="Q3595">
        <v>5617</v>
      </c>
      <c r="R3595">
        <v>0</v>
      </c>
      <c r="S3595">
        <v>0</v>
      </c>
      <c r="T3595">
        <v>0</v>
      </c>
      <c r="U3595">
        <v>51</v>
      </c>
      <c r="V3595">
        <v>0</v>
      </c>
      <c r="W3595">
        <v>0</v>
      </c>
      <c r="X3595" s="17" t="s">
        <v>54</v>
      </c>
      <c r="Y3595" s="17">
        <v>0.00907957984689336</v>
      </c>
      <c r="Z3595" s="17" t="s">
        <v>54</v>
      </c>
      <c r="AA3595" s="17" t="s">
        <v>54</v>
      </c>
      <c r="AB3595">
        <v>0</v>
      </c>
      <c r="AC3595">
        <v>10.6</v>
      </c>
      <c r="AD3595">
        <v>0</v>
      </c>
      <c r="AE3595">
        <v>0</v>
      </c>
      <c r="AF3595" s="17" t="s">
        <v>54</v>
      </c>
      <c r="AG3595" s="17">
        <v>0</v>
      </c>
      <c r="AH3595" s="17" t="s">
        <v>54</v>
      </c>
      <c r="AI3595" s="17" t="s">
        <v>54</v>
      </c>
      <c r="AJ3595">
        <v>170</v>
      </c>
      <c r="AK3595">
        <v>0</v>
      </c>
      <c r="AL3595">
        <v>0</v>
      </c>
      <c r="AM3595">
        <v>0</v>
      </c>
      <c r="AN3595" s="17">
        <v>0</v>
      </c>
      <c r="AO3595" s="17" t="s">
        <v>54</v>
      </c>
      <c r="AP3595" s="17" t="s">
        <v>54</v>
      </c>
      <c r="AQ3595" s="17" t="s">
        <v>54</v>
      </c>
      <c r="AR3595" s="31">
        <v>0</v>
      </c>
      <c r="AS3595" s="31">
        <v>0</v>
      </c>
      <c r="AT3595" s="31">
        <v>0</v>
      </c>
      <c r="AU3595" s="26" t="str">
        <f t="shared" si="59"/>
        <v>库存为0</v>
      </c>
      <c r="AV3595" s="32" t="str">
        <f>IFERROR(时间!$B$4+AU3595,"上周无销量")</f>
        <v>上周无销量</v>
      </c>
    </row>
    <row r="3596" spans="1:48">
      <c r="A3596" s="34" t="s">
        <v>6864</v>
      </c>
      <c r="B3596" t="s">
        <v>6865</v>
      </c>
      <c r="C3596" t="s">
        <v>6866</v>
      </c>
      <c r="D3596" s="26">
        <v>0</v>
      </c>
      <c r="E3596" s="26">
        <v>0</v>
      </c>
      <c r="F3596" s="26">
        <v>0</v>
      </c>
      <c r="G3596" s="26">
        <v>0</v>
      </c>
      <c r="H3596" s="27">
        <v>0</v>
      </c>
      <c r="I3596">
        <v>0</v>
      </c>
      <c r="J3596" s="28">
        <v>0</v>
      </c>
      <c r="K3596" s="28">
        <v>0</v>
      </c>
      <c r="L3596" s="28">
        <v>0</v>
      </c>
      <c r="M3596">
        <v>0</v>
      </c>
      <c r="N3596">
        <v>0</v>
      </c>
      <c r="O3596">
        <v>0</v>
      </c>
      <c r="P3596">
        <v>0</v>
      </c>
      <c r="Q3596">
        <v>1868</v>
      </c>
      <c r="R3596">
        <v>0</v>
      </c>
      <c r="S3596">
        <v>0</v>
      </c>
      <c r="T3596">
        <v>0</v>
      </c>
      <c r="U3596">
        <v>4</v>
      </c>
      <c r="V3596">
        <v>0</v>
      </c>
      <c r="W3596">
        <v>0</v>
      </c>
      <c r="X3596" s="17" t="s">
        <v>54</v>
      </c>
      <c r="Y3596" s="17">
        <v>0.00214132762312634</v>
      </c>
      <c r="Z3596" s="17" t="s">
        <v>54</v>
      </c>
      <c r="AA3596" s="17" t="s">
        <v>54</v>
      </c>
      <c r="AB3596">
        <v>0</v>
      </c>
      <c r="AC3596">
        <v>0.96</v>
      </c>
      <c r="AD3596">
        <v>0</v>
      </c>
      <c r="AE3596">
        <v>0</v>
      </c>
      <c r="AF3596" s="17" t="s">
        <v>54</v>
      </c>
      <c r="AG3596" s="17">
        <v>0</v>
      </c>
      <c r="AH3596" s="17" t="s">
        <v>54</v>
      </c>
      <c r="AI3596" s="17" t="s">
        <v>54</v>
      </c>
      <c r="AJ3596">
        <v>12</v>
      </c>
      <c r="AK3596">
        <v>0</v>
      </c>
      <c r="AL3596">
        <v>0</v>
      </c>
      <c r="AM3596">
        <v>0</v>
      </c>
      <c r="AN3596" s="17">
        <v>0</v>
      </c>
      <c r="AO3596" s="17" t="s">
        <v>54</v>
      </c>
      <c r="AP3596" s="17" t="s">
        <v>54</v>
      </c>
      <c r="AQ3596" s="17" t="s">
        <v>54</v>
      </c>
      <c r="AR3596" s="31">
        <v>0</v>
      </c>
      <c r="AS3596" s="31">
        <v>0</v>
      </c>
      <c r="AT3596" s="31">
        <v>0</v>
      </c>
      <c r="AU3596" s="26" t="str">
        <f t="shared" si="59"/>
        <v>库存为0</v>
      </c>
      <c r="AV3596" s="32" t="str">
        <f>IFERROR(时间!$B$4+AU3596,"上周无销量")</f>
        <v>上周无销量</v>
      </c>
    </row>
    <row r="3597" spans="1:48">
      <c r="A3597" s="34" t="s">
        <v>6867</v>
      </c>
      <c r="B3597" t="s">
        <v>6868</v>
      </c>
      <c r="C3597" t="s">
        <v>6869</v>
      </c>
      <c r="D3597" s="26">
        <v>0</v>
      </c>
      <c r="E3597" s="26">
        <v>0</v>
      </c>
      <c r="F3597" s="26">
        <v>0</v>
      </c>
      <c r="G3597" s="26">
        <v>0</v>
      </c>
      <c r="H3597" s="27">
        <v>0</v>
      </c>
      <c r="I3597">
        <v>0</v>
      </c>
      <c r="J3597" s="28">
        <v>0</v>
      </c>
      <c r="K3597" s="28">
        <v>0</v>
      </c>
      <c r="L3597" s="28">
        <v>0</v>
      </c>
      <c r="M3597">
        <v>0</v>
      </c>
      <c r="N3597">
        <v>0</v>
      </c>
      <c r="O3597">
        <v>0</v>
      </c>
      <c r="P3597">
        <v>0</v>
      </c>
      <c r="Q3597">
        <v>689</v>
      </c>
      <c r="R3597">
        <v>0</v>
      </c>
      <c r="S3597">
        <v>0</v>
      </c>
      <c r="T3597">
        <v>0</v>
      </c>
      <c r="U3597">
        <v>4</v>
      </c>
      <c r="V3597">
        <v>0</v>
      </c>
      <c r="W3597">
        <v>0</v>
      </c>
      <c r="X3597" s="17" t="s">
        <v>54</v>
      </c>
      <c r="Y3597" s="17">
        <v>0.0058055152394775</v>
      </c>
      <c r="Z3597" s="17" t="s">
        <v>54</v>
      </c>
      <c r="AA3597" s="17" t="s">
        <v>54</v>
      </c>
      <c r="AB3597">
        <v>0</v>
      </c>
      <c r="AC3597">
        <v>0.77</v>
      </c>
      <c r="AD3597">
        <v>0</v>
      </c>
      <c r="AE3597">
        <v>0</v>
      </c>
      <c r="AF3597" s="17" t="s">
        <v>54</v>
      </c>
      <c r="AG3597" s="17">
        <v>0</v>
      </c>
      <c r="AH3597" s="17" t="s">
        <v>54</v>
      </c>
      <c r="AI3597" s="17" t="s">
        <v>54</v>
      </c>
      <c r="AJ3597">
        <v>5</v>
      </c>
      <c r="AK3597">
        <v>0</v>
      </c>
      <c r="AL3597">
        <v>0</v>
      </c>
      <c r="AM3597">
        <v>0</v>
      </c>
      <c r="AN3597" s="17">
        <v>0</v>
      </c>
      <c r="AO3597" s="17" t="s">
        <v>54</v>
      </c>
      <c r="AP3597" s="17" t="s">
        <v>54</v>
      </c>
      <c r="AQ3597" s="17" t="s">
        <v>54</v>
      </c>
      <c r="AR3597" s="31">
        <v>0</v>
      </c>
      <c r="AS3597" s="31">
        <v>0</v>
      </c>
      <c r="AT3597" s="31">
        <v>0</v>
      </c>
      <c r="AU3597" s="26" t="str">
        <f t="shared" si="59"/>
        <v>库存为0</v>
      </c>
      <c r="AV3597" s="32" t="str">
        <f>IFERROR(时间!$B$4+AU3597,"上周无销量")</f>
        <v>上周无销量</v>
      </c>
    </row>
    <row r="3598" spans="1:48">
      <c r="A3598" s="34" t="s">
        <v>6870</v>
      </c>
      <c r="B3598" t="s">
        <v>6871</v>
      </c>
      <c r="C3598" t="s">
        <v>6872</v>
      </c>
      <c r="D3598" s="26">
        <v>0</v>
      </c>
      <c r="E3598" s="26">
        <v>0</v>
      </c>
      <c r="F3598" s="26">
        <v>0</v>
      </c>
      <c r="G3598" s="26">
        <v>0</v>
      </c>
      <c r="H3598" s="27">
        <v>0</v>
      </c>
      <c r="I3598">
        <v>0</v>
      </c>
      <c r="J3598" s="28">
        <v>0</v>
      </c>
      <c r="K3598" s="28">
        <v>0</v>
      </c>
      <c r="L3598" s="28">
        <v>0</v>
      </c>
      <c r="M3598">
        <v>0</v>
      </c>
      <c r="N3598">
        <v>0</v>
      </c>
      <c r="O3598">
        <v>0</v>
      </c>
      <c r="P3598">
        <v>0</v>
      </c>
      <c r="Q3598">
        <v>3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 s="17" t="s">
        <v>54</v>
      </c>
      <c r="Y3598" s="17">
        <v>0</v>
      </c>
      <c r="Z3598" s="17" t="s">
        <v>54</v>
      </c>
      <c r="AA3598" s="17" t="s">
        <v>54</v>
      </c>
      <c r="AB3598">
        <v>0</v>
      </c>
      <c r="AC3598">
        <v>0</v>
      </c>
      <c r="AD3598">
        <v>0</v>
      </c>
      <c r="AE3598">
        <v>0</v>
      </c>
      <c r="AF3598" s="17" t="s">
        <v>54</v>
      </c>
      <c r="AG3598" s="17" t="s">
        <v>54</v>
      </c>
      <c r="AH3598" s="17" t="s">
        <v>54</v>
      </c>
      <c r="AI3598" s="17" t="s">
        <v>54</v>
      </c>
      <c r="AJ3598">
        <v>0</v>
      </c>
      <c r="AK3598">
        <v>0</v>
      </c>
      <c r="AL3598">
        <v>0</v>
      </c>
      <c r="AM3598">
        <v>0</v>
      </c>
      <c r="AN3598" s="17" t="s">
        <v>54</v>
      </c>
      <c r="AO3598" s="17" t="s">
        <v>54</v>
      </c>
      <c r="AP3598" s="17" t="s">
        <v>54</v>
      </c>
      <c r="AQ3598" s="17" t="s">
        <v>54</v>
      </c>
      <c r="AR3598" s="31">
        <v>0</v>
      </c>
      <c r="AS3598" s="31">
        <v>0</v>
      </c>
      <c r="AT3598" s="31">
        <v>0</v>
      </c>
      <c r="AU3598" s="26" t="str">
        <f t="shared" si="59"/>
        <v>库存为0</v>
      </c>
      <c r="AV3598" s="32" t="str">
        <f>IFERROR(时间!$B$4+AU3598,"上周无销量")</f>
        <v>上周无销量</v>
      </c>
    </row>
    <row r="3599" spans="1:48">
      <c r="A3599" s="34" t="s">
        <v>6873</v>
      </c>
      <c r="B3599" t="s">
        <v>6874</v>
      </c>
      <c r="C3599" t="s">
        <v>6872</v>
      </c>
      <c r="D3599" s="26">
        <v>0</v>
      </c>
      <c r="E3599" s="26">
        <v>0</v>
      </c>
      <c r="F3599" s="26">
        <v>0</v>
      </c>
      <c r="G3599" s="26">
        <v>0</v>
      </c>
      <c r="H3599" s="27">
        <v>0</v>
      </c>
      <c r="I3599">
        <v>0</v>
      </c>
      <c r="J3599" s="28">
        <v>0</v>
      </c>
      <c r="K3599" s="28">
        <v>0</v>
      </c>
      <c r="L3599" s="28">
        <v>0</v>
      </c>
      <c r="M3599">
        <v>0</v>
      </c>
      <c r="N3599">
        <v>0</v>
      </c>
      <c r="O3599">
        <v>0</v>
      </c>
      <c r="P3599">
        <v>0</v>
      </c>
      <c r="Q3599">
        <v>2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 s="17" t="s">
        <v>54</v>
      </c>
      <c r="Y3599" s="17">
        <v>0</v>
      </c>
      <c r="Z3599" s="17" t="s">
        <v>54</v>
      </c>
      <c r="AA3599" s="17" t="s">
        <v>54</v>
      </c>
      <c r="AB3599">
        <v>0</v>
      </c>
      <c r="AC3599">
        <v>0</v>
      </c>
      <c r="AD3599">
        <v>0</v>
      </c>
      <c r="AE3599">
        <v>0</v>
      </c>
      <c r="AF3599" s="17" t="s">
        <v>54</v>
      </c>
      <c r="AG3599" s="17" t="s">
        <v>54</v>
      </c>
      <c r="AH3599" s="17" t="s">
        <v>54</v>
      </c>
      <c r="AI3599" s="17" t="s">
        <v>54</v>
      </c>
      <c r="AJ3599">
        <v>0</v>
      </c>
      <c r="AK3599">
        <v>0</v>
      </c>
      <c r="AL3599">
        <v>0</v>
      </c>
      <c r="AM3599">
        <v>0</v>
      </c>
      <c r="AN3599" s="17" t="s">
        <v>54</v>
      </c>
      <c r="AO3599" s="17" t="s">
        <v>54</v>
      </c>
      <c r="AP3599" s="17" t="s">
        <v>54</v>
      </c>
      <c r="AQ3599" s="17" t="s">
        <v>54</v>
      </c>
      <c r="AR3599" s="31">
        <v>0</v>
      </c>
      <c r="AS3599" s="31">
        <v>0</v>
      </c>
      <c r="AT3599" s="31">
        <v>0</v>
      </c>
      <c r="AU3599" s="26" t="str">
        <f t="shared" si="59"/>
        <v>库存为0</v>
      </c>
      <c r="AV3599" s="32" t="str">
        <f>IFERROR(时间!$B$4+AU3599,"上周无销量")</f>
        <v>上周无销量</v>
      </c>
    </row>
    <row r="3600" spans="1:48">
      <c r="A3600" s="34" t="s">
        <v>6875</v>
      </c>
      <c r="B3600" t="s">
        <v>6876</v>
      </c>
      <c r="C3600" t="s">
        <v>6872</v>
      </c>
      <c r="D3600" s="26">
        <v>0</v>
      </c>
      <c r="E3600" s="26">
        <v>0</v>
      </c>
      <c r="F3600" s="26">
        <v>0</v>
      </c>
      <c r="G3600" s="26">
        <v>0</v>
      </c>
      <c r="H3600" s="27">
        <v>0</v>
      </c>
      <c r="I3600">
        <v>0</v>
      </c>
      <c r="J3600" s="28">
        <v>0</v>
      </c>
      <c r="K3600" s="28">
        <v>0</v>
      </c>
      <c r="L3600" s="28">
        <v>0</v>
      </c>
      <c r="M3600">
        <v>0</v>
      </c>
      <c r="N3600">
        <v>0</v>
      </c>
      <c r="O3600">
        <v>0</v>
      </c>
      <c r="P3600">
        <v>0</v>
      </c>
      <c r="Q3600">
        <v>2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 s="17" t="s">
        <v>54</v>
      </c>
      <c r="Y3600" s="17">
        <v>0</v>
      </c>
      <c r="Z3600" s="17" t="s">
        <v>54</v>
      </c>
      <c r="AA3600" s="17" t="s">
        <v>54</v>
      </c>
      <c r="AB3600">
        <v>0</v>
      </c>
      <c r="AC3600">
        <v>0</v>
      </c>
      <c r="AD3600">
        <v>0</v>
      </c>
      <c r="AE3600">
        <v>0</v>
      </c>
      <c r="AF3600" s="17" t="s">
        <v>54</v>
      </c>
      <c r="AG3600" s="17" t="s">
        <v>54</v>
      </c>
      <c r="AH3600" s="17" t="s">
        <v>54</v>
      </c>
      <c r="AI3600" s="17" t="s">
        <v>54</v>
      </c>
      <c r="AJ3600">
        <v>0</v>
      </c>
      <c r="AK3600">
        <v>0</v>
      </c>
      <c r="AL3600">
        <v>0</v>
      </c>
      <c r="AM3600">
        <v>0</v>
      </c>
      <c r="AN3600" s="17" t="s">
        <v>54</v>
      </c>
      <c r="AO3600" s="17" t="s">
        <v>54</v>
      </c>
      <c r="AP3600" s="17" t="s">
        <v>54</v>
      </c>
      <c r="AQ3600" s="17" t="s">
        <v>54</v>
      </c>
      <c r="AR3600" s="31">
        <v>0</v>
      </c>
      <c r="AS3600" s="31">
        <v>0</v>
      </c>
      <c r="AT3600" s="31">
        <v>0</v>
      </c>
      <c r="AU3600" s="26" t="str">
        <f t="shared" si="59"/>
        <v>库存为0</v>
      </c>
      <c r="AV3600" s="32" t="str">
        <f>IFERROR(时间!$B$4+AU3600,"上周无销量")</f>
        <v>上周无销量</v>
      </c>
    </row>
    <row r="3601" spans="1:48">
      <c r="A3601" s="34" t="s">
        <v>6877</v>
      </c>
      <c r="B3601" t="s">
        <v>6878</v>
      </c>
      <c r="C3601" t="s">
        <v>6776</v>
      </c>
      <c r="D3601" s="26">
        <v>0</v>
      </c>
      <c r="E3601" s="26">
        <v>0</v>
      </c>
      <c r="F3601" s="26">
        <v>0</v>
      </c>
      <c r="G3601" s="26">
        <v>0</v>
      </c>
      <c r="H3601" s="27">
        <v>0</v>
      </c>
      <c r="I3601">
        <v>0</v>
      </c>
      <c r="J3601" s="28">
        <v>0</v>
      </c>
      <c r="K3601" s="28">
        <v>0</v>
      </c>
      <c r="L3601" s="28">
        <v>0</v>
      </c>
      <c r="M3601">
        <v>0</v>
      </c>
      <c r="N3601">
        <v>0</v>
      </c>
      <c r="O3601">
        <v>0</v>
      </c>
      <c r="P3601">
        <v>0</v>
      </c>
      <c r="Q3601">
        <v>5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 s="17" t="s">
        <v>54</v>
      </c>
      <c r="Y3601" s="17">
        <v>0</v>
      </c>
      <c r="Z3601" s="17" t="s">
        <v>54</v>
      </c>
      <c r="AA3601" s="17" t="s">
        <v>54</v>
      </c>
      <c r="AB3601">
        <v>0</v>
      </c>
      <c r="AC3601">
        <v>0</v>
      </c>
      <c r="AD3601">
        <v>0</v>
      </c>
      <c r="AE3601">
        <v>0</v>
      </c>
      <c r="AF3601" s="17" t="s">
        <v>54</v>
      </c>
      <c r="AG3601" s="17" t="s">
        <v>54</v>
      </c>
      <c r="AH3601" s="17" t="s">
        <v>54</v>
      </c>
      <c r="AI3601" s="17" t="s">
        <v>54</v>
      </c>
      <c r="AJ3601">
        <v>1</v>
      </c>
      <c r="AK3601">
        <v>0</v>
      </c>
      <c r="AL3601">
        <v>0</v>
      </c>
      <c r="AM3601">
        <v>0</v>
      </c>
      <c r="AN3601" s="17">
        <v>0</v>
      </c>
      <c r="AO3601" s="17" t="s">
        <v>54</v>
      </c>
      <c r="AP3601" s="17" t="s">
        <v>54</v>
      </c>
      <c r="AQ3601" s="17" t="s">
        <v>54</v>
      </c>
      <c r="AR3601" s="31">
        <v>0</v>
      </c>
      <c r="AS3601" s="31">
        <v>0</v>
      </c>
      <c r="AT3601" s="31">
        <v>0</v>
      </c>
      <c r="AU3601" s="26" t="str">
        <f t="shared" si="59"/>
        <v>库存为0</v>
      </c>
      <c r="AV3601" s="32" t="str">
        <f>IFERROR(时间!$B$4+AU3601,"上周无销量")</f>
        <v>上周无销量</v>
      </c>
    </row>
    <row r="3602" spans="1:48">
      <c r="A3602" s="34" t="s">
        <v>6879</v>
      </c>
      <c r="B3602" t="s">
        <v>6880</v>
      </c>
      <c r="C3602" t="s">
        <v>6776</v>
      </c>
      <c r="D3602" s="26">
        <v>0</v>
      </c>
      <c r="E3602" s="26">
        <v>0</v>
      </c>
      <c r="F3602" s="26">
        <v>0</v>
      </c>
      <c r="G3602" s="26">
        <v>0</v>
      </c>
      <c r="H3602" s="27">
        <v>0</v>
      </c>
      <c r="I3602">
        <v>0</v>
      </c>
      <c r="J3602" s="28">
        <v>0</v>
      </c>
      <c r="K3602" s="28">
        <v>0</v>
      </c>
      <c r="L3602" s="28">
        <v>0</v>
      </c>
      <c r="M3602">
        <v>0</v>
      </c>
      <c r="N3602">
        <v>0</v>
      </c>
      <c r="O3602">
        <v>0</v>
      </c>
      <c r="P3602">
        <v>0</v>
      </c>
      <c r="Q3602">
        <v>6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 s="17" t="s">
        <v>54</v>
      </c>
      <c r="Y3602" s="17">
        <v>0</v>
      </c>
      <c r="Z3602" s="17" t="s">
        <v>54</v>
      </c>
      <c r="AA3602" s="17" t="s">
        <v>54</v>
      </c>
      <c r="AB3602">
        <v>0</v>
      </c>
      <c r="AC3602">
        <v>0</v>
      </c>
      <c r="AD3602">
        <v>0</v>
      </c>
      <c r="AE3602">
        <v>0</v>
      </c>
      <c r="AF3602" s="17" t="s">
        <v>54</v>
      </c>
      <c r="AG3602" s="17" t="s">
        <v>54</v>
      </c>
      <c r="AH3602" s="17" t="s">
        <v>54</v>
      </c>
      <c r="AI3602" s="17" t="s">
        <v>54</v>
      </c>
      <c r="AJ3602">
        <v>2</v>
      </c>
      <c r="AK3602">
        <v>0</v>
      </c>
      <c r="AL3602">
        <v>0</v>
      </c>
      <c r="AM3602">
        <v>0</v>
      </c>
      <c r="AN3602" s="17">
        <v>0</v>
      </c>
      <c r="AO3602" s="17" t="s">
        <v>54</v>
      </c>
      <c r="AP3602" s="17" t="s">
        <v>54</v>
      </c>
      <c r="AQ3602" s="17" t="s">
        <v>54</v>
      </c>
      <c r="AR3602" s="31">
        <v>0</v>
      </c>
      <c r="AS3602" s="31">
        <v>0</v>
      </c>
      <c r="AT3602" s="31">
        <v>0</v>
      </c>
      <c r="AU3602" s="26" t="str">
        <f t="shared" si="59"/>
        <v>库存为0</v>
      </c>
      <c r="AV3602" s="32" t="str">
        <f>IFERROR(时间!$B$4+AU3602,"上周无销量")</f>
        <v>上周无销量</v>
      </c>
    </row>
    <row r="3603" spans="1:48">
      <c r="A3603" s="34" t="s">
        <v>6881</v>
      </c>
      <c r="B3603" t="s">
        <v>6882</v>
      </c>
      <c r="C3603" t="s">
        <v>6854</v>
      </c>
      <c r="D3603" s="26">
        <v>0</v>
      </c>
      <c r="E3603" s="26">
        <v>0</v>
      </c>
      <c r="F3603" s="26">
        <v>0</v>
      </c>
      <c r="G3603" s="26">
        <v>0</v>
      </c>
      <c r="H3603" s="27">
        <v>0</v>
      </c>
      <c r="I3603">
        <v>0</v>
      </c>
      <c r="J3603" s="28">
        <v>0</v>
      </c>
      <c r="K3603" s="28">
        <v>0</v>
      </c>
      <c r="L3603" s="28">
        <v>0</v>
      </c>
      <c r="M3603">
        <v>0</v>
      </c>
      <c r="N3603">
        <v>0</v>
      </c>
      <c r="O3603">
        <v>0</v>
      </c>
      <c r="P3603">
        <v>0</v>
      </c>
      <c r="Q3603">
        <v>111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 s="17" t="s">
        <v>54</v>
      </c>
      <c r="Y3603" s="17">
        <v>0</v>
      </c>
      <c r="Z3603" s="17" t="s">
        <v>54</v>
      </c>
      <c r="AA3603" s="17" t="s">
        <v>54</v>
      </c>
      <c r="AB3603">
        <v>0</v>
      </c>
      <c r="AC3603">
        <v>0</v>
      </c>
      <c r="AD3603">
        <v>0</v>
      </c>
      <c r="AE3603">
        <v>0</v>
      </c>
      <c r="AF3603" s="17" t="s">
        <v>54</v>
      </c>
      <c r="AG3603" s="17" t="s">
        <v>54</v>
      </c>
      <c r="AH3603" s="17" t="s">
        <v>54</v>
      </c>
      <c r="AI3603" s="17" t="s">
        <v>54</v>
      </c>
      <c r="AJ3603">
        <v>2</v>
      </c>
      <c r="AK3603">
        <v>0</v>
      </c>
      <c r="AL3603">
        <v>0</v>
      </c>
      <c r="AM3603">
        <v>0</v>
      </c>
      <c r="AN3603" s="17">
        <v>0</v>
      </c>
      <c r="AO3603" s="17" t="s">
        <v>54</v>
      </c>
      <c r="AP3603" s="17" t="s">
        <v>54</v>
      </c>
      <c r="AQ3603" s="17" t="s">
        <v>54</v>
      </c>
      <c r="AR3603" s="31">
        <v>0</v>
      </c>
      <c r="AS3603" s="31">
        <v>0</v>
      </c>
      <c r="AT3603" s="31">
        <v>0</v>
      </c>
      <c r="AU3603" s="26" t="str">
        <f t="shared" si="59"/>
        <v>库存为0</v>
      </c>
      <c r="AV3603" s="32" t="str">
        <f>IFERROR(时间!$B$4+AU3603,"上周无销量")</f>
        <v>上周无销量</v>
      </c>
    </row>
    <row r="3604" spans="1:48">
      <c r="A3604" s="34" t="s">
        <v>6883</v>
      </c>
      <c r="B3604" t="s">
        <v>6884</v>
      </c>
      <c r="C3604" t="s">
        <v>6854</v>
      </c>
      <c r="D3604" s="26">
        <v>0</v>
      </c>
      <c r="E3604" s="26">
        <v>0</v>
      </c>
      <c r="F3604" s="26">
        <v>0</v>
      </c>
      <c r="G3604" s="26">
        <v>0</v>
      </c>
      <c r="H3604" s="27">
        <v>0</v>
      </c>
      <c r="I3604">
        <v>0</v>
      </c>
      <c r="J3604" s="28">
        <v>0</v>
      </c>
      <c r="K3604" s="28">
        <v>0</v>
      </c>
      <c r="L3604" s="28">
        <v>0</v>
      </c>
      <c r="M3604">
        <v>0</v>
      </c>
      <c r="N3604">
        <v>0</v>
      </c>
      <c r="O3604">
        <v>0</v>
      </c>
      <c r="P3604">
        <v>0</v>
      </c>
      <c r="Q3604">
        <v>16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 s="17" t="s">
        <v>54</v>
      </c>
      <c r="Y3604" s="17">
        <v>0</v>
      </c>
      <c r="Z3604" s="17" t="s">
        <v>54</v>
      </c>
      <c r="AA3604" s="17" t="s">
        <v>54</v>
      </c>
      <c r="AB3604">
        <v>0</v>
      </c>
      <c r="AC3604">
        <v>0</v>
      </c>
      <c r="AD3604">
        <v>0</v>
      </c>
      <c r="AE3604">
        <v>0</v>
      </c>
      <c r="AF3604" s="17" t="s">
        <v>54</v>
      </c>
      <c r="AG3604" s="17" t="s">
        <v>54</v>
      </c>
      <c r="AH3604" s="17" t="s">
        <v>54</v>
      </c>
      <c r="AI3604" s="17" t="s">
        <v>54</v>
      </c>
      <c r="AJ3604">
        <v>3</v>
      </c>
      <c r="AK3604">
        <v>0</v>
      </c>
      <c r="AL3604">
        <v>0</v>
      </c>
      <c r="AM3604">
        <v>0</v>
      </c>
      <c r="AN3604" s="17">
        <v>0</v>
      </c>
      <c r="AO3604" s="17" t="s">
        <v>54</v>
      </c>
      <c r="AP3604" s="17" t="s">
        <v>54</v>
      </c>
      <c r="AQ3604" s="17" t="s">
        <v>54</v>
      </c>
      <c r="AR3604" s="31">
        <v>0</v>
      </c>
      <c r="AS3604" s="31">
        <v>0</v>
      </c>
      <c r="AT3604" s="31">
        <v>0</v>
      </c>
      <c r="AU3604" s="26" t="str">
        <f t="shared" si="59"/>
        <v>库存为0</v>
      </c>
      <c r="AV3604" s="32" t="str">
        <f>IFERROR(时间!$B$4+AU3604,"上周无销量")</f>
        <v>上周无销量</v>
      </c>
    </row>
    <row r="3605" spans="1:48">
      <c r="A3605" s="34" t="s">
        <v>6885</v>
      </c>
      <c r="B3605" t="s">
        <v>6886</v>
      </c>
      <c r="C3605" t="s">
        <v>6854</v>
      </c>
      <c r="D3605" s="26">
        <v>0</v>
      </c>
      <c r="E3605" s="26">
        <v>0</v>
      </c>
      <c r="F3605" s="26">
        <v>0</v>
      </c>
      <c r="G3605" s="26">
        <v>0</v>
      </c>
      <c r="H3605" s="27">
        <v>0</v>
      </c>
      <c r="I3605">
        <v>0</v>
      </c>
      <c r="J3605" s="28">
        <v>0</v>
      </c>
      <c r="K3605" s="28">
        <v>0</v>
      </c>
      <c r="L3605" s="28">
        <v>0</v>
      </c>
      <c r="M3605">
        <v>0</v>
      </c>
      <c r="N3605">
        <v>0</v>
      </c>
      <c r="O3605">
        <v>0</v>
      </c>
      <c r="P3605">
        <v>0</v>
      </c>
      <c r="Q3605">
        <v>96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 s="17" t="s">
        <v>54</v>
      </c>
      <c r="Y3605" s="17">
        <v>0</v>
      </c>
      <c r="Z3605" s="17" t="s">
        <v>54</v>
      </c>
      <c r="AA3605" s="17" t="s">
        <v>54</v>
      </c>
      <c r="AB3605">
        <v>0</v>
      </c>
      <c r="AC3605">
        <v>0</v>
      </c>
      <c r="AD3605">
        <v>0</v>
      </c>
      <c r="AE3605">
        <v>0</v>
      </c>
      <c r="AF3605" s="17" t="s">
        <v>54</v>
      </c>
      <c r="AG3605" s="17" t="s">
        <v>54</v>
      </c>
      <c r="AH3605" s="17" t="s">
        <v>54</v>
      </c>
      <c r="AI3605" s="17" t="s">
        <v>54</v>
      </c>
      <c r="AJ3605">
        <v>4</v>
      </c>
      <c r="AK3605">
        <v>0</v>
      </c>
      <c r="AL3605">
        <v>0</v>
      </c>
      <c r="AM3605">
        <v>0</v>
      </c>
      <c r="AN3605" s="17">
        <v>0</v>
      </c>
      <c r="AO3605" s="17" t="s">
        <v>54</v>
      </c>
      <c r="AP3605" s="17" t="s">
        <v>54</v>
      </c>
      <c r="AQ3605" s="17" t="s">
        <v>54</v>
      </c>
      <c r="AR3605" s="31">
        <v>0</v>
      </c>
      <c r="AS3605" s="31">
        <v>0</v>
      </c>
      <c r="AT3605" s="31">
        <v>0</v>
      </c>
      <c r="AU3605" s="26" t="str">
        <f t="shared" si="59"/>
        <v>库存为0</v>
      </c>
      <c r="AV3605" s="32" t="str">
        <f>IFERROR(时间!$B$4+AU3605,"上周无销量")</f>
        <v>上周无销量</v>
      </c>
    </row>
    <row r="3606" spans="1:48">
      <c r="A3606" s="34" t="s">
        <v>6887</v>
      </c>
      <c r="B3606" t="s">
        <v>6888</v>
      </c>
      <c r="C3606" t="s">
        <v>6854</v>
      </c>
      <c r="D3606" s="26">
        <v>0</v>
      </c>
      <c r="E3606" s="26">
        <v>0</v>
      </c>
      <c r="F3606" s="26">
        <v>0</v>
      </c>
      <c r="G3606" s="26">
        <v>0</v>
      </c>
      <c r="H3606" s="27">
        <v>0</v>
      </c>
      <c r="I3606">
        <v>0</v>
      </c>
      <c r="J3606" s="28">
        <v>0</v>
      </c>
      <c r="K3606" s="28">
        <v>0</v>
      </c>
      <c r="L3606" s="28">
        <v>0</v>
      </c>
      <c r="M3606">
        <v>0</v>
      </c>
      <c r="N3606">
        <v>0</v>
      </c>
      <c r="O3606">
        <v>0</v>
      </c>
      <c r="P3606">
        <v>0</v>
      </c>
      <c r="Q3606">
        <v>10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 s="17" t="s">
        <v>54</v>
      </c>
      <c r="Y3606" s="17">
        <v>0</v>
      </c>
      <c r="Z3606" s="17" t="s">
        <v>54</v>
      </c>
      <c r="AA3606" s="17" t="s">
        <v>54</v>
      </c>
      <c r="AB3606">
        <v>0</v>
      </c>
      <c r="AC3606">
        <v>0</v>
      </c>
      <c r="AD3606">
        <v>0</v>
      </c>
      <c r="AE3606">
        <v>0</v>
      </c>
      <c r="AF3606" s="17" t="s">
        <v>54</v>
      </c>
      <c r="AG3606" s="17" t="s">
        <v>54</v>
      </c>
      <c r="AH3606" s="17" t="s">
        <v>54</v>
      </c>
      <c r="AI3606" s="17" t="s">
        <v>54</v>
      </c>
      <c r="AJ3606">
        <v>3</v>
      </c>
      <c r="AK3606">
        <v>0</v>
      </c>
      <c r="AL3606">
        <v>0</v>
      </c>
      <c r="AM3606">
        <v>0</v>
      </c>
      <c r="AN3606" s="17">
        <v>0</v>
      </c>
      <c r="AO3606" s="17" t="s">
        <v>54</v>
      </c>
      <c r="AP3606" s="17" t="s">
        <v>54</v>
      </c>
      <c r="AQ3606" s="17" t="s">
        <v>54</v>
      </c>
      <c r="AR3606" s="31">
        <v>0</v>
      </c>
      <c r="AS3606" s="31">
        <v>0</v>
      </c>
      <c r="AT3606" s="31">
        <v>0</v>
      </c>
      <c r="AU3606" s="26" t="str">
        <f t="shared" si="59"/>
        <v>库存为0</v>
      </c>
      <c r="AV3606" s="32" t="str">
        <f>IFERROR(时间!$B$4+AU3606,"上周无销量")</f>
        <v>上周无销量</v>
      </c>
    </row>
    <row r="3607" spans="1:48">
      <c r="A3607" s="34" t="s">
        <v>6889</v>
      </c>
      <c r="B3607" t="s">
        <v>6890</v>
      </c>
      <c r="C3607" t="s">
        <v>6854</v>
      </c>
      <c r="D3607" s="26">
        <v>0</v>
      </c>
      <c r="E3607" s="26">
        <v>0</v>
      </c>
      <c r="F3607" s="26">
        <v>0</v>
      </c>
      <c r="G3607" s="26">
        <v>0</v>
      </c>
      <c r="H3607" s="27">
        <v>0</v>
      </c>
      <c r="I3607">
        <v>0</v>
      </c>
      <c r="J3607" s="28">
        <v>0</v>
      </c>
      <c r="K3607" s="28">
        <v>0</v>
      </c>
      <c r="L3607" s="28">
        <v>0</v>
      </c>
      <c r="M3607">
        <v>0</v>
      </c>
      <c r="N3607">
        <v>0</v>
      </c>
      <c r="O3607">
        <v>0</v>
      </c>
      <c r="P3607">
        <v>0</v>
      </c>
      <c r="Q3607">
        <v>22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 s="17" t="s">
        <v>54</v>
      </c>
      <c r="Y3607" s="17">
        <v>0</v>
      </c>
      <c r="Z3607" s="17" t="s">
        <v>54</v>
      </c>
      <c r="AA3607" s="17" t="s">
        <v>54</v>
      </c>
      <c r="AB3607">
        <v>0</v>
      </c>
      <c r="AC3607">
        <v>0</v>
      </c>
      <c r="AD3607">
        <v>0</v>
      </c>
      <c r="AE3607">
        <v>0</v>
      </c>
      <c r="AF3607" s="17" t="s">
        <v>54</v>
      </c>
      <c r="AG3607" s="17" t="s">
        <v>54</v>
      </c>
      <c r="AH3607" s="17" t="s">
        <v>54</v>
      </c>
      <c r="AI3607" s="17" t="s">
        <v>54</v>
      </c>
      <c r="AJ3607">
        <v>8</v>
      </c>
      <c r="AK3607">
        <v>0</v>
      </c>
      <c r="AL3607">
        <v>0</v>
      </c>
      <c r="AM3607">
        <v>0</v>
      </c>
      <c r="AN3607" s="17">
        <v>0</v>
      </c>
      <c r="AO3607" s="17" t="s">
        <v>54</v>
      </c>
      <c r="AP3607" s="17" t="s">
        <v>54</v>
      </c>
      <c r="AQ3607" s="17" t="s">
        <v>54</v>
      </c>
      <c r="AR3607" s="31">
        <v>0</v>
      </c>
      <c r="AS3607" s="31">
        <v>0</v>
      </c>
      <c r="AT3607" s="31">
        <v>0</v>
      </c>
      <c r="AU3607" s="26" t="str">
        <f t="shared" si="59"/>
        <v>库存为0</v>
      </c>
      <c r="AV3607" s="32" t="str">
        <f>IFERROR(时间!$B$4+AU3607,"上周无销量")</f>
        <v>上周无销量</v>
      </c>
    </row>
    <row r="3608" spans="1:48">
      <c r="A3608" s="34" t="s">
        <v>6891</v>
      </c>
      <c r="B3608" t="s">
        <v>6892</v>
      </c>
      <c r="C3608" t="s">
        <v>6854</v>
      </c>
      <c r="D3608" s="26">
        <v>0</v>
      </c>
      <c r="E3608" s="26">
        <v>0</v>
      </c>
      <c r="F3608" s="26">
        <v>0</v>
      </c>
      <c r="G3608" s="26">
        <v>0</v>
      </c>
      <c r="H3608" s="27">
        <v>0</v>
      </c>
      <c r="I3608">
        <v>0</v>
      </c>
      <c r="J3608" s="28">
        <v>0</v>
      </c>
      <c r="K3608" s="28">
        <v>0</v>
      </c>
      <c r="L3608" s="28">
        <v>0</v>
      </c>
      <c r="M3608">
        <v>0</v>
      </c>
      <c r="N3608">
        <v>0</v>
      </c>
      <c r="O3608">
        <v>0</v>
      </c>
      <c r="P3608">
        <v>0</v>
      </c>
      <c r="Q3608">
        <v>185</v>
      </c>
      <c r="R3608">
        <v>0</v>
      </c>
      <c r="S3608">
        <v>0</v>
      </c>
      <c r="T3608">
        <v>0</v>
      </c>
      <c r="U3608">
        <v>3</v>
      </c>
      <c r="V3608">
        <v>0</v>
      </c>
      <c r="W3608">
        <v>0</v>
      </c>
      <c r="X3608" s="17" t="s">
        <v>54</v>
      </c>
      <c r="Y3608" s="17">
        <v>0.0162162162162162</v>
      </c>
      <c r="Z3608" s="17" t="s">
        <v>54</v>
      </c>
      <c r="AA3608" s="17" t="s">
        <v>54</v>
      </c>
      <c r="AB3608">
        <v>0</v>
      </c>
      <c r="AC3608">
        <v>0.32</v>
      </c>
      <c r="AD3608">
        <v>0</v>
      </c>
      <c r="AE3608">
        <v>0</v>
      </c>
      <c r="AF3608" s="17" t="s">
        <v>54</v>
      </c>
      <c r="AG3608" s="17">
        <v>0</v>
      </c>
      <c r="AH3608" s="17" t="s">
        <v>54</v>
      </c>
      <c r="AI3608" s="17" t="s">
        <v>54</v>
      </c>
      <c r="AJ3608">
        <v>9</v>
      </c>
      <c r="AK3608">
        <v>0</v>
      </c>
      <c r="AL3608">
        <v>0</v>
      </c>
      <c r="AM3608">
        <v>0</v>
      </c>
      <c r="AN3608" s="17">
        <v>0</v>
      </c>
      <c r="AO3608" s="17" t="s">
        <v>54</v>
      </c>
      <c r="AP3608" s="17" t="s">
        <v>54</v>
      </c>
      <c r="AQ3608" s="17" t="s">
        <v>54</v>
      </c>
      <c r="AR3608" s="31">
        <v>0</v>
      </c>
      <c r="AS3608" s="31">
        <v>0</v>
      </c>
      <c r="AT3608" s="31">
        <v>0</v>
      </c>
      <c r="AU3608" s="26" t="str">
        <f t="shared" si="59"/>
        <v>库存为0</v>
      </c>
      <c r="AV3608" s="32" t="str">
        <f>IFERROR(时间!$B$4+AU3608,"上周无销量")</f>
        <v>上周无销量</v>
      </c>
    </row>
    <row r="3609" spans="1:48">
      <c r="A3609" s="34" t="s">
        <v>6893</v>
      </c>
      <c r="B3609" t="s">
        <v>6894</v>
      </c>
      <c r="C3609" t="s">
        <v>6854</v>
      </c>
      <c r="D3609" s="26">
        <v>0</v>
      </c>
      <c r="E3609" s="26">
        <v>0</v>
      </c>
      <c r="F3609" s="26">
        <v>0</v>
      </c>
      <c r="G3609" s="26">
        <v>0</v>
      </c>
      <c r="H3609" s="27">
        <v>0</v>
      </c>
      <c r="I3609">
        <v>0</v>
      </c>
      <c r="J3609" s="28">
        <v>0</v>
      </c>
      <c r="K3609" s="28">
        <v>0</v>
      </c>
      <c r="L3609" s="28">
        <v>0</v>
      </c>
      <c r="M3609">
        <v>0</v>
      </c>
      <c r="N3609">
        <v>0</v>
      </c>
      <c r="O3609">
        <v>0</v>
      </c>
      <c r="P3609">
        <v>0</v>
      </c>
      <c r="Q3609">
        <v>14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 s="17" t="s">
        <v>54</v>
      </c>
      <c r="Y3609" s="17">
        <v>0</v>
      </c>
      <c r="Z3609" s="17" t="s">
        <v>54</v>
      </c>
      <c r="AA3609" s="17" t="s">
        <v>54</v>
      </c>
      <c r="AB3609">
        <v>0</v>
      </c>
      <c r="AC3609">
        <v>0</v>
      </c>
      <c r="AD3609">
        <v>0</v>
      </c>
      <c r="AE3609">
        <v>0</v>
      </c>
      <c r="AF3609" s="17" t="s">
        <v>54</v>
      </c>
      <c r="AG3609" s="17" t="s">
        <v>54</v>
      </c>
      <c r="AH3609" s="17" t="s">
        <v>54</v>
      </c>
      <c r="AI3609" s="17" t="s">
        <v>54</v>
      </c>
      <c r="AJ3609">
        <v>8</v>
      </c>
      <c r="AK3609">
        <v>0</v>
      </c>
      <c r="AL3609">
        <v>0</v>
      </c>
      <c r="AM3609">
        <v>0</v>
      </c>
      <c r="AN3609" s="17">
        <v>0</v>
      </c>
      <c r="AO3609" s="17" t="s">
        <v>54</v>
      </c>
      <c r="AP3609" s="17" t="s">
        <v>54</v>
      </c>
      <c r="AQ3609" s="17" t="s">
        <v>54</v>
      </c>
      <c r="AR3609" s="31">
        <v>0</v>
      </c>
      <c r="AS3609" s="31">
        <v>0</v>
      </c>
      <c r="AT3609" s="31">
        <v>0</v>
      </c>
      <c r="AU3609" s="26" t="str">
        <f t="shared" si="59"/>
        <v>库存为0</v>
      </c>
      <c r="AV3609" s="32" t="str">
        <f>IFERROR(时间!$B$4+AU3609,"上周无销量")</f>
        <v>上周无销量</v>
      </c>
    </row>
    <row r="3610" spans="1:48">
      <c r="A3610" s="34" t="s">
        <v>6895</v>
      </c>
      <c r="B3610" t="s">
        <v>6896</v>
      </c>
      <c r="C3610" t="s">
        <v>6854</v>
      </c>
      <c r="D3610" s="26">
        <v>0</v>
      </c>
      <c r="E3610" s="26">
        <v>0</v>
      </c>
      <c r="F3610" s="26">
        <v>0</v>
      </c>
      <c r="G3610" s="26">
        <v>0</v>
      </c>
      <c r="H3610" s="27">
        <v>0</v>
      </c>
      <c r="I3610">
        <v>0</v>
      </c>
      <c r="J3610" s="28">
        <v>0</v>
      </c>
      <c r="K3610" s="28">
        <v>0</v>
      </c>
      <c r="L3610" s="28">
        <v>0</v>
      </c>
      <c r="M3610">
        <v>0</v>
      </c>
      <c r="N3610">
        <v>0</v>
      </c>
      <c r="O3610">
        <v>0</v>
      </c>
      <c r="P3610">
        <v>0</v>
      </c>
      <c r="Q3610">
        <v>13</v>
      </c>
      <c r="R3610">
        <v>0</v>
      </c>
      <c r="S3610">
        <v>0</v>
      </c>
      <c r="T3610">
        <v>0</v>
      </c>
      <c r="U3610">
        <v>1</v>
      </c>
      <c r="V3610">
        <v>0</v>
      </c>
      <c r="W3610">
        <v>0</v>
      </c>
      <c r="X3610" s="17" t="s">
        <v>54</v>
      </c>
      <c r="Y3610" s="17">
        <v>0.0769230769230769</v>
      </c>
      <c r="Z3610" s="17" t="s">
        <v>54</v>
      </c>
      <c r="AA3610" s="17" t="s">
        <v>54</v>
      </c>
      <c r="AB3610">
        <v>0</v>
      </c>
      <c r="AC3610">
        <v>0.08</v>
      </c>
      <c r="AD3610">
        <v>0</v>
      </c>
      <c r="AE3610">
        <v>0</v>
      </c>
      <c r="AF3610" s="17" t="s">
        <v>54</v>
      </c>
      <c r="AG3610" s="17">
        <v>0</v>
      </c>
      <c r="AH3610" s="17" t="s">
        <v>54</v>
      </c>
      <c r="AI3610" s="17" t="s">
        <v>54</v>
      </c>
      <c r="AJ3610">
        <v>0</v>
      </c>
      <c r="AK3610">
        <v>0</v>
      </c>
      <c r="AL3610">
        <v>0</v>
      </c>
      <c r="AM3610">
        <v>0</v>
      </c>
      <c r="AN3610" s="17" t="s">
        <v>54</v>
      </c>
      <c r="AO3610" s="17" t="s">
        <v>54</v>
      </c>
      <c r="AP3610" s="17" t="s">
        <v>54</v>
      </c>
      <c r="AQ3610" s="17" t="s">
        <v>54</v>
      </c>
      <c r="AR3610" s="31">
        <v>0</v>
      </c>
      <c r="AS3610" s="31">
        <v>0</v>
      </c>
      <c r="AT3610" s="31">
        <v>0</v>
      </c>
      <c r="AU3610" s="26" t="str">
        <f t="shared" si="59"/>
        <v>库存为0</v>
      </c>
      <c r="AV3610" s="32" t="str">
        <f>IFERROR(时间!$B$4+AU3610,"上周无销量")</f>
        <v>上周无销量</v>
      </c>
    </row>
    <row r="3611" spans="1:48">
      <c r="A3611" s="34" t="s">
        <v>6897</v>
      </c>
      <c r="B3611" t="s">
        <v>6898</v>
      </c>
      <c r="C3611" t="s">
        <v>6854</v>
      </c>
      <c r="D3611" s="26">
        <v>0</v>
      </c>
      <c r="E3611" s="26">
        <v>0</v>
      </c>
      <c r="F3611" s="26">
        <v>0</v>
      </c>
      <c r="G3611" s="26">
        <v>0</v>
      </c>
      <c r="H3611" s="27">
        <v>0</v>
      </c>
      <c r="I3611">
        <v>0</v>
      </c>
      <c r="J3611" s="28">
        <v>0</v>
      </c>
      <c r="K3611" s="28">
        <v>0</v>
      </c>
      <c r="L3611" s="28">
        <v>0</v>
      </c>
      <c r="M3611">
        <v>0</v>
      </c>
      <c r="N3611">
        <v>0</v>
      </c>
      <c r="O3611">
        <v>0</v>
      </c>
      <c r="P3611">
        <v>0</v>
      </c>
      <c r="Q3611">
        <v>14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 s="17" t="s">
        <v>54</v>
      </c>
      <c r="Y3611" s="17">
        <v>0</v>
      </c>
      <c r="Z3611" s="17" t="s">
        <v>54</v>
      </c>
      <c r="AA3611" s="17" t="s">
        <v>54</v>
      </c>
      <c r="AB3611">
        <v>0</v>
      </c>
      <c r="AC3611">
        <v>0</v>
      </c>
      <c r="AD3611">
        <v>0</v>
      </c>
      <c r="AE3611">
        <v>0</v>
      </c>
      <c r="AF3611" s="17" t="s">
        <v>54</v>
      </c>
      <c r="AG3611" s="17" t="s">
        <v>54</v>
      </c>
      <c r="AH3611" s="17" t="s">
        <v>54</v>
      </c>
      <c r="AI3611" s="17" t="s">
        <v>54</v>
      </c>
      <c r="AJ3611">
        <v>6</v>
      </c>
      <c r="AK3611">
        <v>0</v>
      </c>
      <c r="AL3611">
        <v>0</v>
      </c>
      <c r="AM3611">
        <v>0</v>
      </c>
      <c r="AN3611" s="17">
        <v>0</v>
      </c>
      <c r="AO3611" s="17" t="s">
        <v>54</v>
      </c>
      <c r="AP3611" s="17" t="s">
        <v>54</v>
      </c>
      <c r="AQ3611" s="17" t="s">
        <v>54</v>
      </c>
      <c r="AR3611" s="31">
        <v>0</v>
      </c>
      <c r="AS3611" s="31">
        <v>0</v>
      </c>
      <c r="AT3611" s="31">
        <v>0</v>
      </c>
      <c r="AU3611" s="26" t="str">
        <f t="shared" si="59"/>
        <v>库存为0</v>
      </c>
      <c r="AV3611" s="32" t="str">
        <f>IFERROR(时间!$B$4+AU3611,"上周无销量")</f>
        <v>上周无销量</v>
      </c>
    </row>
    <row r="3612" spans="1:48">
      <c r="A3612" s="34" t="s">
        <v>6899</v>
      </c>
      <c r="B3612" t="s">
        <v>6900</v>
      </c>
      <c r="C3612" t="s">
        <v>6854</v>
      </c>
      <c r="D3612" s="26">
        <v>0</v>
      </c>
      <c r="E3612" s="26">
        <v>0</v>
      </c>
      <c r="F3612" s="26">
        <v>0</v>
      </c>
      <c r="G3612" s="26">
        <v>0</v>
      </c>
      <c r="H3612" s="27">
        <v>0</v>
      </c>
      <c r="I3612">
        <v>0</v>
      </c>
      <c r="J3612" s="28">
        <v>0</v>
      </c>
      <c r="K3612" s="28">
        <v>0</v>
      </c>
      <c r="L3612" s="28">
        <v>0</v>
      </c>
      <c r="M3612">
        <v>0</v>
      </c>
      <c r="N3612">
        <v>0</v>
      </c>
      <c r="O3612">
        <v>0</v>
      </c>
      <c r="P3612">
        <v>0</v>
      </c>
      <c r="Q3612">
        <v>11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 s="17" t="s">
        <v>54</v>
      </c>
      <c r="Y3612" s="17">
        <v>0</v>
      </c>
      <c r="Z3612" s="17" t="s">
        <v>54</v>
      </c>
      <c r="AA3612" s="17" t="s">
        <v>54</v>
      </c>
      <c r="AB3612">
        <v>0</v>
      </c>
      <c r="AC3612">
        <v>0</v>
      </c>
      <c r="AD3612">
        <v>0</v>
      </c>
      <c r="AE3612">
        <v>0</v>
      </c>
      <c r="AF3612" s="17" t="s">
        <v>54</v>
      </c>
      <c r="AG3612" s="17" t="s">
        <v>54</v>
      </c>
      <c r="AH3612" s="17" t="s">
        <v>54</v>
      </c>
      <c r="AI3612" s="17" t="s">
        <v>54</v>
      </c>
      <c r="AJ3612">
        <v>2</v>
      </c>
      <c r="AK3612">
        <v>0</v>
      </c>
      <c r="AL3612">
        <v>0</v>
      </c>
      <c r="AM3612">
        <v>0</v>
      </c>
      <c r="AN3612" s="17">
        <v>0</v>
      </c>
      <c r="AO3612" s="17" t="s">
        <v>54</v>
      </c>
      <c r="AP3612" s="17" t="s">
        <v>54</v>
      </c>
      <c r="AQ3612" s="17" t="s">
        <v>54</v>
      </c>
      <c r="AR3612" s="31">
        <v>0</v>
      </c>
      <c r="AS3612" s="31">
        <v>0</v>
      </c>
      <c r="AT3612" s="31">
        <v>0</v>
      </c>
      <c r="AU3612" s="26" t="str">
        <f t="shared" si="59"/>
        <v>库存为0</v>
      </c>
      <c r="AV3612" s="32" t="str">
        <f>IFERROR(时间!$B$4+AU3612,"上周无销量")</f>
        <v>上周无销量</v>
      </c>
    </row>
    <row r="3613" spans="1:48">
      <c r="A3613" s="34" t="s">
        <v>6901</v>
      </c>
      <c r="B3613" t="s">
        <v>6902</v>
      </c>
      <c r="C3613" t="s">
        <v>6854</v>
      </c>
      <c r="D3613" s="26">
        <v>0</v>
      </c>
      <c r="E3613" s="26">
        <v>0</v>
      </c>
      <c r="F3613" s="26">
        <v>0</v>
      </c>
      <c r="G3613" s="26">
        <v>0</v>
      </c>
      <c r="H3613" s="27">
        <v>0</v>
      </c>
      <c r="I3613">
        <v>0</v>
      </c>
      <c r="J3613" s="28">
        <v>0</v>
      </c>
      <c r="K3613" s="28">
        <v>0</v>
      </c>
      <c r="L3613" s="28">
        <v>0</v>
      </c>
      <c r="M3613">
        <v>0</v>
      </c>
      <c r="N3613">
        <v>0</v>
      </c>
      <c r="O3613">
        <v>0</v>
      </c>
      <c r="P3613">
        <v>0</v>
      </c>
      <c r="Q3613">
        <v>68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 s="17" t="s">
        <v>54</v>
      </c>
      <c r="Y3613" s="17">
        <v>0</v>
      </c>
      <c r="Z3613" s="17" t="s">
        <v>54</v>
      </c>
      <c r="AA3613" s="17" t="s">
        <v>54</v>
      </c>
      <c r="AB3613">
        <v>0</v>
      </c>
      <c r="AC3613">
        <v>0</v>
      </c>
      <c r="AD3613">
        <v>0</v>
      </c>
      <c r="AE3613">
        <v>0</v>
      </c>
      <c r="AF3613" s="17" t="s">
        <v>54</v>
      </c>
      <c r="AG3613" s="17" t="s">
        <v>54</v>
      </c>
      <c r="AH3613" s="17" t="s">
        <v>54</v>
      </c>
      <c r="AI3613" s="17" t="s">
        <v>54</v>
      </c>
      <c r="AJ3613">
        <v>7</v>
      </c>
      <c r="AK3613">
        <v>0</v>
      </c>
      <c r="AL3613">
        <v>0</v>
      </c>
      <c r="AM3613">
        <v>0</v>
      </c>
      <c r="AN3613" s="17">
        <v>0</v>
      </c>
      <c r="AO3613" s="17" t="s">
        <v>54</v>
      </c>
      <c r="AP3613" s="17" t="s">
        <v>54</v>
      </c>
      <c r="AQ3613" s="17" t="s">
        <v>54</v>
      </c>
      <c r="AR3613" s="31">
        <v>0</v>
      </c>
      <c r="AS3613" s="31">
        <v>0</v>
      </c>
      <c r="AT3613" s="31">
        <v>0</v>
      </c>
      <c r="AU3613" s="26" t="str">
        <f t="shared" si="59"/>
        <v>库存为0</v>
      </c>
      <c r="AV3613" s="32" t="str">
        <f>IFERROR(时间!$B$4+AU3613,"上周无销量")</f>
        <v>上周无销量</v>
      </c>
    </row>
    <row r="3614" spans="1:48">
      <c r="A3614" s="34" t="s">
        <v>6903</v>
      </c>
      <c r="B3614" t="s">
        <v>6904</v>
      </c>
      <c r="C3614" t="s">
        <v>6854</v>
      </c>
      <c r="D3614" s="26">
        <v>0</v>
      </c>
      <c r="E3614" s="26">
        <v>0</v>
      </c>
      <c r="F3614" s="26">
        <v>0</v>
      </c>
      <c r="G3614" s="26">
        <v>0</v>
      </c>
      <c r="H3614" s="27">
        <v>0</v>
      </c>
      <c r="I3614">
        <v>0</v>
      </c>
      <c r="J3614" s="28">
        <v>0</v>
      </c>
      <c r="K3614" s="28">
        <v>0</v>
      </c>
      <c r="L3614" s="28">
        <v>0</v>
      </c>
      <c r="M3614">
        <v>0</v>
      </c>
      <c r="N3614">
        <v>0</v>
      </c>
      <c r="O3614">
        <v>0</v>
      </c>
      <c r="P3614">
        <v>0</v>
      </c>
      <c r="Q3614">
        <v>53</v>
      </c>
      <c r="R3614">
        <v>0</v>
      </c>
      <c r="S3614">
        <v>0</v>
      </c>
      <c r="T3614">
        <v>0</v>
      </c>
      <c r="U3614">
        <v>1</v>
      </c>
      <c r="V3614">
        <v>0</v>
      </c>
      <c r="W3614">
        <v>0</v>
      </c>
      <c r="X3614" s="17" t="s">
        <v>54</v>
      </c>
      <c r="Y3614" s="17">
        <v>0.0188679245283019</v>
      </c>
      <c r="Z3614" s="17" t="s">
        <v>54</v>
      </c>
      <c r="AA3614" s="17" t="s">
        <v>54</v>
      </c>
      <c r="AB3614">
        <v>0</v>
      </c>
      <c r="AC3614">
        <v>0.29</v>
      </c>
      <c r="AD3614">
        <v>0</v>
      </c>
      <c r="AE3614">
        <v>0</v>
      </c>
      <c r="AF3614" s="17" t="s">
        <v>54</v>
      </c>
      <c r="AG3614" s="17">
        <v>0</v>
      </c>
      <c r="AH3614" s="17" t="s">
        <v>54</v>
      </c>
      <c r="AI3614" s="17" t="s">
        <v>54</v>
      </c>
      <c r="AJ3614">
        <v>11</v>
      </c>
      <c r="AK3614">
        <v>0</v>
      </c>
      <c r="AL3614">
        <v>0</v>
      </c>
      <c r="AM3614">
        <v>0</v>
      </c>
      <c r="AN3614" s="17">
        <v>0</v>
      </c>
      <c r="AO3614" s="17" t="s">
        <v>54</v>
      </c>
      <c r="AP3614" s="17" t="s">
        <v>54</v>
      </c>
      <c r="AQ3614" s="17" t="s">
        <v>54</v>
      </c>
      <c r="AR3614" s="31">
        <v>0</v>
      </c>
      <c r="AS3614" s="31">
        <v>0</v>
      </c>
      <c r="AT3614" s="31">
        <v>0</v>
      </c>
      <c r="AU3614" s="26" t="str">
        <f t="shared" si="59"/>
        <v>库存为0</v>
      </c>
      <c r="AV3614" s="32" t="str">
        <f>IFERROR(时间!$B$4+AU3614,"上周无销量")</f>
        <v>上周无销量</v>
      </c>
    </row>
    <row r="3615" spans="1:48">
      <c r="A3615" s="34" t="s">
        <v>6905</v>
      </c>
      <c r="B3615" t="s">
        <v>6906</v>
      </c>
      <c r="C3615" t="s">
        <v>6854</v>
      </c>
      <c r="D3615" s="26">
        <v>0</v>
      </c>
      <c r="E3615" s="26">
        <v>0</v>
      </c>
      <c r="F3615" s="26">
        <v>0</v>
      </c>
      <c r="G3615" s="26">
        <v>0</v>
      </c>
      <c r="H3615" s="27">
        <v>0</v>
      </c>
      <c r="I3615">
        <v>0</v>
      </c>
      <c r="J3615" s="28">
        <v>0</v>
      </c>
      <c r="K3615" s="28">
        <v>0</v>
      </c>
      <c r="L3615" s="28">
        <v>0</v>
      </c>
      <c r="M3615">
        <v>0</v>
      </c>
      <c r="N3615">
        <v>0</v>
      </c>
      <c r="O3615">
        <v>0</v>
      </c>
      <c r="P3615">
        <v>0</v>
      </c>
      <c r="Q3615">
        <v>97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 s="17" t="s">
        <v>54</v>
      </c>
      <c r="Y3615" s="17">
        <v>0</v>
      </c>
      <c r="Z3615" s="17" t="s">
        <v>54</v>
      </c>
      <c r="AA3615" s="17" t="s">
        <v>54</v>
      </c>
      <c r="AB3615">
        <v>0</v>
      </c>
      <c r="AC3615">
        <v>0</v>
      </c>
      <c r="AD3615">
        <v>0</v>
      </c>
      <c r="AE3615">
        <v>0</v>
      </c>
      <c r="AF3615" s="17" t="s">
        <v>54</v>
      </c>
      <c r="AG3615" s="17" t="s">
        <v>54</v>
      </c>
      <c r="AH3615" s="17" t="s">
        <v>54</v>
      </c>
      <c r="AI3615" s="17" t="s">
        <v>54</v>
      </c>
      <c r="AJ3615">
        <v>11</v>
      </c>
      <c r="AK3615">
        <v>0</v>
      </c>
      <c r="AL3615">
        <v>0</v>
      </c>
      <c r="AM3615">
        <v>0</v>
      </c>
      <c r="AN3615" s="17">
        <v>0</v>
      </c>
      <c r="AO3615" s="17" t="s">
        <v>54</v>
      </c>
      <c r="AP3615" s="17" t="s">
        <v>54</v>
      </c>
      <c r="AQ3615" s="17" t="s">
        <v>54</v>
      </c>
      <c r="AR3615" s="31">
        <v>0</v>
      </c>
      <c r="AS3615" s="31">
        <v>0</v>
      </c>
      <c r="AT3615" s="31">
        <v>0</v>
      </c>
      <c r="AU3615" s="26" t="str">
        <f t="shared" si="59"/>
        <v>库存为0</v>
      </c>
      <c r="AV3615" s="32" t="str">
        <f>IFERROR(时间!$B$4+AU3615,"上周无销量")</f>
        <v>上周无销量</v>
      </c>
    </row>
    <row r="3616" spans="1:48">
      <c r="A3616" s="34" t="s">
        <v>6907</v>
      </c>
      <c r="B3616" t="s">
        <v>6908</v>
      </c>
      <c r="C3616" t="s">
        <v>6854</v>
      </c>
      <c r="D3616" s="26">
        <v>0</v>
      </c>
      <c r="E3616" s="26">
        <v>0</v>
      </c>
      <c r="F3616" s="26">
        <v>0</v>
      </c>
      <c r="G3616" s="26">
        <v>0</v>
      </c>
      <c r="H3616" s="27">
        <v>0</v>
      </c>
      <c r="I3616">
        <v>0</v>
      </c>
      <c r="J3616" s="28">
        <v>0</v>
      </c>
      <c r="K3616" s="28">
        <v>0</v>
      </c>
      <c r="L3616" s="28">
        <v>0</v>
      </c>
      <c r="M3616">
        <v>0</v>
      </c>
      <c r="N3616">
        <v>0</v>
      </c>
      <c r="O3616">
        <v>0</v>
      </c>
      <c r="P3616">
        <v>0</v>
      </c>
      <c r="Q3616">
        <v>39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 s="17" t="s">
        <v>54</v>
      </c>
      <c r="Y3616" s="17">
        <v>0</v>
      </c>
      <c r="Z3616" s="17" t="s">
        <v>54</v>
      </c>
      <c r="AA3616" s="17" t="s">
        <v>54</v>
      </c>
      <c r="AB3616">
        <v>0</v>
      </c>
      <c r="AC3616">
        <v>0</v>
      </c>
      <c r="AD3616">
        <v>0</v>
      </c>
      <c r="AE3616">
        <v>0</v>
      </c>
      <c r="AF3616" s="17" t="s">
        <v>54</v>
      </c>
      <c r="AG3616" s="17" t="s">
        <v>54</v>
      </c>
      <c r="AH3616" s="17" t="s">
        <v>54</v>
      </c>
      <c r="AI3616" s="17" t="s">
        <v>54</v>
      </c>
      <c r="AJ3616">
        <v>8</v>
      </c>
      <c r="AK3616">
        <v>0</v>
      </c>
      <c r="AL3616">
        <v>0</v>
      </c>
      <c r="AM3616">
        <v>0</v>
      </c>
      <c r="AN3616" s="17">
        <v>0</v>
      </c>
      <c r="AO3616" s="17" t="s">
        <v>54</v>
      </c>
      <c r="AP3616" s="17" t="s">
        <v>54</v>
      </c>
      <c r="AQ3616" s="17" t="s">
        <v>54</v>
      </c>
      <c r="AR3616" s="31">
        <v>0</v>
      </c>
      <c r="AS3616" s="31">
        <v>0</v>
      </c>
      <c r="AT3616" s="31">
        <v>0</v>
      </c>
      <c r="AU3616" s="26" t="str">
        <f t="shared" si="59"/>
        <v>库存为0</v>
      </c>
      <c r="AV3616" s="32" t="str">
        <f>IFERROR(时间!$B$4+AU3616,"上周无销量")</f>
        <v>上周无销量</v>
      </c>
    </row>
    <row r="3617" spans="1:48">
      <c r="A3617" s="34" t="s">
        <v>6909</v>
      </c>
      <c r="B3617" t="s">
        <v>6910</v>
      </c>
      <c r="C3617" t="s">
        <v>6854</v>
      </c>
      <c r="D3617" s="26">
        <v>0</v>
      </c>
      <c r="E3617" s="26">
        <v>0</v>
      </c>
      <c r="F3617" s="26">
        <v>0</v>
      </c>
      <c r="G3617" s="26">
        <v>0</v>
      </c>
      <c r="H3617" s="27">
        <v>0</v>
      </c>
      <c r="I3617">
        <v>0</v>
      </c>
      <c r="J3617" s="28">
        <v>0</v>
      </c>
      <c r="K3617" s="28">
        <v>0</v>
      </c>
      <c r="L3617" s="28">
        <v>0</v>
      </c>
      <c r="M3617">
        <v>0</v>
      </c>
      <c r="N3617">
        <v>0</v>
      </c>
      <c r="O3617">
        <v>0</v>
      </c>
      <c r="P3617">
        <v>0</v>
      </c>
      <c r="Q3617">
        <v>9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 s="17" t="s">
        <v>54</v>
      </c>
      <c r="Y3617" s="17">
        <v>0</v>
      </c>
      <c r="Z3617" s="17" t="s">
        <v>54</v>
      </c>
      <c r="AA3617" s="17" t="s">
        <v>54</v>
      </c>
      <c r="AB3617">
        <v>0</v>
      </c>
      <c r="AC3617">
        <v>0</v>
      </c>
      <c r="AD3617">
        <v>0</v>
      </c>
      <c r="AE3617">
        <v>0</v>
      </c>
      <c r="AF3617" s="17" t="s">
        <v>54</v>
      </c>
      <c r="AG3617" s="17" t="s">
        <v>54</v>
      </c>
      <c r="AH3617" s="17" t="s">
        <v>54</v>
      </c>
      <c r="AI3617" s="17" t="s">
        <v>54</v>
      </c>
      <c r="AJ3617">
        <v>3</v>
      </c>
      <c r="AK3617">
        <v>0</v>
      </c>
      <c r="AL3617">
        <v>0</v>
      </c>
      <c r="AM3617">
        <v>0</v>
      </c>
      <c r="AN3617" s="17">
        <v>0</v>
      </c>
      <c r="AO3617" s="17" t="s">
        <v>54</v>
      </c>
      <c r="AP3617" s="17" t="s">
        <v>54</v>
      </c>
      <c r="AQ3617" s="17" t="s">
        <v>54</v>
      </c>
      <c r="AR3617" s="31">
        <v>0</v>
      </c>
      <c r="AS3617" s="31">
        <v>0</v>
      </c>
      <c r="AT3617" s="31">
        <v>0</v>
      </c>
      <c r="AU3617" s="26" t="str">
        <f t="shared" si="59"/>
        <v>库存为0</v>
      </c>
      <c r="AV3617" s="32" t="str">
        <f>IFERROR(时间!$B$4+AU3617,"上周无销量")</f>
        <v>上周无销量</v>
      </c>
    </row>
    <row r="3618" spans="1:48">
      <c r="A3618" s="34" t="s">
        <v>6911</v>
      </c>
      <c r="B3618" t="s">
        <v>6912</v>
      </c>
      <c r="C3618" t="s">
        <v>6854</v>
      </c>
      <c r="D3618" s="26">
        <v>0</v>
      </c>
      <c r="E3618" s="26">
        <v>0</v>
      </c>
      <c r="F3618" s="26">
        <v>0</v>
      </c>
      <c r="G3618" s="26">
        <v>0</v>
      </c>
      <c r="H3618" s="27">
        <v>0</v>
      </c>
      <c r="I3618">
        <v>0</v>
      </c>
      <c r="J3618" s="28">
        <v>0</v>
      </c>
      <c r="K3618" s="28">
        <v>0</v>
      </c>
      <c r="L3618" s="28">
        <v>0</v>
      </c>
      <c r="M3618">
        <v>0</v>
      </c>
      <c r="N3618">
        <v>0</v>
      </c>
      <c r="O3618">
        <v>0</v>
      </c>
      <c r="P3618">
        <v>0</v>
      </c>
      <c r="Q3618">
        <v>5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 s="17" t="s">
        <v>54</v>
      </c>
      <c r="Y3618" s="17">
        <v>0</v>
      </c>
      <c r="Z3618" s="17" t="s">
        <v>54</v>
      </c>
      <c r="AA3618" s="17" t="s">
        <v>54</v>
      </c>
      <c r="AB3618">
        <v>0</v>
      </c>
      <c r="AC3618">
        <v>0</v>
      </c>
      <c r="AD3618">
        <v>0</v>
      </c>
      <c r="AE3618">
        <v>0</v>
      </c>
      <c r="AF3618" s="17" t="s">
        <v>54</v>
      </c>
      <c r="AG3618" s="17" t="s">
        <v>54</v>
      </c>
      <c r="AH3618" s="17" t="s">
        <v>54</v>
      </c>
      <c r="AI3618" s="17" t="s">
        <v>54</v>
      </c>
      <c r="AJ3618">
        <v>9</v>
      </c>
      <c r="AK3618">
        <v>0</v>
      </c>
      <c r="AL3618">
        <v>0</v>
      </c>
      <c r="AM3618">
        <v>0</v>
      </c>
      <c r="AN3618" s="17">
        <v>0</v>
      </c>
      <c r="AO3618" s="17" t="s">
        <v>54</v>
      </c>
      <c r="AP3618" s="17" t="s">
        <v>54</v>
      </c>
      <c r="AQ3618" s="17" t="s">
        <v>54</v>
      </c>
      <c r="AR3618" s="31">
        <v>0</v>
      </c>
      <c r="AS3618" s="31">
        <v>0</v>
      </c>
      <c r="AT3618" s="31">
        <v>0</v>
      </c>
      <c r="AU3618" s="26" t="str">
        <f t="shared" si="59"/>
        <v>库存为0</v>
      </c>
      <c r="AV3618" s="32" t="str">
        <f>IFERROR(时间!$B$4+AU3618,"上周无销量")</f>
        <v>上周无销量</v>
      </c>
    </row>
    <row r="3619" spans="1:48">
      <c r="A3619" s="34" t="s">
        <v>6913</v>
      </c>
      <c r="B3619" t="s">
        <v>6914</v>
      </c>
      <c r="C3619" t="s">
        <v>6854</v>
      </c>
      <c r="D3619" s="26">
        <v>0</v>
      </c>
      <c r="E3619" s="26">
        <v>0</v>
      </c>
      <c r="F3619" s="26">
        <v>0</v>
      </c>
      <c r="G3619" s="26">
        <v>0</v>
      </c>
      <c r="H3619" s="27">
        <v>0</v>
      </c>
      <c r="I3619">
        <v>0</v>
      </c>
      <c r="J3619" s="28">
        <v>0</v>
      </c>
      <c r="K3619" s="28">
        <v>0</v>
      </c>
      <c r="L3619" s="28">
        <v>0</v>
      </c>
      <c r="M3619">
        <v>0</v>
      </c>
      <c r="N3619">
        <v>0</v>
      </c>
      <c r="O3619">
        <v>0</v>
      </c>
      <c r="P3619">
        <v>0</v>
      </c>
      <c r="Q3619">
        <v>12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 s="17" t="s">
        <v>54</v>
      </c>
      <c r="Y3619" s="17">
        <v>0</v>
      </c>
      <c r="Z3619" s="17" t="s">
        <v>54</v>
      </c>
      <c r="AA3619" s="17" t="s">
        <v>54</v>
      </c>
      <c r="AB3619">
        <v>0</v>
      </c>
      <c r="AC3619">
        <v>0</v>
      </c>
      <c r="AD3619">
        <v>0</v>
      </c>
      <c r="AE3619">
        <v>0</v>
      </c>
      <c r="AF3619" s="17" t="s">
        <v>54</v>
      </c>
      <c r="AG3619" s="17" t="s">
        <v>54</v>
      </c>
      <c r="AH3619" s="17" t="s">
        <v>54</v>
      </c>
      <c r="AI3619" s="17" t="s">
        <v>54</v>
      </c>
      <c r="AJ3619">
        <v>3</v>
      </c>
      <c r="AK3619">
        <v>0</v>
      </c>
      <c r="AL3619">
        <v>0</v>
      </c>
      <c r="AM3619">
        <v>0</v>
      </c>
      <c r="AN3619" s="17">
        <v>0</v>
      </c>
      <c r="AO3619" s="17" t="s">
        <v>54</v>
      </c>
      <c r="AP3619" s="17" t="s">
        <v>54</v>
      </c>
      <c r="AQ3619" s="17" t="s">
        <v>54</v>
      </c>
      <c r="AR3619" s="31">
        <v>0</v>
      </c>
      <c r="AS3619" s="31">
        <v>0</v>
      </c>
      <c r="AT3619" s="31">
        <v>0</v>
      </c>
      <c r="AU3619" s="26" t="str">
        <f t="shared" si="59"/>
        <v>库存为0</v>
      </c>
      <c r="AV3619" s="32" t="str">
        <f>IFERROR(时间!$B$4+AU3619,"上周无销量")</f>
        <v>上周无销量</v>
      </c>
    </row>
    <row r="3620" spans="1:48">
      <c r="A3620" s="34" t="s">
        <v>6915</v>
      </c>
      <c r="B3620" t="s">
        <v>6916</v>
      </c>
      <c r="C3620" t="s">
        <v>6869</v>
      </c>
      <c r="D3620" s="26">
        <v>0</v>
      </c>
      <c r="E3620" s="26">
        <v>0</v>
      </c>
      <c r="F3620" s="26">
        <v>0</v>
      </c>
      <c r="G3620" s="26">
        <v>0</v>
      </c>
      <c r="H3620" s="27">
        <v>0</v>
      </c>
      <c r="I3620">
        <v>0</v>
      </c>
      <c r="J3620" s="28">
        <v>0</v>
      </c>
      <c r="K3620" s="28">
        <v>0</v>
      </c>
      <c r="L3620" s="28">
        <v>0</v>
      </c>
      <c r="M3620">
        <v>0</v>
      </c>
      <c r="N3620">
        <v>0</v>
      </c>
      <c r="O3620">
        <v>0</v>
      </c>
      <c r="P3620">
        <v>0</v>
      </c>
      <c r="Q3620">
        <v>78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 s="17" t="s">
        <v>54</v>
      </c>
      <c r="Y3620" s="17">
        <v>0</v>
      </c>
      <c r="Z3620" s="17" t="s">
        <v>54</v>
      </c>
      <c r="AA3620" s="17" t="s">
        <v>54</v>
      </c>
      <c r="AB3620">
        <v>0</v>
      </c>
      <c r="AC3620">
        <v>0</v>
      </c>
      <c r="AD3620">
        <v>0</v>
      </c>
      <c r="AE3620">
        <v>0</v>
      </c>
      <c r="AF3620" s="17" t="s">
        <v>54</v>
      </c>
      <c r="AG3620" s="17" t="s">
        <v>54</v>
      </c>
      <c r="AH3620" s="17" t="s">
        <v>54</v>
      </c>
      <c r="AI3620" s="17" t="s">
        <v>54</v>
      </c>
      <c r="AJ3620">
        <v>17</v>
      </c>
      <c r="AK3620">
        <v>0</v>
      </c>
      <c r="AL3620">
        <v>0</v>
      </c>
      <c r="AM3620">
        <v>0</v>
      </c>
      <c r="AN3620" s="17">
        <v>0</v>
      </c>
      <c r="AO3620" s="17" t="s">
        <v>54</v>
      </c>
      <c r="AP3620" s="17" t="s">
        <v>54</v>
      </c>
      <c r="AQ3620" s="17" t="s">
        <v>54</v>
      </c>
      <c r="AR3620" s="31">
        <v>0</v>
      </c>
      <c r="AS3620" s="31">
        <v>0</v>
      </c>
      <c r="AT3620" s="31">
        <v>0</v>
      </c>
      <c r="AU3620" s="26" t="str">
        <f t="shared" si="59"/>
        <v>库存为0</v>
      </c>
      <c r="AV3620" s="32" t="str">
        <f>IFERROR(时间!$B$4+AU3620,"上周无销量")</f>
        <v>上周无销量</v>
      </c>
    </row>
    <row r="3621" spans="1:48">
      <c r="A3621" s="34" t="s">
        <v>6917</v>
      </c>
      <c r="B3621" t="s">
        <v>6918</v>
      </c>
      <c r="C3621" t="s">
        <v>6869</v>
      </c>
      <c r="D3621" s="26">
        <v>0</v>
      </c>
      <c r="E3621" s="26">
        <v>0</v>
      </c>
      <c r="F3621" s="26">
        <v>0</v>
      </c>
      <c r="G3621" s="26">
        <v>0</v>
      </c>
      <c r="H3621" s="27">
        <v>0</v>
      </c>
      <c r="I3621">
        <v>0</v>
      </c>
      <c r="J3621" s="28">
        <v>0</v>
      </c>
      <c r="K3621" s="28">
        <v>0</v>
      </c>
      <c r="L3621" s="28">
        <v>0</v>
      </c>
      <c r="M3621">
        <v>0</v>
      </c>
      <c r="N3621">
        <v>0</v>
      </c>
      <c r="O3621">
        <v>0</v>
      </c>
      <c r="P3621">
        <v>0</v>
      </c>
      <c r="Q3621">
        <v>820</v>
      </c>
      <c r="R3621">
        <v>0</v>
      </c>
      <c r="S3621">
        <v>0</v>
      </c>
      <c r="T3621">
        <v>0</v>
      </c>
      <c r="U3621">
        <v>11</v>
      </c>
      <c r="V3621">
        <v>0</v>
      </c>
      <c r="W3621">
        <v>0</v>
      </c>
      <c r="X3621" s="17" t="s">
        <v>54</v>
      </c>
      <c r="Y3621" s="17">
        <v>0.0134146341463415</v>
      </c>
      <c r="Z3621" s="17" t="s">
        <v>54</v>
      </c>
      <c r="AA3621" s="17" t="s">
        <v>54</v>
      </c>
      <c r="AB3621">
        <v>0</v>
      </c>
      <c r="AC3621">
        <v>1.5</v>
      </c>
      <c r="AD3621">
        <v>0</v>
      </c>
      <c r="AE3621">
        <v>0</v>
      </c>
      <c r="AF3621" s="17" t="s">
        <v>54</v>
      </c>
      <c r="AG3621" s="17">
        <v>0</v>
      </c>
      <c r="AH3621" s="17" t="s">
        <v>54</v>
      </c>
      <c r="AI3621" s="17" t="s">
        <v>54</v>
      </c>
      <c r="AJ3621">
        <v>4</v>
      </c>
      <c r="AK3621">
        <v>0</v>
      </c>
      <c r="AL3621">
        <v>0</v>
      </c>
      <c r="AM3621">
        <v>0</v>
      </c>
      <c r="AN3621" s="17">
        <v>0</v>
      </c>
      <c r="AO3621" s="17" t="s">
        <v>54</v>
      </c>
      <c r="AP3621" s="17" t="s">
        <v>54</v>
      </c>
      <c r="AQ3621" s="17" t="s">
        <v>54</v>
      </c>
      <c r="AR3621" s="31">
        <v>0</v>
      </c>
      <c r="AS3621" s="31">
        <v>0</v>
      </c>
      <c r="AT3621" s="31">
        <v>0</v>
      </c>
      <c r="AU3621" s="26" t="str">
        <f t="shared" si="59"/>
        <v>库存为0</v>
      </c>
      <c r="AV3621" s="32" t="str">
        <f>IFERROR(时间!$B$4+AU3621,"上周无销量")</f>
        <v>上周无销量</v>
      </c>
    </row>
    <row r="3622" spans="1:48">
      <c r="A3622" s="34" t="s">
        <v>6919</v>
      </c>
      <c r="B3622" t="s">
        <v>6920</v>
      </c>
      <c r="C3622" t="s">
        <v>6869</v>
      </c>
      <c r="D3622" s="26">
        <v>0</v>
      </c>
      <c r="E3622" s="26">
        <v>0</v>
      </c>
      <c r="F3622" s="26">
        <v>0</v>
      </c>
      <c r="G3622" s="26">
        <v>0</v>
      </c>
      <c r="H3622" s="27">
        <v>0</v>
      </c>
      <c r="I3622">
        <v>0</v>
      </c>
      <c r="J3622" s="28">
        <v>0</v>
      </c>
      <c r="K3622" s="28">
        <v>0</v>
      </c>
      <c r="L3622" s="28">
        <v>0</v>
      </c>
      <c r="M3622">
        <v>0</v>
      </c>
      <c r="N3622">
        <v>0</v>
      </c>
      <c r="O3622">
        <v>0</v>
      </c>
      <c r="P3622">
        <v>0</v>
      </c>
      <c r="Q3622">
        <v>5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 s="17" t="s">
        <v>54</v>
      </c>
      <c r="Y3622" s="17">
        <v>0</v>
      </c>
      <c r="Z3622" s="17" t="s">
        <v>54</v>
      </c>
      <c r="AA3622" s="17" t="s">
        <v>54</v>
      </c>
      <c r="AB3622">
        <v>0</v>
      </c>
      <c r="AC3622">
        <v>0</v>
      </c>
      <c r="AD3622">
        <v>0</v>
      </c>
      <c r="AE3622">
        <v>0</v>
      </c>
      <c r="AF3622" s="17" t="s">
        <v>54</v>
      </c>
      <c r="AG3622" s="17" t="s">
        <v>54</v>
      </c>
      <c r="AH3622" s="17" t="s">
        <v>54</v>
      </c>
      <c r="AI3622" s="17" t="s">
        <v>54</v>
      </c>
      <c r="AJ3622">
        <v>4</v>
      </c>
      <c r="AK3622">
        <v>0</v>
      </c>
      <c r="AL3622">
        <v>0</v>
      </c>
      <c r="AM3622">
        <v>0</v>
      </c>
      <c r="AN3622" s="17">
        <v>0</v>
      </c>
      <c r="AO3622" s="17" t="s">
        <v>54</v>
      </c>
      <c r="AP3622" s="17" t="s">
        <v>54</v>
      </c>
      <c r="AQ3622" s="17" t="s">
        <v>54</v>
      </c>
      <c r="AR3622" s="31">
        <v>0</v>
      </c>
      <c r="AS3622" s="31">
        <v>0</v>
      </c>
      <c r="AT3622" s="31">
        <v>0</v>
      </c>
      <c r="AU3622" s="26" t="str">
        <f t="shared" si="59"/>
        <v>库存为0</v>
      </c>
      <c r="AV3622" s="32" t="str">
        <f>IFERROR(时间!$B$4+AU3622,"上周无销量")</f>
        <v>上周无销量</v>
      </c>
    </row>
    <row r="3623" spans="1:48">
      <c r="A3623" s="34" t="s">
        <v>6921</v>
      </c>
      <c r="B3623" t="s">
        <v>6922</v>
      </c>
      <c r="C3623" t="s">
        <v>6869</v>
      </c>
      <c r="D3623" s="26">
        <v>0</v>
      </c>
      <c r="E3623" s="26">
        <v>0</v>
      </c>
      <c r="F3623" s="26">
        <v>0</v>
      </c>
      <c r="G3623" s="26">
        <v>0</v>
      </c>
      <c r="H3623" s="27">
        <v>0</v>
      </c>
      <c r="I3623">
        <v>0</v>
      </c>
      <c r="J3623" s="28">
        <v>0</v>
      </c>
      <c r="K3623" s="28">
        <v>0</v>
      </c>
      <c r="L3623" s="28">
        <v>0</v>
      </c>
      <c r="M3623">
        <v>0</v>
      </c>
      <c r="N3623">
        <v>0</v>
      </c>
      <c r="O3623">
        <v>0</v>
      </c>
      <c r="P3623">
        <v>0</v>
      </c>
      <c r="Q3623">
        <v>628</v>
      </c>
      <c r="R3623">
        <v>0</v>
      </c>
      <c r="S3623">
        <v>0</v>
      </c>
      <c r="T3623">
        <v>0</v>
      </c>
      <c r="U3623">
        <v>3</v>
      </c>
      <c r="V3623">
        <v>0</v>
      </c>
      <c r="W3623">
        <v>0</v>
      </c>
      <c r="X3623" s="17" t="s">
        <v>54</v>
      </c>
      <c r="Y3623" s="17">
        <v>0.00477707006369427</v>
      </c>
      <c r="Z3623" s="17" t="s">
        <v>54</v>
      </c>
      <c r="AA3623" s="17" t="s">
        <v>54</v>
      </c>
      <c r="AB3623">
        <v>0</v>
      </c>
      <c r="AC3623">
        <v>0.11</v>
      </c>
      <c r="AD3623">
        <v>0</v>
      </c>
      <c r="AE3623">
        <v>0</v>
      </c>
      <c r="AF3623" s="17" t="s">
        <v>54</v>
      </c>
      <c r="AG3623" s="17">
        <v>0</v>
      </c>
      <c r="AH3623" s="17" t="s">
        <v>54</v>
      </c>
      <c r="AI3623" s="17" t="s">
        <v>54</v>
      </c>
      <c r="AJ3623">
        <v>6</v>
      </c>
      <c r="AK3623">
        <v>0</v>
      </c>
      <c r="AL3623">
        <v>0</v>
      </c>
      <c r="AM3623">
        <v>0</v>
      </c>
      <c r="AN3623" s="17">
        <v>0</v>
      </c>
      <c r="AO3623" s="17" t="s">
        <v>54</v>
      </c>
      <c r="AP3623" s="17" t="s">
        <v>54</v>
      </c>
      <c r="AQ3623" s="17" t="s">
        <v>54</v>
      </c>
      <c r="AR3623" s="31">
        <v>0</v>
      </c>
      <c r="AS3623" s="31">
        <v>0</v>
      </c>
      <c r="AT3623" s="31">
        <v>0</v>
      </c>
      <c r="AU3623" s="26" t="str">
        <f t="shared" si="59"/>
        <v>库存为0</v>
      </c>
      <c r="AV3623" s="32" t="str">
        <f>IFERROR(时间!$B$4+AU3623,"上周无销量")</f>
        <v>上周无销量</v>
      </c>
    </row>
    <row r="3624" spans="1:48">
      <c r="A3624" s="34" t="s">
        <v>6923</v>
      </c>
      <c r="B3624" t="s">
        <v>6924</v>
      </c>
      <c r="C3624" t="s">
        <v>6866</v>
      </c>
      <c r="D3624" s="26">
        <v>0</v>
      </c>
      <c r="E3624" s="26">
        <v>0</v>
      </c>
      <c r="F3624" s="26">
        <v>0</v>
      </c>
      <c r="G3624" s="26">
        <v>0</v>
      </c>
      <c r="H3624" s="27">
        <v>0</v>
      </c>
      <c r="I3624">
        <v>0</v>
      </c>
      <c r="J3624" s="28">
        <v>0</v>
      </c>
      <c r="K3624" s="28">
        <v>0</v>
      </c>
      <c r="L3624" s="28">
        <v>0</v>
      </c>
      <c r="M3624">
        <v>0</v>
      </c>
      <c r="N3624">
        <v>0</v>
      </c>
      <c r="O3624">
        <v>0</v>
      </c>
      <c r="P3624">
        <v>0</v>
      </c>
      <c r="Q3624">
        <v>190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 s="17" t="s">
        <v>54</v>
      </c>
      <c r="Y3624" s="17">
        <v>0</v>
      </c>
      <c r="Z3624" s="17" t="s">
        <v>54</v>
      </c>
      <c r="AA3624" s="17" t="s">
        <v>54</v>
      </c>
      <c r="AB3624">
        <v>0</v>
      </c>
      <c r="AC3624">
        <v>0</v>
      </c>
      <c r="AD3624">
        <v>0</v>
      </c>
      <c r="AE3624">
        <v>0</v>
      </c>
      <c r="AF3624" s="17" t="s">
        <v>54</v>
      </c>
      <c r="AG3624" s="17" t="s">
        <v>54</v>
      </c>
      <c r="AH3624" s="17" t="s">
        <v>54</v>
      </c>
      <c r="AI3624" s="17" t="s">
        <v>54</v>
      </c>
      <c r="AJ3624">
        <v>5</v>
      </c>
      <c r="AK3624">
        <v>0</v>
      </c>
      <c r="AL3624">
        <v>0</v>
      </c>
      <c r="AM3624">
        <v>0</v>
      </c>
      <c r="AN3624" s="17">
        <v>0</v>
      </c>
      <c r="AO3624" s="17" t="s">
        <v>54</v>
      </c>
      <c r="AP3624" s="17" t="s">
        <v>54</v>
      </c>
      <c r="AQ3624" s="17" t="s">
        <v>54</v>
      </c>
      <c r="AR3624" s="31">
        <v>0</v>
      </c>
      <c r="AS3624" s="31">
        <v>0</v>
      </c>
      <c r="AT3624" s="31">
        <v>0</v>
      </c>
      <c r="AU3624" s="26" t="str">
        <f t="shared" si="59"/>
        <v>库存为0</v>
      </c>
      <c r="AV3624" s="32" t="str">
        <f>IFERROR(时间!$B$4+AU3624,"上周无销量")</f>
        <v>上周无销量</v>
      </c>
    </row>
    <row r="3625" spans="1:48">
      <c r="A3625" s="34" t="s">
        <v>6925</v>
      </c>
      <c r="B3625" t="s">
        <v>6926</v>
      </c>
      <c r="C3625" t="s">
        <v>6866</v>
      </c>
      <c r="D3625" s="26">
        <v>0</v>
      </c>
      <c r="E3625" s="26">
        <v>0</v>
      </c>
      <c r="F3625" s="26">
        <v>0</v>
      </c>
      <c r="G3625" s="26">
        <v>0</v>
      </c>
      <c r="H3625" s="27">
        <v>0</v>
      </c>
      <c r="I3625">
        <v>0</v>
      </c>
      <c r="J3625" s="28">
        <v>0</v>
      </c>
      <c r="K3625" s="28">
        <v>0</v>
      </c>
      <c r="L3625" s="28">
        <v>0</v>
      </c>
      <c r="M3625">
        <v>0</v>
      </c>
      <c r="N3625">
        <v>0</v>
      </c>
      <c r="O3625">
        <v>0</v>
      </c>
      <c r="P3625">
        <v>0</v>
      </c>
      <c r="Q3625">
        <v>350</v>
      </c>
      <c r="R3625">
        <v>0</v>
      </c>
      <c r="S3625">
        <v>0</v>
      </c>
      <c r="T3625">
        <v>0</v>
      </c>
      <c r="U3625">
        <v>1</v>
      </c>
      <c r="V3625">
        <v>0</v>
      </c>
      <c r="W3625">
        <v>0</v>
      </c>
      <c r="X3625" s="17" t="s">
        <v>54</v>
      </c>
      <c r="Y3625" s="17">
        <v>0.00285714285714286</v>
      </c>
      <c r="Z3625" s="17" t="s">
        <v>54</v>
      </c>
      <c r="AA3625" s="17" t="s">
        <v>54</v>
      </c>
      <c r="AB3625">
        <v>0</v>
      </c>
      <c r="AC3625">
        <v>0.13</v>
      </c>
      <c r="AD3625">
        <v>0</v>
      </c>
      <c r="AE3625">
        <v>0</v>
      </c>
      <c r="AF3625" s="17" t="s">
        <v>54</v>
      </c>
      <c r="AG3625" s="17">
        <v>0</v>
      </c>
      <c r="AH3625" s="17" t="s">
        <v>54</v>
      </c>
      <c r="AI3625" s="17" t="s">
        <v>54</v>
      </c>
      <c r="AJ3625">
        <v>3</v>
      </c>
      <c r="AK3625">
        <v>0</v>
      </c>
      <c r="AL3625">
        <v>0</v>
      </c>
      <c r="AM3625">
        <v>0</v>
      </c>
      <c r="AN3625" s="17">
        <v>0</v>
      </c>
      <c r="AO3625" s="17" t="s">
        <v>54</v>
      </c>
      <c r="AP3625" s="17" t="s">
        <v>54</v>
      </c>
      <c r="AQ3625" s="17" t="s">
        <v>54</v>
      </c>
      <c r="AR3625" s="31">
        <v>0</v>
      </c>
      <c r="AS3625" s="31">
        <v>0</v>
      </c>
      <c r="AT3625" s="31">
        <v>0</v>
      </c>
      <c r="AU3625" s="26" t="str">
        <f t="shared" si="59"/>
        <v>库存为0</v>
      </c>
      <c r="AV3625" s="32" t="str">
        <f>IFERROR(时间!$B$4+AU3625,"上周无销量")</f>
        <v>上周无销量</v>
      </c>
    </row>
    <row r="3626" spans="1:48">
      <c r="A3626" s="34" t="s">
        <v>6927</v>
      </c>
      <c r="B3626" t="s">
        <v>6928</v>
      </c>
      <c r="C3626" t="s">
        <v>6866</v>
      </c>
      <c r="D3626" s="26">
        <v>0</v>
      </c>
      <c r="E3626" s="26">
        <v>0</v>
      </c>
      <c r="F3626" s="26">
        <v>0</v>
      </c>
      <c r="G3626" s="26">
        <v>0</v>
      </c>
      <c r="H3626" s="27">
        <v>0</v>
      </c>
      <c r="I3626">
        <v>0</v>
      </c>
      <c r="J3626" s="28">
        <v>0</v>
      </c>
      <c r="K3626" s="28">
        <v>0</v>
      </c>
      <c r="L3626" s="28">
        <v>0</v>
      </c>
      <c r="M3626">
        <v>0</v>
      </c>
      <c r="N3626">
        <v>0</v>
      </c>
      <c r="O3626">
        <v>0</v>
      </c>
      <c r="P3626">
        <v>0</v>
      </c>
      <c r="Q3626">
        <v>180</v>
      </c>
      <c r="R3626">
        <v>0</v>
      </c>
      <c r="S3626">
        <v>0</v>
      </c>
      <c r="T3626">
        <v>0</v>
      </c>
      <c r="U3626">
        <v>1</v>
      </c>
      <c r="V3626">
        <v>0</v>
      </c>
      <c r="W3626">
        <v>0</v>
      </c>
      <c r="X3626" s="17" t="s">
        <v>54</v>
      </c>
      <c r="Y3626" s="17">
        <v>0.00555555555555556</v>
      </c>
      <c r="Z3626" s="17" t="s">
        <v>54</v>
      </c>
      <c r="AA3626" s="17" t="s">
        <v>54</v>
      </c>
      <c r="AB3626">
        <v>0</v>
      </c>
      <c r="AC3626">
        <v>0.16</v>
      </c>
      <c r="AD3626">
        <v>0</v>
      </c>
      <c r="AE3626">
        <v>0</v>
      </c>
      <c r="AF3626" s="17" t="s">
        <v>54</v>
      </c>
      <c r="AG3626" s="17">
        <v>0</v>
      </c>
      <c r="AH3626" s="17" t="s">
        <v>54</v>
      </c>
      <c r="AI3626" s="17" t="s">
        <v>54</v>
      </c>
      <c r="AJ3626">
        <v>7</v>
      </c>
      <c r="AK3626">
        <v>0</v>
      </c>
      <c r="AL3626">
        <v>0</v>
      </c>
      <c r="AM3626">
        <v>0</v>
      </c>
      <c r="AN3626" s="17">
        <v>0</v>
      </c>
      <c r="AO3626" s="17" t="s">
        <v>54</v>
      </c>
      <c r="AP3626" s="17" t="s">
        <v>54</v>
      </c>
      <c r="AQ3626" s="17" t="s">
        <v>54</v>
      </c>
      <c r="AR3626" s="31">
        <v>0</v>
      </c>
      <c r="AS3626" s="31">
        <v>0</v>
      </c>
      <c r="AT3626" s="31">
        <v>0</v>
      </c>
      <c r="AU3626" s="26" t="str">
        <f t="shared" si="59"/>
        <v>库存为0</v>
      </c>
      <c r="AV3626" s="32" t="str">
        <f>IFERROR(时间!$B$4+AU3626,"上周无销量")</f>
        <v>上周无销量</v>
      </c>
    </row>
    <row r="3627" spans="1:48">
      <c r="A3627" s="34" t="s">
        <v>6929</v>
      </c>
      <c r="B3627" t="s">
        <v>6930</v>
      </c>
      <c r="C3627" t="s">
        <v>6847</v>
      </c>
      <c r="D3627" s="26">
        <v>0</v>
      </c>
      <c r="E3627" s="26">
        <v>0</v>
      </c>
      <c r="F3627" s="26">
        <v>0</v>
      </c>
      <c r="G3627" s="26">
        <v>0</v>
      </c>
      <c r="H3627" s="27">
        <v>0</v>
      </c>
      <c r="I3627">
        <v>0</v>
      </c>
      <c r="J3627" s="28">
        <v>0</v>
      </c>
      <c r="K3627" s="28">
        <v>0</v>
      </c>
      <c r="L3627" s="28">
        <v>0</v>
      </c>
      <c r="M3627">
        <v>0</v>
      </c>
      <c r="N3627">
        <v>0</v>
      </c>
      <c r="O3627">
        <v>0</v>
      </c>
      <c r="P3627">
        <v>0</v>
      </c>
      <c r="Q3627">
        <v>311</v>
      </c>
      <c r="R3627">
        <v>0</v>
      </c>
      <c r="S3627">
        <v>0</v>
      </c>
      <c r="T3627">
        <v>0</v>
      </c>
      <c r="U3627">
        <v>2</v>
      </c>
      <c r="V3627">
        <v>0</v>
      </c>
      <c r="W3627">
        <v>0</v>
      </c>
      <c r="X3627" s="17" t="s">
        <v>54</v>
      </c>
      <c r="Y3627" s="17">
        <v>0.00643086816720257</v>
      </c>
      <c r="Z3627" s="17" t="s">
        <v>54</v>
      </c>
      <c r="AA3627" s="17" t="s">
        <v>54</v>
      </c>
      <c r="AB3627">
        <v>0</v>
      </c>
      <c r="AC3627">
        <v>0.19</v>
      </c>
      <c r="AD3627">
        <v>0</v>
      </c>
      <c r="AE3627">
        <v>0</v>
      </c>
      <c r="AF3627" s="17" t="s">
        <v>54</v>
      </c>
      <c r="AG3627" s="17">
        <v>0</v>
      </c>
      <c r="AH3627" s="17" t="s">
        <v>54</v>
      </c>
      <c r="AI3627" s="17" t="s">
        <v>54</v>
      </c>
      <c r="AJ3627">
        <v>1</v>
      </c>
      <c r="AK3627">
        <v>0</v>
      </c>
      <c r="AL3627">
        <v>0</v>
      </c>
      <c r="AM3627">
        <v>0</v>
      </c>
      <c r="AN3627" s="17">
        <v>0</v>
      </c>
      <c r="AO3627" s="17" t="s">
        <v>54</v>
      </c>
      <c r="AP3627" s="17" t="s">
        <v>54</v>
      </c>
      <c r="AQ3627" s="17" t="s">
        <v>54</v>
      </c>
      <c r="AR3627" s="31">
        <v>0</v>
      </c>
      <c r="AS3627" s="31">
        <v>0</v>
      </c>
      <c r="AT3627" s="31">
        <v>0</v>
      </c>
      <c r="AU3627" s="26" t="str">
        <f t="shared" si="59"/>
        <v>库存为0</v>
      </c>
      <c r="AV3627" s="32" t="str">
        <f>IFERROR(时间!$B$4+AU3627,"上周无销量")</f>
        <v>上周无销量</v>
      </c>
    </row>
    <row r="3628" spans="1:48">
      <c r="A3628" s="34" t="s">
        <v>6931</v>
      </c>
      <c r="B3628" t="s">
        <v>6932</v>
      </c>
      <c r="C3628" t="s">
        <v>6847</v>
      </c>
      <c r="D3628" s="26">
        <v>0</v>
      </c>
      <c r="E3628" s="26">
        <v>0</v>
      </c>
      <c r="F3628" s="26">
        <v>0</v>
      </c>
      <c r="G3628" s="26">
        <v>0</v>
      </c>
      <c r="H3628" s="27">
        <v>0</v>
      </c>
      <c r="I3628">
        <v>0</v>
      </c>
      <c r="J3628" s="28">
        <v>0</v>
      </c>
      <c r="K3628" s="28">
        <v>0</v>
      </c>
      <c r="L3628" s="28">
        <v>0</v>
      </c>
      <c r="M3628">
        <v>0</v>
      </c>
      <c r="N3628">
        <v>0</v>
      </c>
      <c r="O3628">
        <v>0</v>
      </c>
      <c r="P3628">
        <v>0</v>
      </c>
      <c r="Q3628">
        <v>697</v>
      </c>
      <c r="R3628">
        <v>0</v>
      </c>
      <c r="S3628">
        <v>0</v>
      </c>
      <c r="T3628">
        <v>0</v>
      </c>
      <c r="U3628">
        <v>20</v>
      </c>
      <c r="V3628">
        <v>0</v>
      </c>
      <c r="W3628">
        <v>0</v>
      </c>
      <c r="X3628" s="17" t="s">
        <v>54</v>
      </c>
      <c r="Y3628" s="17">
        <v>0.0286944045911047</v>
      </c>
      <c r="Z3628" s="17" t="s">
        <v>54</v>
      </c>
      <c r="AA3628" s="17" t="s">
        <v>54</v>
      </c>
      <c r="AB3628">
        <v>0</v>
      </c>
      <c r="AC3628">
        <v>2.97</v>
      </c>
      <c r="AD3628">
        <v>0</v>
      </c>
      <c r="AE3628">
        <v>0</v>
      </c>
      <c r="AF3628" s="17" t="s">
        <v>54</v>
      </c>
      <c r="AG3628" s="17">
        <v>0</v>
      </c>
      <c r="AH3628" s="17" t="s">
        <v>54</v>
      </c>
      <c r="AI3628" s="17" t="s">
        <v>54</v>
      </c>
      <c r="AJ3628">
        <v>17</v>
      </c>
      <c r="AK3628">
        <v>0</v>
      </c>
      <c r="AL3628">
        <v>0</v>
      </c>
      <c r="AM3628">
        <v>0</v>
      </c>
      <c r="AN3628" s="17">
        <v>0</v>
      </c>
      <c r="AO3628" s="17" t="s">
        <v>54</v>
      </c>
      <c r="AP3628" s="17" t="s">
        <v>54</v>
      </c>
      <c r="AQ3628" s="17" t="s">
        <v>54</v>
      </c>
      <c r="AR3628" s="31">
        <v>0</v>
      </c>
      <c r="AS3628" s="31">
        <v>0</v>
      </c>
      <c r="AT3628" s="31">
        <v>0</v>
      </c>
      <c r="AU3628" s="26" t="str">
        <f t="shared" si="59"/>
        <v>库存为0</v>
      </c>
      <c r="AV3628" s="32" t="str">
        <f>IFERROR(时间!$B$4+AU3628,"上周无销量")</f>
        <v>上周无销量</v>
      </c>
    </row>
    <row r="3629" spans="1:48">
      <c r="A3629" s="34" t="s">
        <v>6933</v>
      </c>
      <c r="B3629" t="s">
        <v>6934</v>
      </c>
      <c r="C3629" t="s">
        <v>6847</v>
      </c>
      <c r="D3629" s="26">
        <v>0</v>
      </c>
      <c r="E3629" s="26">
        <v>0</v>
      </c>
      <c r="F3629" s="26">
        <v>0</v>
      </c>
      <c r="G3629" s="26">
        <v>0</v>
      </c>
      <c r="H3629" s="27">
        <v>0</v>
      </c>
      <c r="I3629">
        <v>0</v>
      </c>
      <c r="J3629" s="28">
        <v>0</v>
      </c>
      <c r="K3629" s="28">
        <v>0</v>
      </c>
      <c r="L3629" s="28">
        <v>0</v>
      </c>
      <c r="M3629">
        <v>0</v>
      </c>
      <c r="N3629">
        <v>0</v>
      </c>
      <c r="O3629">
        <v>0</v>
      </c>
      <c r="P3629">
        <v>0</v>
      </c>
      <c r="Q3629">
        <v>80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 s="17" t="s">
        <v>54</v>
      </c>
      <c r="Y3629" s="17">
        <v>0</v>
      </c>
      <c r="Z3629" s="17" t="s">
        <v>54</v>
      </c>
      <c r="AA3629" s="17" t="s">
        <v>54</v>
      </c>
      <c r="AB3629">
        <v>0</v>
      </c>
      <c r="AC3629">
        <v>0</v>
      </c>
      <c r="AD3629">
        <v>0</v>
      </c>
      <c r="AE3629">
        <v>0</v>
      </c>
      <c r="AF3629" s="17" t="s">
        <v>54</v>
      </c>
      <c r="AG3629" s="17" t="s">
        <v>54</v>
      </c>
      <c r="AH3629" s="17" t="s">
        <v>54</v>
      </c>
      <c r="AI3629" s="17" t="s">
        <v>54</v>
      </c>
      <c r="AJ3629">
        <v>29</v>
      </c>
      <c r="AK3629">
        <v>0</v>
      </c>
      <c r="AL3629">
        <v>0</v>
      </c>
      <c r="AM3629">
        <v>0</v>
      </c>
      <c r="AN3629" s="17">
        <v>0</v>
      </c>
      <c r="AO3629" s="17" t="s">
        <v>54</v>
      </c>
      <c r="AP3629" s="17" t="s">
        <v>54</v>
      </c>
      <c r="AQ3629" s="17" t="s">
        <v>54</v>
      </c>
      <c r="AR3629" s="31">
        <v>0</v>
      </c>
      <c r="AS3629" s="31">
        <v>0</v>
      </c>
      <c r="AT3629" s="31">
        <v>0</v>
      </c>
      <c r="AU3629" s="26" t="str">
        <f t="shared" si="59"/>
        <v>库存为0</v>
      </c>
      <c r="AV3629" s="32" t="str">
        <f>IFERROR(时间!$B$4+AU3629,"上周无销量")</f>
        <v>上周无销量</v>
      </c>
    </row>
    <row r="3630" spans="1:48">
      <c r="A3630" s="34" t="s">
        <v>6935</v>
      </c>
      <c r="B3630" t="s">
        <v>6936</v>
      </c>
      <c r="C3630" t="s">
        <v>6847</v>
      </c>
      <c r="D3630" s="26">
        <v>0</v>
      </c>
      <c r="E3630" s="26">
        <v>0</v>
      </c>
      <c r="F3630" s="26">
        <v>0</v>
      </c>
      <c r="G3630" s="26">
        <v>0</v>
      </c>
      <c r="H3630" s="27">
        <v>0</v>
      </c>
      <c r="I3630">
        <v>0</v>
      </c>
      <c r="J3630" s="28">
        <v>0</v>
      </c>
      <c r="K3630" s="28">
        <v>0</v>
      </c>
      <c r="L3630" s="28">
        <v>0</v>
      </c>
      <c r="M3630">
        <v>0</v>
      </c>
      <c r="N3630">
        <v>0</v>
      </c>
      <c r="O3630">
        <v>0</v>
      </c>
      <c r="P3630">
        <v>0</v>
      </c>
      <c r="Q3630">
        <v>579</v>
      </c>
      <c r="R3630">
        <v>0</v>
      </c>
      <c r="S3630">
        <v>0</v>
      </c>
      <c r="T3630">
        <v>0</v>
      </c>
      <c r="U3630">
        <v>4</v>
      </c>
      <c r="V3630">
        <v>0</v>
      </c>
      <c r="W3630">
        <v>0</v>
      </c>
      <c r="X3630" s="17" t="s">
        <v>54</v>
      </c>
      <c r="Y3630" s="17">
        <v>0.00690846286701209</v>
      </c>
      <c r="Z3630" s="17" t="s">
        <v>54</v>
      </c>
      <c r="AA3630" s="17" t="s">
        <v>54</v>
      </c>
      <c r="AB3630">
        <v>0</v>
      </c>
      <c r="AC3630">
        <v>0.41</v>
      </c>
      <c r="AD3630">
        <v>0</v>
      </c>
      <c r="AE3630">
        <v>0</v>
      </c>
      <c r="AF3630" s="17" t="s">
        <v>54</v>
      </c>
      <c r="AG3630" s="17">
        <v>0</v>
      </c>
      <c r="AH3630" s="17" t="s">
        <v>54</v>
      </c>
      <c r="AI3630" s="17" t="s">
        <v>54</v>
      </c>
      <c r="AJ3630">
        <v>19</v>
      </c>
      <c r="AK3630">
        <v>0</v>
      </c>
      <c r="AL3630">
        <v>0</v>
      </c>
      <c r="AM3630">
        <v>0</v>
      </c>
      <c r="AN3630" s="17">
        <v>0</v>
      </c>
      <c r="AO3630" s="17" t="s">
        <v>54</v>
      </c>
      <c r="AP3630" s="17" t="s">
        <v>54</v>
      </c>
      <c r="AQ3630" s="17" t="s">
        <v>54</v>
      </c>
      <c r="AR3630" s="31">
        <v>0</v>
      </c>
      <c r="AS3630" s="31">
        <v>0</v>
      </c>
      <c r="AT3630" s="31">
        <v>0</v>
      </c>
      <c r="AU3630" s="26" t="str">
        <f t="shared" si="59"/>
        <v>库存为0</v>
      </c>
      <c r="AV3630" s="32" t="str">
        <f>IFERROR(时间!$B$4+AU3630,"上周无销量")</f>
        <v>上周无销量</v>
      </c>
    </row>
    <row r="3631" spans="1:48">
      <c r="A3631" s="34" t="s">
        <v>6937</v>
      </c>
      <c r="B3631" t="s">
        <v>6938</v>
      </c>
      <c r="C3631" t="s">
        <v>6847</v>
      </c>
      <c r="D3631" s="26">
        <v>0</v>
      </c>
      <c r="E3631" s="26">
        <v>0</v>
      </c>
      <c r="F3631" s="26">
        <v>0</v>
      </c>
      <c r="G3631" s="26">
        <v>0</v>
      </c>
      <c r="H3631" s="27">
        <v>0</v>
      </c>
      <c r="I3631">
        <v>0</v>
      </c>
      <c r="J3631" s="28">
        <v>0</v>
      </c>
      <c r="K3631" s="28">
        <v>0</v>
      </c>
      <c r="L3631" s="28">
        <v>0</v>
      </c>
      <c r="M3631">
        <v>0</v>
      </c>
      <c r="N3631">
        <v>0</v>
      </c>
      <c r="O3631">
        <v>0</v>
      </c>
      <c r="P3631">
        <v>0</v>
      </c>
      <c r="Q3631">
        <v>21</v>
      </c>
      <c r="R3631">
        <v>0</v>
      </c>
      <c r="S3631">
        <v>0</v>
      </c>
      <c r="T3631">
        <v>0</v>
      </c>
      <c r="U3631">
        <v>0</v>
      </c>
      <c r="V3631">
        <v>0</v>
      </c>
      <c r="W3631">
        <v>0</v>
      </c>
      <c r="X3631" s="17" t="s">
        <v>54</v>
      </c>
      <c r="Y3631" s="17">
        <v>0</v>
      </c>
      <c r="Z3631" s="17" t="s">
        <v>54</v>
      </c>
      <c r="AA3631" s="17" t="s">
        <v>54</v>
      </c>
      <c r="AB3631">
        <v>0</v>
      </c>
      <c r="AC3631">
        <v>0</v>
      </c>
      <c r="AD3631">
        <v>0</v>
      </c>
      <c r="AE3631">
        <v>0</v>
      </c>
      <c r="AF3631" s="17" t="s">
        <v>54</v>
      </c>
      <c r="AG3631" s="17" t="s">
        <v>54</v>
      </c>
      <c r="AH3631" s="17" t="s">
        <v>54</v>
      </c>
      <c r="AI3631" s="17" t="s">
        <v>54</v>
      </c>
      <c r="AJ3631">
        <v>11</v>
      </c>
      <c r="AK3631">
        <v>0</v>
      </c>
      <c r="AL3631">
        <v>0</v>
      </c>
      <c r="AM3631">
        <v>0</v>
      </c>
      <c r="AN3631" s="17">
        <v>0</v>
      </c>
      <c r="AO3631" s="17" t="s">
        <v>54</v>
      </c>
      <c r="AP3631" s="17" t="s">
        <v>54</v>
      </c>
      <c r="AQ3631" s="17" t="s">
        <v>54</v>
      </c>
      <c r="AR3631" s="31">
        <v>0</v>
      </c>
      <c r="AS3631" s="31">
        <v>0</v>
      </c>
      <c r="AT3631" s="31">
        <v>0</v>
      </c>
      <c r="AU3631" s="26" t="str">
        <f t="shared" si="59"/>
        <v>库存为0</v>
      </c>
      <c r="AV3631" s="32" t="str">
        <f>IFERROR(时间!$B$4+AU3631,"上周无销量")</f>
        <v>上周无销量</v>
      </c>
    </row>
    <row r="3632" spans="1:48">
      <c r="A3632" s="34" t="s">
        <v>6939</v>
      </c>
      <c r="B3632" t="s">
        <v>6940</v>
      </c>
      <c r="C3632" t="s">
        <v>6847</v>
      </c>
      <c r="D3632" s="26">
        <v>0</v>
      </c>
      <c r="E3632" s="26">
        <v>0</v>
      </c>
      <c r="F3632" s="26">
        <v>0</v>
      </c>
      <c r="G3632" s="26">
        <v>0</v>
      </c>
      <c r="H3632" s="27">
        <v>0</v>
      </c>
      <c r="I3632">
        <v>0</v>
      </c>
      <c r="J3632" s="28">
        <v>0</v>
      </c>
      <c r="K3632" s="28">
        <v>0</v>
      </c>
      <c r="L3632" s="28">
        <v>0</v>
      </c>
      <c r="M3632">
        <v>0</v>
      </c>
      <c r="N3632">
        <v>0</v>
      </c>
      <c r="O3632">
        <v>0</v>
      </c>
      <c r="P3632">
        <v>0</v>
      </c>
      <c r="Q3632">
        <v>12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 s="17" t="s">
        <v>54</v>
      </c>
      <c r="Y3632" s="17">
        <v>0</v>
      </c>
      <c r="Z3632" s="17" t="s">
        <v>54</v>
      </c>
      <c r="AA3632" s="17" t="s">
        <v>54</v>
      </c>
      <c r="AB3632">
        <v>0</v>
      </c>
      <c r="AC3632">
        <v>0</v>
      </c>
      <c r="AD3632">
        <v>0</v>
      </c>
      <c r="AE3632">
        <v>0</v>
      </c>
      <c r="AF3632" s="17" t="s">
        <v>54</v>
      </c>
      <c r="AG3632" s="17" t="s">
        <v>54</v>
      </c>
      <c r="AH3632" s="17" t="s">
        <v>54</v>
      </c>
      <c r="AI3632" s="17" t="s">
        <v>54</v>
      </c>
      <c r="AJ3632">
        <v>8</v>
      </c>
      <c r="AK3632">
        <v>0</v>
      </c>
      <c r="AL3632">
        <v>0</v>
      </c>
      <c r="AM3632">
        <v>0</v>
      </c>
      <c r="AN3632" s="17">
        <v>0</v>
      </c>
      <c r="AO3632" s="17" t="s">
        <v>54</v>
      </c>
      <c r="AP3632" s="17" t="s">
        <v>54</v>
      </c>
      <c r="AQ3632" s="17" t="s">
        <v>54</v>
      </c>
      <c r="AR3632" s="31">
        <v>0</v>
      </c>
      <c r="AS3632" s="31">
        <v>0</v>
      </c>
      <c r="AT3632" s="31">
        <v>0</v>
      </c>
      <c r="AU3632" s="26" t="str">
        <f t="shared" si="59"/>
        <v>库存为0</v>
      </c>
      <c r="AV3632" s="32" t="str">
        <f>IFERROR(时间!$B$4+AU3632,"上周无销量")</f>
        <v>上周无销量</v>
      </c>
    </row>
    <row r="3633" spans="1:48">
      <c r="A3633" s="34" t="s">
        <v>6941</v>
      </c>
      <c r="B3633" t="s">
        <v>6942</v>
      </c>
      <c r="C3633" t="s">
        <v>6847</v>
      </c>
      <c r="D3633" s="26">
        <v>0</v>
      </c>
      <c r="E3633" s="26">
        <v>0</v>
      </c>
      <c r="F3633" s="26">
        <v>0</v>
      </c>
      <c r="G3633" s="26">
        <v>0</v>
      </c>
      <c r="H3633" s="27">
        <v>0</v>
      </c>
      <c r="I3633">
        <v>0</v>
      </c>
      <c r="J3633" s="28">
        <v>0</v>
      </c>
      <c r="K3633" s="28">
        <v>0</v>
      </c>
      <c r="L3633" s="28">
        <v>0</v>
      </c>
      <c r="M3633">
        <v>0</v>
      </c>
      <c r="N3633">
        <v>0</v>
      </c>
      <c r="O3633">
        <v>0</v>
      </c>
      <c r="P3633">
        <v>0</v>
      </c>
      <c r="Q3633">
        <v>11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 s="17" t="s">
        <v>54</v>
      </c>
      <c r="Y3633" s="17">
        <v>0</v>
      </c>
      <c r="Z3633" s="17" t="s">
        <v>54</v>
      </c>
      <c r="AA3633" s="17" t="s">
        <v>54</v>
      </c>
      <c r="AB3633">
        <v>0</v>
      </c>
      <c r="AC3633">
        <v>0</v>
      </c>
      <c r="AD3633">
        <v>0</v>
      </c>
      <c r="AE3633">
        <v>0</v>
      </c>
      <c r="AF3633" s="17" t="s">
        <v>54</v>
      </c>
      <c r="AG3633" s="17" t="s">
        <v>54</v>
      </c>
      <c r="AH3633" s="17" t="s">
        <v>54</v>
      </c>
      <c r="AI3633" s="17" t="s">
        <v>54</v>
      </c>
      <c r="AJ3633">
        <v>10</v>
      </c>
      <c r="AK3633">
        <v>0</v>
      </c>
      <c r="AL3633">
        <v>0</v>
      </c>
      <c r="AM3633">
        <v>0</v>
      </c>
      <c r="AN3633" s="17">
        <v>0</v>
      </c>
      <c r="AO3633" s="17" t="s">
        <v>54</v>
      </c>
      <c r="AP3633" s="17" t="s">
        <v>54</v>
      </c>
      <c r="AQ3633" s="17" t="s">
        <v>54</v>
      </c>
      <c r="AR3633" s="31">
        <v>0</v>
      </c>
      <c r="AS3633" s="31">
        <v>0</v>
      </c>
      <c r="AT3633" s="31">
        <v>0</v>
      </c>
      <c r="AU3633" s="26" t="str">
        <f t="shared" si="59"/>
        <v>库存为0</v>
      </c>
      <c r="AV3633" s="32" t="str">
        <f>IFERROR(时间!$B$4+AU3633,"上周无销量")</f>
        <v>上周无销量</v>
      </c>
    </row>
    <row r="3634" spans="1:48">
      <c r="A3634" s="34" t="s">
        <v>6943</v>
      </c>
      <c r="B3634" t="s">
        <v>6944</v>
      </c>
      <c r="C3634" t="s">
        <v>6847</v>
      </c>
      <c r="D3634" s="26">
        <v>0</v>
      </c>
      <c r="E3634" s="26">
        <v>0</v>
      </c>
      <c r="F3634" s="26">
        <v>0</v>
      </c>
      <c r="G3634" s="26">
        <v>0</v>
      </c>
      <c r="H3634" s="27">
        <v>0</v>
      </c>
      <c r="I3634">
        <v>0</v>
      </c>
      <c r="J3634" s="28">
        <v>0</v>
      </c>
      <c r="K3634" s="28">
        <v>0</v>
      </c>
      <c r="L3634" s="28">
        <v>0</v>
      </c>
      <c r="M3634">
        <v>0</v>
      </c>
      <c r="N3634">
        <v>0</v>
      </c>
      <c r="O3634">
        <v>0</v>
      </c>
      <c r="P3634">
        <v>0</v>
      </c>
      <c r="Q3634">
        <v>73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 s="17" t="s">
        <v>54</v>
      </c>
      <c r="Y3634" s="17">
        <v>0</v>
      </c>
      <c r="Z3634" s="17" t="s">
        <v>54</v>
      </c>
      <c r="AA3634" s="17" t="s">
        <v>54</v>
      </c>
      <c r="AB3634">
        <v>0</v>
      </c>
      <c r="AC3634">
        <v>0</v>
      </c>
      <c r="AD3634">
        <v>0</v>
      </c>
      <c r="AE3634">
        <v>0</v>
      </c>
      <c r="AF3634" s="17" t="s">
        <v>54</v>
      </c>
      <c r="AG3634" s="17" t="s">
        <v>54</v>
      </c>
      <c r="AH3634" s="17" t="s">
        <v>54</v>
      </c>
      <c r="AI3634" s="17" t="s">
        <v>54</v>
      </c>
      <c r="AJ3634">
        <v>20</v>
      </c>
      <c r="AK3634">
        <v>0</v>
      </c>
      <c r="AL3634">
        <v>0</v>
      </c>
      <c r="AM3634">
        <v>0</v>
      </c>
      <c r="AN3634" s="17">
        <v>0</v>
      </c>
      <c r="AO3634" s="17" t="s">
        <v>54</v>
      </c>
      <c r="AP3634" s="17" t="s">
        <v>54</v>
      </c>
      <c r="AQ3634" s="17" t="s">
        <v>54</v>
      </c>
      <c r="AR3634" s="31">
        <v>0</v>
      </c>
      <c r="AS3634" s="31">
        <v>0</v>
      </c>
      <c r="AT3634" s="31">
        <v>0</v>
      </c>
      <c r="AU3634" s="26" t="str">
        <f t="shared" si="59"/>
        <v>库存为0</v>
      </c>
      <c r="AV3634" s="32" t="str">
        <f>IFERROR(时间!$B$4+AU3634,"上周无销量")</f>
        <v>上周无销量</v>
      </c>
    </row>
    <row r="3635" spans="1:48">
      <c r="A3635" s="34" t="s">
        <v>6945</v>
      </c>
      <c r="B3635" t="s">
        <v>6946</v>
      </c>
      <c r="C3635" t="s">
        <v>6847</v>
      </c>
      <c r="D3635" s="26">
        <v>0</v>
      </c>
      <c r="E3635" s="26">
        <v>0</v>
      </c>
      <c r="F3635" s="26">
        <v>0</v>
      </c>
      <c r="G3635" s="26">
        <v>0</v>
      </c>
      <c r="H3635" s="27">
        <v>0</v>
      </c>
      <c r="I3635">
        <v>0</v>
      </c>
      <c r="J3635" s="28">
        <v>0</v>
      </c>
      <c r="K3635" s="28">
        <v>0</v>
      </c>
      <c r="L3635" s="28">
        <v>0</v>
      </c>
      <c r="M3635">
        <v>0</v>
      </c>
      <c r="N3635">
        <v>0</v>
      </c>
      <c r="O3635">
        <v>0</v>
      </c>
      <c r="P3635">
        <v>0</v>
      </c>
      <c r="Q3635">
        <v>178</v>
      </c>
      <c r="R3635">
        <v>0</v>
      </c>
      <c r="S3635">
        <v>0</v>
      </c>
      <c r="T3635">
        <v>0</v>
      </c>
      <c r="U3635">
        <v>5</v>
      </c>
      <c r="V3635">
        <v>0</v>
      </c>
      <c r="W3635">
        <v>0</v>
      </c>
      <c r="X3635" s="17" t="s">
        <v>54</v>
      </c>
      <c r="Y3635" s="17">
        <v>0.0280898876404494</v>
      </c>
      <c r="Z3635" s="17" t="s">
        <v>54</v>
      </c>
      <c r="AA3635" s="17" t="s">
        <v>54</v>
      </c>
      <c r="AB3635">
        <v>0</v>
      </c>
      <c r="AC3635">
        <v>0.75</v>
      </c>
      <c r="AD3635">
        <v>0</v>
      </c>
      <c r="AE3635">
        <v>0</v>
      </c>
      <c r="AF3635" s="17" t="s">
        <v>54</v>
      </c>
      <c r="AG3635" s="17">
        <v>0</v>
      </c>
      <c r="AH3635" s="17" t="s">
        <v>54</v>
      </c>
      <c r="AI3635" s="17" t="s">
        <v>54</v>
      </c>
      <c r="AJ3635">
        <v>47</v>
      </c>
      <c r="AK3635">
        <v>0</v>
      </c>
      <c r="AL3635">
        <v>0</v>
      </c>
      <c r="AM3635">
        <v>0</v>
      </c>
      <c r="AN3635" s="17">
        <v>0</v>
      </c>
      <c r="AO3635" s="17" t="s">
        <v>54</v>
      </c>
      <c r="AP3635" s="17" t="s">
        <v>54</v>
      </c>
      <c r="AQ3635" s="17" t="s">
        <v>54</v>
      </c>
      <c r="AR3635" s="31">
        <v>0</v>
      </c>
      <c r="AS3635" s="31">
        <v>0</v>
      </c>
      <c r="AT3635" s="31">
        <v>0</v>
      </c>
      <c r="AU3635" s="26" t="str">
        <f t="shared" si="59"/>
        <v>库存为0</v>
      </c>
      <c r="AV3635" s="32" t="str">
        <f>IFERROR(时间!$B$4+AU3635,"上周无销量")</f>
        <v>上周无销量</v>
      </c>
    </row>
    <row r="3636" spans="1:48">
      <c r="A3636" s="34" t="s">
        <v>6947</v>
      </c>
      <c r="B3636" t="s">
        <v>6948</v>
      </c>
      <c r="C3636" t="s">
        <v>6847</v>
      </c>
      <c r="D3636" s="26">
        <v>0</v>
      </c>
      <c r="E3636" s="26">
        <v>0</v>
      </c>
      <c r="F3636" s="26">
        <v>0</v>
      </c>
      <c r="G3636" s="26">
        <v>0</v>
      </c>
      <c r="H3636" s="27">
        <v>0</v>
      </c>
      <c r="I3636">
        <v>0</v>
      </c>
      <c r="J3636" s="28">
        <v>0</v>
      </c>
      <c r="K3636" s="28">
        <v>0</v>
      </c>
      <c r="L3636" s="28">
        <v>0</v>
      </c>
      <c r="M3636">
        <v>0</v>
      </c>
      <c r="N3636">
        <v>0</v>
      </c>
      <c r="O3636">
        <v>0</v>
      </c>
      <c r="P3636">
        <v>0</v>
      </c>
      <c r="Q3636">
        <v>14</v>
      </c>
      <c r="R3636">
        <v>0</v>
      </c>
      <c r="S3636">
        <v>0</v>
      </c>
      <c r="T3636">
        <v>0</v>
      </c>
      <c r="U3636">
        <v>1</v>
      </c>
      <c r="V3636">
        <v>0</v>
      </c>
      <c r="W3636">
        <v>0</v>
      </c>
      <c r="X3636" s="17" t="s">
        <v>54</v>
      </c>
      <c r="Y3636" s="17">
        <v>0.0714285714285714</v>
      </c>
      <c r="Z3636" s="17" t="s">
        <v>54</v>
      </c>
      <c r="AA3636" s="17" t="s">
        <v>54</v>
      </c>
      <c r="AB3636">
        <v>0</v>
      </c>
      <c r="AC3636">
        <v>0.07</v>
      </c>
      <c r="AD3636">
        <v>0</v>
      </c>
      <c r="AE3636">
        <v>0</v>
      </c>
      <c r="AF3636" s="17" t="s">
        <v>54</v>
      </c>
      <c r="AG3636" s="17">
        <v>0</v>
      </c>
      <c r="AH3636" s="17" t="s">
        <v>54</v>
      </c>
      <c r="AI3636" s="17" t="s">
        <v>54</v>
      </c>
      <c r="AJ3636">
        <v>33</v>
      </c>
      <c r="AK3636">
        <v>0</v>
      </c>
      <c r="AL3636">
        <v>0</v>
      </c>
      <c r="AM3636">
        <v>0</v>
      </c>
      <c r="AN3636" s="17">
        <v>0</v>
      </c>
      <c r="AO3636" s="17" t="s">
        <v>54</v>
      </c>
      <c r="AP3636" s="17" t="s">
        <v>54</v>
      </c>
      <c r="AQ3636" s="17" t="s">
        <v>54</v>
      </c>
      <c r="AR3636" s="31">
        <v>0</v>
      </c>
      <c r="AS3636" s="31">
        <v>0</v>
      </c>
      <c r="AT3636" s="31">
        <v>0</v>
      </c>
      <c r="AU3636" s="26" t="str">
        <f t="shared" si="59"/>
        <v>库存为0</v>
      </c>
      <c r="AV3636" s="32" t="str">
        <f>IFERROR(时间!$B$4+AU3636,"上周无销量")</f>
        <v>上周无销量</v>
      </c>
    </row>
    <row r="3637" spans="1:48">
      <c r="A3637" s="34" t="s">
        <v>6949</v>
      </c>
      <c r="B3637" t="s">
        <v>6950</v>
      </c>
      <c r="C3637" t="s">
        <v>6847</v>
      </c>
      <c r="D3637" s="26">
        <v>0</v>
      </c>
      <c r="E3637" s="26">
        <v>0</v>
      </c>
      <c r="F3637" s="26">
        <v>0</v>
      </c>
      <c r="G3637" s="26">
        <v>0</v>
      </c>
      <c r="H3637" s="27">
        <v>0</v>
      </c>
      <c r="I3637">
        <v>0</v>
      </c>
      <c r="J3637" s="28">
        <v>0</v>
      </c>
      <c r="K3637" s="28">
        <v>0</v>
      </c>
      <c r="L3637" s="28">
        <v>0</v>
      </c>
      <c r="M3637">
        <v>0</v>
      </c>
      <c r="N3637">
        <v>0</v>
      </c>
      <c r="O3637">
        <v>0</v>
      </c>
      <c r="P3637">
        <v>0</v>
      </c>
      <c r="Q3637">
        <v>17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 s="17" t="s">
        <v>54</v>
      </c>
      <c r="Y3637" s="17">
        <v>0</v>
      </c>
      <c r="Z3637" s="17" t="s">
        <v>54</v>
      </c>
      <c r="AA3637" s="17" t="s">
        <v>54</v>
      </c>
      <c r="AB3637">
        <v>0</v>
      </c>
      <c r="AC3637">
        <v>0</v>
      </c>
      <c r="AD3637">
        <v>0</v>
      </c>
      <c r="AE3637">
        <v>0</v>
      </c>
      <c r="AF3637" s="17" t="s">
        <v>54</v>
      </c>
      <c r="AG3637" s="17" t="s">
        <v>54</v>
      </c>
      <c r="AH3637" s="17" t="s">
        <v>54</v>
      </c>
      <c r="AI3637" s="17" t="s">
        <v>54</v>
      </c>
      <c r="AJ3637">
        <v>33</v>
      </c>
      <c r="AK3637">
        <v>0</v>
      </c>
      <c r="AL3637">
        <v>0</v>
      </c>
      <c r="AM3637">
        <v>0</v>
      </c>
      <c r="AN3637" s="17">
        <v>0</v>
      </c>
      <c r="AO3637" s="17" t="s">
        <v>54</v>
      </c>
      <c r="AP3637" s="17" t="s">
        <v>54</v>
      </c>
      <c r="AQ3637" s="17" t="s">
        <v>54</v>
      </c>
      <c r="AR3637" s="31">
        <v>0</v>
      </c>
      <c r="AS3637" s="31">
        <v>0</v>
      </c>
      <c r="AT3637" s="31">
        <v>0</v>
      </c>
      <c r="AU3637" s="26" t="str">
        <f t="shared" si="59"/>
        <v>库存为0</v>
      </c>
      <c r="AV3637" s="32" t="str">
        <f>IFERROR(时间!$B$4+AU3637,"上周无销量")</f>
        <v>上周无销量</v>
      </c>
    </row>
    <row r="3638" spans="1:48">
      <c r="A3638" s="34" t="s">
        <v>6951</v>
      </c>
      <c r="B3638" t="s">
        <v>6952</v>
      </c>
      <c r="C3638" t="s">
        <v>6847</v>
      </c>
      <c r="D3638" s="26">
        <v>0</v>
      </c>
      <c r="E3638" s="26">
        <v>0</v>
      </c>
      <c r="F3638" s="26">
        <v>0</v>
      </c>
      <c r="G3638" s="26">
        <v>0</v>
      </c>
      <c r="H3638" s="27">
        <v>0</v>
      </c>
      <c r="I3638">
        <v>0</v>
      </c>
      <c r="J3638" s="28">
        <v>0</v>
      </c>
      <c r="K3638" s="28">
        <v>0</v>
      </c>
      <c r="L3638" s="28">
        <v>0</v>
      </c>
      <c r="M3638">
        <v>0</v>
      </c>
      <c r="N3638">
        <v>0</v>
      </c>
      <c r="O3638">
        <v>0</v>
      </c>
      <c r="P3638">
        <v>0</v>
      </c>
      <c r="Q3638">
        <v>19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 s="17" t="s">
        <v>54</v>
      </c>
      <c r="Y3638" s="17">
        <v>0</v>
      </c>
      <c r="Z3638" s="17" t="s">
        <v>54</v>
      </c>
      <c r="AA3638" s="17" t="s">
        <v>54</v>
      </c>
      <c r="AB3638">
        <v>0</v>
      </c>
      <c r="AC3638">
        <v>0</v>
      </c>
      <c r="AD3638">
        <v>0</v>
      </c>
      <c r="AE3638">
        <v>0</v>
      </c>
      <c r="AF3638" s="17" t="s">
        <v>54</v>
      </c>
      <c r="AG3638" s="17" t="s">
        <v>54</v>
      </c>
      <c r="AH3638" s="17" t="s">
        <v>54</v>
      </c>
      <c r="AI3638" s="17" t="s">
        <v>54</v>
      </c>
      <c r="AJ3638">
        <v>9</v>
      </c>
      <c r="AK3638">
        <v>0</v>
      </c>
      <c r="AL3638">
        <v>0</v>
      </c>
      <c r="AM3638">
        <v>0</v>
      </c>
      <c r="AN3638" s="17">
        <v>0</v>
      </c>
      <c r="AO3638" s="17" t="s">
        <v>54</v>
      </c>
      <c r="AP3638" s="17" t="s">
        <v>54</v>
      </c>
      <c r="AQ3638" s="17" t="s">
        <v>54</v>
      </c>
      <c r="AR3638" s="31">
        <v>0</v>
      </c>
      <c r="AS3638" s="31">
        <v>0</v>
      </c>
      <c r="AT3638" s="31">
        <v>0</v>
      </c>
      <c r="AU3638" s="26" t="str">
        <f t="shared" si="59"/>
        <v>库存为0</v>
      </c>
      <c r="AV3638" s="32" t="str">
        <f>IFERROR(时间!$B$4+AU3638,"上周无销量")</f>
        <v>上周无销量</v>
      </c>
    </row>
    <row r="3639" spans="1:48">
      <c r="A3639" s="34" t="s">
        <v>6953</v>
      </c>
      <c r="B3639" t="s">
        <v>6954</v>
      </c>
      <c r="C3639" t="s">
        <v>6776</v>
      </c>
      <c r="D3639" s="26">
        <v>0</v>
      </c>
      <c r="E3639" s="26">
        <v>0</v>
      </c>
      <c r="F3639" s="26">
        <v>0</v>
      </c>
      <c r="G3639" s="26">
        <v>0</v>
      </c>
      <c r="H3639" s="27">
        <v>0</v>
      </c>
      <c r="I3639">
        <v>0</v>
      </c>
      <c r="J3639" s="28">
        <v>0</v>
      </c>
      <c r="K3639" s="28">
        <v>0</v>
      </c>
      <c r="L3639" s="28">
        <v>0</v>
      </c>
      <c r="M3639">
        <v>0</v>
      </c>
      <c r="N3639">
        <v>0</v>
      </c>
      <c r="O3639">
        <v>0</v>
      </c>
      <c r="P3639">
        <v>0</v>
      </c>
      <c r="Q3639">
        <v>6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 s="17" t="s">
        <v>54</v>
      </c>
      <c r="Y3639" s="17">
        <v>0</v>
      </c>
      <c r="Z3639" s="17" t="s">
        <v>54</v>
      </c>
      <c r="AA3639" s="17" t="s">
        <v>54</v>
      </c>
      <c r="AB3639">
        <v>0</v>
      </c>
      <c r="AC3639">
        <v>0</v>
      </c>
      <c r="AD3639">
        <v>0</v>
      </c>
      <c r="AE3639">
        <v>0</v>
      </c>
      <c r="AF3639" s="17" t="s">
        <v>54</v>
      </c>
      <c r="AG3639" s="17" t="s">
        <v>54</v>
      </c>
      <c r="AH3639" s="17" t="s">
        <v>54</v>
      </c>
      <c r="AI3639" s="17" t="s">
        <v>54</v>
      </c>
      <c r="AJ3639">
        <v>4</v>
      </c>
      <c r="AK3639">
        <v>0</v>
      </c>
      <c r="AL3639">
        <v>0</v>
      </c>
      <c r="AM3639">
        <v>0</v>
      </c>
      <c r="AN3639" s="17">
        <v>0</v>
      </c>
      <c r="AO3639" s="17" t="s">
        <v>54</v>
      </c>
      <c r="AP3639" s="17" t="s">
        <v>54</v>
      </c>
      <c r="AQ3639" s="17" t="s">
        <v>54</v>
      </c>
      <c r="AR3639" s="31">
        <v>0</v>
      </c>
      <c r="AS3639" s="31">
        <v>0</v>
      </c>
      <c r="AT3639" s="31">
        <v>0</v>
      </c>
      <c r="AU3639" s="26" t="str">
        <f t="shared" si="59"/>
        <v>库存为0</v>
      </c>
      <c r="AV3639" s="32" t="str">
        <f>IFERROR(时间!$B$4+AU3639,"上周无销量")</f>
        <v>上周无销量</v>
      </c>
    </row>
    <row r="3640" spans="1:48">
      <c r="A3640" s="34" t="s">
        <v>6955</v>
      </c>
      <c r="B3640" t="s">
        <v>6956</v>
      </c>
      <c r="C3640" t="s">
        <v>6776</v>
      </c>
      <c r="D3640" s="26">
        <v>0</v>
      </c>
      <c r="E3640" s="26">
        <v>0</v>
      </c>
      <c r="F3640" s="26">
        <v>0</v>
      </c>
      <c r="G3640" s="26">
        <v>0</v>
      </c>
      <c r="H3640" s="27">
        <v>0</v>
      </c>
      <c r="I3640">
        <v>0</v>
      </c>
      <c r="J3640" s="28">
        <v>0</v>
      </c>
      <c r="K3640" s="28">
        <v>0</v>
      </c>
      <c r="L3640" s="28">
        <v>0</v>
      </c>
      <c r="M3640">
        <v>0</v>
      </c>
      <c r="N3640">
        <v>0</v>
      </c>
      <c r="O3640">
        <v>0</v>
      </c>
      <c r="P3640">
        <v>0</v>
      </c>
      <c r="Q3640">
        <v>7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 s="17" t="s">
        <v>54</v>
      </c>
      <c r="Y3640" s="17">
        <v>0</v>
      </c>
      <c r="Z3640" s="17" t="s">
        <v>54</v>
      </c>
      <c r="AA3640" s="17" t="s">
        <v>54</v>
      </c>
      <c r="AB3640">
        <v>0</v>
      </c>
      <c r="AC3640">
        <v>0</v>
      </c>
      <c r="AD3640">
        <v>0</v>
      </c>
      <c r="AE3640">
        <v>0</v>
      </c>
      <c r="AF3640" s="17" t="s">
        <v>54</v>
      </c>
      <c r="AG3640" s="17" t="s">
        <v>54</v>
      </c>
      <c r="AH3640" s="17" t="s">
        <v>54</v>
      </c>
      <c r="AI3640" s="17" t="s">
        <v>54</v>
      </c>
      <c r="AJ3640">
        <v>0</v>
      </c>
      <c r="AK3640">
        <v>0</v>
      </c>
      <c r="AL3640">
        <v>0</v>
      </c>
      <c r="AM3640">
        <v>0</v>
      </c>
      <c r="AN3640" s="17" t="s">
        <v>54</v>
      </c>
      <c r="AO3640" s="17" t="s">
        <v>54</v>
      </c>
      <c r="AP3640" s="17" t="s">
        <v>54</v>
      </c>
      <c r="AQ3640" s="17" t="s">
        <v>54</v>
      </c>
      <c r="AR3640" s="31">
        <v>0</v>
      </c>
      <c r="AS3640" s="31">
        <v>0</v>
      </c>
      <c r="AT3640" s="31">
        <v>0</v>
      </c>
      <c r="AU3640" s="26" t="str">
        <f t="shared" si="59"/>
        <v>库存为0</v>
      </c>
      <c r="AV3640" s="32" t="str">
        <f>IFERROR(时间!$B$4+AU3640,"上周无销量")</f>
        <v>上周无销量</v>
      </c>
    </row>
    <row r="3641" spans="1:48">
      <c r="A3641" s="34" t="s">
        <v>6957</v>
      </c>
      <c r="B3641" t="s">
        <v>6958</v>
      </c>
      <c r="C3641" t="s">
        <v>6776</v>
      </c>
      <c r="D3641" s="26">
        <v>0</v>
      </c>
      <c r="E3641" s="26">
        <v>0</v>
      </c>
      <c r="F3641" s="26">
        <v>0</v>
      </c>
      <c r="G3641" s="26">
        <v>0</v>
      </c>
      <c r="H3641" s="27">
        <v>0</v>
      </c>
      <c r="I3641">
        <v>0</v>
      </c>
      <c r="J3641" s="28">
        <v>0</v>
      </c>
      <c r="K3641" s="28">
        <v>0</v>
      </c>
      <c r="L3641" s="28">
        <v>0</v>
      </c>
      <c r="M3641">
        <v>0</v>
      </c>
      <c r="N3641">
        <v>0</v>
      </c>
      <c r="O3641">
        <v>0</v>
      </c>
      <c r="P3641">
        <v>0</v>
      </c>
      <c r="Q3641">
        <v>16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 s="17" t="s">
        <v>54</v>
      </c>
      <c r="Y3641" s="17">
        <v>0</v>
      </c>
      <c r="Z3641" s="17" t="s">
        <v>54</v>
      </c>
      <c r="AA3641" s="17" t="s">
        <v>54</v>
      </c>
      <c r="AB3641">
        <v>0</v>
      </c>
      <c r="AC3641">
        <v>0</v>
      </c>
      <c r="AD3641">
        <v>0</v>
      </c>
      <c r="AE3641">
        <v>0</v>
      </c>
      <c r="AF3641" s="17" t="s">
        <v>54</v>
      </c>
      <c r="AG3641" s="17" t="s">
        <v>54</v>
      </c>
      <c r="AH3641" s="17" t="s">
        <v>54</v>
      </c>
      <c r="AI3641" s="17" t="s">
        <v>54</v>
      </c>
      <c r="AJ3641">
        <v>1</v>
      </c>
      <c r="AK3641">
        <v>0</v>
      </c>
      <c r="AL3641">
        <v>0</v>
      </c>
      <c r="AM3641">
        <v>0</v>
      </c>
      <c r="AN3641" s="17">
        <v>0</v>
      </c>
      <c r="AO3641" s="17" t="s">
        <v>54</v>
      </c>
      <c r="AP3641" s="17" t="s">
        <v>54</v>
      </c>
      <c r="AQ3641" s="17" t="s">
        <v>54</v>
      </c>
      <c r="AR3641" s="31">
        <v>0</v>
      </c>
      <c r="AS3641" s="31">
        <v>0</v>
      </c>
      <c r="AT3641" s="31">
        <v>0</v>
      </c>
      <c r="AU3641" s="26" t="str">
        <f t="shared" si="59"/>
        <v>库存为0</v>
      </c>
      <c r="AV3641" s="32" t="str">
        <f>IFERROR(时间!$B$4+AU3641,"上周无销量")</f>
        <v>上周无销量</v>
      </c>
    </row>
    <row r="3642" spans="1:48">
      <c r="A3642" s="34" t="s">
        <v>6959</v>
      </c>
      <c r="B3642" t="s">
        <v>6960</v>
      </c>
      <c r="C3642" t="s">
        <v>6961</v>
      </c>
      <c r="D3642" s="26">
        <v>0</v>
      </c>
      <c r="E3642" s="26">
        <v>0</v>
      </c>
      <c r="F3642" s="26">
        <v>0</v>
      </c>
      <c r="G3642" s="26">
        <v>0</v>
      </c>
      <c r="H3642" s="27">
        <v>0</v>
      </c>
      <c r="I3642">
        <v>0</v>
      </c>
      <c r="J3642" s="28">
        <v>0</v>
      </c>
      <c r="K3642" s="28">
        <v>0</v>
      </c>
      <c r="L3642" s="28">
        <v>0</v>
      </c>
      <c r="M3642">
        <v>0</v>
      </c>
      <c r="N3642">
        <v>0</v>
      </c>
      <c r="O3642">
        <v>0</v>
      </c>
      <c r="P3642">
        <v>0</v>
      </c>
      <c r="Q3642">
        <v>15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 s="17" t="s">
        <v>54</v>
      </c>
      <c r="Y3642" s="17">
        <v>0</v>
      </c>
      <c r="Z3642" s="17" t="s">
        <v>54</v>
      </c>
      <c r="AA3642" s="17" t="s">
        <v>54</v>
      </c>
      <c r="AB3642">
        <v>0</v>
      </c>
      <c r="AC3642">
        <v>0</v>
      </c>
      <c r="AD3642">
        <v>0</v>
      </c>
      <c r="AE3642">
        <v>0</v>
      </c>
      <c r="AF3642" s="17" t="s">
        <v>54</v>
      </c>
      <c r="AG3642" s="17" t="s">
        <v>54</v>
      </c>
      <c r="AH3642" s="17" t="s">
        <v>54</v>
      </c>
      <c r="AI3642" s="17" t="s">
        <v>54</v>
      </c>
      <c r="AJ3642">
        <v>0</v>
      </c>
      <c r="AK3642">
        <v>0</v>
      </c>
      <c r="AL3642">
        <v>0</v>
      </c>
      <c r="AM3642">
        <v>0</v>
      </c>
      <c r="AN3642" s="17" t="s">
        <v>54</v>
      </c>
      <c r="AO3642" s="17" t="s">
        <v>54</v>
      </c>
      <c r="AP3642" s="17" t="s">
        <v>54</v>
      </c>
      <c r="AQ3642" s="17" t="s">
        <v>54</v>
      </c>
      <c r="AR3642" s="31">
        <v>0</v>
      </c>
      <c r="AS3642" s="31">
        <v>0</v>
      </c>
      <c r="AT3642" s="31">
        <v>0</v>
      </c>
      <c r="AU3642" s="26" t="str">
        <f t="shared" si="59"/>
        <v>库存为0</v>
      </c>
      <c r="AV3642" s="32" t="str">
        <f>IFERROR(时间!$B$4+AU3642,"上周无销量")</f>
        <v>上周无销量</v>
      </c>
    </row>
    <row r="3643" spans="1:48">
      <c r="A3643" s="34" t="s">
        <v>6962</v>
      </c>
      <c r="B3643" t="s">
        <v>6963</v>
      </c>
      <c r="C3643" t="s">
        <v>6961</v>
      </c>
      <c r="D3643" s="26">
        <v>0</v>
      </c>
      <c r="E3643" s="26">
        <v>0</v>
      </c>
      <c r="F3643" s="26">
        <v>0</v>
      </c>
      <c r="G3643" s="26">
        <v>0</v>
      </c>
      <c r="H3643" s="27">
        <v>0</v>
      </c>
      <c r="I3643">
        <v>0</v>
      </c>
      <c r="J3643" s="28">
        <v>0</v>
      </c>
      <c r="K3643" s="28">
        <v>0</v>
      </c>
      <c r="L3643" s="28">
        <v>0</v>
      </c>
      <c r="M3643">
        <v>0</v>
      </c>
      <c r="N3643">
        <v>0</v>
      </c>
      <c r="O3643">
        <v>0</v>
      </c>
      <c r="P3643">
        <v>0</v>
      </c>
      <c r="Q3643">
        <v>66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 s="17" t="s">
        <v>54</v>
      </c>
      <c r="Y3643" s="17">
        <v>0</v>
      </c>
      <c r="Z3643" s="17" t="s">
        <v>54</v>
      </c>
      <c r="AA3643" s="17" t="s">
        <v>54</v>
      </c>
      <c r="AB3643">
        <v>0</v>
      </c>
      <c r="AC3643">
        <v>0</v>
      </c>
      <c r="AD3643">
        <v>0</v>
      </c>
      <c r="AE3643">
        <v>0</v>
      </c>
      <c r="AF3643" s="17" t="s">
        <v>54</v>
      </c>
      <c r="AG3643" s="17" t="s">
        <v>54</v>
      </c>
      <c r="AH3643" s="17" t="s">
        <v>54</v>
      </c>
      <c r="AI3643" s="17" t="s">
        <v>54</v>
      </c>
      <c r="AJ3643">
        <v>0</v>
      </c>
      <c r="AK3643">
        <v>0</v>
      </c>
      <c r="AL3643">
        <v>0</v>
      </c>
      <c r="AM3643">
        <v>0</v>
      </c>
      <c r="AN3643" s="17" t="s">
        <v>54</v>
      </c>
      <c r="AO3643" s="17" t="s">
        <v>54</v>
      </c>
      <c r="AP3643" s="17" t="s">
        <v>54</v>
      </c>
      <c r="AQ3643" s="17" t="s">
        <v>54</v>
      </c>
      <c r="AR3643" s="31">
        <v>0</v>
      </c>
      <c r="AS3643" s="31">
        <v>0</v>
      </c>
      <c r="AT3643" s="31">
        <v>0</v>
      </c>
      <c r="AU3643" s="26" t="str">
        <f t="shared" si="59"/>
        <v>库存为0</v>
      </c>
      <c r="AV3643" s="32" t="str">
        <f>IFERROR(时间!$B$4+AU3643,"上周无销量")</f>
        <v>上周无销量</v>
      </c>
    </row>
    <row r="3644" spans="1:48">
      <c r="A3644" s="34" t="s">
        <v>6964</v>
      </c>
      <c r="B3644" t="s">
        <v>6965</v>
      </c>
      <c r="C3644" t="s">
        <v>6961</v>
      </c>
      <c r="D3644" s="26">
        <v>0</v>
      </c>
      <c r="E3644" s="26">
        <v>0</v>
      </c>
      <c r="F3644" s="26">
        <v>0</v>
      </c>
      <c r="G3644" s="26">
        <v>0</v>
      </c>
      <c r="H3644" s="27">
        <v>0</v>
      </c>
      <c r="I3644">
        <v>0</v>
      </c>
      <c r="J3644" s="28">
        <v>0</v>
      </c>
      <c r="K3644" s="28">
        <v>0</v>
      </c>
      <c r="L3644" s="28">
        <v>0</v>
      </c>
      <c r="M3644">
        <v>0</v>
      </c>
      <c r="N3644">
        <v>0</v>
      </c>
      <c r="O3644">
        <v>0</v>
      </c>
      <c r="P3644">
        <v>0</v>
      </c>
      <c r="Q3644">
        <v>24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 s="17" t="s">
        <v>54</v>
      </c>
      <c r="Y3644" s="17">
        <v>0</v>
      </c>
      <c r="Z3644" s="17" t="s">
        <v>54</v>
      </c>
      <c r="AA3644" s="17" t="s">
        <v>54</v>
      </c>
      <c r="AB3644">
        <v>0</v>
      </c>
      <c r="AC3644">
        <v>0</v>
      </c>
      <c r="AD3644">
        <v>0</v>
      </c>
      <c r="AE3644">
        <v>0</v>
      </c>
      <c r="AF3644" s="17" t="s">
        <v>54</v>
      </c>
      <c r="AG3644" s="17" t="s">
        <v>54</v>
      </c>
      <c r="AH3644" s="17" t="s">
        <v>54</v>
      </c>
      <c r="AI3644" s="17" t="s">
        <v>54</v>
      </c>
      <c r="AJ3644">
        <v>2</v>
      </c>
      <c r="AK3644">
        <v>0</v>
      </c>
      <c r="AL3644">
        <v>0</v>
      </c>
      <c r="AM3644">
        <v>0</v>
      </c>
      <c r="AN3644" s="17">
        <v>0</v>
      </c>
      <c r="AO3644" s="17" t="s">
        <v>54</v>
      </c>
      <c r="AP3644" s="17" t="s">
        <v>54</v>
      </c>
      <c r="AQ3644" s="17" t="s">
        <v>54</v>
      </c>
      <c r="AR3644" s="31">
        <v>0</v>
      </c>
      <c r="AS3644" s="31">
        <v>0</v>
      </c>
      <c r="AT3644" s="31">
        <v>0</v>
      </c>
      <c r="AU3644" s="26" t="str">
        <f t="shared" si="59"/>
        <v>库存为0</v>
      </c>
      <c r="AV3644" s="32" t="str">
        <f>IFERROR(时间!$B$4+AU3644,"上周无销量")</f>
        <v>上周无销量</v>
      </c>
    </row>
    <row r="3645" spans="1:48">
      <c r="A3645" s="34" t="s">
        <v>6966</v>
      </c>
      <c r="B3645" t="s">
        <v>6967</v>
      </c>
      <c r="C3645" t="s">
        <v>6961</v>
      </c>
      <c r="D3645" s="26">
        <v>0</v>
      </c>
      <c r="E3645" s="26">
        <v>0</v>
      </c>
      <c r="F3645" s="26">
        <v>0</v>
      </c>
      <c r="G3645" s="26">
        <v>0</v>
      </c>
      <c r="H3645" s="27">
        <v>0</v>
      </c>
      <c r="I3645">
        <v>0</v>
      </c>
      <c r="J3645" s="28">
        <v>0</v>
      </c>
      <c r="K3645" s="28">
        <v>0</v>
      </c>
      <c r="L3645" s="28">
        <v>0</v>
      </c>
      <c r="M3645">
        <v>0</v>
      </c>
      <c r="N3645">
        <v>0</v>
      </c>
      <c r="O3645">
        <v>0</v>
      </c>
      <c r="P3645">
        <v>0</v>
      </c>
      <c r="Q3645">
        <v>19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 s="17" t="s">
        <v>54</v>
      </c>
      <c r="Y3645" s="17">
        <v>0</v>
      </c>
      <c r="Z3645" s="17" t="s">
        <v>54</v>
      </c>
      <c r="AA3645" s="17" t="s">
        <v>54</v>
      </c>
      <c r="AB3645">
        <v>0</v>
      </c>
      <c r="AC3645">
        <v>0</v>
      </c>
      <c r="AD3645">
        <v>0</v>
      </c>
      <c r="AE3645">
        <v>0</v>
      </c>
      <c r="AF3645" s="17" t="s">
        <v>54</v>
      </c>
      <c r="AG3645" s="17" t="s">
        <v>54</v>
      </c>
      <c r="AH3645" s="17" t="s">
        <v>54</v>
      </c>
      <c r="AI3645" s="17" t="s">
        <v>54</v>
      </c>
      <c r="AJ3645">
        <v>0</v>
      </c>
      <c r="AK3645">
        <v>0</v>
      </c>
      <c r="AL3645">
        <v>0</v>
      </c>
      <c r="AM3645">
        <v>0</v>
      </c>
      <c r="AN3645" s="17" t="s">
        <v>54</v>
      </c>
      <c r="AO3645" s="17" t="s">
        <v>54</v>
      </c>
      <c r="AP3645" s="17" t="s">
        <v>54</v>
      </c>
      <c r="AQ3645" s="17" t="s">
        <v>54</v>
      </c>
      <c r="AR3645" s="31">
        <v>0</v>
      </c>
      <c r="AS3645" s="31">
        <v>0</v>
      </c>
      <c r="AT3645" s="31">
        <v>0</v>
      </c>
      <c r="AU3645" s="26" t="str">
        <f t="shared" si="59"/>
        <v>库存为0</v>
      </c>
      <c r="AV3645" s="32" t="str">
        <f>IFERROR(时间!$B$4+AU3645,"上周无销量")</f>
        <v>上周无销量</v>
      </c>
    </row>
    <row r="3646" spans="1:48">
      <c r="A3646" s="34" t="s">
        <v>6968</v>
      </c>
      <c r="B3646" t="s">
        <v>6969</v>
      </c>
      <c r="C3646" t="s">
        <v>6961</v>
      </c>
      <c r="D3646" s="26">
        <v>0</v>
      </c>
      <c r="E3646" s="26">
        <v>0</v>
      </c>
      <c r="F3646" s="26">
        <v>0</v>
      </c>
      <c r="G3646" s="26">
        <v>0</v>
      </c>
      <c r="H3646" s="27">
        <v>0</v>
      </c>
      <c r="I3646">
        <v>0</v>
      </c>
      <c r="J3646" s="28">
        <v>0</v>
      </c>
      <c r="K3646" s="28">
        <v>0</v>
      </c>
      <c r="L3646" s="28">
        <v>0</v>
      </c>
      <c r="M3646">
        <v>0</v>
      </c>
      <c r="N3646">
        <v>0</v>
      </c>
      <c r="O3646">
        <v>0</v>
      </c>
      <c r="P3646">
        <v>0</v>
      </c>
      <c r="Q3646">
        <v>77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0</v>
      </c>
      <c r="X3646" s="17" t="s">
        <v>54</v>
      </c>
      <c r="Y3646" s="17">
        <v>0</v>
      </c>
      <c r="Z3646" s="17" t="s">
        <v>54</v>
      </c>
      <c r="AA3646" s="17" t="s">
        <v>54</v>
      </c>
      <c r="AB3646">
        <v>0</v>
      </c>
      <c r="AC3646">
        <v>0</v>
      </c>
      <c r="AD3646">
        <v>0</v>
      </c>
      <c r="AE3646">
        <v>0</v>
      </c>
      <c r="AF3646" s="17" t="s">
        <v>54</v>
      </c>
      <c r="AG3646" s="17" t="s">
        <v>54</v>
      </c>
      <c r="AH3646" s="17" t="s">
        <v>54</v>
      </c>
      <c r="AI3646" s="17" t="s">
        <v>54</v>
      </c>
      <c r="AJ3646">
        <v>1</v>
      </c>
      <c r="AK3646">
        <v>0</v>
      </c>
      <c r="AL3646">
        <v>0</v>
      </c>
      <c r="AM3646">
        <v>0</v>
      </c>
      <c r="AN3646" s="17">
        <v>0</v>
      </c>
      <c r="AO3646" s="17" t="s">
        <v>54</v>
      </c>
      <c r="AP3646" s="17" t="s">
        <v>54</v>
      </c>
      <c r="AQ3646" s="17" t="s">
        <v>54</v>
      </c>
      <c r="AR3646" s="31">
        <v>0</v>
      </c>
      <c r="AS3646" s="31">
        <v>0</v>
      </c>
      <c r="AT3646" s="31">
        <v>0</v>
      </c>
      <c r="AU3646" s="26" t="str">
        <f t="shared" si="59"/>
        <v>库存为0</v>
      </c>
      <c r="AV3646" s="32" t="str">
        <f>IFERROR(时间!$B$4+AU3646,"上周无销量")</f>
        <v>上周无销量</v>
      </c>
    </row>
    <row r="3647" spans="1:48">
      <c r="A3647" s="34" t="s">
        <v>6970</v>
      </c>
      <c r="B3647" t="s">
        <v>6971</v>
      </c>
      <c r="C3647" t="s">
        <v>6961</v>
      </c>
      <c r="D3647" s="26">
        <v>0</v>
      </c>
      <c r="E3647" s="26">
        <v>0</v>
      </c>
      <c r="F3647" s="26">
        <v>0</v>
      </c>
      <c r="G3647" s="26">
        <v>0</v>
      </c>
      <c r="H3647" s="27">
        <v>0</v>
      </c>
      <c r="I3647">
        <v>0</v>
      </c>
      <c r="J3647" s="28">
        <v>0</v>
      </c>
      <c r="K3647" s="28">
        <v>0</v>
      </c>
      <c r="L3647" s="28">
        <v>0</v>
      </c>
      <c r="M3647">
        <v>0</v>
      </c>
      <c r="N3647">
        <v>0</v>
      </c>
      <c r="O3647">
        <v>0</v>
      </c>
      <c r="P3647">
        <v>0</v>
      </c>
      <c r="Q3647">
        <v>8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 s="17" t="s">
        <v>54</v>
      </c>
      <c r="Y3647" s="17">
        <v>0</v>
      </c>
      <c r="Z3647" s="17" t="s">
        <v>54</v>
      </c>
      <c r="AA3647" s="17" t="s">
        <v>54</v>
      </c>
      <c r="AB3647">
        <v>0</v>
      </c>
      <c r="AC3647">
        <v>0</v>
      </c>
      <c r="AD3647">
        <v>0</v>
      </c>
      <c r="AE3647">
        <v>0</v>
      </c>
      <c r="AF3647" s="17" t="s">
        <v>54</v>
      </c>
      <c r="AG3647" s="17" t="s">
        <v>54</v>
      </c>
      <c r="AH3647" s="17" t="s">
        <v>54</v>
      </c>
      <c r="AI3647" s="17" t="s">
        <v>54</v>
      </c>
      <c r="AJ3647">
        <v>2</v>
      </c>
      <c r="AK3647">
        <v>0</v>
      </c>
      <c r="AL3647">
        <v>0</v>
      </c>
      <c r="AM3647">
        <v>0</v>
      </c>
      <c r="AN3647" s="17">
        <v>0</v>
      </c>
      <c r="AO3647" s="17" t="s">
        <v>54</v>
      </c>
      <c r="AP3647" s="17" t="s">
        <v>54</v>
      </c>
      <c r="AQ3647" s="17" t="s">
        <v>54</v>
      </c>
      <c r="AR3647" s="31">
        <v>0</v>
      </c>
      <c r="AS3647" s="31">
        <v>0</v>
      </c>
      <c r="AT3647" s="31">
        <v>0</v>
      </c>
      <c r="AU3647" s="26" t="str">
        <f t="shared" si="59"/>
        <v>库存为0</v>
      </c>
      <c r="AV3647" s="32" t="str">
        <f>IFERROR(时间!$B$4+AU3647,"上周无销量")</f>
        <v>上周无销量</v>
      </c>
    </row>
    <row r="3648" spans="1:48">
      <c r="A3648" s="34" t="s">
        <v>6972</v>
      </c>
      <c r="B3648" t="s">
        <v>6973</v>
      </c>
      <c r="C3648" t="s">
        <v>6961</v>
      </c>
      <c r="D3648" s="26">
        <v>0</v>
      </c>
      <c r="E3648" s="26">
        <v>0</v>
      </c>
      <c r="F3648" s="26">
        <v>0</v>
      </c>
      <c r="G3648" s="26">
        <v>0</v>
      </c>
      <c r="H3648" s="27">
        <v>0</v>
      </c>
      <c r="I3648">
        <v>0</v>
      </c>
      <c r="J3648" s="28">
        <v>0</v>
      </c>
      <c r="K3648" s="28">
        <v>0</v>
      </c>
      <c r="L3648" s="28">
        <v>0</v>
      </c>
      <c r="M3648">
        <v>0</v>
      </c>
      <c r="N3648">
        <v>0</v>
      </c>
      <c r="O3648">
        <v>0</v>
      </c>
      <c r="P3648">
        <v>0</v>
      </c>
      <c r="Q3648">
        <v>44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 s="17" t="s">
        <v>54</v>
      </c>
      <c r="Y3648" s="17">
        <v>0</v>
      </c>
      <c r="Z3648" s="17" t="s">
        <v>54</v>
      </c>
      <c r="AA3648" s="17" t="s">
        <v>54</v>
      </c>
      <c r="AB3648">
        <v>0</v>
      </c>
      <c r="AC3648">
        <v>0</v>
      </c>
      <c r="AD3648">
        <v>0</v>
      </c>
      <c r="AE3648">
        <v>0</v>
      </c>
      <c r="AF3648" s="17" t="s">
        <v>54</v>
      </c>
      <c r="AG3648" s="17" t="s">
        <v>54</v>
      </c>
      <c r="AH3648" s="17" t="s">
        <v>54</v>
      </c>
      <c r="AI3648" s="17" t="s">
        <v>54</v>
      </c>
      <c r="AJ3648">
        <v>2</v>
      </c>
      <c r="AK3648">
        <v>0</v>
      </c>
      <c r="AL3648">
        <v>0</v>
      </c>
      <c r="AM3648">
        <v>0</v>
      </c>
      <c r="AN3648" s="17">
        <v>0</v>
      </c>
      <c r="AO3648" s="17" t="s">
        <v>54</v>
      </c>
      <c r="AP3648" s="17" t="s">
        <v>54</v>
      </c>
      <c r="AQ3648" s="17" t="s">
        <v>54</v>
      </c>
      <c r="AR3648" s="31">
        <v>0</v>
      </c>
      <c r="AS3648" s="31">
        <v>0</v>
      </c>
      <c r="AT3648" s="31">
        <v>0</v>
      </c>
      <c r="AU3648" s="26" t="str">
        <f t="shared" si="59"/>
        <v>库存为0</v>
      </c>
      <c r="AV3648" s="32" t="str">
        <f>IFERROR(时间!$B$4+AU3648,"上周无销量")</f>
        <v>上周无销量</v>
      </c>
    </row>
    <row r="3649" spans="1:48">
      <c r="A3649" s="34" t="s">
        <v>6974</v>
      </c>
      <c r="B3649" t="s">
        <v>6975</v>
      </c>
      <c r="C3649" t="s">
        <v>6961</v>
      </c>
      <c r="D3649" s="26">
        <v>0</v>
      </c>
      <c r="E3649" s="26">
        <v>0</v>
      </c>
      <c r="F3649" s="26">
        <v>0</v>
      </c>
      <c r="G3649" s="26">
        <v>0</v>
      </c>
      <c r="H3649" s="27">
        <v>0</v>
      </c>
      <c r="I3649">
        <v>0</v>
      </c>
      <c r="J3649" s="28">
        <v>0</v>
      </c>
      <c r="K3649" s="28">
        <v>0</v>
      </c>
      <c r="L3649" s="28">
        <v>0</v>
      </c>
      <c r="M3649">
        <v>0</v>
      </c>
      <c r="N3649">
        <v>0</v>
      </c>
      <c r="O3649">
        <v>0</v>
      </c>
      <c r="P3649">
        <v>0</v>
      </c>
      <c r="Q3649">
        <v>64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 s="17" t="s">
        <v>54</v>
      </c>
      <c r="Y3649" s="17">
        <v>0</v>
      </c>
      <c r="Z3649" s="17" t="s">
        <v>54</v>
      </c>
      <c r="AA3649" s="17" t="s">
        <v>54</v>
      </c>
      <c r="AB3649">
        <v>0</v>
      </c>
      <c r="AC3649">
        <v>0</v>
      </c>
      <c r="AD3649">
        <v>0</v>
      </c>
      <c r="AE3649">
        <v>0</v>
      </c>
      <c r="AF3649" s="17" t="s">
        <v>54</v>
      </c>
      <c r="AG3649" s="17" t="s">
        <v>54</v>
      </c>
      <c r="AH3649" s="17" t="s">
        <v>54</v>
      </c>
      <c r="AI3649" s="17" t="s">
        <v>54</v>
      </c>
      <c r="AJ3649">
        <v>1</v>
      </c>
      <c r="AK3649">
        <v>0</v>
      </c>
      <c r="AL3649">
        <v>0</v>
      </c>
      <c r="AM3649">
        <v>0</v>
      </c>
      <c r="AN3649" s="17">
        <v>0</v>
      </c>
      <c r="AO3649" s="17" t="s">
        <v>54</v>
      </c>
      <c r="AP3649" s="17" t="s">
        <v>54</v>
      </c>
      <c r="AQ3649" s="17" t="s">
        <v>54</v>
      </c>
      <c r="AR3649" s="31">
        <v>0</v>
      </c>
      <c r="AS3649" s="31">
        <v>0</v>
      </c>
      <c r="AT3649" s="31">
        <v>0</v>
      </c>
      <c r="AU3649" s="26" t="str">
        <f t="shared" si="59"/>
        <v>库存为0</v>
      </c>
      <c r="AV3649" s="32" t="str">
        <f>IFERROR(时间!$B$4+AU3649,"上周无销量")</f>
        <v>上周无销量</v>
      </c>
    </row>
    <row r="3650" spans="1:48">
      <c r="A3650" s="34" t="s">
        <v>6976</v>
      </c>
      <c r="B3650" t="s">
        <v>6977</v>
      </c>
      <c r="C3650" t="s">
        <v>6961</v>
      </c>
      <c r="D3650" s="26">
        <v>0</v>
      </c>
      <c r="E3650" s="26">
        <v>0</v>
      </c>
      <c r="F3650" s="26">
        <v>0</v>
      </c>
      <c r="G3650" s="26">
        <v>0</v>
      </c>
      <c r="H3650" s="27">
        <v>0</v>
      </c>
      <c r="I3650">
        <v>0</v>
      </c>
      <c r="J3650" s="28">
        <v>0</v>
      </c>
      <c r="K3650" s="28">
        <v>0</v>
      </c>
      <c r="L3650" s="28">
        <v>0</v>
      </c>
      <c r="M3650">
        <v>0</v>
      </c>
      <c r="N3650">
        <v>0</v>
      </c>
      <c r="O3650">
        <v>0</v>
      </c>
      <c r="P3650">
        <v>0</v>
      </c>
      <c r="Q3650">
        <v>48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 s="17" t="s">
        <v>54</v>
      </c>
      <c r="Y3650" s="17">
        <v>0</v>
      </c>
      <c r="Z3650" s="17" t="s">
        <v>54</v>
      </c>
      <c r="AA3650" s="17" t="s">
        <v>54</v>
      </c>
      <c r="AB3650">
        <v>0</v>
      </c>
      <c r="AC3650">
        <v>0</v>
      </c>
      <c r="AD3650">
        <v>0</v>
      </c>
      <c r="AE3650">
        <v>0</v>
      </c>
      <c r="AF3650" s="17" t="s">
        <v>54</v>
      </c>
      <c r="AG3650" s="17" t="s">
        <v>54</v>
      </c>
      <c r="AH3650" s="17" t="s">
        <v>54</v>
      </c>
      <c r="AI3650" s="17" t="s">
        <v>54</v>
      </c>
      <c r="AJ3650">
        <v>0</v>
      </c>
      <c r="AK3650">
        <v>0</v>
      </c>
      <c r="AL3650">
        <v>0</v>
      </c>
      <c r="AM3650">
        <v>0</v>
      </c>
      <c r="AN3650" s="17" t="s">
        <v>54</v>
      </c>
      <c r="AO3650" s="17" t="s">
        <v>54</v>
      </c>
      <c r="AP3650" s="17" t="s">
        <v>54</v>
      </c>
      <c r="AQ3650" s="17" t="s">
        <v>54</v>
      </c>
      <c r="AR3650" s="31">
        <v>0</v>
      </c>
      <c r="AS3650" s="31">
        <v>0</v>
      </c>
      <c r="AT3650" s="31">
        <v>0</v>
      </c>
      <c r="AU3650" s="26" t="str">
        <f t="shared" si="59"/>
        <v>库存为0</v>
      </c>
      <c r="AV3650" s="32" t="str">
        <f>IFERROR(时间!$B$4+AU3650,"上周无销量")</f>
        <v>上周无销量</v>
      </c>
    </row>
    <row r="3651" spans="1:48">
      <c r="A3651" s="34" t="s">
        <v>6978</v>
      </c>
      <c r="B3651" t="s">
        <v>6979</v>
      </c>
      <c r="C3651" t="s">
        <v>6961</v>
      </c>
      <c r="D3651" s="26">
        <v>0</v>
      </c>
      <c r="E3651" s="26">
        <v>0</v>
      </c>
      <c r="F3651" s="26">
        <v>0</v>
      </c>
      <c r="G3651" s="26">
        <v>0</v>
      </c>
      <c r="H3651" s="27">
        <v>0</v>
      </c>
      <c r="I3651">
        <v>0</v>
      </c>
      <c r="J3651" s="28">
        <v>0</v>
      </c>
      <c r="K3651" s="28">
        <v>0</v>
      </c>
      <c r="L3651" s="28">
        <v>0</v>
      </c>
      <c r="M3651">
        <v>0</v>
      </c>
      <c r="N3651">
        <v>0</v>
      </c>
      <c r="O3651">
        <v>0</v>
      </c>
      <c r="P3651">
        <v>0</v>
      </c>
      <c r="Q3651">
        <v>10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 s="17" t="s">
        <v>54</v>
      </c>
      <c r="Y3651" s="17">
        <v>0</v>
      </c>
      <c r="Z3651" s="17" t="s">
        <v>54</v>
      </c>
      <c r="AA3651" s="17" t="s">
        <v>54</v>
      </c>
      <c r="AB3651">
        <v>0</v>
      </c>
      <c r="AC3651">
        <v>0</v>
      </c>
      <c r="AD3651">
        <v>0</v>
      </c>
      <c r="AE3651">
        <v>0</v>
      </c>
      <c r="AF3651" s="17" t="s">
        <v>54</v>
      </c>
      <c r="AG3651" s="17" t="s">
        <v>54</v>
      </c>
      <c r="AH3651" s="17" t="s">
        <v>54</v>
      </c>
      <c r="AI3651" s="17" t="s">
        <v>54</v>
      </c>
      <c r="AJ3651">
        <v>0</v>
      </c>
      <c r="AK3651">
        <v>0</v>
      </c>
      <c r="AL3651">
        <v>0</v>
      </c>
      <c r="AM3651">
        <v>0</v>
      </c>
      <c r="AN3651" s="17" t="s">
        <v>54</v>
      </c>
      <c r="AO3651" s="17" t="s">
        <v>54</v>
      </c>
      <c r="AP3651" s="17" t="s">
        <v>54</v>
      </c>
      <c r="AQ3651" s="17" t="s">
        <v>54</v>
      </c>
      <c r="AR3651" s="31">
        <v>0</v>
      </c>
      <c r="AS3651" s="31">
        <v>0</v>
      </c>
      <c r="AT3651" s="31">
        <v>0</v>
      </c>
      <c r="AU3651" s="26" t="str">
        <f t="shared" si="59"/>
        <v>库存为0</v>
      </c>
      <c r="AV3651" s="32" t="str">
        <f>IFERROR(时间!$B$4+AU3651,"上周无销量")</f>
        <v>上周无销量</v>
      </c>
    </row>
    <row r="3652" spans="1:48">
      <c r="A3652" s="34" t="s">
        <v>6980</v>
      </c>
      <c r="B3652" t="s">
        <v>6981</v>
      </c>
      <c r="C3652" t="s">
        <v>6961</v>
      </c>
      <c r="D3652" s="26">
        <v>0</v>
      </c>
      <c r="E3652" s="26">
        <v>0</v>
      </c>
      <c r="F3652" s="26">
        <v>0</v>
      </c>
      <c r="G3652" s="26">
        <v>0</v>
      </c>
      <c r="H3652" s="27">
        <v>0</v>
      </c>
      <c r="I3652">
        <v>0</v>
      </c>
      <c r="J3652" s="28">
        <v>0</v>
      </c>
      <c r="K3652" s="28">
        <v>0</v>
      </c>
      <c r="L3652" s="28">
        <v>0</v>
      </c>
      <c r="M3652">
        <v>0</v>
      </c>
      <c r="N3652">
        <v>0</v>
      </c>
      <c r="O3652">
        <v>0</v>
      </c>
      <c r="P3652">
        <v>0</v>
      </c>
      <c r="Q3652">
        <v>15</v>
      </c>
      <c r="R3652">
        <v>0</v>
      </c>
      <c r="S3652">
        <v>0</v>
      </c>
      <c r="T3652">
        <v>0</v>
      </c>
      <c r="U3652">
        <v>0</v>
      </c>
      <c r="V3652">
        <v>0</v>
      </c>
      <c r="W3652">
        <v>0</v>
      </c>
      <c r="X3652" s="17" t="s">
        <v>54</v>
      </c>
      <c r="Y3652" s="17">
        <v>0</v>
      </c>
      <c r="Z3652" s="17" t="s">
        <v>54</v>
      </c>
      <c r="AA3652" s="17" t="s">
        <v>54</v>
      </c>
      <c r="AB3652">
        <v>0</v>
      </c>
      <c r="AC3652">
        <v>0</v>
      </c>
      <c r="AD3652">
        <v>0</v>
      </c>
      <c r="AE3652">
        <v>0</v>
      </c>
      <c r="AF3652" s="17" t="s">
        <v>54</v>
      </c>
      <c r="AG3652" s="17" t="s">
        <v>54</v>
      </c>
      <c r="AH3652" s="17" t="s">
        <v>54</v>
      </c>
      <c r="AI3652" s="17" t="s">
        <v>54</v>
      </c>
      <c r="AJ3652">
        <v>1</v>
      </c>
      <c r="AK3652">
        <v>0</v>
      </c>
      <c r="AL3652">
        <v>0</v>
      </c>
      <c r="AM3652">
        <v>0</v>
      </c>
      <c r="AN3652" s="17">
        <v>0</v>
      </c>
      <c r="AO3652" s="17" t="s">
        <v>54</v>
      </c>
      <c r="AP3652" s="17" t="s">
        <v>54</v>
      </c>
      <c r="AQ3652" s="17" t="s">
        <v>54</v>
      </c>
      <c r="AR3652" s="31">
        <v>0</v>
      </c>
      <c r="AS3652" s="31">
        <v>0</v>
      </c>
      <c r="AT3652" s="31">
        <v>0</v>
      </c>
      <c r="AU3652" s="26" t="str">
        <f t="shared" si="59"/>
        <v>库存为0</v>
      </c>
      <c r="AV3652" s="32" t="str">
        <f>IFERROR(时间!$B$4+AU3652,"上周无销量")</f>
        <v>上周无销量</v>
      </c>
    </row>
    <row r="3653" spans="1:48">
      <c r="A3653" s="34" t="s">
        <v>6982</v>
      </c>
      <c r="B3653" t="s">
        <v>6983</v>
      </c>
      <c r="C3653" t="s">
        <v>6961</v>
      </c>
      <c r="D3653" s="26">
        <v>0</v>
      </c>
      <c r="E3653" s="26">
        <v>0</v>
      </c>
      <c r="F3653" s="26">
        <v>0</v>
      </c>
      <c r="G3653" s="26">
        <v>0</v>
      </c>
      <c r="H3653" s="27">
        <v>0</v>
      </c>
      <c r="I3653">
        <v>0</v>
      </c>
      <c r="J3653" s="28">
        <v>0</v>
      </c>
      <c r="K3653" s="28">
        <v>0</v>
      </c>
      <c r="L3653" s="28">
        <v>0</v>
      </c>
      <c r="M3653">
        <v>0</v>
      </c>
      <c r="N3653">
        <v>0</v>
      </c>
      <c r="O3653">
        <v>0</v>
      </c>
      <c r="P3653">
        <v>0</v>
      </c>
      <c r="Q3653">
        <v>101</v>
      </c>
      <c r="R3653">
        <v>0</v>
      </c>
      <c r="S3653">
        <v>0</v>
      </c>
      <c r="T3653">
        <v>0</v>
      </c>
      <c r="U3653">
        <v>0</v>
      </c>
      <c r="V3653">
        <v>0</v>
      </c>
      <c r="W3653">
        <v>0</v>
      </c>
      <c r="X3653" s="17" t="s">
        <v>54</v>
      </c>
      <c r="Y3653" s="17">
        <v>0</v>
      </c>
      <c r="Z3653" s="17" t="s">
        <v>54</v>
      </c>
      <c r="AA3653" s="17" t="s">
        <v>54</v>
      </c>
      <c r="AB3653">
        <v>0</v>
      </c>
      <c r="AC3653">
        <v>0</v>
      </c>
      <c r="AD3653">
        <v>0</v>
      </c>
      <c r="AE3653">
        <v>0</v>
      </c>
      <c r="AF3653" s="17" t="s">
        <v>54</v>
      </c>
      <c r="AG3653" s="17" t="s">
        <v>54</v>
      </c>
      <c r="AH3653" s="17" t="s">
        <v>54</v>
      </c>
      <c r="AI3653" s="17" t="s">
        <v>54</v>
      </c>
      <c r="AJ3653">
        <v>0</v>
      </c>
      <c r="AK3653">
        <v>0</v>
      </c>
      <c r="AL3653">
        <v>0</v>
      </c>
      <c r="AM3653">
        <v>0</v>
      </c>
      <c r="AN3653" s="17" t="s">
        <v>54</v>
      </c>
      <c r="AO3653" s="17" t="s">
        <v>54</v>
      </c>
      <c r="AP3653" s="17" t="s">
        <v>54</v>
      </c>
      <c r="AQ3653" s="17" t="s">
        <v>54</v>
      </c>
      <c r="AR3653" s="31">
        <v>0</v>
      </c>
      <c r="AS3653" s="31">
        <v>0</v>
      </c>
      <c r="AT3653" s="31">
        <v>0</v>
      </c>
      <c r="AU3653" s="26" t="str">
        <f t="shared" ref="AU3653:AU3716" si="60">IF(AR3653="","库存为"&amp;M3653,IF(AS3653=0,"库存为"&amp;M3653,INT(M3653/AR3653)))</f>
        <v>库存为0</v>
      </c>
      <c r="AV3653" s="32" t="str">
        <f>IFERROR(时间!$B$4+AU3653,"上周无销量")</f>
        <v>上周无销量</v>
      </c>
    </row>
    <row r="3654" spans="1:48">
      <c r="A3654" s="34" t="s">
        <v>6984</v>
      </c>
      <c r="B3654" t="s">
        <v>6985</v>
      </c>
      <c r="C3654" t="s">
        <v>6961</v>
      </c>
      <c r="D3654" s="26">
        <v>0</v>
      </c>
      <c r="E3654" s="26">
        <v>0</v>
      </c>
      <c r="F3654" s="26">
        <v>0</v>
      </c>
      <c r="G3654" s="26">
        <v>0</v>
      </c>
      <c r="H3654" s="27">
        <v>0</v>
      </c>
      <c r="I3654">
        <v>0</v>
      </c>
      <c r="J3654" s="28">
        <v>0</v>
      </c>
      <c r="K3654" s="28">
        <v>0</v>
      </c>
      <c r="L3654" s="28">
        <v>0</v>
      </c>
      <c r="M3654">
        <v>0</v>
      </c>
      <c r="N3654">
        <v>0</v>
      </c>
      <c r="O3654">
        <v>0</v>
      </c>
      <c r="P3654">
        <v>0</v>
      </c>
      <c r="Q3654">
        <v>98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 s="17" t="s">
        <v>54</v>
      </c>
      <c r="Y3654" s="17">
        <v>0</v>
      </c>
      <c r="Z3654" s="17" t="s">
        <v>54</v>
      </c>
      <c r="AA3654" s="17" t="s">
        <v>54</v>
      </c>
      <c r="AB3654">
        <v>0</v>
      </c>
      <c r="AC3654">
        <v>0</v>
      </c>
      <c r="AD3654">
        <v>0</v>
      </c>
      <c r="AE3654">
        <v>0</v>
      </c>
      <c r="AF3654" s="17" t="s">
        <v>54</v>
      </c>
      <c r="AG3654" s="17" t="s">
        <v>54</v>
      </c>
      <c r="AH3654" s="17" t="s">
        <v>54</v>
      </c>
      <c r="AI3654" s="17" t="s">
        <v>54</v>
      </c>
      <c r="AJ3654">
        <v>1</v>
      </c>
      <c r="AK3654">
        <v>0</v>
      </c>
      <c r="AL3654">
        <v>0</v>
      </c>
      <c r="AM3654">
        <v>0</v>
      </c>
      <c r="AN3654" s="17">
        <v>0</v>
      </c>
      <c r="AO3654" s="17" t="s">
        <v>54</v>
      </c>
      <c r="AP3654" s="17" t="s">
        <v>54</v>
      </c>
      <c r="AQ3654" s="17" t="s">
        <v>54</v>
      </c>
      <c r="AR3654" s="31">
        <v>0</v>
      </c>
      <c r="AS3654" s="31">
        <v>0</v>
      </c>
      <c r="AT3654" s="31">
        <v>0</v>
      </c>
      <c r="AU3654" s="26" t="str">
        <f t="shared" si="60"/>
        <v>库存为0</v>
      </c>
      <c r="AV3654" s="32" t="str">
        <f>IFERROR(时间!$B$4+AU3654,"上周无销量")</f>
        <v>上周无销量</v>
      </c>
    </row>
    <row r="3655" spans="1:48">
      <c r="A3655" s="34" t="s">
        <v>6986</v>
      </c>
      <c r="B3655" t="s">
        <v>6987</v>
      </c>
      <c r="C3655" t="s">
        <v>6961</v>
      </c>
      <c r="D3655" s="26">
        <v>0</v>
      </c>
      <c r="E3655" s="26">
        <v>0</v>
      </c>
      <c r="F3655" s="26">
        <v>0</v>
      </c>
      <c r="G3655" s="26">
        <v>0</v>
      </c>
      <c r="H3655" s="27">
        <v>0</v>
      </c>
      <c r="I3655">
        <v>0</v>
      </c>
      <c r="J3655" s="28">
        <v>0</v>
      </c>
      <c r="K3655" s="28">
        <v>0</v>
      </c>
      <c r="L3655" s="28">
        <v>0</v>
      </c>
      <c r="M3655">
        <v>0</v>
      </c>
      <c r="N3655">
        <v>0</v>
      </c>
      <c r="O3655">
        <v>0</v>
      </c>
      <c r="P3655">
        <v>0</v>
      </c>
      <c r="Q3655">
        <v>137</v>
      </c>
      <c r="R3655">
        <v>0</v>
      </c>
      <c r="S3655">
        <v>0</v>
      </c>
      <c r="T3655">
        <v>0</v>
      </c>
      <c r="U3655">
        <v>1</v>
      </c>
      <c r="V3655">
        <v>0</v>
      </c>
      <c r="W3655">
        <v>0</v>
      </c>
      <c r="X3655" s="17" t="s">
        <v>54</v>
      </c>
      <c r="Y3655" s="17">
        <v>0.0072992700729927</v>
      </c>
      <c r="Z3655" s="17" t="s">
        <v>54</v>
      </c>
      <c r="AA3655" s="17" t="s">
        <v>54</v>
      </c>
      <c r="AB3655">
        <v>0</v>
      </c>
      <c r="AC3655">
        <v>0.1</v>
      </c>
      <c r="AD3655">
        <v>0</v>
      </c>
      <c r="AE3655">
        <v>0</v>
      </c>
      <c r="AF3655" s="17" t="s">
        <v>54</v>
      </c>
      <c r="AG3655" s="17">
        <v>0</v>
      </c>
      <c r="AH3655" s="17" t="s">
        <v>54</v>
      </c>
      <c r="AI3655" s="17" t="s">
        <v>54</v>
      </c>
      <c r="AJ3655">
        <v>2</v>
      </c>
      <c r="AK3655">
        <v>0</v>
      </c>
      <c r="AL3655">
        <v>0</v>
      </c>
      <c r="AM3655">
        <v>0</v>
      </c>
      <c r="AN3655" s="17">
        <v>0</v>
      </c>
      <c r="AO3655" s="17" t="s">
        <v>54</v>
      </c>
      <c r="AP3655" s="17" t="s">
        <v>54</v>
      </c>
      <c r="AQ3655" s="17" t="s">
        <v>54</v>
      </c>
      <c r="AR3655" s="31">
        <v>0</v>
      </c>
      <c r="AS3655" s="31">
        <v>0</v>
      </c>
      <c r="AT3655" s="31">
        <v>0</v>
      </c>
      <c r="AU3655" s="26" t="str">
        <f t="shared" si="60"/>
        <v>库存为0</v>
      </c>
      <c r="AV3655" s="32" t="str">
        <f>IFERROR(时间!$B$4+AU3655,"上周无销量")</f>
        <v>上周无销量</v>
      </c>
    </row>
    <row r="3656" spans="1:48">
      <c r="A3656" s="34" t="s">
        <v>6988</v>
      </c>
      <c r="B3656" t="s">
        <v>6989</v>
      </c>
      <c r="C3656" t="s">
        <v>6961</v>
      </c>
      <c r="D3656" s="26">
        <v>0</v>
      </c>
      <c r="E3656" s="26">
        <v>0</v>
      </c>
      <c r="F3656" s="26">
        <v>0</v>
      </c>
      <c r="G3656" s="26">
        <v>0</v>
      </c>
      <c r="H3656" s="27">
        <v>0</v>
      </c>
      <c r="I3656">
        <v>0</v>
      </c>
      <c r="J3656" s="28">
        <v>0</v>
      </c>
      <c r="K3656" s="28">
        <v>0</v>
      </c>
      <c r="L3656" s="28">
        <v>0</v>
      </c>
      <c r="M3656">
        <v>0</v>
      </c>
      <c r="N3656">
        <v>0</v>
      </c>
      <c r="O3656">
        <v>0</v>
      </c>
      <c r="P3656">
        <v>0</v>
      </c>
      <c r="Q3656">
        <v>4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 s="17" t="s">
        <v>54</v>
      </c>
      <c r="Y3656" s="17">
        <v>0</v>
      </c>
      <c r="Z3656" s="17" t="s">
        <v>54</v>
      </c>
      <c r="AA3656" s="17" t="s">
        <v>54</v>
      </c>
      <c r="AB3656">
        <v>0</v>
      </c>
      <c r="AC3656">
        <v>0</v>
      </c>
      <c r="AD3656">
        <v>0</v>
      </c>
      <c r="AE3656">
        <v>0</v>
      </c>
      <c r="AF3656" s="17" t="s">
        <v>54</v>
      </c>
      <c r="AG3656" s="17" t="s">
        <v>54</v>
      </c>
      <c r="AH3656" s="17" t="s">
        <v>54</v>
      </c>
      <c r="AI3656" s="17" t="s">
        <v>54</v>
      </c>
      <c r="AJ3656">
        <v>7</v>
      </c>
      <c r="AK3656">
        <v>0</v>
      </c>
      <c r="AL3656">
        <v>0</v>
      </c>
      <c r="AM3656">
        <v>0</v>
      </c>
      <c r="AN3656" s="17">
        <v>0</v>
      </c>
      <c r="AO3656" s="17" t="s">
        <v>54</v>
      </c>
      <c r="AP3656" s="17" t="s">
        <v>54</v>
      </c>
      <c r="AQ3656" s="17" t="s">
        <v>54</v>
      </c>
      <c r="AR3656" s="31">
        <v>0</v>
      </c>
      <c r="AS3656" s="31">
        <v>0</v>
      </c>
      <c r="AT3656" s="31">
        <v>0</v>
      </c>
      <c r="AU3656" s="26" t="str">
        <f t="shared" si="60"/>
        <v>库存为0</v>
      </c>
      <c r="AV3656" s="32" t="str">
        <f>IFERROR(时间!$B$4+AU3656,"上周无销量")</f>
        <v>上周无销量</v>
      </c>
    </row>
    <row r="3657" spans="1:48">
      <c r="A3657" s="34" t="s">
        <v>6990</v>
      </c>
      <c r="B3657" t="s">
        <v>6991</v>
      </c>
      <c r="C3657" t="s">
        <v>6961</v>
      </c>
      <c r="D3657" s="26">
        <v>0</v>
      </c>
      <c r="E3657" s="26">
        <v>0</v>
      </c>
      <c r="F3657" s="26">
        <v>0</v>
      </c>
      <c r="G3657" s="26">
        <v>0</v>
      </c>
      <c r="H3657" s="27">
        <v>0</v>
      </c>
      <c r="I3657">
        <v>0</v>
      </c>
      <c r="J3657" s="28">
        <v>0</v>
      </c>
      <c r="K3657" s="28">
        <v>0</v>
      </c>
      <c r="L3657" s="28">
        <v>0</v>
      </c>
      <c r="M3657">
        <v>0</v>
      </c>
      <c r="N3657">
        <v>0</v>
      </c>
      <c r="O3657">
        <v>0</v>
      </c>
      <c r="P3657">
        <v>0</v>
      </c>
      <c r="Q3657">
        <v>106</v>
      </c>
      <c r="R3657">
        <v>0</v>
      </c>
      <c r="S3657">
        <v>0</v>
      </c>
      <c r="T3657">
        <v>0</v>
      </c>
      <c r="U3657">
        <v>1</v>
      </c>
      <c r="V3657">
        <v>0</v>
      </c>
      <c r="W3657">
        <v>0</v>
      </c>
      <c r="X3657" s="17" t="s">
        <v>54</v>
      </c>
      <c r="Y3657" s="17">
        <v>0.00943396226415094</v>
      </c>
      <c r="Z3657" s="17" t="s">
        <v>54</v>
      </c>
      <c r="AA3657" s="17" t="s">
        <v>54</v>
      </c>
      <c r="AB3657">
        <v>0</v>
      </c>
      <c r="AC3657">
        <v>0.16</v>
      </c>
      <c r="AD3657">
        <v>0</v>
      </c>
      <c r="AE3657">
        <v>0</v>
      </c>
      <c r="AF3657" s="17" t="s">
        <v>54</v>
      </c>
      <c r="AG3657" s="17">
        <v>0</v>
      </c>
      <c r="AH3657" s="17" t="s">
        <v>54</v>
      </c>
      <c r="AI3657" s="17" t="s">
        <v>54</v>
      </c>
      <c r="AJ3657">
        <v>1</v>
      </c>
      <c r="AK3657">
        <v>0</v>
      </c>
      <c r="AL3657">
        <v>0</v>
      </c>
      <c r="AM3657">
        <v>0</v>
      </c>
      <c r="AN3657" s="17">
        <v>0</v>
      </c>
      <c r="AO3657" s="17" t="s">
        <v>54</v>
      </c>
      <c r="AP3657" s="17" t="s">
        <v>54</v>
      </c>
      <c r="AQ3657" s="17" t="s">
        <v>54</v>
      </c>
      <c r="AR3657" s="31">
        <v>0</v>
      </c>
      <c r="AS3657" s="31">
        <v>0</v>
      </c>
      <c r="AT3657" s="31">
        <v>0</v>
      </c>
      <c r="AU3657" s="26" t="str">
        <f t="shared" si="60"/>
        <v>库存为0</v>
      </c>
      <c r="AV3657" s="32" t="str">
        <f>IFERROR(时间!$B$4+AU3657,"上周无销量")</f>
        <v>上周无销量</v>
      </c>
    </row>
    <row r="3658" spans="1:48">
      <c r="A3658" s="34" t="s">
        <v>6992</v>
      </c>
      <c r="B3658" t="s">
        <v>6993</v>
      </c>
      <c r="C3658" t="s">
        <v>6861</v>
      </c>
      <c r="D3658" s="26">
        <v>0</v>
      </c>
      <c r="E3658" s="26">
        <v>0</v>
      </c>
      <c r="F3658" s="26">
        <v>0</v>
      </c>
      <c r="G3658" s="26">
        <v>0</v>
      </c>
      <c r="H3658" s="27">
        <v>0</v>
      </c>
      <c r="I3658">
        <v>0</v>
      </c>
      <c r="J3658" s="28">
        <v>0</v>
      </c>
      <c r="K3658" s="28">
        <v>0</v>
      </c>
      <c r="L3658" s="28">
        <v>0</v>
      </c>
      <c r="M3658">
        <v>0</v>
      </c>
      <c r="N3658">
        <v>0</v>
      </c>
      <c r="O3658">
        <v>0</v>
      </c>
      <c r="P3658">
        <v>0</v>
      </c>
      <c r="Q3658">
        <v>522</v>
      </c>
      <c r="R3658">
        <v>0</v>
      </c>
      <c r="S3658">
        <v>0</v>
      </c>
      <c r="T3658">
        <v>0</v>
      </c>
      <c r="U3658">
        <v>2</v>
      </c>
      <c r="V3658">
        <v>0</v>
      </c>
      <c r="W3658">
        <v>0</v>
      </c>
      <c r="X3658" s="17" t="s">
        <v>54</v>
      </c>
      <c r="Y3658" s="17">
        <v>0.00383141762452107</v>
      </c>
      <c r="Z3658" s="17" t="s">
        <v>54</v>
      </c>
      <c r="AA3658" s="17" t="s">
        <v>54</v>
      </c>
      <c r="AB3658">
        <v>0</v>
      </c>
      <c r="AC3658">
        <v>0.39</v>
      </c>
      <c r="AD3658">
        <v>0</v>
      </c>
      <c r="AE3658">
        <v>0</v>
      </c>
      <c r="AF3658" s="17" t="s">
        <v>54</v>
      </c>
      <c r="AG3658" s="17">
        <v>0</v>
      </c>
      <c r="AH3658" s="17" t="s">
        <v>54</v>
      </c>
      <c r="AI3658" s="17" t="s">
        <v>54</v>
      </c>
      <c r="AJ3658">
        <v>51</v>
      </c>
      <c r="AK3658">
        <v>0</v>
      </c>
      <c r="AL3658">
        <v>0</v>
      </c>
      <c r="AM3658">
        <v>0</v>
      </c>
      <c r="AN3658" s="17">
        <v>0</v>
      </c>
      <c r="AO3658" s="17" t="s">
        <v>54</v>
      </c>
      <c r="AP3658" s="17" t="s">
        <v>54</v>
      </c>
      <c r="AQ3658" s="17" t="s">
        <v>54</v>
      </c>
      <c r="AR3658" s="31">
        <v>0</v>
      </c>
      <c r="AS3658" s="31">
        <v>0</v>
      </c>
      <c r="AT3658" s="31">
        <v>0</v>
      </c>
      <c r="AU3658" s="26" t="str">
        <f t="shared" si="60"/>
        <v>库存为0</v>
      </c>
      <c r="AV3658" s="32" t="str">
        <f>IFERROR(时间!$B$4+AU3658,"上周无销量")</f>
        <v>上周无销量</v>
      </c>
    </row>
    <row r="3659" spans="1:48">
      <c r="A3659" s="34" t="s">
        <v>6994</v>
      </c>
      <c r="B3659" t="s">
        <v>6995</v>
      </c>
      <c r="C3659" t="s">
        <v>6861</v>
      </c>
      <c r="D3659" s="26">
        <v>0</v>
      </c>
      <c r="E3659" s="26">
        <v>0</v>
      </c>
      <c r="F3659" s="26">
        <v>0</v>
      </c>
      <c r="G3659" s="26">
        <v>0</v>
      </c>
      <c r="H3659" s="27">
        <v>0</v>
      </c>
      <c r="I3659">
        <v>0</v>
      </c>
      <c r="J3659" s="28">
        <v>0</v>
      </c>
      <c r="K3659" s="28">
        <v>0</v>
      </c>
      <c r="L3659" s="28">
        <v>0</v>
      </c>
      <c r="M3659">
        <v>0</v>
      </c>
      <c r="N3659">
        <v>0</v>
      </c>
      <c r="O3659">
        <v>0</v>
      </c>
      <c r="P3659">
        <v>0</v>
      </c>
      <c r="Q3659">
        <v>6263</v>
      </c>
      <c r="R3659">
        <v>0</v>
      </c>
      <c r="S3659">
        <v>0</v>
      </c>
      <c r="T3659">
        <v>0</v>
      </c>
      <c r="U3659">
        <v>48</v>
      </c>
      <c r="V3659">
        <v>0</v>
      </c>
      <c r="W3659">
        <v>0</v>
      </c>
      <c r="X3659" s="17" t="s">
        <v>54</v>
      </c>
      <c r="Y3659" s="17">
        <v>0.00766405875778381</v>
      </c>
      <c r="Z3659" s="17" t="s">
        <v>54</v>
      </c>
      <c r="AA3659" s="17" t="s">
        <v>54</v>
      </c>
      <c r="AB3659">
        <v>0</v>
      </c>
      <c r="AC3659">
        <v>11.96</v>
      </c>
      <c r="AD3659">
        <v>0</v>
      </c>
      <c r="AE3659">
        <v>0</v>
      </c>
      <c r="AF3659" s="17" t="s">
        <v>54</v>
      </c>
      <c r="AG3659" s="17">
        <v>0</v>
      </c>
      <c r="AH3659" s="17" t="s">
        <v>54</v>
      </c>
      <c r="AI3659" s="17" t="s">
        <v>54</v>
      </c>
      <c r="AJ3659">
        <v>39</v>
      </c>
      <c r="AK3659">
        <v>0</v>
      </c>
      <c r="AL3659">
        <v>0</v>
      </c>
      <c r="AM3659">
        <v>0</v>
      </c>
      <c r="AN3659" s="17">
        <v>0</v>
      </c>
      <c r="AO3659" s="17" t="s">
        <v>54</v>
      </c>
      <c r="AP3659" s="17" t="s">
        <v>54</v>
      </c>
      <c r="AQ3659" s="17" t="s">
        <v>54</v>
      </c>
      <c r="AR3659" s="31">
        <v>0</v>
      </c>
      <c r="AS3659" s="31">
        <v>0</v>
      </c>
      <c r="AT3659" s="31">
        <v>0</v>
      </c>
      <c r="AU3659" s="26" t="str">
        <f t="shared" si="60"/>
        <v>库存为0</v>
      </c>
      <c r="AV3659" s="32" t="str">
        <f>IFERROR(时间!$B$4+AU3659,"上周无销量")</f>
        <v>上周无销量</v>
      </c>
    </row>
    <row r="3660" spans="1:48">
      <c r="A3660" s="34" t="s">
        <v>6996</v>
      </c>
      <c r="B3660" t="s">
        <v>6997</v>
      </c>
      <c r="C3660" t="s">
        <v>6998</v>
      </c>
      <c r="D3660" s="26">
        <v>0</v>
      </c>
      <c r="E3660" s="26">
        <v>0</v>
      </c>
      <c r="F3660" s="26">
        <v>0</v>
      </c>
      <c r="G3660" s="26">
        <v>0</v>
      </c>
      <c r="H3660" s="27">
        <v>0</v>
      </c>
      <c r="I3660">
        <v>0</v>
      </c>
      <c r="J3660" s="28">
        <v>0</v>
      </c>
      <c r="K3660" s="28">
        <v>0</v>
      </c>
      <c r="L3660" s="28">
        <v>0</v>
      </c>
      <c r="M3660">
        <v>0</v>
      </c>
      <c r="N3660">
        <v>0</v>
      </c>
      <c r="O3660">
        <v>0</v>
      </c>
      <c r="P3660">
        <v>0</v>
      </c>
      <c r="Q3660">
        <v>208</v>
      </c>
      <c r="R3660">
        <v>0</v>
      </c>
      <c r="S3660">
        <v>0</v>
      </c>
      <c r="T3660">
        <v>0</v>
      </c>
      <c r="U3660">
        <v>2</v>
      </c>
      <c r="V3660">
        <v>0</v>
      </c>
      <c r="W3660">
        <v>0</v>
      </c>
      <c r="X3660" s="17" t="s">
        <v>54</v>
      </c>
      <c r="Y3660" s="17">
        <v>0.00961538461538462</v>
      </c>
      <c r="Z3660" s="17" t="s">
        <v>54</v>
      </c>
      <c r="AA3660" s="17" t="s">
        <v>54</v>
      </c>
      <c r="AB3660">
        <v>0</v>
      </c>
      <c r="AC3660">
        <v>0.44</v>
      </c>
      <c r="AD3660">
        <v>0</v>
      </c>
      <c r="AE3660">
        <v>0</v>
      </c>
      <c r="AF3660" s="17" t="s">
        <v>54</v>
      </c>
      <c r="AG3660" s="17">
        <v>0</v>
      </c>
      <c r="AH3660" s="17" t="s">
        <v>54</v>
      </c>
      <c r="AI3660" s="17" t="s">
        <v>54</v>
      </c>
      <c r="AJ3660">
        <v>11</v>
      </c>
      <c r="AK3660">
        <v>0</v>
      </c>
      <c r="AL3660">
        <v>0</v>
      </c>
      <c r="AM3660">
        <v>0</v>
      </c>
      <c r="AN3660" s="17">
        <v>0</v>
      </c>
      <c r="AO3660" s="17" t="s">
        <v>54</v>
      </c>
      <c r="AP3660" s="17" t="s">
        <v>54</v>
      </c>
      <c r="AQ3660" s="17" t="s">
        <v>54</v>
      </c>
      <c r="AR3660" s="31">
        <v>0</v>
      </c>
      <c r="AS3660" s="31">
        <v>0</v>
      </c>
      <c r="AT3660" s="31">
        <v>0</v>
      </c>
      <c r="AU3660" s="26" t="str">
        <f t="shared" si="60"/>
        <v>库存为0</v>
      </c>
      <c r="AV3660" s="32" t="str">
        <f>IFERROR(时间!$B$4+AU3660,"上周无销量")</f>
        <v>上周无销量</v>
      </c>
    </row>
    <row r="3661" spans="1:48">
      <c r="A3661" s="34" t="s">
        <v>6999</v>
      </c>
      <c r="B3661" t="s">
        <v>7000</v>
      </c>
      <c r="C3661" t="s">
        <v>6998</v>
      </c>
      <c r="D3661" s="26">
        <v>0</v>
      </c>
      <c r="E3661" s="26">
        <v>0</v>
      </c>
      <c r="F3661" s="26">
        <v>0</v>
      </c>
      <c r="G3661" s="26">
        <v>0</v>
      </c>
      <c r="H3661" s="27">
        <v>0</v>
      </c>
      <c r="I3661">
        <v>0</v>
      </c>
      <c r="J3661" s="28">
        <v>0</v>
      </c>
      <c r="K3661" s="28">
        <v>0</v>
      </c>
      <c r="L3661" s="28">
        <v>0</v>
      </c>
      <c r="M3661">
        <v>0</v>
      </c>
      <c r="N3661">
        <v>0</v>
      </c>
      <c r="O3661">
        <v>0</v>
      </c>
      <c r="P3661">
        <v>0</v>
      </c>
      <c r="Q3661">
        <v>445</v>
      </c>
      <c r="R3661">
        <v>0</v>
      </c>
      <c r="S3661">
        <v>0</v>
      </c>
      <c r="T3661">
        <v>0</v>
      </c>
      <c r="U3661">
        <v>1</v>
      </c>
      <c r="V3661">
        <v>0</v>
      </c>
      <c r="W3661">
        <v>0</v>
      </c>
      <c r="X3661" s="17" t="s">
        <v>54</v>
      </c>
      <c r="Y3661" s="17">
        <v>0.00224719101123596</v>
      </c>
      <c r="Z3661" s="17" t="s">
        <v>54</v>
      </c>
      <c r="AA3661" s="17" t="s">
        <v>54</v>
      </c>
      <c r="AB3661">
        <v>0</v>
      </c>
      <c r="AC3661">
        <v>0.2</v>
      </c>
      <c r="AD3661">
        <v>0</v>
      </c>
      <c r="AE3661">
        <v>0</v>
      </c>
      <c r="AF3661" s="17" t="s">
        <v>54</v>
      </c>
      <c r="AG3661" s="17">
        <v>0</v>
      </c>
      <c r="AH3661" s="17" t="s">
        <v>54</v>
      </c>
      <c r="AI3661" s="17" t="s">
        <v>54</v>
      </c>
      <c r="AJ3661">
        <v>2</v>
      </c>
      <c r="AK3661">
        <v>0</v>
      </c>
      <c r="AL3661">
        <v>0</v>
      </c>
      <c r="AM3661">
        <v>0</v>
      </c>
      <c r="AN3661" s="17">
        <v>0</v>
      </c>
      <c r="AO3661" s="17" t="s">
        <v>54</v>
      </c>
      <c r="AP3661" s="17" t="s">
        <v>54</v>
      </c>
      <c r="AQ3661" s="17" t="s">
        <v>54</v>
      </c>
      <c r="AR3661" s="31">
        <v>0</v>
      </c>
      <c r="AS3661" s="31">
        <v>0</v>
      </c>
      <c r="AT3661" s="31">
        <v>0</v>
      </c>
      <c r="AU3661" s="26" t="str">
        <f t="shared" si="60"/>
        <v>库存为0</v>
      </c>
      <c r="AV3661" s="32" t="str">
        <f>IFERROR(时间!$B$4+AU3661,"上周无销量")</f>
        <v>上周无销量</v>
      </c>
    </row>
    <row r="3662" spans="1:48">
      <c r="A3662" s="34" t="s">
        <v>7001</v>
      </c>
      <c r="B3662" t="s">
        <v>7002</v>
      </c>
      <c r="C3662" t="s">
        <v>6998</v>
      </c>
      <c r="D3662" s="26">
        <v>0</v>
      </c>
      <c r="E3662" s="26">
        <v>0</v>
      </c>
      <c r="F3662" s="26">
        <v>0</v>
      </c>
      <c r="G3662" s="26">
        <v>0</v>
      </c>
      <c r="H3662" s="27">
        <v>0</v>
      </c>
      <c r="I3662">
        <v>0</v>
      </c>
      <c r="J3662" s="28">
        <v>0</v>
      </c>
      <c r="K3662" s="28">
        <v>0</v>
      </c>
      <c r="L3662" s="28">
        <v>0</v>
      </c>
      <c r="M3662">
        <v>0</v>
      </c>
      <c r="N3662">
        <v>0</v>
      </c>
      <c r="O3662">
        <v>0</v>
      </c>
      <c r="P3662">
        <v>0</v>
      </c>
      <c r="Q3662">
        <v>513</v>
      </c>
      <c r="R3662">
        <v>0</v>
      </c>
      <c r="S3662">
        <v>0</v>
      </c>
      <c r="T3662">
        <v>0</v>
      </c>
      <c r="U3662">
        <v>7</v>
      </c>
      <c r="V3662">
        <v>0</v>
      </c>
      <c r="W3662">
        <v>0</v>
      </c>
      <c r="X3662" s="17" t="s">
        <v>54</v>
      </c>
      <c r="Y3662" s="17">
        <v>0.01364522417154</v>
      </c>
      <c r="Z3662" s="17" t="s">
        <v>54</v>
      </c>
      <c r="AA3662" s="17" t="s">
        <v>54</v>
      </c>
      <c r="AB3662">
        <v>0</v>
      </c>
      <c r="AC3662">
        <v>1.51</v>
      </c>
      <c r="AD3662">
        <v>0</v>
      </c>
      <c r="AE3662">
        <v>0</v>
      </c>
      <c r="AF3662" s="17" t="s">
        <v>54</v>
      </c>
      <c r="AG3662" s="17">
        <v>0</v>
      </c>
      <c r="AH3662" s="17" t="s">
        <v>54</v>
      </c>
      <c r="AI3662" s="17" t="s">
        <v>54</v>
      </c>
      <c r="AJ3662">
        <v>2</v>
      </c>
      <c r="AK3662">
        <v>0</v>
      </c>
      <c r="AL3662">
        <v>0</v>
      </c>
      <c r="AM3662">
        <v>0</v>
      </c>
      <c r="AN3662" s="17">
        <v>0</v>
      </c>
      <c r="AO3662" s="17" t="s">
        <v>54</v>
      </c>
      <c r="AP3662" s="17" t="s">
        <v>54</v>
      </c>
      <c r="AQ3662" s="17" t="s">
        <v>54</v>
      </c>
      <c r="AR3662" s="31">
        <v>0</v>
      </c>
      <c r="AS3662" s="31">
        <v>0</v>
      </c>
      <c r="AT3662" s="31">
        <v>0</v>
      </c>
      <c r="AU3662" s="26" t="str">
        <f t="shared" si="60"/>
        <v>库存为0</v>
      </c>
      <c r="AV3662" s="32" t="str">
        <f>IFERROR(时间!$B$4+AU3662,"上周无销量")</f>
        <v>上周无销量</v>
      </c>
    </row>
    <row r="3663" spans="1:48">
      <c r="A3663" s="34" t="s">
        <v>7003</v>
      </c>
      <c r="B3663" t="s">
        <v>7004</v>
      </c>
      <c r="C3663" t="s">
        <v>6998</v>
      </c>
      <c r="D3663" s="26">
        <v>0</v>
      </c>
      <c r="E3663" s="26">
        <v>0</v>
      </c>
      <c r="F3663" s="26">
        <v>0</v>
      </c>
      <c r="G3663" s="26">
        <v>0</v>
      </c>
      <c r="H3663" s="27">
        <v>0</v>
      </c>
      <c r="I3663">
        <v>0</v>
      </c>
      <c r="J3663" s="28">
        <v>0</v>
      </c>
      <c r="K3663" s="28">
        <v>0</v>
      </c>
      <c r="L3663" s="28">
        <v>0</v>
      </c>
      <c r="M3663">
        <v>0</v>
      </c>
      <c r="N3663">
        <v>0</v>
      </c>
      <c r="O3663">
        <v>0</v>
      </c>
      <c r="P3663">
        <v>0</v>
      </c>
      <c r="Q3663">
        <v>23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 s="17" t="s">
        <v>54</v>
      </c>
      <c r="Y3663" s="17">
        <v>0</v>
      </c>
      <c r="Z3663" s="17" t="s">
        <v>54</v>
      </c>
      <c r="AA3663" s="17" t="s">
        <v>54</v>
      </c>
      <c r="AB3663">
        <v>0</v>
      </c>
      <c r="AC3663">
        <v>0</v>
      </c>
      <c r="AD3663">
        <v>0</v>
      </c>
      <c r="AE3663">
        <v>0</v>
      </c>
      <c r="AF3663" s="17" t="s">
        <v>54</v>
      </c>
      <c r="AG3663" s="17" t="s">
        <v>54</v>
      </c>
      <c r="AH3663" s="17" t="s">
        <v>54</v>
      </c>
      <c r="AI3663" s="17" t="s">
        <v>54</v>
      </c>
      <c r="AJ3663">
        <v>0</v>
      </c>
      <c r="AK3663">
        <v>0</v>
      </c>
      <c r="AL3663">
        <v>0</v>
      </c>
      <c r="AM3663">
        <v>0</v>
      </c>
      <c r="AN3663" s="17" t="s">
        <v>54</v>
      </c>
      <c r="AO3663" s="17" t="s">
        <v>54</v>
      </c>
      <c r="AP3663" s="17" t="s">
        <v>54</v>
      </c>
      <c r="AQ3663" s="17" t="s">
        <v>54</v>
      </c>
      <c r="AR3663" s="31">
        <v>0</v>
      </c>
      <c r="AS3663" s="31">
        <v>0</v>
      </c>
      <c r="AT3663" s="31">
        <v>0</v>
      </c>
      <c r="AU3663" s="26" t="str">
        <f t="shared" si="60"/>
        <v>库存为0</v>
      </c>
      <c r="AV3663" s="32" t="str">
        <f>IFERROR(时间!$B$4+AU3663,"上周无销量")</f>
        <v>上周无销量</v>
      </c>
    </row>
    <row r="3664" spans="1:48">
      <c r="A3664" s="34" t="s">
        <v>7005</v>
      </c>
      <c r="B3664" t="s">
        <v>7006</v>
      </c>
      <c r="C3664" t="s">
        <v>6998</v>
      </c>
      <c r="D3664" s="26">
        <v>0</v>
      </c>
      <c r="E3664" s="26">
        <v>0</v>
      </c>
      <c r="F3664" s="26">
        <v>0</v>
      </c>
      <c r="G3664" s="26">
        <v>0</v>
      </c>
      <c r="H3664" s="27">
        <v>0</v>
      </c>
      <c r="I3664">
        <v>0</v>
      </c>
      <c r="J3664" s="28">
        <v>0</v>
      </c>
      <c r="K3664" s="28">
        <v>0</v>
      </c>
      <c r="L3664" s="28">
        <v>0</v>
      </c>
      <c r="M3664">
        <v>0</v>
      </c>
      <c r="N3664">
        <v>0</v>
      </c>
      <c r="O3664">
        <v>0</v>
      </c>
      <c r="P3664">
        <v>0</v>
      </c>
      <c r="Q3664">
        <v>931</v>
      </c>
      <c r="R3664">
        <v>0</v>
      </c>
      <c r="S3664">
        <v>0</v>
      </c>
      <c r="T3664">
        <v>0</v>
      </c>
      <c r="U3664">
        <v>11</v>
      </c>
      <c r="V3664">
        <v>0</v>
      </c>
      <c r="W3664">
        <v>0</v>
      </c>
      <c r="X3664" s="17" t="s">
        <v>54</v>
      </c>
      <c r="Y3664" s="17">
        <v>0.0118152524167562</v>
      </c>
      <c r="Z3664" s="17" t="s">
        <v>54</v>
      </c>
      <c r="AA3664" s="17" t="s">
        <v>54</v>
      </c>
      <c r="AB3664">
        <v>0</v>
      </c>
      <c r="AC3664">
        <v>1.79</v>
      </c>
      <c r="AD3664">
        <v>0</v>
      </c>
      <c r="AE3664">
        <v>0</v>
      </c>
      <c r="AF3664" s="17" t="s">
        <v>54</v>
      </c>
      <c r="AG3664" s="17">
        <v>0</v>
      </c>
      <c r="AH3664" s="17" t="s">
        <v>54</v>
      </c>
      <c r="AI3664" s="17" t="s">
        <v>54</v>
      </c>
      <c r="AJ3664">
        <v>3</v>
      </c>
      <c r="AK3664">
        <v>0</v>
      </c>
      <c r="AL3664">
        <v>0</v>
      </c>
      <c r="AM3664">
        <v>0</v>
      </c>
      <c r="AN3664" s="17">
        <v>0</v>
      </c>
      <c r="AO3664" s="17" t="s">
        <v>54</v>
      </c>
      <c r="AP3664" s="17" t="s">
        <v>54</v>
      </c>
      <c r="AQ3664" s="17" t="s">
        <v>54</v>
      </c>
      <c r="AR3664" s="31">
        <v>0</v>
      </c>
      <c r="AS3664" s="31">
        <v>0</v>
      </c>
      <c r="AT3664" s="31">
        <v>0</v>
      </c>
      <c r="AU3664" s="26" t="str">
        <f t="shared" si="60"/>
        <v>库存为0</v>
      </c>
      <c r="AV3664" s="32" t="str">
        <f>IFERROR(时间!$B$4+AU3664,"上周无销量")</f>
        <v>上周无销量</v>
      </c>
    </row>
    <row r="3665" spans="1:48">
      <c r="A3665" s="34" t="s">
        <v>7007</v>
      </c>
      <c r="B3665" t="s">
        <v>7008</v>
      </c>
      <c r="C3665" t="s">
        <v>7009</v>
      </c>
      <c r="D3665" s="26">
        <v>0</v>
      </c>
      <c r="E3665" s="26">
        <v>0</v>
      </c>
      <c r="F3665" s="26">
        <v>0</v>
      </c>
      <c r="G3665" s="26">
        <v>0</v>
      </c>
      <c r="H3665" s="27">
        <v>0</v>
      </c>
      <c r="I3665">
        <v>0</v>
      </c>
      <c r="J3665" s="28">
        <v>0</v>
      </c>
      <c r="K3665" s="28">
        <v>0</v>
      </c>
      <c r="L3665" s="28">
        <v>0</v>
      </c>
      <c r="M3665">
        <v>0</v>
      </c>
      <c r="N3665">
        <v>0</v>
      </c>
      <c r="O3665">
        <v>0</v>
      </c>
      <c r="P3665">
        <v>0</v>
      </c>
      <c r="Q3665">
        <v>27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 s="17" t="s">
        <v>54</v>
      </c>
      <c r="Y3665" s="17">
        <v>0</v>
      </c>
      <c r="Z3665" s="17" t="s">
        <v>54</v>
      </c>
      <c r="AA3665" s="17" t="s">
        <v>54</v>
      </c>
      <c r="AB3665">
        <v>0</v>
      </c>
      <c r="AC3665">
        <v>0</v>
      </c>
      <c r="AD3665">
        <v>0</v>
      </c>
      <c r="AE3665">
        <v>0</v>
      </c>
      <c r="AF3665" s="17" t="s">
        <v>54</v>
      </c>
      <c r="AG3665" s="17" t="s">
        <v>54</v>
      </c>
      <c r="AH3665" s="17" t="s">
        <v>54</v>
      </c>
      <c r="AI3665" s="17" t="s">
        <v>54</v>
      </c>
      <c r="AJ3665">
        <v>0</v>
      </c>
      <c r="AK3665">
        <v>0</v>
      </c>
      <c r="AL3665">
        <v>0</v>
      </c>
      <c r="AM3665">
        <v>0</v>
      </c>
      <c r="AN3665" s="17" t="s">
        <v>54</v>
      </c>
      <c r="AO3665" s="17" t="s">
        <v>54</v>
      </c>
      <c r="AP3665" s="17" t="s">
        <v>54</v>
      </c>
      <c r="AQ3665" s="17" t="s">
        <v>54</v>
      </c>
      <c r="AR3665" s="31">
        <v>0</v>
      </c>
      <c r="AS3665" s="31">
        <v>0</v>
      </c>
      <c r="AT3665" s="31">
        <v>0</v>
      </c>
      <c r="AU3665" s="26" t="str">
        <f t="shared" si="60"/>
        <v>库存为0</v>
      </c>
      <c r="AV3665" s="32" t="str">
        <f>IFERROR(时间!$B$4+AU3665,"上周无销量")</f>
        <v>上周无销量</v>
      </c>
    </row>
    <row r="3666" spans="1:48">
      <c r="A3666" s="34" t="s">
        <v>7010</v>
      </c>
      <c r="B3666" t="s">
        <v>7011</v>
      </c>
      <c r="C3666" t="s">
        <v>7009</v>
      </c>
      <c r="D3666" s="26">
        <v>0</v>
      </c>
      <c r="E3666" s="26">
        <v>0</v>
      </c>
      <c r="F3666" s="26">
        <v>0</v>
      </c>
      <c r="G3666" s="26">
        <v>0</v>
      </c>
      <c r="H3666" s="27">
        <v>0</v>
      </c>
      <c r="I3666">
        <v>0</v>
      </c>
      <c r="J3666" s="28">
        <v>0</v>
      </c>
      <c r="K3666" s="28">
        <v>0</v>
      </c>
      <c r="L3666" s="28">
        <v>0</v>
      </c>
      <c r="M3666">
        <v>0</v>
      </c>
      <c r="N3666">
        <v>0</v>
      </c>
      <c r="O3666">
        <v>0</v>
      </c>
      <c r="P3666">
        <v>0</v>
      </c>
      <c r="Q3666">
        <v>29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 s="17" t="s">
        <v>54</v>
      </c>
      <c r="Y3666" s="17">
        <v>0</v>
      </c>
      <c r="Z3666" s="17" t="s">
        <v>54</v>
      </c>
      <c r="AA3666" s="17" t="s">
        <v>54</v>
      </c>
      <c r="AB3666">
        <v>0</v>
      </c>
      <c r="AC3666">
        <v>0</v>
      </c>
      <c r="AD3666">
        <v>0</v>
      </c>
      <c r="AE3666">
        <v>0</v>
      </c>
      <c r="AF3666" s="17" t="s">
        <v>54</v>
      </c>
      <c r="AG3666" s="17" t="s">
        <v>54</v>
      </c>
      <c r="AH3666" s="17" t="s">
        <v>54</v>
      </c>
      <c r="AI3666" s="17" t="s">
        <v>54</v>
      </c>
      <c r="AJ3666">
        <v>5</v>
      </c>
      <c r="AK3666">
        <v>0</v>
      </c>
      <c r="AL3666">
        <v>0</v>
      </c>
      <c r="AM3666">
        <v>0</v>
      </c>
      <c r="AN3666" s="17">
        <v>0</v>
      </c>
      <c r="AO3666" s="17" t="s">
        <v>54</v>
      </c>
      <c r="AP3666" s="17" t="s">
        <v>54</v>
      </c>
      <c r="AQ3666" s="17" t="s">
        <v>54</v>
      </c>
      <c r="AR3666" s="31">
        <v>0</v>
      </c>
      <c r="AS3666" s="31">
        <v>0</v>
      </c>
      <c r="AT3666" s="31">
        <v>0</v>
      </c>
      <c r="AU3666" s="26" t="str">
        <f t="shared" si="60"/>
        <v>库存为0</v>
      </c>
      <c r="AV3666" s="32" t="str">
        <f>IFERROR(时间!$B$4+AU3666,"上周无销量")</f>
        <v>上周无销量</v>
      </c>
    </row>
    <row r="3667" spans="1:48">
      <c r="A3667" s="34" t="s">
        <v>7012</v>
      </c>
      <c r="B3667" t="s">
        <v>7013</v>
      </c>
      <c r="C3667" t="s">
        <v>7009</v>
      </c>
      <c r="D3667" s="26">
        <v>0</v>
      </c>
      <c r="E3667" s="26">
        <v>0</v>
      </c>
      <c r="F3667" s="26">
        <v>0</v>
      </c>
      <c r="G3667" s="26">
        <v>0</v>
      </c>
      <c r="H3667" s="27">
        <v>0</v>
      </c>
      <c r="I3667">
        <v>0</v>
      </c>
      <c r="J3667" s="28">
        <v>0</v>
      </c>
      <c r="K3667" s="28">
        <v>0</v>
      </c>
      <c r="L3667" s="28">
        <v>0</v>
      </c>
      <c r="M3667">
        <v>0</v>
      </c>
      <c r="N3667">
        <v>0</v>
      </c>
      <c r="O3667">
        <v>0</v>
      </c>
      <c r="P3667">
        <v>0</v>
      </c>
      <c r="Q3667">
        <v>44</v>
      </c>
      <c r="R3667">
        <v>0</v>
      </c>
      <c r="S3667">
        <v>0</v>
      </c>
      <c r="T3667">
        <v>0</v>
      </c>
      <c r="U3667">
        <v>1</v>
      </c>
      <c r="V3667">
        <v>0</v>
      </c>
      <c r="W3667">
        <v>0</v>
      </c>
      <c r="X3667" s="17" t="s">
        <v>54</v>
      </c>
      <c r="Y3667" s="17">
        <v>0.0227272727272727</v>
      </c>
      <c r="Z3667" s="17" t="s">
        <v>54</v>
      </c>
      <c r="AA3667" s="17" t="s">
        <v>54</v>
      </c>
      <c r="AB3667">
        <v>0</v>
      </c>
      <c r="AC3667">
        <v>0.14</v>
      </c>
      <c r="AD3667">
        <v>0</v>
      </c>
      <c r="AE3667">
        <v>0</v>
      </c>
      <c r="AF3667" s="17" t="s">
        <v>54</v>
      </c>
      <c r="AG3667" s="17">
        <v>0</v>
      </c>
      <c r="AH3667" s="17" t="s">
        <v>54</v>
      </c>
      <c r="AI3667" s="17" t="s">
        <v>54</v>
      </c>
      <c r="AJ3667">
        <v>0</v>
      </c>
      <c r="AK3667">
        <v>0</v>
      </c>
      <c r="AL3667">
        <v>0</v>
      </c>
      <c r="AM3667">
        <v>0</v>
      </c>
      <c r="AN3667" s="17" t="s">
        <v>54</v>
      </c>
      <c r="AO3667" s="17" t="s">
        <v>54</v>
      </c>
      <c r="AP3667" s="17" t="s">
        <v>54</v>
      </c>
      <c r="AQ3667" s="17" t="s">
        <v>54</v>
      </c>
      <c r="AR3667" s="31">
        <v>0</v>
      </c>
      <c r="AS3667" s="31">
        <v>0</v>
      </c>
      <c r="AT3667" s="31">
        <v>0</v>
      </c>
      <c r="AU3667" s="26" t="str">
        <f t="shared" si="60"/>
        <v>库存为0</v>
      </c>
      <c r="AV3667" s="32" t="str">
        <f>IFERROR(时间!$B$4+AU3667,"上周无销量")</f>
        <v>上周无销量</v>
      </c>
    </row>
    <row r="3668" spans="1:48">
      <c r="A3668" s="34" t="s">
        <v>7014</v>
      </c>
      <c r="B3668" t="s">
        <v>7015</v>
      </c>
      <c r="C3668" t="s">
        <v>7009</v>
      </c>
      <c r="D3668" s="26">
        <v>0</v>
      </c>
      <c r="E3668" s="26">
        <v>0</v>
      </c>
      <c r="F3668" s="26">
        <v>0</v>
      </c>
      <c r="G3668" s="26">
        <v>0</v>
      </c>
      <c r="H3668" s="27">
        <v>0</v>
      </c>
      <c r="I3668">
        <v>0</v>
      </c>
      <c r="J3668" s="28">
        <v>0</v>
      </c>
      <c r="K3668" s="28">
        <v>0</v>
      </c>
      <c r="L3668" s="28">
        <v>0</v>
      </c>
      <c r="M3668">
        <v>0</v>
      </c>
      <c r="N3668">
        <v>0</v>
      </c>
      <c r="O3668">
        <v>0</v>
      </c>
      <c r="P3668">
        <v>0</v>
      </c>
      <c r="Q3668">
        <v>25</v>
      </c>
      <c r="R3668">
        <v>0</v>
      </c>
      <c r="S3668">
        <v>0</v>
      </c>
      <c r="T3668">
        <v>0</v>
      </c>
      <c r="U3668">
        <v>1</v>
      </c>
      <c r="V3668">
        <v>0</v>
      </c>
      <c r="W3668">
        <v>0</v>
      </c>
      <c r="X3668" s="17" t="s">
        <v>54</v>
      </c>
      <c r="Y3668" s="17">
        <v>0.04</v>
      </c>
      <c r="Z3668" s="17" t="s">
        <v>54</v>
      </c>
      <c r="AA3668" s="17" t="s">
        <v>54</v>
      </c>
      <c r="AB3668">
        <v>0</v>
      </c>
      <c r="AC3668">
        <v>0.27</v>
      </c>
      <c r="AD3668">
        <v>0</v>
      </c>
      <c r="AE3668">
        <v>0</v>
      </c>
      <c r="AF3668" s="17" t="s">
        <v>54</v>
      </c>
      <c r="AG3668" s="17">
        <v>0</v>
      </c>
      <c r="AH3668" s="17" t="s">
        <v>54</v>
      </c>
      <c r="AI3668" s="17" t="s">
        <v>54</v>
      </c>
      <c r="AJ3668">
        <v>2</v>
      </c>
      <c r="AK3668">
        <v>0</v>
      </c>
      <c r="AL3668">
        <v>0</v>
      </c>
      <c r="AM3668">
        <v>0</v>
      </c>
      <c r="AN3668" s="17">
        <v>0</v>
      </c>
      <c r="AO3668" s="17" t="s">
        <v>54</v>
      </c>
      <c r="AP3668" s="17" t="s">
        <v>54</v>
      </c>
      <c r="AQ3668" s="17" t="s">
        <v>54</v>
      </c>
      <c r="AR3668" s="31">
        <v>0</v>
      </c>
      <c r="AS3668" s="31">
        <v>0</v>
      </c>
      <c r="AT3668" s="31">
        <v>0</v>
      </c>
      <c r="AU3668" s="26" t="str">
        <f t="shared" si="60"/>
        <v>库存为0</v>
      </c>
      <c r="AV3668" s="32" t="str">
        <f>IFERROR(时间!$B$4+AU3668,"上周无销量")</f>
        <v>上周无销量</v>
      </c>
    </row>
    <row r="3669" spans="1:48">
      <c r="A3669" s="34" t="s">
        <v>7016</v>
      </c>
      <c r="B3669" t="s">
        <v>7017</v>
      </c>
      <c r="C3669" t="s">
        <v>7009</v>
      </c>
      <c r="D3669" s="26">
        <v>0</v>
      </c>
      <c r="E3669" s="26">
        <v>0</v>
      </c>
      <c r="F3669" s="26">
        <v>0</v>
      </c>
      <c r="G3669" s="26">
        <v>0</v>
      </c>
      <c r="H3669" s="27">
        <v>0</v>
      </c>
      <c r="I3669">
        <v>0</v>
      </c>
      <c r="J3669" s="28">
        <v>0</v>
      </c>
      <c r="K3669" s="28">
        <v>0</v>
      </c>
      <c r="L3669" s="28">
        <v>0</v>
      </c>
      <c r="M3669">
        <v>0</v>
      </c>
      <c r="N3669">
        <v>0</v>
      </c>
      <c r="O3669">
        <v>0</v>
      </c>
      <c r="P3669">
        <v>0</v>
      </c>
      <c r="Q3669">
        <v>44</v>
      </c>
      <c r="R3669">
        <v>0</v>
      </c>
      <c r="S3669">
        <v>0</v>
      </c>
      <c r="T3669">
        <v>0</v>
      </c>
      <c r="U3669">
        <v>0</v>
      </c>
      <c r="V3669">
        <v>0</v>
      </c>
      <c r="W3669">
        <v>0</v>
      </c>
      <c r="X3669" s="17" t="s">
        <v>54</v>
      </c>
      <c r="Y3669" s="17">
        <v>0</v>
      </c>
      <c r="Z3669" s="17" t="s">
        <v>54</v>
      </c>
      <c r="AA3669" s="17" t="s">
        <v>54</v>
      </c>
      <c r="AB3669">
        <v>0</v>
      </c>
      <c r="AC3669">
        <v>0</v>
      </c>
      <c r="AD3669">
        <v>0</v>
      </c>
      <c r="AE3669">
        <v>0</v>
      </c>
      <c r="AF3669" s="17" t="s">
        <v>54</v>
      </c>
      <c r="AG3669" s="17" t="s">
        <v>54</v>
      </c>
      <c r="AH3669" s="17" t="s">
        <v>54</v>
      </c>
      <c r="AI3669" s="17" t="s">
        <v>54</v>
      </c>
      <c r="AJ3669">
        <v>0</v>
      </c>
      <c r="AK3669">
        <v>0</v>
      </c>
      <c r="AL3669">
        <v>0</v>
      </c>
      <c r="AM3669">
        <v>0</v>
      </c>
      <c r="AN3669" s="17" t="s">
        <v>54</v>
      </c>
      <c r="AO3669" s="17" t="s">
        <v>54</v>
      </c>
      <c r="AP3669" s="17" t="s">
        <v>54</v>
      </c>
      <c r="AQ3669" s="17" t="s">
        <v>54</v>
      </c>
      <c r="AR3669" s="31">
        <v>0</v>
      </c>
      <c r="AS3669" s="31">
        <v>0</v>
      </c>
      <c r="AT3669" s="31">
        <v>0</v>
      </c>
      <c r="AU3669" s="26" t="str">
        <f t="shared" si="60"/>
        <v>库存为0</v>
      </c>
      <c r="AV3669" s="32" t="str">
        <f>IFERROR(时间!$B$4+AU3669,"上周无销量")</f>
        <v>上周无销量</v>
      </c>
    </row>
    <row r="3670" spans="1:48">
      <c r="A3670" s="34" t="s">
        <v>7018</v>
      </c>
      <c r="B3670" t="s">
        <v>7019</v>
      </c>
      <c r="C3670" t="s">
        <v>7009</v>
      </c>
      <c r="D3670" s="26">
        <v>0</v>
      </c>
      <c r="E3670" s="26">
        <v>0</v>
      </c>
      <c r="F3670" s="26">
        <v>0</v>
      </c>
      <c r="G3670" s="26">
        <v>0</v>
      </c>
      <c r="H3670" s="27">
        <v>0</v>
      </c>
      <c r="I3670">
        <v>0</v>
      </c>
      <c r="J3670" s="28">
        <v>0</v>
      </c>
      <c r="K3670" s="28">
        <v>0</v>
      </c>
      <c r="L3670" s="28">
        <v>0</v>
      </c>
      <c r="M3670">
        <v>0</v>
      </c>
      <c r="N3670">
        <v>0</v>
      </c>
      <c r="O3670">
        <v>0</v>
      </c>
      <c r="P3670">
        <v>0</v>
      </c>
      <c r="Q3670">
        <v>11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 s="17" t="s">
        <v>54</v>
      </c>
      <c r="Y3670" s="17">
        <v>0</v>
      </c>
      <c r="Z3670" s="17" t="s">
        <v>54</v>
      </c>
      <c r="AA3670" s="17" t="s">
        <v>54</v>
      </c>
      <c r="AB3670">
        <v>0</v>
      </c>
      <c r="AC3670">
        <v>0</v>
      </c>
      <c r="AD3670">
        <v>0</v>
      </c>
      <c r="AE3670">
        <v>0</v>
      </c>
      <c r="AF3670" s="17" t="s">
        <v>54</v>
      </c>
      <c r="AG3670" s="17" t="s">
        <v>54</v>
      </c>
      <c r="AH3670" s="17" t="s">
        <v>54</v>
      </c>
      <c r="AI3670" s="17" t="s">
        <v>54</v>
      </c>
      <c r="AJ3670">
        <v>0</v>
      </c>
      <c r="AK3670">
        <v>0</v>
      </c>
      <c r="AL3670">
        <v>0</v>
      </c>
      <c r="AM3670">
        <v>0</v>
      </c>
      <c r="AN3670" s="17" t="s">
        <v>54</v>
      </c>
      <c r="AO3670" s="17" t="s">
        <v>54</v>
      </c>
      <c r="AP3670" s="17" t="s">
        <v>54</v>
      </c>
      <c r="AQ3670" s="17" t="s">
        <v>54</v>
      </c>
      <c r="AR3670" s="31">
        <v>0</v>
      </c>
      <c r="AS3670" s="31">
        <v>0</v>
      </c>
      <c r="AT3670" s="31">
        <v>0</v>
      </c>
      <c r="AU3670" s="26" t="str">
        <f t="shared" si="60"/>
        <v>库存为0</v>
      </c>
      <c r="AV3670" s="32" t="str">
        <f>IFERROR(时间!$B$4+AU3670,"上周无销量")</f>
        <v>上周无销量</v>
      </c>
    </row>
    <row r="3671" spans="1:48">
      <c r="A3671" s="34" t="s">
        <v>7020</v>
      </c>
      <c r="B3671" t="s">
        <v>7021</v>
      </c>
      <c r="C3671" t="s">
        <v>7009</v>
      </c>
      <c r="D3671" s="26">
        <v>0</v>
      </c>
      <c r="E3671" s="26">
        <v>0</v>
      </c>
      <c r="F3671" s="26">
        <v>0</v>
      </c>
      <c r="G3671" s="26">
        <v>0</v>
      </c>
      <c r="H3671" s="27">
        <v>0</v>
      </c>
      <c r="I3671">
        <v>0</v>
      </c>
      <c r="J3671" s="28">
        <v>0</v>
      </c>
      <c r="K3671" s="28">
        <v>0</v>
      </c>
      <c r="L3671" s="28">
        <v>0</v>
      </c>
      <c r="M3671">
        <v>0</v>
      </c>
      <c r="N3671">
        <v>0</v>
      </c>
      <c r="O3671">
        <v>0</v>
      </c>
      <c r="P3671">
        <v>0</v>
      </c>
      <c r="Q3671">
        <v>13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 s="17" t="s">
        <v>54</v>
      </c>
      <c r="Y3671" s="17">
        <v>0</v>
      </c>
      <c r="Z3671" s="17" t="s">
        <v>54</v>
      </c>
      <c r="AA3671" s="17" t="s">
        <v>54</v>
      </c>
      <c r="AB3671">
        <v>0</v>
      </c>
      <c r="AC3671">
        <v>0</v>
      </c>
      <c r="AD3671">
        <v>0</v>
      </c>
      <c r="AE3671">
        <v>0</v>
      </c>
      <c r="AF3671" s="17" t="s">
        <v>54</v>
      </c>
      <c r="AG3671" s="17" t="s">
        <v>54</v>
      </c>
      <c r="AH3671" s="17" t="s">
        <v>54</v>
      </c>
      <c r="AI3671" s="17" t="s">
        <v>54</v>
      </c>
      <c r="AJ3671">
        <v>0</v>
      </c>
      <c r="AK3671">
        <v>0</v>
      </c>
      <c r="AL3671">
        <v>0</v>
      </c>
      <c r="AM3671">
        <v>0</v>
      </c>
      <c r="AN3671" s="17" t="s">
        <v>54</v>
      </c>
      <c r="AO3671" s="17" t="s">
        <v>54</v>
      </c>
      <c r="AP3671" s="17" t="s">
        <v>54</v>
      </c>
      <c r="AQ3671" s="17" t="s">
        <v>54</v>
      </c>
      <c r="AR3671" s="31">
        <v>0</v>
      </c>
      <c r="AS3671" s="31">
        <v>0</v>
      </c>
      <c r="AT3671" s="31">
        <v>0</v>
      </c>
      <c r="AU3671" s="26" t="str">
        <f t="shared" si="60"/>
        <v>库存为0</v>
      </c>
      <c r="AV3671" s="32" t="str">
        <f>IFERROR(时间!$B$4+AU3671,"上周无销量")</f>
        <v>上周无销量</v>
      </c>
    </row>
    <row r="3672" spans="1:48">
      <c r="A3672" s="34" t="s">
        <v>7022</v>
      </c>
      <c r="B3672" t="s">
        <v>7023</v>
      </c>
      <c r="C3672" t="s">
        <v>7009</v>
      </c>
      <c r="D3672" s="26">
        <v>0</v>
      </c>
      <c r="E3672" s="26">
        <v>0</v>
      </c>
      <c r="F3672" s="26">
        <v>0</v>
      </c>
      <c r="G3672" s="26">
        <v>0</v>
      </c>
      <c r="H3672" s="27">
        <v>0</v>
      </c>
      <c r="I3672">
        <v>0</v>
      </c>
      <c r="J3672" s="28">
        <v>0</v>
      </c>
      <c r="K3672" s="28">
        <v>0</v>
      </c>
      <c r="L3672" s="28">
        <v>0</v>
      </c>
      <c r="M3672">
        <v>0</v>
      </c>
      <c r="N3672">
        <v>0</v>
      </c>
      <c r="O3672">
        <v>0</v>
      </c>
      <c r="P3672">
        <v>0</v>
      </c>
      <c r="Q3672">
        <v>27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 s="17" t="s">
        <v>54</v>
      </c>
      <c r="Y3672" s="17">
        <v>0</v>
      </c>
      <c r="Z3672" s="17" t="s">
        <v>54</v>
      </c>
      <c r="AA3672" s="17" t="s">
        <v>54</v>
      </c>
      <c r="AB3672">
        <v>0</v>
      </c>
      <c r="AC3672">
        <v>0</v>
      </c>
      <c r="AD3672">
        <v>0</v>
      </c>
      <c r="AE3672">
        <v>0</v>
      </c>
      <c r="AF3672" s="17" t="s">
        <v>54</v>
      </c>
      <c r="AG3672" s="17" t="s">
        <v>54</v>
      </c>
      <c r="AH3672" s="17" t="s">
        <v>54</v>
      </c>
      <c r="AI3672" s="17" t="s">
        <v>54</v>
      </c>
      <c r="AJ3672">
        <v>0</v>
      </c>
      <c r="AK3672">
        <v>0</v>
      </c>
      <c r="AL3672">
        <v>0</v>
      </c>
      <c r="AM3672">
        <v>0</v>
      </c>
      <c r="AN3672" s="17" t="s">
        <v>54</v>
      </c>
      <c r="AO3672" s="17" t="s">
        <v>54</v>
      </c>
      <c r="AP3672" s="17" t="s">
        <v>54</v>
      </c>
      <c r="AQ3672" s="17" t="s">
        <v>54</v>
      </c>
      <c r="AR3672" s="31">
        <v>0</v>
      </c>
      <c r="AS3672" s="31">
        <v>0</v>
      </c>
      <c r="AT3672" s="31">
        <v>0</v>
      </c>
      <c r="AU3672" s="26" t="str">
        <f t="shared" si="60"/>
        <v>库存为0</v>
      </c>
      <c r="AV3672" s="32" t="str">
        <f>IFERROR(时间!$B$4+AU3672,"上周无销量")</f>
        <v>上周无销量</v>
      </c>
    </row>
    <row r="3673" spans="1:48">
      <c r="A3673" s="34" t="s">
        <v>7024</v>
      </c>
      <c r="B3673" t="s">
        <v>7025</v>
      </c>
      <c r="C3673" t="s">
        <v>7009</v>
      </c>
      <c r="D3673" s="26">
        <v>0</v>
      </c>
      <c r="E3673" s="26">
        <v>0</v>
      </c>
      <c r="F3673" s="26">
        <v>0</v>
      </c>
      <c r="G3673" s="26">
        <v>0</v>
      </c>
      <c r="H3673" s="27">
        <v>0</v>
      </c>
      <c r="I3673">
        <v>0</v>
      </c>
      <c r="J3673" s="28">
        <v>0</v>
      </c>
      <c r="K3673" s="28">
        <v>0</v>
      </c>
      <c r="L3673" s="28">
        <v>0</v>
      </c>
      <c r="M3673">
        <v>0</v>
      </c>
      <c r="N3673">
        <v>0</v>
      </c>
      <c r="O3673">
        <v>0</v>
      </c>
      <c r="P3673">
        <v>0</v>
      </c>
      <c r="Q3673">
        <v>21</v>
      </c>
      <c r="R3673">
        <v>0</v>
      </c>
      <c r="S3673">
        <v>0</v>
      </c>
      <c r="T3673">
        <v>0</v>
      </c>
      <c r="U3673">
        <v>1</v>
      </c>
      <c r="V3673">
        <v>0</v>
      </c>
      <c r="W3673">
        <v>0</v>
      </c>
      <c r="X3673" s="17" t="s">
        <v>54</v>
      </c>
      <c r="Y3673" s="17">
        <v>0.0476190476190476</v>
      </c>
      <c r="Z3673" s="17" t="s">
        <v>54</v>
      </c>
      <c r="AA3673" s="17" t="s">
        <v>54</v>
      </c>
      <c r="AB3673">
        <v>0</v>
      </c>
      <c r="AC3673">
        <v>0.17</v>
      </c>
      <c r="AD3673">
        <v>0</v>
      </c>
      <c r="AE3673">
        <v>0</v>
      </c>
      <c r="AF3673" s="17" t="s">
        <v>54</v>
      </c>
      <c r="AG3673" s="17">
        <v>0</v>
      </c>
      <c r="AH3673" s="17" t="s">
        <v>54</v>
      </c>
      <c r="AI3673" s="17" t="s">
        <v>54</v>
      </c>
      <c r="AJ3673">
        <v>0</v>
      </c>
      <c r="AK3673">
        <v>0</v>
      </c>
      <c r="AL3673">
        <v>0</v>
      </c>
      <c r="AM3673">
        <v>0</v>
      </c>
      <c r="AN3673" s="17" t="s">
        <v>54</v>
      </c>
      <c r="AO3673" s="17" t="s">
        <v>54</v>
      </c>
      <c r="AP3673" s="17" t="s">
        <v>54</v>
      </c>
      <c r="AQ3673" s="17" t="s">
        <v>54</v>
      </c>
      <c r="AR3673" s="31">
        <v>0</v>
      </c>
      <c r="AS3673" s="31">
        <v>0</v>
      </c>
      <c r="AT3673" s="31">
        <v>0</v>
      </c>
      <c r="AU3673" s="26" t="str">
        <f t="shared" si="60"/>
        <v>库存为0</v>
      </c>
      <c r="AV3673" s="32" t="str">
        <f>IFERROR(时间!$B$4+AU3673,"上周无销量")</f>
        <v>上周无销量</v>
      </c>
    </row>
    <row r="3674" spans="1:48">
      <c r="A3674" s="34" t="s">
        <v>7026</v>
      </c>
      <c r="B3674" t="s">
        <v>7027</v>
      </c>
      <c r="C3674" t="s">
        <v>6861</v>
      </c>
      <c r="D3674" s="26">
        <v>0</v>
      </c>
      <c r="E3674" s="26">
        <v>0</v>
      </c>
      <c r="F3674" s="26">
        <v>0</v>
      </c>
      <c r="G3674" s="26">
        <v>0</v>
      </c>
      <c r="H3674" s="27">
        <v>0</v>
      </c>
      <c r="I3674">
        <v>0</v>
      </c>
      <c r="J3674" s="28">
        <v>0</v>
      </c>
      <c r="K3674" s="28">
        <v>0</v>
      </c>
      <c r="L3674" s="28">
        <v>0</v>
      </c>
      <c r="M3674">
        <v>0</v>
      </c>
      <c r="N3674">
        <v>0</v>
      </c>
      <c r="O3674">
        <v>0</v>
      </c>
      <c r="P3674">
        <v>0</v>
      </c>
      <c r="Q3674">
        <v>4418</v>
      </c>
      <c r="R3674">
        <v>0</v>
      </c>
      <c r="S3674">
        <v>0</v>
      </c>
      <c r="T3674">
        <v>0</v>
      </c>
      <c r="U3674">
        <v>17</v>
      </c>
      <c r="V3674">
        <v>0</v>
      </c>
      <c r="W3674">
        <v>0</v>
      </c>
      <c r="X3674" s="17" t="s">
        <v>54</v>
      </c>
      <c r="Y3674" s="17">
        <v>0.00384789497510186</v>
      </c>
      <c r="Z3674" s="17" t="s">
        <v>54</v>
      </c>
      <c r="AA3674" s="17" t="s">
        <v>54</v>
      </c>
      <c r="AB3674">
        <v>0</v>
      </c>
      <c r="AC3674">
        <v>4.09</v>
      </c>
      <c r="AD3674">
        <v>0</v>
      </c>
      <c r="AE3674">
        <v>0</v>
      </c>
      <c r="AF3674" s="17" t="s">
        <v>54</v>
      </c>
      <c r="AG3674" s="17">
        <v>0</v>
      </c>
      <c r="AH3674" s="17" t="s">
        <v>54</v>
      </c>
      <c r="AI3674" s="17" t="s">
        <v>54</v>
      </c>
      <c r="AJ3674">
        <v>46</v>
      </c>
      <c r="AK3674">
        <v>0</v>
      </c>
      <c r="AL3674">
        <v>0</v>
      </c>
      <c r="AM3674">
        <v>0</v>
      </c>
      <c r="AN3674" s="17">
        <v>0</v>
      </c>
      <c r="AO3674" s="17" t="s">
        <v>54</v>
      </c>
      <c r="AP3674" s="17" t="s">
        <v>54</v>
      </c>
      <c r="AQ3674" s="17" t="s">
        <v>54</v>
      </c>
      <c r="AR3674" s="31">
        <v>0</v>
      </c>
      <c r="AS3674" s="31">
        <v>0</v>
      </c>
      <c r="AT3674" s="31">
        <v>0</v>
      </c>
      <c r="AU3674" s="26" t="str">
        <f t="shared" si="60"/>
        <v>库存为0</v>
      </c>
      <c r="AV3674" s="32" t="str">
        <f>IFERROR(时间!$B$4+AU3674,"上周无销量")</f>
        <v>上周无销量</v>
      </c>
    </row>
    <row r="3675" spans="1:48">
      <c r="A3675" s="34" t="s">
        <v>7028</v>
      </c>
      <c r="B3675" t="s">
        <v>7029</v>
      </c>
      <c r="C3675" t="s">
        <v>6861</v>
      </c>
      <c r="D3675" s="26">
        <v>0</v>
      </c>
      <c r="E3675" s="26">
        <v>0</v>
      </c>
      <c r="F3675" s="26">
        <v>0</v>
      </c>
      <c r="G3675" s="26">
        <v>0</v>
      </c>
      <c r="H3675" s="27">
        <v>0</v>
      </c>
      <c r="I3675">
        <v>0</v>
      </c>
      <c r="J3675" s="28">
        <v>0</v>
      </c>
      <c r="K3675" s="28">
        <v>0</v>
      </c>
      <c r="L3675" s="28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 s="17" t="s">
        <v>54</v>
      </c>
      <c r="Y3675" s="17" t="s">
        <v>54</v>
      </c>
      <c r="Z3675" s="17" t="s">
        <v>54</v>
      </c>
      <c r="AA3675" s="17" t="s">
        <v>54</v>
      </c>
      <c r="AB3675">
        <v>0</v>
      </c>
      <c r="AC3675">
        <v>0</v>
      </c>
      <c r="AD3675">
        <v>0</v>
      </c>
      <c r="AE3675">
        <v>0</v>
      </c>
      <c r="AF3675" s="17" t="s">
        <v>54</v>
      </c>
      <c r="AG3675" s="17" t="s">
        <v>54</v>
      </c>
      <c r="AH3675" s="17" t="s">
        <v>54</v>
      </c>
      <c r="AI3675" s="17" t="s">
        <v>54</v>
      </c>
      <c r="AJ3675">
        <v>13</v>
      </c>
      <c r="AK3675">
        <v>0</v>
      </c>
      <c r="AL3675">
        <v>0</v>
      </c>
      <c r="AM3675">
        <v>0</v>
      </c>
      <c r="AN3675" s="17">
        <v>0</v>
      </c>
      <c r="AO3675" s="17" t="s">
        <v>54</v>
      </c>
      <c r="AP3675" s="17" t="s">
        <v>54</v>
      </c>
      <c r="AQ3675" s="17" t="s">
        <v>54</v>
      </c>
      <c r="AR3675" s="31">
        <v>0</v>
      </c>
      <c r="AS3675" s="31">
        <v>0</v>
      </c>
      <c r="AT3675" s="31">
        <v>0</v>
      </c>
      <c r="AU3675" s="26" t="str">
        <f t="shared" si="60"/>
        <v>库存为0</v>
      </c>
      <c r="AV3675" s="32" t="str">
        <f>IFERROR(时间!$B$4+AU3675,"上周无销量")</f>
        <v>上周无销量</v>
      </c>
    </row>
    <row r="3676" spans="1:48">
      <c r="A3676" s="34" t="s">
        <v>7030</v>
      </c>
      <c r="B3676" t="s">
        <v>7031</v>
      </c>
      <c r="C3676" t="s">
        <v>6861</v>
      </c>
      <c r="D3676" s="26">
        <v>0</v>
      </c>
      <c r="E3676" s="26">
        <v>0</v>
      </c>
      <c r="F3676" s="26">
        <v>0</v>
      </c>
      <c r="G3676" s="26">
        <v>0</v>
      </c>
      <c r="H3676" s="27">
        <v>0</v>
      </c>
      <c r="I3676">
        <v>0</v>
      </c>
      <c r="J3676" s="28">
        <v>0</v>
      </c>
      <c r="K3676" s="28">
        <v>0</v>
      </c>
      <c r="L3676" s="28">
        <v>0</v>
      </c>
      <c r="M3676">
        <v>0</v>
      </c>
      <c r="N3676">
        <v>0</v>
      </c>
      <c r="O3676">
        <v>0</v>
      </c>
      <c r="P3676">
        <v>0</v>
      </c>
      <c r="Q3676">
        <v>7417</v>
      </c>
      <c r="R3676">
        <v>0</v>
      </c>
      <c r="S3676">
        <v>0</v>
      </c>
      <c r="T3676">
        <v>0</v>
      </c>
      <c r="U3676">
        <v>81</v>
      </c>
      <c r="V3676">
        <v>0</v>
      </c>
      <c r="W3676">
        <v>0</v>
      </c>
      <c r="X3676" s="17" t="s">
        <v>54</v>
      </c>
      <c r="Y3676" s="17">
        <v>0.010920857489551</v>
      </c>
      <c r="Z3676" s="17" t="s">
        <v>54</v>
      </c>
      <c r="AA3676" s="17" t="s">
        <v>54</v>
      </c>
      <c r="AB3676">
        <v>0</v>
      </c>
      <c r="AC3676">
        <v>16.99</v>
      </c>
      <c r="AD3676">
        <v>0</v>
      </c>
      <c r="AE3676">
        <v>0</v>
      </c>
      <c r="AF3676" s="17" t="s">
        <v>54</v>
      </c>
      <c r="AG3676" s="17">
        <v>0</v>
      </c>
      <c r="AH3676" s="17" t="s">
        <v>54</v>
      </c>
      <c r="AI3676" s="17" t="s">
        <v>54</v>
      </c>
      <c r="AJ3676">
        <v>167</v>
      </c>
      <c r="AK3676">
        <v>0</v>
      </c>
      <c r="AL3676">
        <v>0</v>
      </c>
      <c r="AM3676">
        <v>0</v>
      </c>
      <c r="AN3676" s="17">
        <v>0</v>
      </c>
      <c r="AO3676" s="17" t="s">
        <v>54</v>
      </c>
      <c r="AP3676" s="17" t="s">
        <v>54</v>
      </c>
      <c r="AQ3676" s="17" t="s">
        <v>54</v>
      </c>
      <c r="AR3676" s="31">
        <v>0</v>
      </c>
      <c r="AS3676" s="31">
        <v>0</v>
      </c>
      <c r="AT3676" s="31">
        <v>0</v>
      </c>
      <c r="AU3676" s="26" t="str">
        <f t="shared" si="60"/>
        <v>库存为0</v>
      </c>
      <c r="AV3676" s="32" t="str">
        <f>IFERROR(时间!$B$4+AU3676,"上周无销量")</f>
        <v>上周无销量</v>
      </c>
    </row>
    <row r="3677" spans="1:48">
      <c r="A3677" s="34" t="s">
        <v>7032</v>
      </c>
      <c r="B3677" t="s">
        <v>7033</v>
      </c>
      <c r="C3677" t="s">
        <v>6861</v>
      </c>
      <c r="D3677" s="26">
        <v>0</v>
      </c>
      <c r="E3677" s="26">
        <v>0</v>
      </c>
      <c r="F3677" s="26">
        <v>0</v>
      </c>
      <c r="G3677" s="26">
        <v>0</v>
      </c>
      <c r="H3677" s="27">
        <v>0</v>
      </c>
      <c r="I3677">
        <v>0</v>
      </c>
      <c r="J3677" s="28">
        <v>0</v>
      </c>
      <c r="K3677" s="28">
        <v>0</v>
      </c>
      <c r="L3677" s="28">
        <v>0</v>
      </c>
      <c r="M3677">
        <v>0</v>
      </c>
      <c r="N3677">
        <v>0</v>
      </c>
      <c r="O3677">
        <v>0</v>
      </c>
      <c r="P3677">
        <v>0</v>
      </c>
      <c r="Q3677">
        <v>1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 s="17" t="s">
        <v>54</v>
      </c>
      <c r="Y3677" s="17">
        <v>0</v>
      </c>
      <c r="Z3677" s="17" t="s">
        <v>54</v>
      </c>
      <c r="AA3677" s="17" t="s">
        <v>54</v>
      </c>
      <c r="AB3677">
        <v>0</v>
      </c>
      <c r="AC3677">
        <v>0</v>
      </c>
      <c r="AD3677">
        <v>0</v>
      </c>
      <c r="AE3677">
        <v>0</v>
      </c>
      <c r="AF3677" s="17" t="s">
        <v>54</v>
      </c>
      <c r="AG3677" s="17" t="s">
        <v>54</v>
      </c>
      <c r="AH3677" s="17" t="s">
        <v>54</v>
      </c>
      <c r="AI3677" s="17" t="s">
        <v>54</v>
      </c>
      <c r="AJ3677">
        <v>12</v>
      </c>
      <c r="AK3677">
        <v>0</v>
      </c>
      <c r="AL3677">
        <v>0</v>
      </c>
      <c r="AM3677">
        <v>0</v>
      </c>
      <c r="AN3677" s="17">
        <v>0</v>
      </c>
      <c r="AO3677" s="17" t="s">
        <v>54</v>
      </c>
      <c r="AP3677" s="17" t="s">
        <v>54</v>
      </c>
      <c r="AQ3677" s="17" t="s">
        <v>54</v>
      </c>
      <c r="AR3677" s="31">
        <v>0</v>
      </c>
      <c r="AS3677" s="31">
        <v>0</v>
      </c>
      <c r="AT3677" s="31">
        <v>0</v>
      </c>
      <c r="AU3677" s="26" t="str">
        <f t="shared" si="60"/>
        <v>库存为0</v>
      </c>
      <c r="AV3677" s="32" t="str">
        <f>IFERROR(时间!$B$4+AU3677,"上周无销量")</f>
        <v>上周无销量</v>
      </c>
    </row>
    <row r="3678" spans="1:48">
      <c r="A3678" s="34" t="s">
        <v>7034</v>
      </c>
      <c r="B3678" t="s">
        <v>7035</v>
      </c>
      <c r="C3678" t="s">
        <v>6861</v>
      </c>
      <c r="D3678" s="26">
        <v>0</v>
      </c>
      <c r="E3678" s="26">
        <v>0</v>
      </c>
      <c r="F3678" s="26">
        <v>0</v>
      </c>
      <c r="G3678" s="26">
        <v>0</v>
      </c>
      <c r="H3678" s="27">
        <v>0</v>
      </c>
      <c r="I3678">
        <v>0</v>
      </c>
      <c r="J3678" s="28">
        <v>0</v>
      </c>
      <c r="K3678" s="28">
        <v>0</v>
      </c>
      <c r="L3678" s="28">
        <v>0</v>
      </c>
      <c r="M3678">
        <v>0</v>
      </c>
      <c r="N3678">
        <v>0</v>
      </c>
      <c r="O3678">
        <v>0</v>
      </c>
      <c r="P3678">
        <v>0</v>
      </c>
      <c r="Q3678">
        <v>503</v>
      </c>
      <c r="R3678">
        <v>0</v>
      </c>
      <c r="S3678">
        <v>0</v>
      </c>
      <c r="T3678">
        <v>0</v>
      </c>
      <c r="U3678">
        <v>8</v>
      </c>
      <c r="V3678">
        <v>0</v>
      </c>
      <c r="W3678">
        <v>0</v>
      </c>
      <c r="X3678" s="17" t="s">
        <v>54</v>
      </c>
      <c r="Y3678" s="17">
        <v>0.0159045725646123</v>
      </c>
      <c r="Z3678" s="17" t="s">
        <v>54</v>
      </c>
      <c r="AA3678" s="17" t="s">
        <v>54</v>
      </c>
      <c r="AB3678">
        <v>0</v>
      </c>
      <c r="AC3678">
        <v>1.45</v>
      </c>
      <c r="AD3678">
        <v>0</v>
      </c>
      <c r="AE3678">
        <v>0</v>
      </c>
      <c r="AF3678" s="17" t="s">
        <v>54</v>
      </c>
      <c r="AG3678" s="17">
        <v>0</v>
      </c>
      <c r="AH3678" s="17" t="s">
        <v>54</v>
      </c>
      <c r="AI3678" s="17" t="s">
        <v>54</v>
      </c>
      <c r="AJ3678">
        <v>49</v>
      </c>
      <c r="AK3678">
        <v>0</v>
      </c>
      <c r="AL3678">
        <v>0</v>
      </c>
      <c r="AM3678">
        <v>0</v>
      </c>
      <c r="AN3678" s="17">
        <v>0</v>
      </c>
      <c r="AO3678" s="17" t="s">
        <v>54</v>
      </c>
      <c r="AP3678" s="17" t="s">
        <v>54</v>
      </c>
      <c r="AQ3678" s="17" t="s">
        <v>54</v>
      </c>
      <c r="AR3678" s="31">
        <v>0</v>
      </c>
      <c r="AS3678" s="31">
        <v>0</v>
      </c>
      <c r="AT3678" s="31">
        <v>0</v>
      </c>
      <c r="AU3678" s="26" t="str">
        <f t="shared" si="60"/>
        <v>库存为0</v>
      </c>
      <c r="AV3678" s="32" t="str">
        <f>IFERROR(时间!$B$4+AU3678,"上周无销量")</f>
        <v>上周无销量</v>
      </c>
    </row>
    <row r="3679" spans="1:48">
      <c r="A3679" s="34" t="s">
        <v>7036</v>
      </c>
      <c r="B3679" t="s">
        <v>7037</v>
      </c>
      <c r="C3679" t="s">
        <v>7009</v>
      </c>
      <c r="D3679" s="26">
        <v>0</v>
      </c>
      <c r="E3679" s="26">
        <v>0</v>
      </c>
      <c r="F3679" s="26">
        <v>0</v>
      </c>
      <c r="G3679" s="26">
        <v>0</v>
      </c>
      <c r="H3679" s="27">
        <v>0</v>
      </c>
      <c r="I3679">
        <v>0</v>
      </c>
      <c r="J3679" s="28">
        <v>0</v>
      </c>
      <c r="K3679" s="28">
        <v>0</v>
      </c>
      <c r="L3679" s="28">
        <v>0</v>
      </c>
      <c r="M3679">
        <v>0</v>
      </c>
      <c r="N3679">
        <v>0</v>
      </c>
      <c r="O3679">
        <v>0</v>
      </c>
      <c r="P3679">
        <v>0</v>
      </c>
      <c r="Q3679">
        <v>20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 s="17" t="s">
        <v>54</v>
      </c>
      <c r="Y3679" s="17">
        <v>0</v>
      </c>
      <c r="Z3679" s="17" t="s">
        <v>54</v>
      </c>
      <c r="AA3679" s="17" t="s">
        <v>54</v>
      </c>
      <c r="AB3679">
        <v>0</v>
      </c>
      <c r="AC3679">
        <v>0</v>
      </c>
      <c r="AD3679">
        <v>0</v>
      </c>
      <c r="AE3679">
        <v>0</v>
      </c>
      <c r="AF3679" s="17" t="s">
        <v>54</v>
      </c>
      <c r="AG3679" s="17" t="s">
        <v>54</v>
      </c>
      <c r="AH3679" s="17" t="s">
        <v>54</v>
      </c>
      <c r="AI3679" s="17" t="s">
        <v>54</v>
      </c>
      <c r="AJ3679">
        <v>0</v>
      </c>
      <c r="AK3679">
        <v>0</v>
      </c>
      <c r="AL3679">
        <v>0</v>
      </c>
      <c r="AM3679">
        <v>0</v>
      </c>
      <c r="AN3679" s="17" t="s">
        <v>54</v>
      </c>
      <c r="AO3679" s="17" t="s">
        <v>54</v>
      </c>
      <c r="AP3679" s="17" t="s">
        <v>54</v>
      </c>
      <c r="AQ3679" s="17" t="s">
        <v>54</v>
      </c>
      <c r="AR3679" s="31">
        <v>0</v>
      </c>
      <c r="AS3679" s="31">
        <v>0</v>
      </c>
      <c r="AT3679" s="31">
        <v>0</v>
      </c>
      <c r="AU3679" s="26" t="str">
        <f t="shared" si="60"/>
        <v>库存为0</v>
      </c>
      <c r="AV3679" s="32" t="str">
        <f>IFERROR(时间!$B$4+AU3679,"上周无销量")</f>
        <v>上周无销量</v>
      </c>
    </row>
    <row r="3680" spans="1:48">
      <c r="A3680" s="34" t="s">
        <v>7038</v>
      </c>
      <c r="B3680" t="s">
        <v>7039</v>
      </c>
      <c r="C3680" t="s">
        <v>7040</v>
      </c>
      <c r="D3680" s="26">
        <v>0</v>
      </c>
      <c r="E3680" s="26">
        <v>0</v>
      </c>
      <c r="F3680" s="26">
        <v>0</v>
      </c>
      <c r="G3680" s="26">
        <v>0</v>
      </c>
      <c r="H3680" s="27">
        <v>0</v>
      </c>
      <c r="I3680">
        <v>0</v>
      </c>
      <c r="J3680" s="28">
        <v>0</v>
      </c>
      <c r="K3680" s="28">
        <v>0</v>
      </c>
      <c r="L3680" s="28">
        <v>0</v>
      </c>
      <c r="M3680">
        <v>0</v>
      </c>
      <c r="N3680">
        <v>0</v>
      </c>
      <c r="O3680">
        <v>0</v>
      </c>
      <c r="P3680">
        <v>0</v>
      </c>
      <c r="Q3680">
        <v>272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 s="17" t="s">
        <v>54</v>
      </c>
      <c r="Y3680" s="17">
        <v>0</v>
      </c>
      <c r="Z3680" s="17" t="s">
        <v>54</v>
      </c>
      <c r="AA3680" s="17" t="s">
        <v>54</v>
      </c>
      <c r="AB3680">
        <v>0</v>
      </c>
      <c r="AC3680">
        <v>0</v>
      </c>
      <c r="AD3680">
        <v>0</v>
      </c>
      <c r="AE3680">
        <v>0</v>
      </c>
      <c r="AF3680" s="17" t="s">
        <v>54</v>
      </c>
      <c r="AG3680" s="17" t="s">
        <v>54</v>
      </c>
      <c r="AH3680" s="17" t="s">
        <v>54</v>
      </c>
      <c r="AI3680" s="17" t="s">
        <v>54</v>
      </c>
      <c r="AJ3680">
        <v>84</v>
      </c>
      <c r="AK3680">
        <v>0</v>
      </c>
      <c r="AL3680">
        <v>0</v>
      </c>
      <c r="AM3680">
        <v>0</v>
      </c>
      <c r="AN3680" s="17">
        <v>0</v>
      </c>
      <c r="AO3680" s="17" t="s">
        <v>54</v>
      </c>
      <c r="AP3680" s="17" t="s">
        <v>54</v>
      </c>
      <c r="AQ3680" s="17" t="s">
        <v>54</v>
      </c>
      <c r="AR3680" s="31">
        <v>0</v>
      </c>
      <c r="AS3680" s="31">
        <v>0</v>
      </c>
      <c r="AT3680" s="31">
        <v>0</v>
      </c>
      <c r="AU3680" s="26" t="str">
        <f t="shared" si="60"/>
        <v>库存为0</v>
      </c>
      <c r="AV3680" s="32" t="str">
        <f>IFERROR(时间!$B$4+AU3680,"上周无销量")</f>
        <v>上周无销量</v>
      </c>
    </row>
    <row r="3681" spans="1:48">
      <c r="A3681" s="34" t="s">
        <v>7041</v>
      </c>
      <c r="B3681" t="s">
        <v>7042</v>
      </c>
      <c r="C3681" t="s">
        <v>7040</v>
      </c>
      <c r="D3681" s="26">
        <v>0</v>
      </c>
      <c r="E3681" s="26">
        <v>0</v>
      </c>
      <c r="F3681" s="26">
        <v>0</v>
      </c>
      <c r="G3681" s="26">
        <v>0</v>
      </c>
      <c r="H3681" s="27">
        <v>0</v>
      </c>
      <c r="I3681">
        <v>0</v>
      </c>
      <c r="J3681" s="28">
        <v>0</v>
      </c>
      <c r="K3681" s="28">
        <v>0</v>
      </c>
      <c r="L3681" s="28">
        <v>0</v>
      </c>
      <c r="M3681">
        <v>0</v>
      </c>
      <c r="N3681">
        <v>0</v>
      </c>
      <c r="O3681">
        <v>0</v>
      </c>
      <c r="P3681">
        <v>0</v>
      </c>
      <c r="Q3681">
        <v>4706</v>
      </c>
      <c r="R3681">
        <v>0</v>
      </c>
      <c r="S3681">
        <v>0</v>
      </c>
      <c r="T3681">
        <v>0</v>
      </c>
      <c r="U3681">
        <v>29</v>
      </c>
      <c r="V3681">
        <v>0</v>
      </c>
      <c r="W3681">
        <v>0</v>
      </c>
      <c r="X3681" s="17" t="s">
        <v>54</v>
      </c>
      <c r="Y3681" s="17">
        <v>0.00616234594135147</v>
      </c>
      <c r="Z3681" s="17" t="s">
        <v>54</v>
      </c>
      <c r="AA3681" s="17" t="s">
        <v>54</v>
      </c>
      <c r="AB3681">
        <v>0</v>
      </c>
      <c r="AC3681">
        <v>7.99</v>
      </c>
      <c r="AD3681">
        <v>0</v>
      </c>
      <c r="AE3681">
        <v>0</v>
      </c>
      <c r="AF3681" s="17" t="s">
        <v>54</v>
      </c>
      <c r="AG3681" s="17">
        <v>0</v>
      </c>
      <c r="AH3681" s="17" t="s">
        <v>54</v>
      </c>
      <c r="AI3681" s="17" t="s">
        <v>54</v>
      </c>
      <c r="AJ3681">
        <v>227</v>
      </c>
      <c r="AK3681">
        <v>0</v>
      </c>
      <c r="AL3681">
        <v>0</v>
      </c>
      <c r="AM3681">
        <v>0</v>
      </c>
      <c r="AN3681" s="17">
        <v>0</v>
      </c>
      <c r="AO3681" s="17" t="s">
        <v>54</v>
      </c>
      <c r="AP3681" s="17" t="s">
        <v>54</v>
      </c>
      <c r="AQ3681" s="17" t="s">
        <v>54</v>
      </c>
      <c r="AR3681" s="31">
        <v>0</v>
      </c>
      <c r="AS3681" s="31">
        <v>0</v>
      </c>
      <c r="AT3681" s="31">
        <v>0</v>
      </c>
      <c r="AU3681" s="26" t="str">
        <f t="shared" si="60"/>
        <v>库存为0</v>
      </c>
      <c r="AV3681" s="32" t="str">
        <f>IFERROR(时间!$B$4+AU3681,"上周无销量")</f>
        <v>上周无销量</v>
      </c>
    </row>
    <row r="3682" spans="1:48">
      <c r="A3682" s="34" t="s">
        <v>7043</v>
      </c>
      <c r="B3682" t="s">
        <v>7044</v>
      </c>
      <c r="C3682" t="s">
        <v>7040</v>
      </c>
      <c r="D3682" s="26">
        <v>0</v>
      </c>
      <c r="E3682" s="26">
        <v>0</v>
      </c>
      <c r="F3682" s="26">
        <v>0</v>
      </c>
      <c r="G3682" s="26">
        <v>0</v>
      </c>
      <c r="H3682" s="27">
        <v>0</v>
      </c>
      <c r="I3682">
        <v>0</v>
      </c>
      <c r="J3682" s="28">
        <v>0</v>
      </c>
      <c r="K3682" s="28">
        <v>0</v>
      </c>
      <c r="L3682" s="28">
        <v>0</v>
      </c>
      <c r="M3682">
        <v>0</v>
      </c>
      <c r="N3682">
        <v>0</v>
      </c>
      <c r="O3682">
        <v>0</v>
      </c>
      <c r="P3682">
        <v>0</v>
      </c>
      <c r="Q3682">
        <v>119</v>
      </c>
      <c r="R3682">
        <v>0</v>
      </c>
      <c r="S3682">
        <v>0</v>
      </c>
      <c r="T3682">
        <v>0</v>
      </c>
      <c r="U3682">
        <v>0</v>
      </c>
      <c r="V3682">
        <v>0</v>
      </c>
      <c r="W3682">
        <v>0</v>
      </c>
      <c r="X3682" s="17" t="s">
        <v>54</v>
      </c>
      <c r="Y3682" s="17">
        <v>0</v>
      </c>
      <c r="Z3682" s="17" t="s">
        <v>54</v>
      </c>
      <c r="AA3682" s="17" t="s">
        <v>54</v>
      </c>
      <c r="AB3682">
        <v>0</v>
      </c>
      <c r="AC3682">
        <v>0</v>
      </c>
      <c r="AD3682">
        <v>0</v>
      </c>
      <c r="AE3682">
        <v>0</v>
      </c>
      <c r="AF3682" s="17" t="s">
        <v>54</v>
      </c>
      <c r="AG3682" s="17" t="s">
        <v>54</v>
      </c>
      <c r="AH3682" s="17" t="s">
        <v>54</v>
      </c>
      <c r="AI3682" s="17" t="s">
        <v>54</v>
      </c>
      <c r="AJ3682">
        <v>100</v>
      </c>
      <c r="AK3682">
        <v>0</v>
      </c>
      <c r="AL3682">
        <v>0</v>
      </c>
      <c r="AM3682">
        <v>0</v>
      </c>
      <c r="AN3682" s="17">
        <v>0</v>
      </c>
      <c r="AO3682" s="17" t="s">
        <v>54</v>
      </c>
      <c r="AP3682" s="17" t="s">
        <v>54</v>
      </c>
      <c r="AQ3682" s="17" t="s">
        <v>54</v>
      </c>
      <c r="AR3682" s="31">
        <v>0</v>
      </c>
      <c r="AS3682" s="31">
        <v>0</v>
      </c>
      <c r="AT3682" s="31">
        <v>0</v>
      </c>
      <c r="AU3682" s="26" t="str">
        <f t="shared" si="60"/>
        <v>库存为0</v>
      </c>
      <c r="AV3682" s="32" t="str">
        <f>IFERROR(时间!$B$4+AU3682,"上周无销量")</f>
        <v>上周无销量</v>
      </c>
    </row>
    <row r="3683" spans="1:48">
      <c r="A3683" s="34" t="s">
        <v>7045</v>
      </c>
      <c r="B3683" t="s">
        <v>7046</v>
      </c>
      <c r="C3683" t="s">
        <v>7040</v>
      </c>
      <c r="D3683" s="26">
        <v>0</v>
      </c>
      <c r="E3683" s="26">
        <v>0</v>
      </c>
      <c r="F3683" s="26">
        <v>0</v>
      </c>
      <c r="G3683" s="26">
        <v>0</v>
      </c>
      <c r="H3683" s="27">
        <v>0</v>
      </c>
      <c r="I3683">
        <v>0</v>
      </c>
      <c r="J3683" s="28">
        <v>0</v>
      </c>
      <c r="K3683" s="28">
        <v>0</v>
      </c>
      <c r="L3683" s="28">
        <v>0</v>
      </c>
      <c r="M3683">
        <v>0</v>
      </c>
      <c r="N3683">
        <v>0</v>
      </c>
      <c r="O3683">
        <v>0</v>
      </c>
      <c r="P3683">
        <v>0</v>
      </c>
      <c r="Q3683">
        <v>35742</v>
      </c>
      <c r="R3683">
        <v>0</v>
      </c>
      <c r="S3683">
        <v>0</v>
      </c>
      <c r="T3683">
        <v>0</v>
      </c>
      <c r="U3683">
        <v>183</v>
      </c>
      <c r="V3683">
        <v>0</v>
      </c>
      <c r="W3683">
        <v>0</v>
      </c>
      <c r="X3683" s="17" t="s">
        <v>54</v>
      </c>
      <c r="Y3683" s="17">
        <v>0.00512002685915729</v>
      </c>
      <c r="Z3683" s="17" t="s">
        <v>54</v>
      </c>
      <c r="AA3683" s="17" t="s">
        <v>54</v>
      </c>
      <c r="AB3683">
        <v>0</v>
      </c>
      <c r="AC3683">
        <v>42.34</v>
      </c>
      <c r="AD3683">
        <v>0</v>
      </c>
      <c r="AE3683">
        <v>0</v>
      </c>
      <c r="AF3683" s="17" t="s">
        <v>54</v>
      </c>
      <c r="AG3683" s="17">
        <v>0</v>
      </c>
      <c r="AH3683" s="17" t="s">
        <v>54</v>
      </c>
      <c r="AI3683" s="17" t="s">
        <v>54</v>
      </c>
      <c r="AJ3683">
        <v>473</v>
      </c>
      <c r="AK3683">
        <v>0</v>
      </c>
      <c r="AL3683">
        <v>0</v>
      </c>
      <c r="AM3683">
        <v>0</v>
      </c>
      <c r="AN3683" s="17">
        <v>0</v>
      </c>
      <c r="AO3683" s="17" t="s">
        <v>54</v>
      </c>
      <c r="AP3683" s="17" t="s">
        <v>54</v>
      </c>
      <c r="AQ3683" s="17" t="s">
        <v>54</v>
      </c>
      <c r="AR3683" s="31">
        <v>0</v>
      </c>
      <c r="AS3683" s="31">
        <v>0</v>
      </c>
      <c r="AT3683" s="31">
        <v>0</v>
      </c>
      <c r="AU3683" s="26" t="str">
        <f t="shared" si="60"/>
        <v>库存为0</v>
      </c>
      <c r="AV3683" s="32" t="str">
        <f>IFERROR(时间!$B$4+AU3683,"上周无销量")</f>
        <v>上周无销量</v>
      </c>
    </row>
    <row r="3684" spans="1:48">
      <c r="A3684" s="34" t="s">
        <v>7047</v>
      </c>
      <c r="B3684" t="s">
        <v>7048</v>
      </c>
      <c r="C3684" t="s">
        <v>7040</v>
      </c>
      <c r="D3684" s="26">
        <v>0</v>
      </c>
      <c r="E3684" s="26">
        <v>0</v>
      </c>
      <c r="F3684" s="26">
        <v>0</v>
      </c>
      <c r="G3684" s="26">
        <v>0</v>
      </c>
      <c r="H3684" s="27">
        <v>0</v>
      </c>
      <c r="I3684">
        <v>0</v>
      </c>
      <c r="J3684" s="28">
        <v>0</v>
      </c>
      <c r="K3684" s="28">
        <v>0</v>
      </c>
      <c r="L3684" s="28">
        <v>0</v>
      </c>
      <c r="M3684">
        <v>0</v>
      </c>
      <c r="N3684">
        <v>0</v>
      </c>
      <c r="O3684">
        <v>0</v>
      </c>
      <c r="P3684">
        <v>0</v>
      </c>
      <c r="Q3684">
        <v>27</v>
      </c>
      <c r="R3684">
        <v>0</v>
      </c>
      <c r="S3684">
        <v>0</v>
      </c>
      <c r="T3684">
        <v>0</v>
      </c>
      <c r="U3684">
        <v>0</v>
      </c>
      <c r="V3684">
        <v>0</v>
      </c>
      <c r="W3684">
        <v>0</v>
      </c>
      <c r="X3684" s="17" t="s">
        <v>54</v>
      </c>
      <c r="Y3684" s="17">
        <v>0</v>
      </c>
      <c r="Z3684" s="17" t="s">
        <v>54</v>
      </c>
      <c r="AA3684" s="17" t="s">
        <v>54</v>
      </c>
      <c r="AB3684">
        <v>0</v>
      </c>
      <c r="AC3684">
        <v>0</v>
      </c>
      <c r="AD3684">
        <v>0</v>
      </c>
      <c r="AE3684">
        <v>0</v>
      </c>
      <c r="AF3684" s="17" t="s">
        <v>54</v>
      </c>
      <c r="AG3684" s="17" t="s">
        <v>54</v>
      </c>
      <c r="AH3684" s="17" t="s">
        <v>54</v>
      </c>
      <c r="AI3684" s="17" t="s">
        <v>54</v>
      </c>
      <c r="AJ3684">
        <v>32</v>
      </c>
      <c r="AK3684">
        <v>0</v>
      </c>
      <c r="AL3684">
        <v>0</v>
      </c>
      <c r="AM3684">
        <v>0</v>
      </c>
      <c r="AN3684" s="17">
        <v>0</v>
      </c>
      <c r="AO3684" s="17" t="s">
        <v>54</v>
      </c>
      <c r="AP3684" s="17" t="s">
        <v>54</v>
      </c>
      <c r="AQ3684" s="17" t="s">
        <v>54</v>
      </c>
      <c r="AR3684" s="31">
        <v>0</v>
      </c>
      <c r="AS3684" s="31">
        <v>0</v>
      </c>
      <c r="AT3684" s="31">
        <v>0</v>
      </c>
      <c r="AU3684" s="26" t="str">
        <f t="shared" si="60"/>
        <v>库存为0</v>
      </c>
      <c r="AV3684" s="32" t="str">
        <f>IFERROR(时间!$B$4+AU3684,"上周无销量")</f>
        <v>上周无销量</v>
      </c>
    </row>
    <row r="3685" spans="1:48">
      <c r="A3685" s="34" t="s">
        <v>7049</v>
      </c>
      <c r="B3685" t="s">
        <v>7050</v>
      </c>
      <c r="C3685" t="s">
        <v>7040</v>
      </c>
      <c r="D3685" s="26">
        <v>0</v>
      </c>
      <c r="E3685" s="26">
        <v>0</v>
      </c>
      <c r="F3685" s="26">
        <v>0</v>
      </c>
      <c r="G3685" s="26">
        <v>0</v>
      </c>
      <c r="H3685" s="27">
        <v>0</v>
      </c>
      <c r="I3685">
        <v>0</v>
      </c>
      <c r="J3685" s="28">
        <v>0</v>
      </c>
      <c r="K3685" s="28">
        <v>0</v>
      </c>
      <c r="L3685" s="28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>
        <v>0</v>
      </c>
      <c r="U3685">
        <v>0</v>
      </c>
      <c r="V3685">
        <v>0</v>
      </c>
      <c r="W3685">
        <v>0</v>
      </c>
      <c r="X3685" s="17" t="s">
        <v>54</v>
      </c>
      <c r="Y3685" s="17" t="s">
        <v>54</v>
      </c>
      <c r="Z3685" s="17" t="s">
        <v>54</v>
      </c>
      <c r="AA3685" s="17" t="s">
        <v>54</v>
      </c>
      <c r="AB3685">
        <v>0</v>
      </c>
      <c r="AC3685">
        <v>0</v>
      </c>
      <c r="AD3685">
        <v>0</v>
      </c>
      <c r="AE3685">
        <v>0</v>
      </c>
      <c r="AF3685" s="17" t="s">
        <v>54</v>
      </c>
      <c r="AG3685" s="17" t="s">
        <v>54</v>
      </c>
      <c r="AH3685" s="17" t="s">
        <v>54</v>
      </c>
      <c r="AI3685" s="17" t="s">
        <v>54</v>
      </c>
      <c r="AJ3685">
        <v>163</v>
      </c>
      <c r="AK3685">
        <v>0</v>
      </c>
      <c r="AL3685">
        <v>0</v>
      </c>
      <c r="AM3685">
        <v>0</v>
      </c>
      <c r="AN3685" s="17">
        <v>0</v>
      </c>
      <c r="AO3685" s="17" t="s">
        <v>54</v>
      </c>
      <c r="AP3685" s="17" t="s">
        <v>54</v>
      </c>
      <c r="AQ3685" s="17" t="s">
        <v>54</v>
      </c>
      <c r="AR3685" s="31">
        <v>0</v>
      </c>
      <c r="AS3685" s="31">
        <v>0</v>
      </c>
      <c r="AT3685" s="31">
        <v>0</v>
      </c>
      <c r="AU3685" s="26" t="str">
        <f t="shared" si="60"/>
        <v>库存为0</v>
      </c>
      <c r="AV3685" s="32" t="str">
        <f>IFERROR(时间!$B$4+AU3685,"上周无销量")</f>
        <v>上周无销量</v>
      </c>
    </row>
    <row r="3686" spans="1:48">
      <c r="A3686" s="34" t="s">
        <v>7051</v>
      </c>
      <c r="B3686" t="s">
        <v>7052</v>
      </c>
      <c r="C3686" t="s">
        <v>7040</v>
      </c>
      <c r="D3686" s="26">
        <v>0</v>
      </c>
      <c r="E3686" s="26">
        <v>0</v>
      </c>
      <c r="F3686" s="26">
        <v>0</v>
      </c>
      <c r="G3686" s="26">
        <v>0</v>
      </c>
      <c r="H3686" s="27">
        <v>0</v>
      </c>
      <c r="I3686">
        <v>0</v>
      </c>
      <c r="J3686" s="28">
        <v>0</v>
      </c>
      <c r="K3686" s="28">
        <v>0</v>
      </c>
      <c r="L3686" s="28">
        <v>0</v>
      </c>
      <c r="M3686">
        <v>0</v>
      </c>
      <c r="N3686">
        <v>0</v>
      </c>
      <c r="O3686">
        <v>0</v>
      </c>
      <c r="P3686">
        <v>0</v>
      </c>
      <c r="Q3686">
        <v>78374</v>
      </c>
      <c r="R3686">
        <v>0</v>
      </c>
      <c r="S3686">
        <v>0</v>
      </c>
      <c r="T3686">
        <v>0</v>
      </c>
      <c r="U3686">
        <v>359</v>
      </c>
      <c r="V3686">
        <v>0</v>
      </c>
      <c r="W3686">
        <v>0</v>
      </c>
      <c r="X3686" s="17" t="s">
        <v>54</v>
      </c>
      <c r="Y3686" s="17">
        <v>0.00458060070941894</v>
      </c>
      <c r="Z3686" s="17" t="s">
        <v>54</v>
      </c>
      <c r="AA3686" s="17" t="s">
        <v>54</v>
      </c>
      <c r="AB3686">
        <v>0</v>
      </c>
      <c r="AC3686">
        <v>100.95</v>
      </c>
      <c r="AD3686">
        <v>0</v>
      </c>
      <c r="AE3686">
        <v>0</v>
      </c>
      <c r="AF3686" s="17" t="s">
        <v>54</v>
      </c>
      <c r="AG3686" s="17">
        <v>0</v>
      </c>
      <c r="AH3686" s="17" t="s">
        <v>54</v>
      </c>
      <c r="AI3686" s="17" t="s">
        <v>54</v>
      </c>
      <c r="AJ3686">
        <v>405</v>
      </c>
      <c r="AK3686">
        <v>0</v>
      </c>
      <c r="AL3686">
        <v>0</v>
      </c>
      <c r="AM3686">
        <v>0</v>
      </c>
      <c r="AN3686" s="17">
        <v>0</v>
      </c>
      <c r="AO3686" s="17" t="s">
        <v>54</v>
      </c>
      <c r="AP3686" s="17" t="s">
        <v>54</v>
      </c>
      <c r="AQ3686" s="17" t="s">
        <v>54</v>
      </c>
      <c r="AR3686" s="31">
        <v>0</v>
      </c>
      <c r="AS3686" s="31">
        <v>0</v>
      </c>
      <c r="AT3686" s="31">
        <v>0</v>
      </c>
      <c r="AU3686" s="26" t="str">
        <f t="shared" si="60"/>
        <v>库存为0</v>
      </c>
      <c r="AV3686" s="32" t="str">
        <f>IFERROR(时间!$B$4+AU3686,"上周无销量")</f>
        <v>上周无销量</v>
      </c>
    </row>
    <row r="3687" spans="1:48">
      <c r="A3687" s="34" t="s">
        <v>7053</v>
      </c>
      <c r="B3687" t="s">
        <v>7054</v>
      </c>
      <c r="C3687" t="s">
        <v>7040</v>
      </c>
      <c r="D3687" s="26">
        <v>0</v>
      </c>
      <c r="E3687" s="26">
        <v>0</v>
      </c>
      <c r="F3687" s="26">
        <v>0</v>
      </c>
      <c r="G3687" s="26">
        <v>0</v>
      </c>
      <c r="H3687" s="27">
        <v>0</v>
      </c>
      <c r="I3687">
        <v>0</v>
      </c>
      <c r="J3687" s="28">
        <v>0</v>
      </c>
      <c r="K3687" s="28">
        <v>0</v>
      </c>
      <c r="L3687" s="28">
        <v>0</v>
      </c>
      <c r="M3687">
        <v>0</v>
      </c>
      <c r="N3687">
        <v>0</v>
      </c>
      <c r="O3687">
        <v>0</v>
      </c>
      <c r="P3687">
        <v>0</v>
      </c>
      <c r="Q3687">
        <v>3920</v>
      </c>
      <c r="R3687">
        <v>0</v>
      </c>
      <c r="S3687">
        <v>0</v>
      </c>
      <c r="T3687">
        <v>0</v>
      </c>
      <c r="U3687">
        <v>23</v>
      </c>
      <c r="V3687">
        <v>0</v>
      </c>
      <c r="W3687">
        <v>0</v>
      </c>
      <c r="X3687" s="17" t="s">
        <v>54</v>
      </c>
      <c r="Y3687" s="17">
        <v>0.00586734693877551</v>
      </c>
      <c r="Z3687" s="17" t="s">
        <v>54</v>
      </c>
      <c r="AA3687" s="17" t="s">
        <v>54</v>
      </c>
      <c r="AB3687">
        <v>0</v>
      </c>
      <c r="AC3687">
        <v>4.25</v>
      </c>
      <c r="AD3687">
        <v>0</v>
      </c>
      <c r="AE3687">
        <v>0</v>
      </c>
      <c r="AF3687" s="17" t="s">
        <v>54</v>
      </c>
      <c r="AG3687" s="17">
        <v>0</v>
      </c>
      <c r="AH3687" s="17" t="s">
        <v>54</v>
      </c>
      <c r="AI3687" s="17" t="s">
        <v>54</v>
      </c>
      <c r="AJ3687">
        <v>233</v>
      </c>
      <c r="AK3687">
        <v>0</v>
      </c>
      <c r="AL3687">
        <v>0</v>
      </c>
      <c r="AM3687">
        <v>0</v>
      </c>
      <c r="AN3687" s="17">
        <v>0</v>
      </c>
      <c r="AO3687" s="17" t="s">
        <v>54</v>
      </c>
      <c r="AP3687" s="17" t="s">
        <v>54</v>
      </c>
      <c r="AQ3687" s="17" t="s">
        <v>54</v>
      </c>
      <c r="AR3687" s="31">
        <v>0</v>
      </c>
      <c r="AS3687" s="31">
        <v>0</v>
      </c>
      <c r="AT3687" s="31">
        <v>0</v>
      </c>
      <c r="AU3687" s="26" t="str">
        <f t="shared" si="60"/>
        <v>库存为0</v>
      </c>
      <c r="AV3687" s="32" t="str">
        <f>IFERROR(时间!$B$4+AU3687,"上周无销量")</f>
        <v>上周无销量</v>
      </c>
    </row>
    <row r="3688" spans="1:48">
      <c r="A3688" s="34" t="s">
        <v>7055</v>
      </c>
      <c r="B3688" t="s">
        <v>7056</v>
      </c>
      <c r="C3688" t="s">
        <v>7040</v>
      </c>
      <c r="D3688" s="26">
        <v>0</v>
      </c>
      <c r="E3688" s="26">
        <v>0</v>
      </c>
      <c r="F3688" s="26">
        <v>0</v>
      </c>
      <c r="G3688" s="26">
        <v>0</v>
      </c>
      <c r="H3688" s="27">
        <v>0</v>
      </c>
      <c r="I3688">
        <v>0</v>
      </c>
      <c r="J3688" s="28">
        <v>0</v>
      </c>
      <c r="K3688" s="28">
        <v>0</v>
      </c>
      <c r="L3688" s="28">
        <v>0</v>
      </c>
      <c r="M3688">
        <v>0</v>
      </c>
      <c r="N3688">
        <v>0</v>
      </c>
      <c r="O3688">
        <v>0</v>
      </c>
      <c r="P3688">
        <v>0</v>
      </c>
      <c r="Q3688">
        <v>8085</v>
      </c>
      <c r="R3688">
        <v>0</v>
      </c>
      <c r="S3688">
        <v>0</v>
      </c>
      <c r="T3688">
        <v>0</v>
      </c>
      <c r="U3688">
        <v>46</v>
      </c>
      <c r="V3688">
        <v>0</v>
      </c>
      <c r="W3688">
        <v>0</v>
      </c>
      <c r="X3688" s="17" t="s">
        <v>54</v>
      </c>
      <c r="Y3688" s="17">
        <v>0.0056895485466914</v>
      </c>
      <c r="Z3688" s="17" t="s">
        <v>54</v>
      </c>
      <c r="AA3688" s="17" t="s">
        <v>54</v>
      </c>
      <c r="AB3688">
        <v>0</v>
      </c>
      <c r="AC3688">
        <v>9.73</v>
      </c>
      <c r="AD3688">
        <v>0</v>
      </c>
      <c r="AE3688">
        <v>0</v>
      </c>
      <c r="AF3688" s="17" t="s">
        <v>54</v>
      </c>
      <c r="AG3688" s="17">
        <v>0</v>
      </c>
      <c r="AH3688" s="17" t="s">
        <v>54</v>
      </c>
      <c r="AI3688" s="17" t="s">
        <v>54</v>
      </c>
      <c r="AJ3688">
        <v>256</v>
      </c>
      <c r="AK3688">
        <v>0</v>
      </c>
      <c r="AL3688">
        <v>0</v>
      </c>
      <c r="AM3688">
        <v>0</v>
      </c>
      <c r="AN3688" s="17">
        <v>0</v>
      </c>
      <c r="AO3688" s="17" t="s">
        <v>54</v>
      </c>
      <c r="AP3688" s="17" t="s">
        <v>54</v>
      </c>
      <c r="AQ3688" s="17" t="s">
        <v>54</v>
      </c>
      <c r="AR3688" s="31">
        <v>0</v>
      </c>
      <c r="AS3688" s="31">
        <v>0</v>
      </c>
      <c r="AT3688" s="31">
        <v>0</v>
      </c>
      <c r="AU3688" s="26" t="str">
        <f t="shared" si="60"/>
        <v>库存为0</v>
      </c>
      <c r="AV3688" s="32" t="str">
        <f>IFERROR(时间!$B$4+AU3688,"上周无销量")</f>
        <v>上周无销量</v>
      </c>
    </row>
    <row r="3689" spans="1:48">
      <c r="A3689" s="34" t="s">
        <v>7057</v>
      </c>
      <c r="B3689" t="s">
        <v>7058</v>
      </c>
      <c r="C3689" t="s">
        <v>7040</v>
      </c>
      <c r="D3689" s="26">
        <v>0</v>
      </c>
      <c r="E3689" s="26">
        <v>0</v>
      </c>
      <c r="F3689" s="26">
        <v>0</v>
      </c>
      <c r="G3689" s="26">
        <v>0</v>
      </c>
      <c r="H3689" s="27">
        <v>0</v>
      </c>
      <c r="I3689">
        <v>0</v>
      </c>
      <c r="J3689" s="28">
        <v>0</v>
      </c>
      <c r="K3689" s="28">
        <v>0</v>
      </c>
      <c r="L3689" s="28">
        <v>0</v>
      </c>
      <c r="M3689">
        <v>0</v>
      </c>
      <c r="N3689">
        <v>0</v>
      </c>
      <c r="O3689">
        <v>0</v>
      </c>
      <c r="P3689">
        <v>0</v>
      </c>
      <c r="Q3689">
        <v>10511</v>
      </c>
      <c r="R3689">
        <v>0</v>
      </c>
      <c r="S3689">
        <v>0</v>
      </c>
      <c r="T3689">
        <v>0</v>
      </c>
      <c r="U3689">
        <v>64</v>
      </c>
      <c r="V3689">
        <v>0</v>
      </c>
      <c r="W3689">
        <v>0</v>
      </c>
      <c r="X3689" s="17" t="s">
        <v>54</v>
      </c>
      <c r="Y3689" s="17">
        <v>0.00608885929026734</v>
      </c>
      <c r="Z3689" s="17" t="s">
        <v>54</v>
      </c>
      <c r="AA3689" s="17" t="s">
        <v>54</v>
      </c>
      <c r="AB3689">
        <v>0</v>
      </c>
      <c r="AC3689">
        <v>14.66</v>
      </c>
      <c r="AD3689">
        <v>0</v>
      </c>
      <c r="AE3689">
        <v>0</v>
      </c>
      <c r="AF3689" s="17" t="s">
        <v>54</v>
      </c>
      <c r="AG3689" s="17">
        <v>0</v>
      </c>
      <c r="AH3689" s="17" t="s">
        <v>54</v>
      </c>
      <c r="AI3689" s="17" t="s">
        <v>54</v>
      </c>
      <c r="AJ3689">
        <v>149</v>
      </c>
      <c r="AK3689">
        <v>0</v>
      </c>
      <c r="AL3689">
        <v>0</v>
      </c>
      <c r="AM3689">
        <v>0</v>
      </c>
      <c r="AN3689" s="17">
        <v>0</v>
      </c>
      <c r="AO3689" s="17" t="s">
        <v>54</v>
      </c>
      <c r="AP3689" s="17" t="s">
        <v>54</v>
      </c>
      <c r="AQ3689" s="17" t="s">
        <v>54</v>
      </c>
      <c r="AR3689" s="31">
        <v>0</v>
      </c>
      <c r="AS3689" s="31">
        <v>0</v>
      </c>
      <c r="AT3689" s="31">
        <v>0</v>
      </c>
      <c r="AU3689" s="26" t="str">
        <f t="shared" si="60"/>
        <v>库存为0</v>
      </c>
      <c r="AV3689" s="32" t="str">
        <f>IFERROR(时间!$B$4+AU3689,"上周无销量")</f>
        <v>上周无销量</v>
      </c>
    </row>
    <row r="3690" spans="1:48">
      <c r="A3690" s="34" t="s">
        <v>7059</v>
      </c>
      <c r="B3690" t="s">
        <v>7060</v>
      </c>
      <c r="C3690" t="s">
        <v>7040</v>
      </c>
      <c r="D3690" s="26">
        <v>0</v>
      </c>
      <c r="E3690" s="26">
        <v>0</v>
      </c>
      <c r="F3690" s="26">
        <v>0</v>
      </c>
      <c r="G3690" s="26">
        <v>0</v>
      </c>
      <c r="H3690" s="27">
        <v>0</v>
      </c>
      <c r="I3690">
        <v>0</v>
      </c>
      <c r="J3690" s="28">
        <v>0</v>
      </c>
      <c r="K3690" s="28">
        <v>0</v>
      </c>
      <c r="L3690" s="28">
        <v>0</v>
      </c>
      <c r="M3690">
        <v>0</v>
      </c>
      <c r="N3690">
        <v>0</v>
      </c>
      <c r="O3690">
        <v>0</v>
      </c>
      <c r="P3690">
        <v>0</v>
      </c>
      <c r="Q3690">
        <v>21023</v>
      </c>
      <c r="R3690">
        <v>0</v>
      </c>
      <c r="S3690">
        <v>0</v>
      </c>
      <c r="T3690">
        <v>0</v>
      </c>
      <c r="U3690">
        <v>127</v>
      </c>
      <c r="V3690">
        <v>0</v>
      </c>
      <c r="W3690">
        <v>0</v>
      </c>
      <c r="X3690" s="17" t="s">
        <v>54</v>
      </c>
      <c r="Y3690" s="17">
        <v>0.00604100271131618</v>
      </c>
      <c r="Z3690" s="17" t="s">
        <v>54</v>
      </c>
      <c r="AA3690" s="17" t="s">
        <v>54</v>
      </c>
      <c r="AB3690">
        <v>0</v>
      </c>
      <c r="AC3690">
        <v>30.99</v>
      </c>
      <c r="AD3690">
        <v>0</v>
      </c>
      <c r="AE3690">
        <v>0</v>
      </c>
      <c r="AF3690" s="17" t="s">
        <v>54</v>
      </c>
      <c r="AG3690" s="17">
        <v>0</v>
      </c>
      <c r="AH3690" s="17" t="s">
        <v>54</v>
      </c>
      <c r="AI3690" s="17" t="s">
        <v>54</v>
      </c>
      <c r="AJ3690">
        <v>368</v>
      </c>
      <c r="AK3690">
        <v>0</v>
      </c>
      <c r="AL3690">
        <v>0</v>
      </c>
      <c r="AM3690">
        <v>0</v>
      </c>
      <c r="AN3690" s="17">
        <v>0</v>
      </c>
      <c r="AO3690" s="17" t="s">
        <v>54</v>
      </c>
      <c r="AP3690" s="17" t="s">
        <v>54</v>
      </c>
      <c r="AQ3690" s="17" t="s">
        <v>54</v>
      </c>
      <c r="AR3690" s="31">
        <v>0</v>
      </c>
      <c r="AS3690" s="31">
        <v>0</v>
      </c>
      <c r="AT3690" s="31">
        <v>0</v>
      </c>
      <c r="AU3690" s="26" t="str">
        <f t="shared" si="60"/>
        <v>库存为0</v>
      </c>
      <c r="AV3690" s="32" t="str">
        <f>IFERROR(时间!$B$4+AU3690,"上周无销量")</f>
        <v>上周无销量</v>
      </c>
    </row>
    <row r="3691" spans="1:48">
      <c r="A3691" s="34" t="s">
        <v>7061</v>
      </c>
      <c r="B3691" t="s">
        <v>7062</v>
      </c>
      <c r="C3691" t="s">
        <v>7040</v>
      </c>
      <c r="D3691" s="26">
        <v>0</v>
      </c>
      <c r="E3691" s="26">
        <v>0</v>
      </c>
      <c r="F3691" s="26">
        <v>0</v>
      </c>
      <c r="G3691" s="26">
        <v>0</v>
      </c>
      <c r="H3691" s="27">
        <v>0</v>
      </c>
      <c r="I3691">
        <v>0</v>
      </c>
      <c r="J3691" s="28">
        <v>0</v>
      </c>
      <c r="K3691" s="28">
        <v>0</v>
      </c>
      <c r="L3691" s="28">
        <v>0</v>
      </c>
      <c r="M3691">
        <v>0</v>
      </c>
      <c r="N3691">
        <v>0</v>
      </c>
      <c r="O3691">
        <v>0</v>
      </c>
      <c r="P3691">
        <v>0</v>
      </c>
      <c r="Q3691">
        <v>1362</v>
      </c>
      <c r="R3691">
        <v>0</v>
      </c>
      <c r="S3691">
        <v>0</v>
      </c>
      <c r="T3691">
        <v>0</v>
      </c>
      <c r="U3691">
        <v>5</v>
      </c>
      <c r="V3691">
        <v>0</v>
      </c>
      <c r="W3691">
        <v>0</v>
      </c>
      <c r="X3691" s="17" t="s">
        <v>54</v>
      </c>
      <c r="Y3691" s="17">
        <v>0.00367107195301028</v>
      </c>
      <c r="Z3691" s="17" t="s">
        <v>54</v>
      </c>
      <c r="AA3691" s="17" t="s">
        <v>54</v>
      </c>
      <c r="AB3691">
        <v>0</v>
      </c>
      <c r="AC3691">
        <v>1.13</v>
      </c>
      <c r="AD3691">
        <v>0</v>
      </c>
      <c r="AE3691">
        <v>0</v>
      </c>
      <c r="AF3691" s="17" t="s">
        <v>54</v>
      </c>
      <c r="AG3691" s="17">
        <v>0</v>
      </c>
      <c r="AH3691" s="17" t="s">
        <v>54</v>
      </c>
      <c r="AI3691" s="17" t="s">
        <v>54</v>
      </c>
      <c r="AJ3691">
        <v>141</v>
      </c>
      <c r="AK3691">
        <v>0</v>
      </c>
      <c r="AL3691">
        <v>0</v>
      </c>
      <c r="AM3691">
        <v>0</v>
      </c>
      <c r="AN3691" s="17">
        <v>0</v>
      </c>
      <c r="AO3691" s="17" t="s">
        <v>54</v>
      </c>
      <c r="AP3691" s="17" t="s">
        <v>54</v>
      </c>
      <c r="AQ3691" s="17" t="s">
        <v>54</v>
      </c>
      <c r="AR3691" s="31">
        <v>0</v>
      </c>
      <c r="AS3691" s="31">
        <v>0</v>
      </c>
      <c r="AT3691" s="31">
        <v>0</v>
      </c>
      <c r="AU3691" s="26" t="str">
        <f t="shared" si="60"/>
        <v>库存为0</v>
      </c>
      <c r="AV3691" s="32" t="str">
        <f>IFERROR(时间!$B$4+AU3691,"上周无销量")</f>
        <v>上周无销量</v>
      </c>
    </row>
    <row r="3692" spans="1:48">
      <c r="A3692" s="34" t="s">
        <v>7063</v>
      </c>
      <c r="B3692" t="s">
        <v>7064</v>
      </c>
      <c r="C3692" t="s">
        <v>7040</v>
      </c>
      <c r="D3692" s="26">
        <v>0</v>
      </c>
      <c r="E3692" s="26">
        <v>0</v>
      </c>
      <c r="F3692" s="26">
        <v>0</v>
      </c>
      <c r="G3692" s="26">
        <v>0</v>
      </c>
      <c r="H3692" s="27">
        <v>0</v>
      </c>
      <c r="I3692">
        <v>0</v>
      </c>
      <c r="J3692" s="28">
        <v>0</v>
      </c>
      <c r="K3692" s="28">
        <v>0</v>
      </c>
      <c r="L3692" s="28">
        <v>0</v>
      </c>
      <c r="M3692">
        <v>0</v>
      </c>
      <c r="N3692">
        <v>0</v>
      </c>
      <c r="O3692">
        <v>0</v>
      </c>
      <c r="P3692">
        <v>0</v>
      </c>
      <c r="Q3692">
        <v>14542</v>
      </c>
      <c r="R3692">
        <v>0</v>
      </c>
      <c r="S3692">
        <v>0</v>
      </c>
      <c r="T3692">
        <v>0</v>
      </c>
      <c r="U3692">
        <v>128</v>
      </c>
      <c r="V3692">
        <v>0</v>
      </c>
      <c r="W3692">
        <v>0</v>
      </c>
      <c r="X3692" s="17" t="s">
        <v>54</v>
      </c>
      <c r="Y3692" s="17">
        <v>0.00880209049649292</v>
      </c>
      <c r="Z3692" s="17" t="s">
        <v>54</v>
      </c>
      <c r="AA3692" s="17" t="s">
        <v>54</v>
      </c>
      <c r="AB3692">
        <v>0</v>
      </c>
      <c r="AC3692">
        <v>32.89</v>
      </c>
      <c r="AD3692">
        <v>0</v>
      </c>
      <c r="AE3692">
        <v>0</v>
      </c>
      <c r="AF3692" s="17" t="s">
        <v>54</v>
      </c>
      <c r="AG3692" s="17">
        <v>0</v>
      </c>
      <c r="AH3692" s="17" t="s">
        <v>54</v>
      </c>
      <c r="AI3692" s="17" t="s">
        <v>54</v>
      </c>
      <c r="AJ3692">
        <v>211</v>
      </c>
      <c r="AK3692">
        <v>0</v>
      </c>
      <c r="AL3692">
        <v>0</v>
      </c>
      <c r="AM3692">
        <v>0</v>
      </c>
      <c r="AN3692" s="17">
        <v>0</v>
      </c>
      <c r="AO3692" s="17" t="s">
        <v>54</v>
      </c>
      <c r="AP3692" s="17" t="s">
        <v>54</v>
      </c>
      <c r="AQ3692" s="17" t="s">
        <v>54</v>
      </c>
      <c r="AR3692" s="31">
        <v>0</v>
      </c>
      <c r="AS3692" s="31">
        <v>0</v>
      </c>
      <c r="AT3692" s="31">
        <v>0</v>
      </c>
      <c r="AU3692" s="26" t="str">
        <f t="shared" si="60"/>
        <v>库存为0</v>
      </c>
      <c r="AV3692" s="32" t="str">
        <f>IFERROR(时间!$B$4+AU3692,"上周无销量")</f>
        <v>上周无销量</v>
      </c>
    </row>
    <row r="3693" spans="1:48">
      <c r="A3693" s="34" t="s">
        <v>7065</v>
      </c>
      <c r="B3693" t="s">
        <v>7066</v>
      </c>
      <c r="C3693" t="s">
        <v>7067</v>
      </c>
      <c r="D3693" s="26">
        <v>0</v>
      </c>
      <c r="E3693" s="26">
        <v>0</v>
      </c>
      <c r="F3693" s="26">
        <v>0</v>
      </c>
      <c r="G3693" s="26">
        <v>0</v>
      </c>
      <c r="H3693" s="27">
        <v>0</v>
      </c>
      <c r="I3693">
        <v>0</v>
      </c>
      <c r="J3693" s="28">
        <v>0</v>
      </c>
      <c r="K3693" s="28">
        <v>0</v>
      </c>
      <c r="L3693" s="28">
        <v>0</v>
      </c>
      <c r="M3693">
        <v>0</v>
      </c>
      <c r="N3693">
        <v>0</v>
      </c>
      <c r="O3693">
        <v>0</v>
      </c>
      <c r="P3693">
        <v>0</v>
      </c>
      <c r="Q3693">
        <v>1640</v>
      </c>
      <c r="R3693">
        <v>0</v>
      </c>
      <c r="S3693">
        <v>0</v>
      </c>
      <c r="T3693">
        <v>0</v>
      </c>
      <c r="U3693">
        <v>10</v>
      </c>
      <c r="V3693">
        <v>0</v>
      </c>
      <c r="W3693">
        <v>0</v>
      </c>
      <c r="X3693" s="17" t="s">
        <v>54</v>
      </c>
      <c r="Y3693" s="17">
        <v>0.00609756097560976</v>
      </c>
      <c r="Z3693" s="17" t="s">
        <v>54</v>
      </c>
      <c r="AA3693" s="17" t="s">
        <v>54</v>
      </c>
      <c r="AB3693">
        <v>0</v>
      </c>
      <c r="AC3693">
        <v>3.07</v>
      </c>
      <c r="AD3693">
        <v>0</v>
      </c>
      <c r="AE3693">
        <v>0</v>
      </c>
      <c r="AF3693" s="17" t="s">
        <v>54</v>
      </c>
      <c r="AG3693" s="17">
        <v>0</v>
      </c>
      <c r="AH3693" s="17" t="s">
        <v>54</v>
      </c>
      <c r="AI3693" s="17" t="s">
        <v>54</v>
      </c>
      <c r="AJ3693">
        <v>47</v>
      </c>
      <c r="AK3693">
        <v>0</v>
      </c>
      <c r="AL3693">
        <v>0</v>
      </c>
      <c r="AM3693">
        <v>0</v>
      </c>
      <c r="AN3693" s="17">
        <v>0</v>
      </c>
      <c r="AO3693" s="17" t="s">
        <v>54</v>
      </c>
      <c r="AP3693" s="17" t="s">
        <v>54</v>
      </c>
      <c r="AQ3693" s="17" t="s">
        <v>54</v>
      </c>
      <c r="AR3693" s="31">
        <v>0</v>
      </c>
      <c r="AS3693" s="31">
        <v>0</v>
      </c>
      <c r="AT3693" s="31">
        <v>0</v>
      </c>
      <c r="AU3693" s="26" t="str">
        <f t="shared" si="60"/>
        <v>库存为0</v>
      </c>
      <c r="AV3693" s="32" t="str">
        <f>IFERROR(时间!$B$4+AU3693,"上周无销量")</f>
        <v>上周无销量</v>
      </c>
    </row>
    <row r="3694" spans="1:48">
      <c r="A3694" s="34" t="s">
        <v>7068</v>
      </c>
      <c r="B3694" t="s">
        <v>7069</v>
      </c>
      <c r="C3694" t="s">
        <v>7067</v>
      </c>
      <c r="D3694" s="26">
        <v>0</v>
      </c>
      <c r="E3694" s="26">
        <v>0</v>
      </c>
      <c r="F3694" s="26">
        <v>0</v>
      </c>
      <c r="G3694" s="26">
        <v>0</v>
      </c>
      <c r="H3694" s="27">
        <v>0</v>
      </c>
      <c r="I3694">
        <v>0</v>
      </c>
      <c r="J3694" s="28">
        <v>0</v>
      </c>
      <c r="K3694" s="28">
        <v>0</v>
      </c>
      <c r="L3694" s="28">
        <v>0</v>
      </c>
      <c r="M3694">
        <v>0</v>
      </c>
      <c r="N3694">
        <v>0</v>
      </c>
      <c r="O3694">
        <v>0</v>
      </c>
      <c r="P3694">
        <v>0</v>
      </c>
      <c r="Q3694">
        <v>503</v>
      </c>
      <c r="R3694">
        <v>0</v>
      </c>
      <c r="S3694">
        <v>0</v>
      </c>
      <c r="T3694">
        <v>0</v>
      </c>
      <c r="U3694">
        <v>10</v>
      </c>
      <c r="V3694">
        <v>0</v>
      </c>
      <c r="W3694">
        <v>0</v>
      </c>
      <c r="X3694" s="17" t="s">
        <v>54</v>
      </c>
      <c r="Y3694" s="17">
        <v>0.0198807157057654</v>
      </c>
      <c r="Z3694" s="17" t="s">
        <v>54</v>
      </c>
      <c r="AA3694" s="17" t="s">
        <v>54</v>
      </c>
      <c r="AB3694">
        <v>0</v>
      </c>
      <c r="AC3694">
        <v>1.45</v>
      </c>
      <c r="AD3694">
        <v>0</v>
      </c>
      <c r="AE3694">
        <v>0</v>
      </c>
      <c r="AF3694" s="17" t="s">
        <v>54</v>
      </c>
      <c r="AG3694" s="17">
        <v>0</v>
      </c>
      <c r="AH3694" s="17" t="s">
        <v>54</v>
      </c>
      <c r="AI3694" s="17" t="s">
        <v>54</v>
      </c>
      <c r="AJ3694">
        <v>36</v>
      </c>
      <c r="AK3694">
        <v>0</v>
      </c>
      <c r="AL3694">
        <v>0</v>
      </c>
      <c r="AM3694">
        <v>0</v>
      </c>
      <c r="AN3694" s="17">
        <v>0</v>
      </c>
      <c r="AO3694" s="17" t="s">
        <v>54</v>
      </c>
      <c r="AP3694" s="17" t="s">
        <v>54</v>
      </c>
      <c r="AQ3694" s="17" t="s">
        <v>54</v>
      </c>
      <c r="AR3694" s="31">
        <v>0</v>
      </c>
      <c r="AS3694" s="31">
        <v>0</v>
      </c>
      <c r="AT3694" s="31">
        <v>0</v>
      </c>
      <c r="AU3694" s="26" t="str">
        <f t="shared" si="60"/>
        <v>库存为0</v>
      </c>
      <c r="AV3694" s="32" t="str">
        <f>IFERROR(时间!$B$4+AU3694,"上周无销量")</f>
        <v>上周无销量</v>
      </c>
    </row>
    <row r="3695" spans="1:48">
      <c r="A3695" s="34" t="s">
        <v>7070</v>
      </c>
      <c r="B3695" t="s">
        <v>7071</v>
      </c>
      <c r="C3695" t="s">
        <v>7067</v>
      </c>
      <c r="D3695" s="26">
        <v>0</v>
      </c>
      <c r="E3695" s="26">
        <v>0</v>
      </c>
      <c r="F3695" s="26">
        <v>0</v>
      </c>
      <c r="G3695" s="26">
        <v>0</v>
      </c>
      <c r="H3695" s="27">
        <v>0</v>
      </c>
      <c r="I3695">
        <v>0</v>
      </c>
      <c r="J3695" s="28">
        <v>0</v>
      </c>
      <c r="K3695" s="28">
        <v>0</v>
      </c>
      <c r="L3695" s="28">
        <v>0</v>
      </c>
      <c r="M3695">
        <v>0</v>
      </c>
      <c r="N3695">
        <v>0</v>
      </c>
      <c r="O3695">
        <v>0</v>
      </c>
      <c r="P3695">
        <v>0</v>
      </c>
      <c r="Q3695">
        <v>6598</v>
      </c>
      <c r="R3695">
        <v>0</v>
      </c>
      <c r="S3695">
        <v>0</v>
      </c>
      <c r="T3695">
        <v>0</v>
      </c>
      <c r="U3695">
        <v>66</v>
      </c>
      <c r="V3695">
        <v>0</v>
      </c>
      <c r="W3695">
        <v>0</v>
      </c>
      <c r="X3695" s="17" t="s">
        <v>54</v>
      </c>
      <c r="Y3695" s="17">
        <v>0.0100030312215823</v>
      </c>
      <c r="Z3695" s="17" t="s">
        <v>54</v>
      </c>
      <c r="AA3695" s="17" t="s">
        <v>54</v>
      </c>
      <c r="AB3695">
        <v>0</v>
      </c>
      <c r="AC3695">
        <v>20.09</v>
      </c>
      <c r="AD3695">
        <v>0</v>
      </c>
      <c r="AE3695">
        <v>0</v>
      </c>
      <c r="AF3695" s="17" t="s">
        <v>54</v>
      </c>
      <c r="AG3695" s="17">
        <v>0</v>
      </c>
      <c r="AH3695" s="17" t="s">
        <v>54</v>
      </c>
      <c r="AI3695" s="17" t="s">
        <v>54</v>
      </c>
      <c r="AJ3695">
        <v>64</v>
      </c>
      <c r="AK3695">
        <v>0</v>
      </c>
      <c r="AL3695">
        <v>0</v>
      </c>
      <c r="AM3695">
        <v>0</v>
      </c>
      <c r="AN3695" s="17">
        <v>0</v>
      </c>
      <c r="AO3695" s="17" t="s">
        <v>54</v>
      </c>
      <c r="AP3695" s="17" t="s">
        <v>54</v>
      </c>
      <c r="AQ3695" s="17" t="s">
        <v>54</v>
      </c>
      <c r="AR3695" s="31">
        <v>0</v>
      </c>
      <c r="AS3695" s="31">
        <v>0</v>
      </c>
      <c r="AT3695" s="31">
        <v>0</v>
      </c>
      <c r="AU3695" s="26" t="str">
        <f t="shared" si="60"/>
        <v>库存为0</v>
      </c>
      <c r="AV3695" s="32" t="str">
        <f>IFERROR(时间!$B$4+AU3695,"上周无销量")</f>
        <v>上周无销量</v>
      </c>
    </row>
    <row r="3696" spans="1:48">
      <c r="A3696" s="34" t="s">
        <v>7072</v>
      </c>
      <c r="B3696" t="s">
        <v>7073</v>
      </c>
      <c r="C3696" t="s">
        <v>7067</v>
      </c>
      <c r="D3696" s="26">
        <v>0</v>
      </c>
      <c r="E3696" s="26">
        <v>0</v>
      </c>
      <c r="F3696" s="26">
        <v>0</v>
      </c>
      <c r="G3696" s="26">
        <v>0</v>
      </c>
      <c r="H3696" s="27">
        <v>0</v>
      </c>
      <c r="I3696">
        <v>0</v>
      </c>
      <c r="J3696" s="28">
        <v>0</v>
      </c>
      <c r="K3696" s="28">
        <v>0</v>
      </c>
      <c r="L3696" s="28">
        <v>0</v>
      </c>
      <c r="M3696">
        <v>0</v>
      </c>
      <c r="N3696">
        <v>0</v>
      </c>
      <c r="O3696">
        <v>0</v>
      </c>
      <c r="P3696">
        <v>0</v>
      </c>
      <c r="Q3696">
        <v>4412</v>
      </c>
      <c r="R3696">
        <v>0</v>
      </c>
      <c r="S3696">
        <v>0</v>
      </c>
      <c r="T3696">
        <v>0</v>
      </c>
      <c r="U3696">
        <v>24</v>
      </c>
      <c r="V3696">
        <v>0</v>
      </c>
      <c r="W3696">
        <v>0</v>
      </c>
      <c r="X3696" s="17" t="s">
        <v>54</v>
      </c>
      <c r="Y3696" s="17">
        <v>0.00543970988213962</v>
      </c>
      <c r="Z3696" s="17" t="s">
        <v>54</v>
      </c>
      <c r="AA3696" s="17" t="s">
        <v>54</v>
      </c>
      <c r="AB3696">
        <v>0</v>
      </c>
      <c r="AC3696">
        <v>5.86</v>
      </c>
      <c r="AD3696">
        <v>0</v>
      </c>
      <c r="AE3696">
        <v>0</v>
      </c>
      <c r="AF3696" s="17" t="s">
        <v>54</v>
      </c>
      <c r="AG3696" s="17">
        <v>0</v>
      </c>
      <c r="AH3696" s="17" t="s">
        <v>54</v>
      </c>
      <c r="AI3696" s="17" t="s">
        <v>54</v>
      </c>
      <c r="AJ3696">
        <v>35</v>
      </c>
      <c r="AK3696">
        <v>0</v>
      </c>
      <c r="AL3696">
        <v>0</v>
      </c>
      <c r="AM3696">
        <v>0</v>
      </c>
      <c r="AN3696" s="17">
        <v>0</v>
      </c>
      <c r="AO3696" s="17" t="s">
        <v>54</v>
      </c>
      <c r="AP3696" s="17" t="s">
        <v>54</v>
      </c>
      <c r="AQ3696" s="17" t="s">
        <v>54</v>
      </c>
      <c r="AR3696" s="31">
        <v>0</v>
      </c>
      <c r="AS3696" s="31">
        <v>0</v>
      </c>
      <c r="AT3696" s="31">
        <v>0</v>
      </c>
      <c r="AU3696" s="26" t="str">
        <f t="shared" si="60"/>
        <v>库存为0</v>
      </c>
      <c r="AV3696" s="32" t="str">
        <f>IFERROR(时间!$B$4+AU3696,"上周无销量")</f>
        <v>上周无销量</v>
      </c>
    </row>
    <row r="3697" spans="1:48">
      <c r="A3697" s="34" t="s">
        <v>7074</v>
      </c>
      <c r="B3697" t="s">
        <v>7075</v>
      </c>
      <c r="C3697" t="s">
        <v>7067</v>
      </c>
      <c r="D3697" s="26">
        <v>0</v>
      </c>
      <c r="E3697" s="26">
        <v>0</v>
      </c>
      <c r="F3697" s="26">
        <v>0</v>
      </c>
      <c r="G3697" s="26">
        <v>0</v>
      </c>
      <c r="H3697" s="27">
        <v>0</v>
      </c>
      <c r="I3697">
        <v>0</v>
      </c>
      <c r="J3697" s="28">
        <v>0</v>
      </c>
      <c r="K3697" s="28">
        <v>0</v>
      </c>
      <c r="L3697" s="28">
        <v>0</v>
      </c>
      <c r="M3697">
        <v>0</v>
      </c>
      <c r="N3697">
        <v>0</v>
      </c>
      <c r="O3697">
        <v>0</v>
      </c>
      <c r="P3697">
        <v>0</v>
      </c>
      <c r="Q3697">
        <v>11781</v>
      </c>
      <c r="R3697">
        <v>0</v>
      </c>
      <c r="S3697">
        <v>0</v>
      </c>
      <c r="T3697">
        <v>0</v>
      </c>
      <c r="U3697">
        <v>77</v>
      </c>
      <c r="V3697">
        <v>0</v>
      </c>
      <c r="W3697">
        <v>0</v>
      </c>
      <c r="X3697" s="17" t="s">
        <v>54</v>
      </c>
      <c r="Y3697" s="17">
        <v>0.0065359477124183</v>
      </c>
      <c r="Z3697" s="17" t="s">
        <v>54</v>
      </c>
      <c r="AA3697" s="17" t="s">
        <v>54</v>
      </c>
      <c r="AB3697">
        <v>0</v>
      </c>
      <c r="AC3697">
        <v>13.4</v>
      </c>
      <c r="AD3697">
        <v>0</v>
      </c>
      <c r="AE3697">
        <v>0</v>
      </c>
      <c r="AF3697" s="17" t="s">
        <v>54</v>
      </c>
      <c r="AG3697" s="17">
        <v>0</v>
      </c>
      <c r="AH3697" s="17" t="s">
        <v>54</v>
      </c>
      <c r="AI3697" s="17" t="s">
        <v>54</v>
      </c>
      <c r="AJ3697">
        <v>54</v>
      </c>
      <c r="AK3697">
        <v>0</v>
      </c>
      <c r="AL3697">
        <v>0</v>
      </c>
      <c r="AM3697">
        <v>0</v>
      </c>
      <c r="AN3697" s="17">
        <v>0</v>
      </c>
      <c r="AO3697" s="17" t="s">
        <v>54</v>
      </c>
      <c r="AP3697" s="17" t="s">
        <v>54</v>
      </c>
      <c r="AQ3697" s="17" t="s">
        <v>54</v>
      </c>
      <c r="AR3697" s="31">
        <v>0</v>
      </c>
      <c r="AS3697" s="31">
        <v>0</v>
      </c>
      <c r="AT3697" s="31">
        <v>0</v>
      </c>
      <c r="AU3697" s="26" t="str">
        <f t="shared" si="60"/>
        <v>库存为0</v>
      </c>
      <c r="AV3697" s="32" t="str">
        <f>IFERROR(时间!$B$4+AU3697,"上周无销量")</f>
        <v>上周无销量</v>
      </c>
    </row>
    <row r="3698" spans="1:48">
      <c r="A3698" s="34" t="s">
        <v>7076</v>
      </c>
      <c r="B3698" t="s">
        <v>7077</v>
      </c>
      <c r="C3698" t="s">
        <v>7067</v>
      </c>
      <c r="D3698" s="26">
        <v>0</v>
      </c>
      <c r="E3698" s="26">
        <v>0</v>
      </c>
      <c r="F3698" s="26">
        <v>0</v>
      </c>
      <c r="G3698" s="26">
        <v>0</v>
      </c>
      <c r="H3698" s="27">
        <v>0</v>
      </c>
      <c r="I3698">
        <v>0</v>
      </c>
      <c r="J3698" s="28">
        <v>0</v>
      </c>
      <c r="K3698" s="28">
        <v>0</v>
      </c>
      <c r="L3698" s="28">
        <v>0</v>
      </c>
      <c r="M3698">
        <v>0</v>
      </c>
      <c r="N3698">
        <v>0</v>
      </c>
      <c r="O3698">
        <v>0</v>
      </c>
      <c r="P3698">
        <v>0</v>
      </c>
      <c r="Q3698">
        <v>1862</v>
      </c>
      <c r="R3698">
        <v>0</v>
      </c>
      <c r="S3698">
        <v>0</v>
      </c>
      <c r="T3698">
        <v>0</v>
      </c>
      <c r="U3698">
        <v>32</v>
      </c>
      <c r="V3698">
        <v>0</v>
      </c>
      <c r="W3698">
        <v>0</v>
      </c>
      <c r="X3698" s="17" t="s">
        <v>54</v>
      </c>
      <c r="Y3698" s="17">
        <v>0.0171858216970999</v>
      </c>
      <c r="Z3698" s="17" t="s">
        <v>54</v>
      </c>
      <c r="AA3698" s="17" t="s">
        <v>54</v>
      </c>
      <c r="AB3698">
        <v>0</v>
      </c>
      <c r="AC3698">
        <v>7.75</v>
      </c>
      <c r="AD3698">
        <v>0</v>
      </c>
      <c r="AE3698">
        <v>0</v>
      </c>
      <c r="AF3698" s="17" t="s">
        <v>54</v>
      </c>
      <c r="AG3698" s="17">
        <v>0</v>
      </c>
      <c r="AH3698" s="17" t="s">
        <v>54</v>
      </c>
      <c r="AI3698" s="17" t="s">
        <v>54</v>
      </c>
      <c r="AJ3698">
        <v>29</v>
      </c>
      <c r="AK3698">
        <v>0</v>
      </c>
      <c r="AL3698">
        <v>0</v>
      </c>
      <c r="AM3698">
        <v>0</v>
      </c>
      <c r="AN3698" s="17">
        <v>0</v>
      </c>
      <c r="AO3698" s="17" t="s">
        <v>54</v>
      </c>
      <c r="AP3698" s="17" t="s">
        <v>54</v>
      </c>
      <c r="AQ3698" s="17" t="s">
        <v>54</v>
      </c>
      <c r="AR3698" s="31">
        <v>0</v>
      </c>
      <c r="AS3698" s="31">
        <v>0</v>
      </c>
      <c r="AT3698" s="31">
        <v>0</v>
      </c>
      <c r="AU3698" s="26" t="str">
        <f t="shared" si="60"/>
        <v>库存为0</v>
      </c>
      <c r="AV3698" s="32" t="str">
        <f>IFERROR(时间!$B$4+AU3698,"上周无销量")</f>
        <v>上周无销量</v>
      </c>
    </row>
    <row r="3699" spans="1:48">
      <c r="A3699" s="34" t="s">
        <v>7078</v>
      </c>
      <c r="B3699" t="s">
        <v>7079</v>
      </c>
      <c r="C3699" t="s">
        <v>7067</v>
      </c>
      <c r="D3699" s="26">
        <v>0</v>
      </c>
      <c r="E3699" s="26">
        <v>0</v>
      </c>
      <c r="F3699" s="26">
        <v>0</v>
      </c>
      <c r="G3699" s="26">
        <v>0</v>
      </c>
      <c r="H3699" s="27">
        <v>0</v>
      </c>
      <c r="I3699">
        <v>0</v>
      </c>
      <c r="J3699" s="28">
        <v>0</v>
      </c>
      <c r="K3699" s="28">
        <v>0</v>
      </c>
      <c r="L3699" s="28">
        <v>0</v>
      </c>
      <c r="M3699">
        <v>0</v>
      </c>
      <c r="N3699">
        <v>0</v>
      </c>
      <c r="O3699">
        <v>0</v>
      </c>
      <c r="P3699">
        <v>0</v>
      </c>
      <c r="Q3699">
        <v>930</v>
      </c>
      <c r="R3699">
        <v>0</v>
      </c>
      <c r="S3699">
        <v>0</v>
      </c>
      <c r="T3699">
        <v>0</v>
      </c>
      <c r="U3699">
        <v>3</v>
      </c>
      <c r="V3699">
        <v>0</v>
      </c>
      <c r="W3699">
        <v>0</v>
      </c>
      <c r="X3699" s="17" t="s">
        <v>54</v>
      </c>
      <c r="Y3699" s="17">
        <v>0.0032258064516129</v>
      </c>
      <c r="Z3699" s="17" t="s">
        <v>54</v>
      </c>
      <c r="AA3699" s="17" t="s">
        <v>54</v>
      </c>
      <c r="AB3699">
        <v>0</v>
      </c>
      <c r="AC3699">
        <v>0.69</v>
      </c>
      <c r="AD3699">
        <v>0</v>
      </c>
      <c r="AE3699">
        <v>0</v>
      </c>
      <c r="AF3699" s="17" t="s">
        <v>54</v>
      </c>
      <c r="AG3699" s="17">
        <v>0</v>
      </c>
      <c r="AH3699" s="17" t="s">
        <v>54</v>
      </c>
      <c r="AI3699" s="17" t="s">
        <v>54</v>
      </c>
      <c r="AJ3699">
        <v>35</v>
      </c>
      <c r="AK3699">
        <v>0</v>
      </c>
      <c r="AL3699">
        <v>0</v>
      </c>
      <c r="AM3699">
        <v>0</v>
      </c>
      <c r="AN3699" s="17">
        <v>0</v>
      </c>
      <c r="AO3699" s="17" t="s">
        <v>54</v>
      </c>
      <c r="AP3699" s="17" t="s">
        <v>54</v>
      </c>
      <c r="AQ3699" s="17" t="s">
        <v>54</v>
      </c>
      <c r="AR3699" s="31">
        <v>0</v>
      </c>
      <c r="AS3699" s="31">
        <v>0</v>
      </c>
      <c r="AT3699" s="31">
        <v>0</v>
      </c>
      <c r="AU3699" s="26" t="str">
        <f t="shared" si="60"/>
        <v>库存为0</v>
      </c>
      <c r="AV3699" s="32" t="str">
        <f>IFERROR(时间!$B$4+AU3699,"上周无销量")</f>
        <v>上周无销量</v>
      </c>
    </row>
    <row r="3700" spans="1:48">
      <c r="A3700" s="34" t="s">
        <v>7080</v>
      </c>
      <c r="B3700" t="s">
        <v>7081</v>
      </c>
      <c r="C3700" t="s">
        <v>7067</v>
      </c>
      <c r="D3700" s="26">
        <v>0</v>
      </c>
      <c r="E3700" s="26">
        <v>0</v>
      </c>
      <c r="F3700" s="26">
        <v>0</v>
      </c>
      <c r="G3700" s="26">
        <v>0</v>
      </c>
      <c r="H3700" s="27">
        <v>0</v>
      </c>
      <c r="I3700">
        <v>0</v>
      </c>
      <c r="J3700" s="28">
        <v>0</v>
      </c>
      <c r="K3700" s="28">
        <v>0</v>
      </c>
      <c r="L3700" s="28">
        <v>0</v>
      </c>
      <c r="M3700">
        <v>0</v>
      </c>
      <c r="N3700">
        <v>0</v>
      </c>
      <c r="O3700">
        <v>0</v>
      </c>
      <c r="P3700">
        <v>0</v>
      </c>
      <c r="Q3700">
        <v>134</v>
      </c>
      <c r="R3700">
        <v>0</v>
      </c>
      <c r="S3700">
        <v>0</v>
      </c>
      <c r="T3700">
        <v>0</v>
      </c>
      <c r="U3700">
        <v>5</v>
      </c>
      <c r="V3700">
        <v>0</v>
      </c>
      <c r="W3700">
        <v>0</v>
      </c>
      <c r="X3700" s="17" t="s">
        <v>54</v>
      </c>
      <c r="Y3700" s="17">
        <v>0.0373134328358209</v>
      </c>
      <c r="Z3700" s="17" t="s">
        <v>54</v>
      </c>
      <c r="AA3700" s="17" t="s">
        <v>54</v>
      </c>
      <c r="AB3700">
        <v>0</v>
      </c>
      <c r="AC3700">
        <v>0.92</v>
      </c>
      <c r="AD3700">
        <v>0</v>
      </c>
      <c r="AE3700">
        <v>0</v>
      </c>
      <c r="AF3700" s="17" t="s">
        <v>54</v>
      </c>
      <c r="AG3700" s="17">
        <v>0</v>
      </c>
      <c r="AH3700" s="17" t="s">
        <v>54</v>
      </c>
      <c r="AI3700" s="17" t="s">
        <v>54</v>
      </c>
      <c r="AJ3700">
        <v>21</v>
      </c>
      <c r="AK3700">
        <v>0</v>
      </c>
      <c r="AL3700">
        <v>0</v>
      </c>
      <c r="AM3700">
        <v>0</v>
      </c>
      <c r="AN3700" s="17">
        <v>0</v>
      </c>
      <c r="AO3700" s="17" t="s">
        <v>54</v>
      </c>
      <c r="AP3700" s="17" t="s">
        <v>54</v>
      </c>
      <c r="AQ3700" s="17" t="s">
        <v>54</v>
      </c>
      <c r="AR3700" s="31">
        <v>0</v>
      </c>
      <c r="AS3700" s="31">
        <v>0</v>
      </c>
      <c r="AT3700" s="31">
        <v>0</v>
      </c>
      <c r="AU3700" s="26" t="str">
        <f t="shared" si="60"/>
        <v>库存为0</v>
      </c>
      <c r="AV3700" s="32" t="str">
        <f>IFERROR(时间!$B$4+AU3700,"上周无销量")</f>
        <v>上周无销量</v>
      </c>
    </row>
    <row r="3701" spans="1:48">
      <c r="A3701" s="34" t="s">
        <v>7082</v>
      </c>
      <c r="B3701" t="s">
        <v>3808</v>
      </c>
      <c r="C3701" t="s">
        <v>7083</v>
      </c>
      <c r="D3701" s="26">
        <v>0</v>
      </c>
      <c r="E3701" s="26">
        <v>0</v>
      </c>
      <c r="F3701" s="26">
        <v>0</v>
      </c>
      <c r="G3701" s="26">
        <v>0</v>
      </c>
      <c r="H3701" s="27">
        <v>0</v>
      </c>
      <c r="I3701">
        <v>0</v>
      </c>
      <c r="J3701" s="28">
        <v>0</v>
      </c>
      <c r="K3701" s="28">
        <v>0</v>
      </c>
      <c r="L3701" s="28">
        <v>0</v>
      </c>
      <c r="M3701">
        <v>0</v>
      </c>
      <c r="N3701">
        <v>0</v>
      </c>
      <c r="O3701">
        <v>0</v>
      </c>
      <c r="P3701">
        <v>0</v>
      </c>
      <c r="Q3701">
        <v>5164</v>
      </c>
      <c r="R3701">
        <v>0</v>
      </c>
      <c r="S3701">
        <v>0</v>
      </c>
      <c r="T3701">
        <v>0</v>
      </c>
      <c r="U3701">
        <v>14</v>
      </c>
      <c r="V3701">
        <v>0</v>
      </c>
      <c r="W3701">
        <v>0</v>
      </c>
      <c r="X3701" s="17" t="s">
        <v>54</v>
      </c>
      <c r="Y3701" s="17">
        <v>0.00271107668474051</v>
      </c>
      <c r="Z3701" s="17" t="s">
        <v>54</v>
      </c>
      <c r="AA3701" s="17" t="s">
        <v>54</v>
      </c>
      <c r="AB3701">
        <v>0</v>
      </c>
      <c r="AC3701">
        <v>3.64</v>
      </c>
      <c r="AD3701">
        <v>0</v>
      </c>
      <c r="AE3701">
        <v>0</v>
      </c>
      <c r="AF3701" s="17" t="s">
        <v>54</v>
      </c>
      <c r="AG3701" s="17">
        <v>0</v>
      </c>
      <c r="AH3701" s="17" t="s">
        <v>54</v>
      </c>
      <c r="AI3701" s="17" t="s">
        <v>54</v>
      </c>
      <c r="AJ3701">
        <v>19</v>
      </c>
      <c r="AK3701">
        <v>15</v>
      </c>
      <c r="AL3701">
        <v>24</v>
      </c>
      <c r="AM3701">
        <v>24</v>
      </c>
      <c r="AN3701" s="17">
        <v>0</v>
      </c>
      <c r="AO3701" s="17">
        <v>0</v>
      </c>
      <c r="AP3701" s="17">
        <v>0</v>
      </c>
      <c r="AQ3701" s="17">
        <v>0</v>
      </c>
      <c r="AR3701" s="31">
        <v>0</v>
      </c>
      <c r="AS3701" s="31">
        <v>0</v>
      </c>
      <c r="AT3701" s="31">
        <v>0</v>
      </c>
      <c r="AU3701" s="26" t="str">
        <f t="shared" si="60"/>
        <v>库存为0</v>
      </c>
      <c r="AV3701" s="32" t="str">
        <f>IFERROR(时间!$B$4+AU3701,"上周无销量")</f>
        <v>上周无销量</v>
      </c>
    </row>
    <row r="3702" spans="1:48">
      <c r="A3702" s="34" t="s">
        <v>7084</v>
      </c>
      <c r="B3702" t="s">
        <v>3798</v>
      </c>
      <c r="C3702" t="s">
        <v>7083</v>
      </c>
      <c r="D3702" s="26">
        <v>0</v>
      </c>
      <c r="E3702" s="26">
        <v>0</v>
      </c>
      <c r="F3702" s="26">
        <v>0</v>
      </c>
      <c r="G3702" s="26">
        <v>0</v>
      </c>
      <c r="H3702" s="27">
        <v>0</v>
      </c>
      <c r="I3702">
        <v>0</v>
      </c>
      <c r="J3702" s="28">
        <v>0</v>
      </c>
      <c r="K3702" s="28">
        <v>0</v>
      </c>
      <c r="L3702" s="28">
        <v>0</v>
      </c>
      <c r="M3702">
        <v>0</v>
      </c>
      <c r="N3702">
        <v>0</v>
      </c>
      <c r="O3702">
        <v>0</v>
      </c>
      <c r="P3702">
        <v>0</v>
      </c>
      <c r="Q3702">
        <v>1355</v>
      </c>
      <c r="R3702">
        <v>0</v>
      </c>
      <c r="S3702">
        <v>0</v>
      </c>
      <c r="T3702">
        <v>0</v>
      </c>
      <c r="U3702">
        <v>5</v>
      </c>
      <c r="V3702">
        <v>0</v>
      </c>
      <c r="W3702">
        <v>0</v>
      </c>
      <c r="X3702" s="17" t="s">
        <v>54</v>
      </c>
      <c r="Y3702" s="17">
        <v>0.003690036900369</v>
      </c>
      <c r="Z3702" s="17" t="s">
        <v>54</v>
      </c>
      <c r="AA3702" s="17" t="s">
        <v>54</v>
      </c>
      <c r="AB3702">
        <v>0</v>
      </c>
      <c r="AC3702">
        <v>1.41</v>
      </c>
      <c r="AD3702">
        <v>0</v>
      </c>
      <c r="AE3702">
        <v>0</v>
      </c>
      <c r="AF3702" s="17" t="s">
        <v>54</v>
      </c>
      <c r="AG3702" s="17">
        <v>0</v>
      </c>
      <c r="AH3702" s="17" t="s">
        <v>54</v>
      </c>
      <c r="AI3702" s="17" t="s">
        <v>54</v>
      </c>
      <c r="AJ3702">
        <v>36</v>
      </c>
      <c r="AK3702">
        <v>122</v>
      </c>
      <c r="AL3702">
        <v>123</v>
      </c>
      <c r="AM3702">
        <v>123</v>
      </c>
      <c r="AN3702" s="17">
        <v>0</v>
      </c>
      <c r="AO3702" s="17">
        <v>0</v>
      </c>
      <c r="AP3702" s="17">
        <v>0</v>
      </c>
      <c r="AQ3702" s="17">
        <v>0</v>
      </c>
      <c r="AR3702" s="31">
        <v>0</v>
      </c>
      <c r="AS3702" s="31">
        <v>0</v>
      </c>
      <c r="AT3702" s="31">
        <v>0</v>
      </c>
      <c r="AU3702" s="26" t="str">
        <f t="shared" si="60"/>
        <v>库存为0</v>
      </c>
      <c r="AV3702" s="32" t="str">
        <f>IFERROR(时间!$B$4+AU3702,"上周无销量")</f>
        <v>上周无销量</v>
      </c>
    </row>
    <row r="3703" spans="1:48">
      <c r="A3703" s="34" t="s">
        <v>7085</v>
      </c>
      <c r="B3703" t="s">
        <v>3820</v>
      </c>
      <c r="C3703" t="s">
        <v>7083</v>
      </c>
      <c r="D3703" s="26">
        <v>0</v>
      </c>
      <c r="E3703" s="26">
        <v>0</v>
      </c>
      <c r="F3703" s="26">
        <v>0</v>
      </c>
      <c r="G3703" s="26">
        <v>0</v>
      </c>
      <c r="H3703" s="27">
        <v>0</v>
      </c>
      <c r="I3703">
        <v>0</v>
      </c>
      <c r="J3703" s="28">
        <v>0</v>
      </c>
      <c r="K3703" s="28">
        <v>0</v>
      </c>
      <c r="L3703" s="28">
        <v>0</v>
      </c>
      <c r="M3703">
        <v>0</v>
      </c>
      <c r="N3703">
        <v>0</v>
      </c>
      <c r="O3703">
        <v>0</v>
      </c>
      <c r="P3703">
        <v>0</v>
      </c>
      <c r="Q3703">
        <v>41345</v>
      </c>
      <c r="R3703">
        <v>0</v>
      </c>
      <c r="S3703">
        <v>0</v>
      </c>
      <c r="T3703">
        <v>0</v>
      </c>
      <c r="U3703">
        <v>269</v>
      </c>
      <c r="V3703">
        <v>0</v>
      </c>
      <c r="W3703">
        <v>0</v>
      </c>
      <c r="X3703" s="17" t="s">
        <v>54</v>
      </c>
      <c r="Y3703" s="17">
        <v>0.00650622808078365</v>
      </c>
      <c r="Z3703" s="17" t="s">
        <v>54</v>
      </c>
      <c r="AA3703" s="17" t="s">
        <v>54</v>
      </c>
      <c r="AB3703">
        <v>0</v>
      </c>
      <c r="AC3703">
        <v>70.52</v>
      </c>
      <c r="AD3703">
        <v>0</v>
      </c>
      <c r="AE3703">
        <v>0</v>
      </c>
      <c r="AF3703" s="17" t="s">
        <v>54</v>
      </c>
      <c r="AG3703" s="17">
        <v>0</v>
      </c>
      <c r="AH3703" s="17" t="s">
        <v>54</v>
      </c>
      <c r="AI3703" s="17" t="s">
        <v>54</v>
      </c>
      <c r="AJ3703">
        <v>200</v>
      </c>
      <c r="AK3703">
        <v>14</v>
      </c>
      <c r="AL3703">
        <v>13</v>
      </c>
      <c r="AM3703">
        <v>13</v>
      </c>
      <c r="AN3703" s="17">
        <v>0</v>
      </c>
      <c r="AO3703" s="17">
        <v>0</v>
      </c>
      <c r="AP3703" s="17">
        <v>0</v>
      </c>
      <c r="AQ3703" s="17">
        <v>0</v>
      </c>
      <c r="AR3703" s="31">
        <v>0</v>
      </c>
      <c r="AS3703" s="31">
        <v>0</v>
      </c>
      <c r="AT3703" s="31">
        <v>0</v>
      </c>
      <c r="AU3703" s="26" t="str">
        <f t="shared" si="60"/>
        <v>库存为0</v>
      </c>
      <c r="AV3703" s="32" t="str">
        <f>IFERROR(时间!$B$4+AU3703,"上周无销量")</f>
        <v>上周无销量</v>
      </c>
    </row>
    <row r="3704" spans="1:48">
      <c r="A3704" s="34" t="s">
        <v>7086</v>
      </c>
      <c r="B3704" t="s">
        <v>6570</v>
      </c>
      <c r="C3704" t="s">
        <v>7083</v>
      </c>
      <c r="D3704" s="26">
        <v>0</v>
      </c>
      <c r="E3704" s="26">
        <v>0</v>
      </c>
      <c r="F3704" s="26">
        <v>0</v>
      </c>
      <c r="G3704" s="26">
        <v>0</v>
      </c>
      <c r="H3704" s="27">
        <v>0</v>
      </c>
      <c r="I3704">
        <v>0</v>
      </c>
      <c r="J3704" s="28">
        <v>0</v>
      </c>
      <c r="K3704" s="28">
        <v>0</v>
      </c>
      <c r="L3704" s="28">
        <v>0</v>
      </c>
      <c r="M3704">
        <v>0</v>
      </c>
      <c r="N3704">
        <v>0</v>
      </c>
      <c r="O3704">
        <v>0</v>
      </c>
      <c r="P3704">
        <v>0</v>
      </c>
      <c r="Q3704">
        <v>2297</v>
      </c>
      <c r="R3704">
        <v>0</v>
      </c>
      <c r="S3704">
        <v>0</v>
      </c>
      <c r="T3704">
        <v>0</v>
      </c>
      <c r="U3704">
        <v>10</v>
      </c>
      <c r="V3704">
        <v>0</v>
      </c>
      <c r="W3704">
        <v>0</v>
      </c>
      <c r="X3704" s="17" t="s">
        <v>54</v>
      </c>
      <c r="Y3704" s="17">
        <v>0.0043535045711798</v>
      </c>
      <c r="Z3704" s="17" t="s">
        <v>54</v>
      </c>
      <c r="AA3704" s="17" t="s">
        <v>54</v>
      </c>
      <c r="AB3704">
        <v>0</v>
      </c>
      <c r="AC3704">
        <v>2.53</v>
      </c>
      <c r="AD3704">
        <v>0</v>
      </c>
      <c r="AE3704">
        <v>0</v>
      </c>
      <c r="AF3704" s="17" t="s">
        <v>54</v>
      </c>
      <c r="AG3704" s="17">
        <v>0</v>
      </c>
      <c r="AH3704" s="17" t="s">
        <v>54</v>
      </c>
      <c r="AI3704" s="17" t="s">
        <v>54</v>
      </c>
      <c r="AJ3704">
        <v>64</v>
      </c>
      <c r="AK3704">
        <v>93</v>
      </c>
      <c r="AL3704">
        <v>83</v>
      </c>
      <c r="AM3704">
        <v>83</v>
      </c>
      <c r="AN3704" s="17">
        <v>0</v>
      </c>
      <c r="AO3704" s="17">
        <v>0</v>
      </c>
      <c r="AP3704" s="17">
        <v>0</v>
      </c>
      <c r="AQ3704" s="17">
        <v>0</v>
      </c>
      <c r="AR3704" s="31">
        <v>0</v>
      </c>
      <c r="AS3704" s="31">
        <v>0</v>
      </c>
      <c r="AT3704" s="31">
        <v>0</v>
      </c>
      <c r="AU3704" s="26" t="str">
        <f t="shared" si="60"/>
        <v>库存为0</v>
      </c>
      <c r="AV3704" s="32" t="str">
        <f>IFERROR(时间!$B$4+AU3704,"上周无销量")</f>
        <v>上周无销量</v>
      </c>
    </row>
    <row r="3705" spans="1:48">
      <c r="A3705" s="34" t="s">
        <v>7087</v>
      </c>
      <c r="B3705" t="s">
        <v>3818</v>
      </c>
      <c r="C3705" t="s">
        <v>7083</v>
      </c>
      <c r="D3705" s="26">
        <v>0</v>
      </c>
      <c r="E3705" s="26">
        <v>0</v>
      </c>
      <c r="F3705" s="26">
        <v>0</v>
      </c>
      <c r="G3705" s="26">
        <v>0</v>
      </c>
      <c r="H3705" s="27">
        <v>0</v>
      </c>
      <c r="I3705">
        <v>0</v>
      </c>
      <c r="J3705" s="28">
        <v>0</v>
      </c>
      <c r="K3705" s="28">
        <v>0</v>
      </c>
      <c r="L3705" s="28">
        <v>0</v>
      </c>
      <c r="M3705">
        <v>0</v>
      </c>
      <c r="N3705">
        <v>0</v>
      </c>
      <c r="O3705">
        <v>0</v>
      </c>
      <c r="P3705">
        <v>0</v>
      </c>
      <c r="Q3705">
        <v>3225</v>
      </c>
      <c r="R3705">
        <v>0</v>
      </c>
      <c r="S3705">
        <v>0</v>
      </c>
      <c r="T3705">
        <v>0</v>
      </c>
      <c r="U3705">
        <v>29</v>
      </c>
      <c r="V3705">
        <v>0</v>
      </c>
      <c r="W3705">
        <v>0</v>
      </c>
      <c r="X3705" s="17" t="s">
        <v>54</v>
      </c>
      <c r="Y3705" s="17">
        <v>0.0089922480620155</v>
      </c>
      <c r="Z3705" s="17" t="s">
        <v>54</v>
      </c>
      <c r="AA3705" s="17" t="s">
        <v>54</v>
      </c>
      <c r="AB3705">
        <v>0</v>
      </c>
      <c r="AC3705">
        <v>7.91</v>
      </c>
      <c r="AD3705">
        <v>0</v>
      </c>
      <c r="AE3705">
        <v>0</v>
      </c>
      <c r="AF3705" s="17" t="s">
        <v>54</v>
      </c>
      <c r="AG3705" s="17">
        <v>0</v>
      </c>
      <c r="AH3705" s="17" t="s">
        <v>54</v>
      </c>
      <c r="AI3705" s="17" t="s">
        <v>54</v>
      </c>
      <c r="AJ3705">
        <v>28</v>
      </c>
      <c r="AK3705">
        <v>16</v>
      </c>
      <c r="AL3705">
        <v>16</v>
      </c>
      <c r="AM3705">
        <v>16</v>
      </c>
      <c r="AN3705" s="17">
        <v>0</v>
      </c>
      <c r="AO3705" s="17">
        <v>0</v>
      </c>
      <c r="AP3705" s="17">
        <v>0</v>
      </c>
      <c r="AQ3705" s="17">
        <v>0</v>
      </c>
      <c r="AR3705" s="31">
        <v>0</v>
      </c>
      <c r="AS3705" s="31">
        <v>0</v>
      </c>
      <c r="AT3705" s="31">
        <v>0</v>
      </c>
      <c r="AU3705" s="26" t="str">
        <f t="shared" si="60"/>
        <v>库存为0</v>
      </c>
      <c r="AV3705" s="32" t="str">
        <f>IFERROR(时间!$B$4+AU3705,"上周无销量")</f>
        <v>上周无销量</v>
      </c>
    </row>
    <row r="3706" spans="1:48">
      <c r="A3706" s="34" t="s">
        <v>7088</v>
      </c>
      <c r="B3706" t="s">
        <v>3806</v>
      </c>
      <c r="C3706" t="s">
        <v>7083</v>
      </c>
      <c r="D3706" s="26">
        <v>0</v>
      </c>
      <c r="E3706" s="26">
        <v>0</v>
      </c>
      <c r="F3706" s="26">
        <v>0</v>
      </c>
      <c r="G3706" s="26">
        <v>0</v>
      </c>
      <c r="H3706" s="27">
        <v>0</v>
      </c>
      <c r="I3706">
        <v>0</v>
      </c>
      <c r="J3706" s="28">
        <v>0</v>
      </c>
      <c r="K3706" s="28">
        <v>0</v>
      </c>
      <c r="L3706" s="28">
        <v>0</v>
      </c>
      <c r="M3706">
        <v>0</v>
      </c>
      <c r="N3706">
        <v>0</v>
      </c>
      <c r="O3706">
        <v>0</v>
      </c>
      <c r="P3706">
        <v>0</v>
      </c>
      <c r="Q3706">
        <v>15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 s="17" t="s">
        <v>54</v>
      </c>
      <c r="Y3706" s="17">
        <v>0</v>
      </c>
      <c r="Z3706" s="17" t="s">
        <v>54</v>
      </c>
      <c r="AA3706" s="17" t="s">
        <v>54</v>
      </c>
      <c r="AB3706">
        <v>0</v>
      </c>
      <c r="AC3706">
        <v>0</v>
      </c>
      <c r="AD3706">
        <v>0</v>
      </c>
      <c r="AE3706">
        <v>0</v>
      </c>
      <c r="AF3706" s="17" t="s">
        <v>54</v>
      </c>
      <c r="AG3706" s="17" t="s">
        <v>54</v>
      </c>
      <c r="AH3706" s="17" t="s">
        <v>54</v>
      </c>
      <c r="AI3706" s="17" t="s">
        <v>54</v>
      </c>
      <c r="AJ3706">
        <v>2</v>
      </c>
      <c r="AK3706">
        <v>61</v>
      </c>
      <c r="AL3706">
        <v>192</v>
      </c>
      <c r="AM3706">
        <v>192</v>
      </c>
      <c r="AN3706" s="17">
        <v>0</v>
      </c>
      <c r="AO3706" s="17">
        <v>0</v>
      </c>
      <c r="AP3706" s="17">
        <v>0</v>
      </c>
      <c r="AQ3706" s="17">
        <v>0</v>
      </c>
      <c r="AR3706" s="31">
        <v>0</v>
      </c>
      <c r="AS3706" s="31">
        <v>0</v>
      </c>
      <c r="AT3706" s="31">
        <v>0</v>
      </c>
      <c r="AU3706" s="26" t="str">
        <f t="shared" si="60"/>
        <v>库存为0</v>
      </c>
      <c r="AV3706" s="32" t="str">
        <f>IFERROR(时间!$B$4+AU3706,"上周无销量")</f>
        <v>上周无销量</v>
      </c>
    </row>
    <row r="3707" spans="1:48">
      <c r="A3707" s="34" t="s">
        <v>7089</v>
      </c>
      <c r="B3707" t="s">
        <v>3816</v>
      </c>
      <c r="C3707" t="s">
        <v>7083</v>
      </c>
      <c r="D3707" s="26">
        <v>0</v>
      </c>
      <c r="E3707" s="26">
        <v>0</v>
      </c>
      <c r="F3707" s="26">
        <v>0</v>
      </c>
      <c r="G3707" s="26">
        <v>0</v>
      </c>
      <c r="H3707" s="27">
        <v>0</v>
      </c>
      <c r="I3707">
        <v>0</v>
      </c>
      <c r="J3707" s="28">
        <v>0</v>
      </c>
      <c r="K3707" s="28">
        <v>0</v>
      </c>
      <c r="L3707" s="28">
        <v>0</v>
      </c>
      <c r="M3707">
        <v>0</v>
      </c>
      <c r="N3707">
        <v>0</v>
      </c>
      <c r="O3707">
        <v>0</v>
      </c>
      <c r="P3707">
        <v>0</v>
      </c>
      <c r="Q3707">
        <v>5467</v>
      </c>
      <c r="R3707">
        <v>0</v>
      </c>
      <c r="S3707">
        <v>0</v>
      </c>
      <c r="T3707">
        <v>0</v>
      </c>
      <c r="U3707">
        <v>22</v>
      </c>
      <c r="V3707">
        <v>0</v>
      </c>
      <c r="W3707">
        <v>0</v>
      </c>
      <c r="X3707" s="17" t="s">
        <v>54</v>
      </c>
      <c r="Y3707" s="17">
        <v>0.00402414486921529</v>
      </c>
      <c r="Z3707" s="17" t="s">
        <v>54</v>
      </c>
      <c r="AA3707" s="17" t="s">
        <v>54</v>
      </c>
      <c r="AB3707">
        <v>0</v>
      </c>
      <c r="AC3707">
        <v>5.39</v>
      </c>
      <c r="AD3707">
        <v>0</v>
      </c>
      <c r="AE3707">
        <v>0</v>
      </c>
      <c r="AF3707" s="17" t="s">
        <v>54</v>
      </c>
      <c r="AG3707" s="17">
        <v>0</v>
      </c>
      <c r="AH3707" s="17" t="s">
        <v>54</v>
      </c>
      <c r="AI3707" s="17" t="s">
        <v>54</v>
      </c>
      <c r="AJ3707">
        <v>94</v>
      </c>
      <c r="AK3707">
        <v>219</v>
      </c>
      <c r="AL3707">
        <v>165</v>
      </c>
      <c r="AM3707">
        <v>165</v>
      </c>
      <c r="AN3707" s="17">
        <v>0</v>
      </c>
      <c r="AO3707" s="17">
        <v>0</v>
      </c>
      <c r="AP3707" s="17">
        <v>0</v>
      </c>
      <c r="AQ3707" s="17">
        <v>0</v>
      </c>
      <c r="AR3707" s="31">
        <v>0</v>
      </c>
      <c r="AS3707" s="31">
        <v>0</v>
      </c>
      <c r="AT3707" s="31">
        <v>0</v>
      </c>
      <c r="AU3707" s="26" t="str">
        <f t="shared" si="60"/>
        <v>库存为0</v>
      </c>
      <c r="AV3707" s="32" t="str">
        <f>IFERROR(时间!$B$4+AU3707,"上周无销量")</f>
        <v>上周无销量</v>
      </c>
    </row>
    <row r="3708" spans="1:48">
      <c r="A3708" s="34" t="s">
        <v>7090</v>
      </c>
      <c r="B3708" t="s">
        <v>3804</v>
      </c>
      <c r="C3708" t="s">
        <v>7083</v>
      </c>
      <c r="D3708" s="26">
        <v>0</v>
      </c>
      <c r="E3708" s="26">
        <v>0</v>
      </c>
      <c r="F3708" s="26">
        <v>0</v>
      </c>
      <c r="G3708" s="26">
        <v>0</v>
      </c>
      <c r="H3708" s="27">
        <v>0</v>
      </c>
      <c r="I3708">
        <v>0</v>
      </c>
      <c r="J3708" s="28">
        <v>0</v>
      </c>
      <c r="K3708" s="28">
        <v>0</v>
      </c>
      <c r="L3708" s="28">
        <v>0</v>
      </c>
      <c r="M3708">
        <v>0</v>
      </c>
      <c r="N3708">
        <v>0</v>
      </c>
      <c r="O3708">
        <v>0</v>
      </c>
      <c r="P3708">
        <v>0</v>
      </c>
      <c r="Q3708">
        <v>6460</v>
      </c>
      <c r="R3708">
        <v>0</v>
      </c>
      <c r="S3708">
        <v>0</v>
      </c>
      <c r="T3708">
        <v>0</v>
      </c>
      <c r="U3708">
        <v>46</v>
      </c>
      <c r="V3708">
        <v>0</v>
      </c>
      <c r="W3708">
        <v>0</v>
      </c>
      <c r="X3708" s="17" t="s">
        <v>54</v>
      </c>
      <c r="Y3708" s="17">
        <v>0.00712074303405573</v>
      </c>
      <c r="Z3708" s="17" t="s">
        <v>54</v>
      </c>
      <c r="AA3708" s="17" t="s">
        <v>54</v>
      </c>
      <c r="AB3708">
        <v>0</v>
      </c>
      <c r="AC3708">
        <v>13.58</v>
      </c>
      <c r="AD3708">
        <v>0</v>
      </c>
      <c r="AE3708">
        <v>0</v>
      </c>
      <c r="AF3708" s="17" t="s">
        <v>54</v>
      </c>
      <c r="AG3708" s="17">
        <v>0</v>
      </c>
      <c r="AH3708" s="17" t="s">
        <v>54</v>
      </c>
      <c r="AI3708" s="17" t="s">
        <v>54</v>
      </c>
      <c r="AJ3708">
        <v>50</v>
      </c>
      <c r="AK3708">
        <v>70</v>
      </c>
      <c r="AL3708">
        <v>47</v>
      </c>
      <c r="AM3708">
        <v>47</v>
      </c>
      <c r="AN3708" s="17">
        <v>0</v>
      </c>
      <c r="AO3708" s="17">
        <v>0</v>
      </c>
      <c r="AP3708" s="17">
        <v>0</v>
      </c>
      <c r="AQ3708" s="17">
        <v>0</v>
      </c>
      <c r="AR3708" s="31">
        <v>0</v>
      </c>
      <c r="AS3708" s="31">
        <v>0</v>
      </c>
      <c r="AT3708" s="31">
        <v>0</v>
      </c>
      <c r="AU3708" s="26" t="str">
        <f t="shared" si="60"/>
        <v>库存为0</v>
      </c>
      <c r="AV3708" s="32" t="str">
        <f>IFERROR(时间!$B$4+AU3708,"上周无销量")</f>
        <v>上周无销量</v>
      </c>
    </row>
    <row r="3709" spans="1:48">
      <c r="A3709" s="34" t="s">
        <v>7091</v>
      </c>
      <c r="B3709" t="s">
        <v>3814</v>
      </c>
      <c r="C3709" t="s">
        <v>7083</v>
      </c>
      <c r="D3709" s="26">
        <v>0</v>
      </c>
      <c r="E3709" s="26">
        <v>0</v>
      </c>
      <c r="F3709" s="26">
        <v>0</v>
      </c>
      <c r="G3709" s="26">
        <v>0</v>
      </c>
      <c r="H3709" s="27">
        <v>0</v>
      </c>
      <c r="I3709">
        <v>0</v>
      </c>
      <c r="J3709" s="28">
        <v>0</v>
      </c>
      <c r="K3709" s="28">
        <v>0</v>
      </c>
      <c r="L3709" s="28">
        <v>0</v>
      </c>
      <c r="M3709">
        <v>0</v>
      </c>
      <c r="N3709">
        <v>0</v>
      </c>
      <c r="O3709">
        <v>0</v>
      </c>
      <c r="P3709">
        <v>0</v>
      </c>
      <c r="Q3709">
        <v>7079</v>
      </c>
      <c r="R3709">
        <v>0</v>
      </c>
      <c r="S3709">
        <v>0</v>
      </c>
      <c r="T3709">
        <v>0</v>
      </c>
      <c r="U3709">
        <v>56</v>
      </c>
      <c r="V3709">
        <v>0</v>
      </c>
      <c r="W3709">
        <v>0</v>
      </c>
      <c r="X3709" s="17" t="s">
        <v>54</v>
      </c>
      <c r="Y3709" s="17">
        <v>0.00791072185336912</v>
      </c>
      <c r="Z3709" s="17" t="s">
        <v>54</v>
      </c>
      <c r="AA3709" s="17" t="s">
        <v>54</v>
      </c>
      <c r="AB3709">
        <v>0</v>
      </c>
      <c r="AC3709">
        <v>15.15</v>
      </c>
      <c r="AD3709">
        <v>0</v>
      </c>
      <c r="AE3709">
        <v>0</v>
      </c>
      <c r="AF3709" s="17" t="s">
        <v>54</v>
      </c>
      <c r="AG3709" s="17">
        <v>0</v>
      </c>
      <c r="AH3709" s="17" t="s">
        <v>54</v>
      </c>
      <c r="AI3709" s="17" t="s">
        <v>54</v>
      </c>
      <c r="AJ3709">
        <v>84</v>
      </c>
      <c r="AK3709">
        <v>72</v>
      </c>
      <c r="AL3709">
        <v>79</v>
      </c>
      <c r="AM3709">
        <v>79</v>
      </c>
      <c r="AN3709" s="17">
        <v>0</v>
      </c>
      <c r="AO3709" s="17">
        <v>0</v>
      </c>
      <c r="AP3709" s="17">
        <v>0</v>
      </c>
      <c r="AQ3709" s="17">
        <v>0</v>
      </c>
      <c r="AR3709" s="31">
        <v>0</v>
      </c>
      <c r="AS3709" s="31">
        <v>0</v>
      </c>
      <c r="AT3709" s="31">
        <v>0</v>
      </c>
      <c r="AU3709" s="26" t="str">
        <f t="shared" si="60"/>
        <v>库存为0</v>
      </c>
      <c r="AV3709" s="32" t="str">
        <f>IFERROR(时间!$B$4+AU3709,"上周无销量")</f>
        <v>上周无销量</v>
      </c>
    </row>
    <row r="3710" spans="1:48">
      <c r="A3710" s="34" t="s">
        <v>7092</v>
      </c>
      <c r="B3710" t="s">
        <v>3812</v>
      </c>
      <c r="C3710" t="s">
        <v>7083</v>
      </c>
      <c r="D3710" s="26">
        <v>0</v>
      </c>
      <c r="E3710" s="26">
        <v>0</v>
      </c>
      <c r="F3710" s="26">
        <v>0</v>
      </c>
      <c r="G3710" s="26">
        <v>0</v>
      </c>
      <c r="H3710" s="27">
        <v>0</v>
      </c>
      <c r="I3710">
        <v>0</v>
      </c>
      <c r="J3710" s="28">
        <v>0</v>
      </c>
      <c r="K3710" s="28">
        <v>0</v>
      </c>
      <c r="L3710" s="28">
        <v>0</v>
      </c>
      <c r="M3710">
        <v>0</v>
      </c>
      <c r="N3710">
        <v>0</v>
      </c>
      <c r="O3710">
        <v>0</v>
      </c>
      <c r="P3710">
        <v>0</v>
      </c>
      <c r="Q3710">
        <v>22566</v>
      </c>
      <c r="R3710">
        <v>0</v>
      </c>
      <c r="S3710">
        <v>0</v>
      </c>
      <c r="T3710">
        <v>0</v>
      </c>
      <c r="U3710">
        <v>300</v>
      </c>
      <c r="V3710">
        <v>0</v>
      </c>
      <c r="W3710">
        <v>0</v>
      </c>
      <c r="X3710" s="17" t="s">
        <v>54</v>
      </c>
      <c r="Y3710" s="17">
        <v>0.013294336612603</v>
      </c>
      <c r="Z3710" s="17" t="s">
        <v>54</v>
      </c>
      <c r="AA3710" s="17" t="s">
        <v>54</v>
      </c>
      <c r="AB3710">
        <v>0</v>
      </c>
      <c r="AC3710">
        <v>84.4</v>
      </c>
      <c r="AD3710">
        <v>0</v>
      </c>
      <c r="AE3710">
        <v>0</v>
      </c>
      <c r="AF3710" s="17" t="s">
        <v>54</v>
      </c>
      <c r="AG3710" s="17">
        <v>0</v>
      </c>
      <c r="AH3710" s="17" t="s">
        <v>54</v>
      </c>
      <c r="AI3710" s="17" t="s">
        <v>54</v>
      </c>
      <c r="AJ3710">
        <v>147</v>
      </c>
      <c r="AK3710">
        <v>58</v>
      </c>
      <c r="AL3710">
        <v>41</v>
      </c>
      <c r="AM3710">
        <v>41</v>
      </c>
      <c r="AN3710" s="17">
        <v>0</v>
      </c>
      <c r="AO3710" s="17">
        <v>0</v>
      </c>
      <c r="AP3710" s="17">
        <v>0</v>
      </c>
      <c r="AQ3710" s="17">
        <v>0</v>
      </c>
      <c r="AR3710" s="31">
        <v>0</v>
      </c>
      <c r="AS3710" s="31">
        <v>0</v>
      </c>
      <c r="AT3710" s="31">
        <v>0</v>
      </c>
      <c r="AU3710" s="26" t="str">
        <f t="shared" si="60"/>
        <v>库存为0</v>
      </c>
      <c r="AV3710" s="32" t="str">
        <f>IFERROR(时间!$B$4+AU3710,"上周无销量")</f>
        <v>上周无销量</v>
      </c>
    </row>
    <row r="3711" spans="1:48">
      <c r="A3711" s="34" t="s">
        <v>7093</v>
      </c>
      <c r="B3711" t="s">
        <v>3800</v>
      </c>
      <c r="C3711" t="s">
        <v>7083</v>
      </c>
      <c r="D3711" s="26">
        <v>0</v>
      </c>
      <c r="E3711" s="26">
        <v>0</v>
      </c>
      <c r="F3711" s="26">
        <v>0</v>
      </c>
      <c r="G3711" s="26">
        <v>0</v>
      </c>
      <c r="H3711" s="27">
        <v>0</v>
      </c>
      <c r="I3711">
        <v>0</v>
      </c>
      <c r="J3711" s="28">
        <v>0</v>
      </c>
      <c r="K3711" s="28">
        <v>0</v>
      </c>
      <c r="L3711" s="28">
        <v>0</v>
      </c>
      <c r="M3711">
        <v>0</v>
      </c>
      <c r="N3711">
        <v>0</v>
      </c>
      <c r="O3711">
        <v>0</v>
      </c>
      <c r="P3711">
        <v>0</v>
      </c>
      <c r="Q3711">
        <v>1475</v>
      </c>
      <c r="R3711">
        <v>0</v>
      </c>
      <c r="S3711">
        <v>0</v>
      </c>
      <c r="T3711">
        <v>0</v>
      </c>
      <c r="U3711">
        <v>4</v>
      </c>
      <c r="V3711">
        <v>0</v>
      </c>
      <c r="W3711">
        <v>0</v>
      </c>
      <c r="X3711" s="17" t="s">
        <v>54</v>
      </c>
      <c r="Y3711" s="17">
        <v>0.00271186440677966</v>
      </c>
      <c r="Z3711" s="17" t="s">
        <v>54</v>
      </c>
      <c r="AA3711" s="17" t="s">
        <v>54</v>
      </c>
      <c r="AB3711">
        <v>0</v>
      </c>
      <c r="AC3711">
        <v>1.38</v>
      </c>
      <c r="AD3711">
        <v>0</v>
      </c>
      <c r="AE3711">
        <v>0</v>
      </c>
      <c r="AF3711" s="17" t="s">
        <v>54</v>
      </c>
      <c r="AG3711" s="17">
        <v>0</v>
      </c>
      <c r="AH3711" s="17" t="s">
        <v>54</v>
      </c>
      <c r="AI3711" s="17" t="s">
        <v>54</v>
      </c>
      <c r="AJ3711">
        <v>15</v>
      </c>
      <c r="AK3711">
        <v>26</v>
      </c>
      <c r="AL3711">
        <v>36</v>
      </c>
      <c r="AM3711">
        <v>36</v>
      </c>
      <c r="AN3711" s="17">
        <v>0</v>
      </c>
      <c r="AO3711" s="17">
        <v>0</v>
      </c>
      <c r="AP3711" s="17">
        <v>0</v>
      </c>
      <c r="AQ3711" s="17">
        <v>0</v>
      </c>
      <c r="AR3711" s="31">
        <v>0</v>
      </c>
      <c r="AS3711" s="31">
        <v>0</v>
      </c>
      <c r="AT3711" s="31">
        <v>0</v>
      </c>
      <c r="AU3711" s="26" t="str">
        <f t="shared" si="60"/>
        <v>库存为0</v>
      </c>
      <c r="AV3711" s="32" t="str">
        <f>IFERROR(时间!$B$4+AU3711,"上周无销量")</f>
        <v>上周无销量</v>
      </c>
    </row>
    <row r="3712" spans="1:48">
      <c r="A3712" s="34" t="s">
        <v>7094</v>
      </c>
      <c r="B3712" t="s">
        <v>3793</v>
      </c>
      <c r="C3712" t="s">
        <v>7083</v>
      </c>
      <c r="D3712" s="26">
        <v>0</v>
      </c>
      <c r="E3712" s="26">
        <v>0</v>
      </c>
      <c r="F3712" s="26">
        <v>0</v>
      </c>
      <c r="G3712" s="26">
        <v>0</v>
      </c>
      <c r="H3712" s="27">
        <v>0</v>
      </c>
      <c r="I3712">
        <v>0</v>
      </c>
      <c r="J3712" s="28">
        <v>0</v>
      </c>
      <c r="K3712" s="28">
        <v>0</v>
      </c>
      <c r="L3712" s="28">
        <v>0</v>
      </c>
      <c r="M3712">
        <v>0</v>
      </c>
      <c r="N3712">
        <v>0</v>
      </c>
      <c r="O3712">
        <v>0</v>
      </c>
      <c r="P3712">
        <v>0</v>
      </c>
      <c r="Q3712">
        <v>1143</v>
      </c>
      <c r="R3712">
        <v>0</v>
      </c>
      <c r="S3712">
        <v>0</v>
      </c>
      <c r="T3712">
        <v>0</v>
      </c>
      <c r="U3712">
        <v>12</v>
      </c>
      <c r="V3712">
        <v>0</v>
      </c>
      <c r="W3712">
        <v>0</v>
      </c>
      <c r="X3712" s="17" t="s">
        <v>54</v>
      </c>
      <c r="Y3712" s="17">
        <v>0.010498687664042</v>
      </c>
      <c r="Z3712" s="17" t="s">
        <v>54</v>
      </c>
      <c r="AA3712" s="17" t="s">
        <v>54</v>
      </c>
      <c r="AB3712">
        <v>0</v>
      </c>
      <c r="AC3712">
        <v>3.43</v>
      </c>
      <c r="AD3712">
        <v>0</v>
      </c>
      <c r="AE3712">
        <v>0</v>
      </c>
      <c r="AF3712" s="17" t="s">
        <v>54</v>
      </c>
      <c r="AG3712" s="17">
        <v>0</v>
      </c>
      <c r="AH3712" s="17" t="s">
        <v>54</v>
      </c>
      <c r="AI3712" s="17" t="s">
        <v>54</v>
      </c>
      <c r="AJ3712">
        <v>42</v>
      </c>
      <c r="AK3712">
        <v>45</v>
      </c>
      <c r="AL3712">
        <v>25</v>
      </c>
      <c r="AM3712">
        <v>25</v>
      </c>
      <c r="AN3712" s="17">
        <v>0</v>
      </c>
      <c r="AO3712" s="17">
        <v>0</v>
      </c>
      <c r="AP3712" s="17">
        <v>0</v>
      </c>
      <c r="AQ3712" s="17">
        <v>0</v>
      </c>
      <c r="AR3712" s="31">
        <v>0</v>
      </c>
      <c r="AS3712" s="31">
        <v>0</v>
      </c>
      <c r="AT3712" s="31">
        <v>0</v>
      </c>
      <c r="AU3712" s="26" t="str">
        <f t="shared" si="60"/>
        <v>库存为0</v>
      </c>
      <c r="AV3712" s="32" t="str">
        <f>IFERROR(时间!$B$4+AU3712,"上周无销量")</f>
        <v>上周无销量</v>
      </c>
    </row>
    <row r="3713" spans="1:48">
      <c r="A3713" s="34" t="s">
        <v>7095</v>
      </c>
      <c r="B3713" t="s">
        <v>7096</v>
      </c>
      <c r="C3713" t="s">
        <v>7097</v>
      </c>
      <c r="D3713" s="26">
        <v>0</v>
      </c>
      <c r="E3713" s="26">
        <v>0</v>
      </c>
      <c r="F3713" s="26">
        <v>0</v>
      </c>
      <c r="G3713" s="26">
        <v>0</v>
      </c>
      <c r="H3713" s="27">
        <v>0</v>
      </c>
      <c r="I3713">
        <v>0</v>
      </c>
      <c r="J3713" s="28">
        <v>0</v>
      </c>
      <c r="K3713" s="28">
        <v>0</v>
      </c>
      <c r="L3713" s="28">
        <v>0</v>
      </c>
      <c r="M3713">
        <v>0</v>
      </c>
      <c r="N3713">
        <v>0</v>
      </c>
      <c r="O3713">
        <v>0</v>
      </c>
      <c r="P3713">
        <v>0</v>
      </c>
      <c r="Q3713">
        <v>4143</v>
      </c>
      <c r="R3713">
        <v>0</v>
      </c>
      <c r="S3713">
        <v>0</v>
      </c>
      <c r="T3713">
        <v>0</v>
      </c>
      <c r="U3713">
        <v>26</v>
      </c>
      <c r="V3713">
        <v>0</v>
      </c>
      <c r="W3713">
        <v>0</v>
      </c>
      <c r="X3713" s="17" t="s">
        <v>54</v>
      </c>
      <c r="Y3713" s="17">
        <v>0.00627564566739078</v>
      </c>
      <c r="Z3713" s="17" t="s">
        <v>54</v>
      </c>
      <c r="AA3713" s="17" t="s">
        <v>54</v>
      </c>
      <c r="AB3713">
        <v>0</v>
      </c>
      <c r="AC3713">
        <v>4.6</v>
      </c>
      <c r="AD3713">
        <v>0</v>
      </c>
      <c r="AE3713">
        <v>0</v>
      </c>
      <c r="AF3713" s="17" t="s">
        <v>54</v>
      </c>
      <c r="AG3713" s="17">
        <v>0</v>
      </c>
      <c r="AH3713" s="17" t="s">
        <v>54</v>
      </c>
      <c r="AI3713" s="17" t="s">
        <v>54</v>
      </c>
      <c r="AJ3713">
        <v>26</v>
      </c>
      <c r="AK3713">
        <v>0</v>
      </c>
      <c r="AL3713">
        <v>0</v>
      </c>
      <c r="AM3713">
        <v>0</v>
      </c>
      <c r="AN3713" s="17">
        <v>0</v>
      </c>
      <c r="AO3713" s="17" t="s">
        <v>54</v>
      </c>
      <c r="AP3713" s="17" t="s">
        <v>54</v>
      </c>
      <c r="AQ3713" s="17" t="s">
        <v>54</v>
      </c>
      <c r="AR3713" s="31">
        <v>0</v>
      </c>
      <c r="AS3713" s="31">
        <v>0</v>
      </c>
      <c r="AT3713" s="31">
        <v>0</v>
      </c>
      <c r="AU3713" s="26" t="str">
        <f t="shared" si="60"/>
        <v>库存为0</v>
      </c>
      <c r="AV3713" s="32" t="str">
        <f>IFERROR(时间!$B$4+AU3713,"上周无销量")</f>
        <v>上周无销量</v>
      </c>
    </row>
    <row r="3714" spans="1:48">
      <c r="A3714" s="34" t="s">
        <v>7098</v>
      </c>
      <c r="B3714" t="s">
        <v>7099</v>
      </c>
      <c r="C3714" t="s">
        <v>7097</v>
      </c>
      <c r="D3714" s="26">
        <v>0</v>
      </c>
      <c r="E3714" s="26">
        <v>0</v>
      </c>
      <c r="F3714" s="26">
        <v>0</v>
      </c>
      <c r="G3714" s="26">
        <v>0</v>
      </c>
      <c r="H3714" s="27">
        <v>0</v>
      </c>
      <c r="I3714">
        <v>0</v>
      </c>
      <c r="J3714" s="28">
        <v>0</v>
      </c>
      <c r="K3714" s="28">
        <v>0</v>
      </c>
      <c r="L3714" s="28">
        <v>0</v>
      </c>
      <c r="M3714">
        <v>0</v>
      </c>
      <c r="N3714">
        <v>0</v>
      </c>
      <c r="O3714">
        <v>0</v>
      </c>
      <c r="P3714">
        <v>0</v>
      </c>
      <c r="Q3714">
        <v>1133</v>
      </c>
      <c r="R3714">
        <v>0</v>
      </c>
      <c r="S3714">
        <v>0</v>
      </c>
      <c r="T3714">
        <v>0</v>
      </c>
      <c r="U3714">
        <v>4</v>
      </c>
      <c r="V3714">
        <v>0</v>
      </c>
      <c r="W3714">
        <v>0</v>
      </c>
      <c r="X3714" s="17" t="s">
        <v>54</v>
      </c>
      <c r="Y3714" s="17">
        <v>0.00353045013239188</v>
      </c>
      <c r="Z3714" s="17" t="s">
        <v>54</v>
      </c>
      <c r="AA3714" s="17" t="s">
        <v>54</v>
      </c>
      <c r="AB3714">
        <v>0</v>
      </c>
      <c r="AC3714">
        <v>0.84</v>
      </c>
      <c r="AD3714">
        <v>0</v>
      </c>
      <c r="AE3714">
        <v>0</v>
      </c>
      <c r="AF3714" s="17" t="s">
        <v>54</v>
      </c>
      <c r="AG3714" s="17">
        <v>0</v>
      </c>
      <c r="AH3714" s="17" t="s">
        <v>54</v>
      </c>
      <c r="AI3714" s="17" t="s">
        <v>54</v>
      </c>
      <c r="AJ3714">
        <v>4</v>
      </c>
      <c r="AK3714">
        <v>0</v>
      </c>
      <c r="AL3714">
        <v>0</v>
      </c>
      <c r="AM3714">
        <v>0</v>
      </c>
      <c r="AN3714" s="17">
        <v>0</v>
      </c>
      <c r="AO3714" s="17" t="s">
        <v>54</v>
      </c>
      <c r="AP3714" s="17" t="s">
        <v>54</v>
      </c>
      <c r="AQ3714" s="17" t="s">
        <v>54</v>
      </c>
      <c r="AR3714" s="31">
        <v>0</v>
      </c>
      <c r="AS3714" s="31">
        <v>0</v>
      </c>
      <c r="AT3714" s="31">
        <v>0</v>
      </c>
      <c r="AU3714" s="26" t="str">
        <f t="shared" si="60"/>
        <v>库存为0</v>
      </c>
      <c r="AV3714" s="32" t="str">
        <f>IFERROR(时间!$B$4+AU3714,"上周无销量")</f>
        <v>上周无销量</v>
      </c>
    </row>
    <row r="3715" spans="1:48">
      <c r="A3715" s="34" t="s">
        <v>7100</v>
      </c>
      <c r="B3715" t="s">
        <v>7101</v>
      </c>
      <c r="C3715" t="s">
        <v>7097</v>
      </c>
      <c r="D3715" s="26">
        <v>0</v>
      </c>
      <c r="E3715" s="26">
        <v>0</v>
      </c>
      <c r="F3715" s="26">
        <v>0</v>
      </c>
      <c r="G3715" s="26">
        <v>0</v>
      </c>
      <c r="H3715" s="27">
        <v>0</v>
      </c>
      <c r="I3715">
        <v>0</v>
      </c>
      <c r="J3715" s="28">
        <v>0</v>
      </c>
      <c r="K3715" s="28">
        <v>0</v>
      </c>
      <c r="L3715" s="28">
        <v>0</v>
      </c>
      <c r="M3715">
        <v>0</v>
      </c>
      <c r="N3715">
        <v>0</v>
      </c>
      <c r="O3715">
        <v>0</v>
      </c>
      <c r="P3715">
        <v>0</v>
      </c>
      <c r="Q3715">
        <v>2537</v>
      </c>
      <c r="R3715">
        <v>0</v>
      </c>
      <c r="S3715">
        <v>0</v>
      </c>
      <c r="T3715">
        <v>0</v>
      </c>
      <c r="U3715">
        <v>12</v>
      </c>
      <c r="V3715">
        <v>0</v>
      </c>
      <c r="W3715">
        <v>0</v>
      </c>
      <c r="X3715" s="17" t="s">
        <v>54</v>
      </c>
      <c r="Y3715" s="17">
        <v>0.00472999605833662</v>
      </c>
      <c r="Z3715" s="17" t="s">
        <v>54</v>
      </c>
      <c r="AA3715" s="17" t="s">
        <v>54</v>
      </c>
      <c r="AB3715">
        <v>0</v>
      </c>
      <c r="AC3715">
        <v>2.12</v>
      </c>
      <c r="AD3715">
        <v>0</v>
      </c>
      <c r="AE3715">
        <v>0</v>
      </c>
      <c r="AF3715" s="17" t="s">
        <v>54</v>
      </c>
      <c r="AG3715" s="17">
        <v>0</v>
      </c>
      <c r="AH3715" s="17" t="s">
        <v>54</v>
      </c>
      <c r="AI3715" s="17" t="s">
        <v>54</v>
      </c>
      <c r="AJ3715">
        <v>24</v>
      </c>
      <c r="AK3715">
        <v>0</v>
      </c>
      <c r="AL3715">
        <v>0</v>
      </c>
      <c r="AM3715">
        <v>0</v>
      </c>
      <c r="AN3715" s="17">
        <v>0</v>
      </c>
      <c r="AO3715" s="17" t="s">
        <v>54</v>
      </c>
      <c r="AP3715" s="17" t="s">
        <v>54</v>
      </c>
      <c r="AQ3715" s="17" t="s">
        <v>54</v>
      </c>
      <c r="AR3715" s="31">
        <v>0</v>
      </c>
      <c r="AS3715" s="31">
        <v>0</v>
      </c>
      <c r="AT3715" s="31">
        <v>0</v>
      </c>
      <c r="AU3715" s="26" t="str">
        <f t="shared" si="60"/>
        <v>库存为0</v>
      </c>
      <c r="AV3715" s="32" t="str">
        <f>IFERROR(时间!$B$4+AU3715,"上周无销量")</f>
        <v>上周无销量</v>
      </c>
    </row>
    <row r="3716" spans="1:48">
      <c r="A3716" s="34" t="s">
        <v>7102</v>
      </c>
      <c r="B3716" t="s">
        <v>7103</v>
      </c>
      <c r="C3716" t="s">
        <v>7097</v>
      </c>
      <c r="D3716" s="26">
        <v>0</v>
      </c>
      <c r="E3716" s="26">
        <v>0</v>
      </c>
      <c r="F3716" s="26">
        <v>0</v>
      </c>
      <c r="G3716" s="26">
        <v>0</v>
      </c>
      <c r="H3716" s="27">
        <v>0</v>
      </c>
      <c r="I3716">
        <v>0</v>
      </c>
      <c r="J3716" s="28">
        <v>0</v>
      </c>
      <c r="K3716" s="28">
        <v>0</v>
      </c>
      <c r="L3716" s="28">
        <v>0</v>
      </c>
      <c r="M3716">
        <v>0</v>
      </c>
      <c r="N3716">
        <v>0</v>
      </c>
      <c r="O3716">
        <v>0</v>
      </c>
      <c r="P3716">
        <v>0</v>
      </c>
      <c r="Q3716">
        <v>117</v>
      </c>
      <c r="R3716">
        <v>0</v>
      </c>
      <c r="S3716">
        <v>0</v>
      </c>
      <c r="T3716">
        <v>0</v>
      </c>
      <c r="U3716">
        <v>1</v>
      </c>
      <c r="V3716">
        <v>0</v>
      </c>
      <c r="W3716">
        <v>0</v>
      </c>
      <c r="X3716" s="17" t="s">
        <v>54</v>
      </c>
      <c r="Y3716" s="17">
        <v>0.00854700854700855</v>
      </c>
      <c r="Z3716" s="17" t="s">
        <v>54</v>
      </c>
      <c r="AA3716" s="17" t="s">
        <v>54</v>
      </c>
      <c r="AB3716">
        <v>0</v>
      </c>
      <c r="AC3716">
        <v>0.2</v>
      </c>
      <c r="AD3716">
        <v>0</v>
      </c>
      <c r="AE3716">
        <v>0</v>
      </c>
      <c r="AF3716" s="17" t="s">
        <v>54</v>
      </c>
      <c r="AG3716" s="17">
        <v>0</v>
      </c>
      <c r="AH3716" s="17" t="s">
        <v>54</v>
      </c>
      <c r="AI3716" s="17" t="s">
        <v>54</v>
      </c>
      <c r="AJ3716">
        <v>5</v>
      </c>
      <c r="AK3716">
        <v>0</v>
      </c>
      <c r="AL3716">
        <v>0</v>
      </c>
      <c r="AM3716">
        <v>0</v>
      </c>
      <c r="AN3716" s="17">
        <v>0</v>
      </c>
      <c r="AO3716" s="17" t="s">
        <v>54</v>
      </c>
      <c r="AP3716" s="17" t="s">
        <v>54</v>
      </c>
      <c r="AQ3716" s="17" t="s">
        <v>54</v>
      </c>
      <c r="AR3716" s="31">
        <v>0</v>
      </c>
      <c r="AS3716" s="31">
        <v>0</v>
      </c>
      <c r="AT3716" s="31">
        <v>0</v>
      </c>
      <c r="AU3716" s="26" t="str">
        <f t="shared" si="60"/>
        <v>库存为0</v>
      </c>
      <c r="AV3716" s="32" t="str">
        <f>IFERROR(时间!$B$4+AU3716,"上周无销量")</f>
        <v>上周无销量</v>
      </c>
    </row>
    <row r="3717" spans="1:48">
      <c r="A3717" s="34" t="s">
        <v>7104</v>
      </c>
      <c r="B3717" t="s">
        <v>7105</v>
      </c>
      <c r="C3717" t="s">
        <v>7097</v>
      </c>
      <c r="D3717" s="26">
        <v>0</v>
      </c>
      <c r="E3717" s="26">
        <v>0</v>
      </c>
      <c r="F3717" s="26">
        <v>0</v>
      </c>
      <c r="G3717" s="26">
        <v>0</v>
      </c>
      <c r="H3717" s="27">
        <v>0</v>
      </c>
      <c r="I3717">
        <v>0</v>
      </c>
      <c r="J3717" s="28">
        <v>0</v>
      </c>
      <c r="K3717" s="28">
        <v>0</v>
      </c>
      <c r="L3717" s="28">
        <v>0</v>
      </c>
      <c r="M3717">
        <v>0</v>
      </c>
      <c r="N3717">
        <v>0</v>
      </c>
      <c r="O3717">
        <v>0</v>
      </c>
      <c r="P3717">
        <v>0</v>
      </c>
      <c r="Q3717">
        <v>4690</v>
      </c>
      <c r="R3717">
        <v>0</v>
      </c>
      <c r="S3717">
        <v>0</v>
      </c>
      <c r="T3717">
        <v>0</v>
      </c>
      <c r="U3717">
        <v>25</v>
      </c>
      <c r="V3717">
        <v>0</v>
      </c>
      <c r="W3717">
        <v>0</v>
      </c>
      <c r="X3717" s="17" t="s">
        <v>54</v>
      </c>
      <c r="Y3717" s="17">
        <v>0.00533049040511727</v>
      </c>
      <c r="Z3717" s="17" t="s">
        <v>54</v>
      </c>
      <c r="AA3717" s="17" t="s">
        <v>54</v>
      </c>
      <c r="AB3717">
        <v>0</v>
      </c>
      <c r="AC3717">
        <v>4.28</v>
      </c>
      <c r="AD3717">
        <v>0</v>
      </c>
      <c r="AE3717">
        <v>0</v>
      </c>
      <c r="AF3717" s="17" t="s">
        <v>54</v>
      </c>
      <c r="AG3717" s="17">
        <v>0</v>
      </c>
      <c r="AH3717" s="17" t="s">
        <v>54</v>
      </c>
      <c r="AI3717" s="17" t="s">
        <v>54</v>
      </c>
      <c r="AJ3717">
        <v>101</v>
      </c>
      <c r="AK3717">
        <v>0</v>
      </c>
      <c r="AL3717">
        <v>0</v>
      </c>
      <c r="AM3717">
        <v>0</v>
      </c>
      <c r="AN3717" s="17">
        <v>0</v>
      </c>
      <c r="AO3717" s="17" t="s">
        <v>54</v>
      </c>
      <c r="AP3717" s="17" t="s">
        <v>54</v>
      </c>
      <c r="AQ3717" s="17" t="s">
        <v>54</v>
      </c>
      <c r="AR3717" s="31">
        <v>0</v>
      </c>
      <c r="AS3717" s="31">
        <v>0</v>
      </c>
      <c r="AT3717" s="31">
        <v>0</v>
      </c>
      <c r="AU3717" s="26" t="str">
        <f t="shared" ref="AU3717:AU3738" si="61">IF(AR3717="","库存为"&amp;M3717,IF(AS3717=0,"库存为"&amp;M3717,INT(M3717/AR3717)))</f>
        <v>库存为0</v>
      </c>
      <c r="AV3717" s="32" t="str">
        <f>IFERROR(时间!$B$4+AU3717,"上周无销量")</f>
        <v>上周无销量</v>
      </c>
    </row>
    <row r="3718" spans="1:48">
      <c r="A3718" s="34" t="s">
        <v>7106</v>
      </c>
      <c r="B3718" t="s">
        <v>7107</v>
      </c>
      <c r="C3718" t="s">
        <v>7097</v>
      </c>
      <c r="D3718" s="26">
        <v>0</v>
      </c>
      <c r="E3718" s="26">
        <v>0</v>
      </c>
      <c r="F3718" s="26">
        <v>0</v>
      </c>
      <c r="G3718" s="26">
        <v>0</v>
      </c>
      <c r="H3718" s="27">
        <v>0</v>
      </c>
      <c r="I3718">
        <v>0</v>
      </c>
      <c r="J3718" s="28">
        <v>0</v>
      </c>
      <c r="K3718" s="28">
        <v>0</v>
      </c>
      <c r="L3718" s="28">
        <v>0</v>
      </c>
      <c r="M3718">
        <v>0</v>
      </c>
      <c r="N3718">
        <v>0</v>
      </c>
      <c r="O3718">
        <v>0</v>
      </c>
      <c r="P3718">
        <v>0</v>
      </c>
      <c r="Q3718">
        <v>4046</v>
      </c>
      <c r="R3718">
        <v>0</v>
      </c>
      <c r="S3718">
        <v>0</v>
      </c>
      <c r="T3718">
        <v>0</v>
      </c>
      <c r="U3718">
        <v>20</v>
      </c>
      <c r="V3718">
        <v>0</v>
      </c>
      <c r="W3718">
        <v>0</v>
      </c>
      <c r="X3718" s="17" t="s">
        <v>54</v>
      </c>
      <c r="Y3718" s="17">
        <v>0.00494315373208107</v>
      </c>
      <c r="Z3718" s="17" t="s">
        <v>54</v>
      </c>
      <c r="AA3718" s="17" t="s">
        <v>54</v>
      </c>
      <c r="AB3718">
        <v>0</v>
      </c>
      <c r="AC3718">
        <v>3.02</v>
      </c>
      <c r="AD3718">
        <v>0</v>
      </c>
      <c r="AE3718">
        <v>0</v>
      </c>
      <c r="AF3718" s="17" t="s">
        <v>54</v>
      </c>
      <c r="AG3718" s="17">
        <v>0</v>
      </c>
      <c r="AH3718" s="17" t="s">
        <v>54</v>
      </c>
      <c r="AI3718" s="17" t="s">
        <v>54</v>
      </c>
      <c r="AJ3718">
        <v>62</v>
      </c>
      <c r="AK3718">
        <v>0</v>
      </c>
      <c r="AL3718">
        <v>0</v>
      </c>
      <c r="AM3718">
        <v>0</v>
      </c>
      <c r="AN3718" s="17">
        <v>0</v>
      </c>
      <c r="AO3718" s="17" t="s">
        <v>54</v>
      </c>
      <c r="AP3718" s="17" t="s">
        <v>54</v>
      </c>
      <c r="AQ3718" s="17" t="s">
        <v>54</v>
      </c>
      <c r="AR3718" s="31">
        <v>0</v>
      </c>
      <c r="AS3718" s="31">
        <v>0</v>
      </c>
      <c r="AT3718" s="31">
        <v>0</v>
      </c>
      <c r="AU3718" s="26" t="str">
        <f t="shared" si="61"/>
        <v>库存为0</v>
      </c>
      <c r="AV3718" s="32" t="str">
        <f>IFERROR(时间!$B$4+AU3718,"上周无销量")</f>
        <v>上周无销量</v>
      </c>
    </row>
    <row r="3719" spans="1:48">
      <c r="A3719" s="34" t="s">
        <v>7108</v>
      </c>
      <c r="B3719" t="s">
        <v>7109</v>
      </c>
      <c r="C3719" t="s">
        <v>7097</v>
      </c>
      <c r="D3719" s="26">
        <v>0</v>
      </c>
      <c r="E3719" s="26">
        <v>0</v>
      </c>
      <c r="F3719" s="26">
        <v>0</v>
      </c>
      <c r="G3719" s="26">
        <v>0</v>
      </c>
      <c r="H3719" s="27">
        <v>0</v>
      </c>
      <c r="I3719">
        <v>0</v>
      </c>
      <c r="J3719" s="28">
        <v>0</v>
      </c>
      <c r="K3719" s="28">
        <v>0</v>
      </c>
      <c r="L3719" s="28">
        <v>0</v>
      </c>
      <c r="M3719">
        <v>0</v>
      </c>
      <c r="N3719">
        <v>0</v>
      </c>
      <c r="O3719">
        <v>0</v>
      </c>
      <c r="P3719">
        <v>0</v>
      </c>
      <c r="Q3719">
        <v>2812</v>
      </c>
      <c r="R3719">
        <v>0</v>
      </c>
      <c r="S3719">
        <v>0</v>
      </c>
      <c r="T3719">
        <v>0</v>
      </c>
      <c r="U3719">
        <v>32</v>
      </c>
      <c r="V3719">
        <v>0</v>
      </c>
      <c r="W3719">
        <v>0</v>
      </c>
      <c r="X3719" s="17" t="s">
        <v>54</v>
      </c>
      <c r="Y3719" s="17">
        <v>0.0113798008534851</v>
      </c>
      <c r="Z3719" s="17" t="s">
        <v>54</v>
      </c>
      <c r="AA3719" s="17" t="s">
        <v>54</v>
      </c>
      <c r="AB3719">
        <v>0</v>
      </c>
      <c r="AC3719">
        <v>7.16</v>
      </c>
      <c r="AD3719">
        <v>0</v>
      </c>
      <c r="AE3719">
        <v>0</v>
      </c>
      <c r="AF3719" s="17" t="s">
        <v>54</v>
      </c>
      <c r="AG3719" s="17">
        <v>0</v>
      </c>
      <c r="AH3719" s="17" t="s">
        <v>54</v>
      </c>
      <c r="AI3719" s="17" t="s">
        <v>54</v>
      </c>
      <c r="AJ3719">
        <v>99</v>
      </c>
      <c r="AK3719">
        <v>0</v>
      </c>
      <c r="AL3719">
        <v>0</v>
      </c>
      <c r="AM3719">
        <v>0</v>
      </c>
      <c r="AN3719" s="17">
        <v>0</v>
      </c>
      <c r="AO3719" s="17" t="s">
        <v>54</v>
      </c>
      <c r="AP3719" s="17" t="s">
        <v>54</v>
      </c>
      <c r="AQ3719" s="17" t="s">
        <v>54</v>
      </c>
      <c r="AR3719" s="31">
        <v>0</v>
      </c>
      <c r="AS3719" s="31">
        <v>0</v>
      </c>
      <c r="AT3719" s="31">
        <v>0</v>
      </c>
      <c r="AU3719" s="26" t="str">
        <f t="shared" si="61"/>
        <v>库存为0</v>
      </c>
      <c r="AV3719" s="32" t="str">
        <f>IFERROR(时间!$B$4+AU3719,"上周无销量")</f>
        <v>上周无销量</v>
      </c>
    </row>
    <row r="3720" spans="1:48">
      <c r="A3720" s="34" t="s">
        <v>7110</v>
      </c>
      <c r="B3720" t="s">
        <v>7111</v>
      </c>
      <c r="C3720" t="s">
        <v>7097</v>
      </c>
      <c r="D3720" s="26">
        <v>0</v>
      </c>
      <c r="E3720" s="26">
        <v>0</v>
      </c>
      <c r="F3720" s="26">
        <v>0</v>
      </c>
      <c r="G3720" s="26">
        <v>0</v>
      </c>
      <c r="H3720" s="27">
        <v>0</v>
      </c>
      <c r="I3720">
        <v>0</v>
      </c>
      <c r="J3720" s="28">
        <v>0</v>
      </c>
      <c r="K3720" s="28">
        <v>0</v>
      </c>
      <c r="L3720" s="28">
        <v>0</v>
      </c>
      <c r="M3720">
        <v>0</v>
      </c>
      <c r="N3720">
        <v>0</v>
      </c>
      <c r="O3720">
        <v>0</v>
      </c>
      <c r="P3720">
        <v>0</v>
      </c>
      <c r="Q3720">
        <v>1046</v>
      </c>
      <c r="R3720">
        <v>0</v>
      </c>
      <c r="S3720">
        <v>0</v>
      </c>
      <c r="T3720">
        <v>0</v>
      </c>
      <c r="U3720">
        <v>5</v>
      </c>
      <c r="V3720">
        <v>0</v>
      </c>
      <c r="W3720">
        <v>0</v>
      </c>
      <c r="X3720" s="17" t="s">
        <v>54</v>
      </c>
      <c r="Y3720" s="17">
        <v>0.00478011472275335</v>
      </c>
      <c r="Z3720" s="17" t="s">
        <v>54</v>
      </c>
      <c r="AA3720" s="17" t="s">
        <v>54</v>
      </c>
      <c r="AB3720">
        <v>0</v>
      </c>
      <c r="AC3720">
        <v>1.08</v>
      </c>
      <c r="AD3720">
        <v>0</v>
      </c>
      <c r="AE3720">
        <v>0</v>
      </c>
      <c r="AF3720" s="17" t="s">
        <v>54</v>
      </c>
      <c r="AG3720" s="17">
        <v>0</v>
      </c>
      <c r="AH3720" s="17" t="s">
        <v>54</v>
      </c>
      <c r="AI3720" s="17" t="s">
        <v>54</v>
      </c>
      <c r="AJ3720">
        <v>60</v>
      </c>
      <c r="AK3720">
        <v>0</v>
      </c>
      <c r="AL3720">
        <v>0</v>
      </c>
      <c r="AM3720">
        <v>0</v>
      </c>
      <c r="AN3720" s="17">
        <v>0</v>
      </c>
      <c r="AO3720" s="17" t="s">
        <v>54</v>
      </c>
      <c r="AP3720" s="17" t="s">
        <v>54</v>
      </c>
      <c r="AQ3720" s="17" t="s">
        <v>54</v>
      </c>
      <c r="AR3720" s="31">
        <v>0</v>
      </c>
      <c r="AS3720" s="31">
        <v>0</v>
      </c>
      <c r="AT3720" s="31">
        <v>0</v>
      </c>
      <c r="AU3720" s="26" t="str">
        <f t="shared" si="61"/>
        <v>库存为0</v>
      </c>
      <c r="AV3720" s="32" t="str">
        <f>IFERROR(时间!$B$4+AU3720,"上周无销量")</f>
        <v>上周无销量</v>
      </c>
    </row>
    <row r="3721" spans="1:48">
      <c r="A3721" s="34" t="s">
        <v>7112</v>
      </c>
      <c r="B3721" t="s">
        <v>7113</v>
      </c>
      <c r="C3721" t="s">
        <v>7097</v>
      </c>
      <c r="D3721" s="26">
        <v>0</v>
      </c>
      <c r="E3721" s="26">
        <v>0</v>
      </c>
      <c r="F3721" s="26">
        <v>0</v>
      </c>
      <c r="G3721" s="26">
        <v>0</v>
      </c>
      <c r="H3721" s="27">
        <v>0</v>
      </c>
      <c r="I3721">
        <v>0</v>
      </c>
      <c r="J3721" s="28">
        <v>0</v>
      </c>
      <c r="K3721" s="28">
        <v>0</v>
      </c>
      <c r="L3721" s="28">
        <v>0</v>
      </c>
      <c r="M3721">
        <v>0</v>
      </c>
      <c r="N3721">
        <v>0</v>
      </c>
      <c r="O3721">
        <v>0</v>
      </c>
      <c r="P3721">
        <v>0</v>
      </c>
      <c r="Q3721">
        <v>413</v>
      </c>
      <c r="R3721">
        <v>0</v>
      </c>
      <c r="S3721">
        <v>0</v>
      </c>
      <c r="T3721">
        <v>0</v>
      </c>
      <c r="U3721">
        <v>2</v>
      </c>
      <c r="V3721">
        <v>0</v>
      </c>
      <c r="W3721">
        <v>0</v>
      </c>
      <c r="X3721" s="17" t="s">
        <v>54</v>
      </c>
      <c r="Y3721" s="17">
        <v>0.00484261501210654</v>
      </c>
      <c r="Z3721" s="17" t="s">
        <v>54</v>
      </c>
      <c r="AA3721" s="17" t="s">
        <v>54</v>
      </c>
      <c r="AB3721">
        <v>0</v>
      </c>
      <c r="AC3721">
        <v>0.37</v>
      </c>
      <c r="AD3721">
        <v>0</v>
      </c>
      <c r="AE3721">
        <v>0</v>
      </c>
      <c r="AF3721" s="17" t="s">
        <v>54</v>
      </c>
      <c r="AG3721" s="17">
        <v>0</v>
      </c>
      <c r="AH3721" s="17" t="s">
        <v>54</v>
      </c>
      <c r="AI3721" s="17" t="s">
        <v>54</v>
      </c>
      <c r="AJ3721">
        <v>18</v>
      </c>
      <c r="AK3721">
        <v>0</v>
      </c>
      <c r="AL3721">
        <v>0</v>
      </c>
      <c r="AM3721">
        <v>0</v>
      </c>
      <c r="AN3721" s="17">
        <v>0</v>
      </c>
      <c r="AO3721" s="17" t="s">
        <v>54</v>
      </c>
      <c r="AP3721" s="17" t="s">
        <v>54</v>
      </c>
      <c r="AQ3721" s="17" t="s">
        <v>54</v>
      </c>
      <c r="AR3721" s="31">
        <v>0</v>
      </c>
      <c r="AS3721" s="31">
        <v>0</v>
      </c>
      <c r="AT3721" s="31">
        <v>0</v>
      </c>
      <c r="AU3721" s="26" t="str">
        <f t="shared" si="61"/>
        <v>库存为0</v>
      </c>
      <c r="AV3721" s="32" t="str">
        <f>IFERROR(时间!$B$4+AU3721,"上周无销量")</f>
        <v>上周无销量</v>
      </c>
    </row>
    <row r="3722" spans="1:48">
      <c r="A3722" s="34" t="s">
        <v>7114</v>
      </c>
      <c r="B3722" t="s">
        <v>7115</v>
      </c>
      <c r="C3722" t="s">
        <v>7097</v>
      </c>
      <c r="D3722" s="26">
        <v>0</v>
      </c>
      <c r="E3722" s="26">
        <v>0</v>
      </c>
      <c r="F3722" s="26">
        <v>0</v>
      </c>
      <c r="G3722" s="26">
        <v>0</v>
      </c>
      <c r="H3722" s="27">
        <v>0</v>
      </c>
      <c r="I3722">
        <v>0</v>
      </c>
      <c r="J3722" s="28">
        <v>0</v>
      </c>
      <c r="K3722" s="28">
        <v>0</v>
      </c>
      <c r="L3722" s="28">
        <v>0</v>
      </c>
      <c r="M3722">
        <v>0</v>
      </c>
      <c r="N3722">
        <v>0</v>
      </c>
      <c r="O3722">
        <v>0</v>
      </c>
      <c r="P3722">
        <v>0</v>
      </c>
      <c r="Q3722">
        <v>13989</v>
      </c>
      <c r="R3722">
        <v>0</v>
      </c>
      <c r="S3722">
        <v>0</v>
      </c>
      <c r="T3722">
        <v>0</v>
      </c>
      <c r="U3722">
        <v>50</v>
      </c>
      <c r="V3722">
        <v>0</v>
      </c>
      <c r="W3722">
        <v>0</v>
      </c>
      <c r="X3722" s="17" t="s">
        <v>54</v>
      </c>
      <c r="Y3722" s="17">
        <v>0.00357423690042176</v>
      </c>
      <c r="Z3722" s="17" t="s">
        <v>54</v>
      </c>
      <c r="AA3722" s="17" t="s">
        <v>54</v>
      </c>
      <c r="AB3722">
        <v>0</v>
      </c>
      <c r="AC3722">
        <v>10.83</v>
      </c>
      <c r="AD3722">
        <v>0</v>
      </c>
      <c r="AE3722">
        <v>0</v>
      </c>
      <c r="AF3722" s="17" t="s">
        <v>54</v>
      </c>
      <c r="AG3722" s="17">
        <v>0</v>
      </c>
      <c r="AH3722" s="17" t="s">
        <v>54</v>
      </c>
      <c r="AI3722" s="17" t="s">
        <v>54</v>
      </c>
      <c r="AJ3722">
        <v>79</v>
      </c>
      <c r="AK3722">
        <v>0</v>
      </c>
      <c r="AL3722">
        <v>0</v>
      </c>
      <c r="AM3722">
        <v>0</v>
      </c>
      <c r="AN3722" s="17">
        <v>0</v>
      </c>
      <c r="AO3722" s="17" t="s">
        <v>54</v>
      </c>
      <c r="AP3722" s="17" t="s">
        <v>54</v>
      </c>
      <c r="AQ3722" s="17" t="s">
        <v>54</v>
      </c>
      <c r="AR3722" s="31">
        <v>0</v>
      </c>
      <c r="AS3722" s="31">
        <v>0</v>
      </c>
      <c r="AT3722" s="31">
        <v>0</v>
      </c>
      <c r="AU3722" s="26" t="str">
        <f t="shared" si="61"/>
        <v>库存为0</v>
      </c>
      <c r="AV3722" s="32" t="str">
        <f>IFERROR(时间!$B$4+AU3722,"上周无销量")</f>
        <v>上周无销量</v>
      </c>
    </row>
    <row r="3723" spans="1:48">
      <c r="A3723" s="34" t="s">
        <v>7116</v>
      </c>
      <c r="B3723" t="s">
        <v>7117</v>
      </c>
      <c r="C3723" t="s">
        <v>7097</v>
      </c>
      <c r="D3723" s="26">
        <v>0</v>
      </c>
      <c r="E3723" s="26">
        <v>0</v>
      </c>
      <c r="F3723" s="26">
        <v>0</v>
      </c>
      <c r="G3723" s="26">
        <v>0</v>
      </c>
      <c r="H3723" s="27">
        <v>0</v>
      </c>
      <c r="I3723">
        <v>0</v>
      </c>
      <c r="J3723" s="28">
        <v>0</v>
      </c>
      <c r="K3723" s="28">
        <v>0</v>
      </c>
      <c r="L3723" s="28">
        <v>0</v>
      </c>
      <c r="M3723">
        <v>0</v>
      </c>
      <c r="N3723">
        <v>0</v>
      </c>
      <c r="O3723">
        <v>0</v>
      </c>
      <c r="P3723">
        <v>0</v>
      </c>
      <c r="Q3723">
        <v>8058</v>
      </c>
      <c r="R3723">
        <v>0</v>
      </c>
      <c r="S3723">
        <v>0</v>
      </c>
      <c r="T3723">
        <v>0</v>
      </c>
      <c r="U3723">
        <v>43</v>
      </c>
      <c r="V3723">
        <v>0</v>
      </c>
      <c r="W3723">
        <v>0</v>
      </c>
      <c r="X3723" s="17" t="s">
        <v>54</v>
      </c>
      <c r="Y3723" s="17">
        <v>0.00533631173988583</v>
      </c>
      <c r="Z3723" s="17" t="s">
        <v>54</v>
      </c>
      <c r="AA3723" s="17" t="s">
        <v>54</v>
      </c>
      <c r="AB3723">
        <v>0</v>
      </c>
      <c r="AC3723">
        <v>8.88</v>
      </c>
      <c r="AD3723">
        <v>0</v>
      </c>
      <c r="AE3723">
        <v>0</v>
      </c>
      <c r="AF3723" s="17" t="s">
        <v>54</v>
      </c>
      <c r="AG3723" s="17">
        <v>0</v>
      </c>
      <c r="AH3723" s="17" t="s">
        <v>54</v>
      </c>
      <c r="AI3723" s="17" t="s">
        <v>54</v>
      </c>
      <c r="AJ3723">
        <v>172</v>
      </c>
      <c r="AK3723">
        <v>0</v>
      </c>
      <c r="AL3723">
        <v>0</v>
      </c>
      <c r="AM3723">
        <v>0</v>
      </c>
      <c r="AN3723" s="17">
        <v>0</v>
      </c>
      <c r="AO3723" s="17" t="s">
        <v>54</v>
      </c>
      <c r="AP3723" s="17" t="s">
        <v>54</v>
      </c>
      <c r="AQ3723" s="17" t="s">
        <v>54</v>
      </c>
      <c r="AR3723" s="31">
        <v>0</v>
      </c>
      <c r="AS3723" s="31">
        <v>0</v>
      </c>
      <c r="AT3723" s="31">
        <v>0</v>
      </c>
      <c r="AU3723" s="26" t="str">
        <f t="shared" si="61"/>
        <v>库存为0</v>
      </c>
      <c r="AV3723" s="32" t="str">
        <f>IFERROR(时间!$B$4+AU3723,"上周无销量")</f>
        <v>上周无销量</v>
      </c>
    </row>
    <row r="3724" spans="1:48">
      <c r="A3724" s="34" t="s">
        <v>7118</v>
      </c>
      <c r="B3724" t="s">
        <v>7119</v>
      </c>
      <c r="C3724" t="s">
        <v>7097</v>
      </c>
      <c r="D3724" s="26">
        <v>0</v>
      </c>
      <c r="E3724" s="26">
        <v>0</v>
      </c>
      <c r="F3724" s="26">
        <v>0</v>
      </c>
      <c r="G3724" s="26">
        <v>0</v>
      </c>
      <c r="H3724" s="27">
        <v>0</v>
      </c>
      <c r="I3724">
        <v>0</v>
      </c>
      <c r="J3724" s="28">
        <v>0</v>
      </c>
      <c r="K3724" s="28">
        <v>0</v>
      </c>
      <c r="L3724" s="28">
        <v>0</v>
      </c>
      <c r="M3724">
        <v>0</v>
      </c>
      <c r="N3724">
        <v>0</v>
      </c>
      <c r="O3724">
        <v>0</v>
      </c>
      <c r="P3724">
        <v>0</v>
      </c>
      <c r="Q3724">
        <v>1082</v>
      </c>
      <c r="R3724">
        <v>0</v>
      </c>
      <c r="S3724">
        <v>0</v>
      </c>
      <c r="T3724">
        <v>0</v>
      </c>
      <c r="U3724">
        <v>4</v>
      </c>
      <c r="V3724">
        <v>0</v>
      </c>
      <c r="W3724">
        <v>0</v>
      </c>
      <c r="X3724" s="17" t="s">
        <v>54</v>
      </c>
      <c r="Y3724" s="17">
        <v>0.00369685767097967</v>
      </c>
      <c r="Z3724" s="17" t="s">
        <v>54</v>
      </c>
      <c r="AA3724" s="17" t="s">
        <v>54</v>
      </c>
      <c r="AB3724">
        <v>0</v>
      </c>
      <c r="AC3724">
        <v>0.85</v>
      </c>
      <c r="AD3724">
        <v>0</v>
      </c>
      <c r="AE3724">
        <v>0</v>
      </c>
      <c r="AF3724" s="17" t="s">
        <v>54</v>
      </c>
      <c r="AG3724" s="17">
        <v>0</v>
      </c>
      <c r="AH3724" s="17" t="s">
        <v>54</v>
      </c>
      <c r="AI3724" s="17" t="s">
        <v>54</v>
      </c>
      <c r="AJ3724">
        <v>62</v>
      </c>
      <c r="AK3724">
        <v>0</v>
      </c>
      <c r="AL3724">
        <v>0</v>
      </c>
      <c r="AM3724">
        <v>0</v>
      </c>
      <c r="AN3724" s="17">
        <v>0</v>
      </c>
      <c r="AO3724" s="17" t="s">
        <v>54</v>
      </c>
      <c r="AP3724" s="17" t="s">
        <v>54</v>
      </c>
      <c r="AQ3724" s="17" t="s">
        <v>54</v>
      </c>
      <c r="AR3724" s="31">
        <v>0</v>
      </c>
      <c r="AS3724" s="31">
        <v>0</v>
      </c>
      <c r="AT3724" s="31">
        <v>0</v>
      </c>
      <c r="AU3724" s="26" t="str">
        <f t="shared" si="61"/>
        <v>库存为0</v>
      </c>
      <c r="AV3724" s="32" t="str">
        <f>IFERROR(时间!$B$4+AU3724,"上周无销量")</f>
        <v>上周无销量</v>
      </c>
    </row>
    <row r="3725" spans="1:48">
      <c r="A3725" s="34" t="s">
        <v>7120</v>
      </c>
      <c r="B3725" t="s">
        <v>7121</v>
      </c>
      <c r="C3725" t="s">
        <v>7097</v>
      </c>
      <c r="D3725" s="26">
        <v>0</v>
      </c>
      <c r="E3725" s="26">
        <v>0</v>
      </c>
      <c r="F3725" s="26">
        <v>0</v>
      </c>
      <c r="G3725" s="26">
        <v>0</v>
      </c>
      <c r="H3725" s="27">
        <v>0</v>
      </c>
      <c r="I3725">
        <v>0</v>
      </c>
      <c r="J3725" s="28">
        <v>0</v>
      </c>
      <c r="K3725" s="28">
        <v>0</v>
      </c>
      <c r="L3725" s="28">
        <v>0</v>
      </c>
      <c r="M3725">
        <v>0</v>
      </c>
      <c r="N3725">
        <v>0</v>
      </c>
      <c r="O3725">
        <v>0</v>
      </c>
      <c r="P3725">
        <v>0</v>
      </c>
      <c r="Q3725">
        <v>12223</v>
      </c>
      <c r="R3725">
        <v>0</v>
      </c>
      <c r="S3725">
        <v>0</v>
      </c>
      <c r="T3725">
        <v>0</v>
      </c>
      <c r="U3725">
        <v>41</v>
      </c>
      <c r="V3725">
        <v>0</v>
      </c>
      <c r="W3725">
        <v>0</v>
      </c>
      <c r="X3725" s="17" t="s">
        <v>54</v>
      </c>
      <c r="Y3725" s="17">
        <v>0.00335433199705473</v>
      </c>
      <c r="Z3725" s="17" t="s">
        <v>54</v>
      </c>
      <c r="AA3725" s="17" t="s">
        <v>54</v>
      </c>
      <c r="AB3725">
        <v>0</v>
      </c>
      <c r="AC3725">
        <v>8.2</v>
      </c>
      <c r="AD3725">
        <v>0</v>
      </c>
      <c r="AE3725">
        <v>0</v>
      </c>
      <c r="AF3725" s="17" t="s">
        <v>54</v>
      </c>
      <c r="AG3725" s="17">
        <v>0</v>
      </c>
      <c r="AH3725" s="17" t="s">
        <v>54</v>
      </c>
      <c r="AI3725" s="17" t="s">
        <v>54</v>
      </c>
      <c r="AJ3725">
        <v>139</v>
      </c>
      <c r="AK3725">
        <v>0</v>
      </c>
      <c r="AL3725">
        <v>0</v>
      </c>
      <c r="AM3725">
        <v>0</v>
      </c>
      <c r="AN3725" s="17">
        <v>0</v>
      </c>
      <c r="AO3725" s="17" t="s">
        <v>54</v>
      </c>
      <c r="AP3725" s="17" t="s">
        <v>54</v>
      </c>
      <c r="AQ3725" s="17" t="s">
        <v>54</v>
      </c>
      <c r="AR3725" s="31">
        <v>0</v>
      </c>
      <c r="AS3725" s="31">
        <v>0</v>
      </c>
      <c r="AT3725" s="31">
        <v>0</v>
      </c>
      <c r="AU3725" s="26" t="str">
        <f t="shared" si="61"/>
        <v>库存为0</v>
      </c>
      <c r="AV3725" s="32" t="str">
        <f>IFERROR(时间!$B$4+AU3725,"上周无销量")</f>
        <v>上周无销量</v>
      </c>
    </row>
    <row r="3726" spans="1:48">
      <c r="A3726" s="34" t="s">
        <v>7122</v>
      </c>
      <c r="B3726" t="s">
        <v>7123</v>
      </c>
      <c r="C3726" t="s">
        <v>7124</v>
      </c>
      <c r="D3726" s="26">
        <v>0</v>
      </c>
      <c r="E3726" s="26">
        <v>0</v>
      </c>
      <c r="F3726" s="26">
        <v>0</v>
      </c>
      <c r="G3726" s="26">
        <v>0</v>
      </c>
      <c r="H3726" s="27">
        <v>0</v>
      </c>
      <c r="I3726">
        <v>0</v>
      </c>
      <c r="J3726" s="28">
        <v>0</v>
      </c>
      <c r="K3726" s="28">
        <v>0</v>
      </c>
      <c r="L3726" s="28">
        <v>0</v>
      </c>
      <c r="M3726">
        <v>0</v>
      </c>
      <c r="N3726">
        <v>0</v>
      </c>
      <c r="O3726">
        <v>0</v>
      </c>
      <c r="P3726">
        <v>0</v>
      </c>
      <c r="Q3726">
        <v>35703</v>
      </c>
      <c r="R3726">
        <v>0</v>
      </c>
      <c r="S3726">
        <v>0</v>
      </c>
      <c r="T3726">
        <v>0</v>
      </c>
      <c r="U3726">
        <v>149</v>
      </c>
      <c r="V3726">
        <v>0</v>
      </c>
      <c r="W3726">
        <v>0</v>
      </c>
      <c r="X3726" s="17" t="s">
        <v>54</v>
      </c>
      <c r="Y3726" s="17">
        <v>0.00417331876873092</v>
      </c>
      <c r="Z3726" s="17" t="s">
        <v>54</v>
      </c>
      <c r="AA3726" s="17" t="s">
        <v>54</v>
      </c>
      <c r="AB3726">
        <v>0</v>
      </c>
      <c r="AC3726">
        <v>32.18</v>
      </c>
      <c r="AD3726">
        <v>0</v>
      </c>
      <c r="AE3726">
        <v>0</v>
      </c>
      <c r="AF3726" s="17" t="s">
        <v>54</v>
      </c>
      <c r="AG3726" s="17">
        <v>0</v>
      </c>
      <c r="AH3726" s="17" t="s">
        <v>54</v>
      </c>
      <c r="AI3726" s="17" t="s">
        <v>54</v>
      </c>
      <c r="AJ3726">
        <v>296</v>
      </c>
      <c r="AK3726">
        <v>0</v>
      </c>
      <c r="AL3726">
        <v>0</v>
      </c>
      <c r="AM3726">
        <v>0</v>
      </c>
      <c r="AN3726" s="17">
        <v>0</v>
      </c>
      <c r="AO3726" s="17" t="s">
        <v>54</v>
      </c>
      <c r="AP3726" s="17" t="s">
        <v>54</v>
      </c>
      <c r="AQ3726" s="17" t="s">
        <v>54</v>
      </c>
      <c r="AR3726" s="31">
        <v>0</v>
      </c>
      <c r="AS3726" s="31">
        <v>0</v>
      </c>
      <c r="AT3726" s="31">
        <v>0</v>
      </c>
      <c r="AU3726" s="26" t="str">
        <f t="shared" si="61"/>
        <v>库存为0</v>
      </c>
      <c r="AV3726" s="32" t="str">
        <f>IFERROR(时间!$B$4+AU3726,"上周无销量")</f>
        <v>上周无销量</v>
      </c>
    </row>
    <row r="3727" spans="1:48">
      <c r="A3727" s="34" t="s">
        <v>7125</v>
      </c>
      <c r="B3727" t="s">
        <v>7126</v>
      </c>
      <c r="C3727" t="s">
        <v>7127</v>
      </c>
      <c r="D3727" s="26">
        <v>0</v>
      </c>
      <c r="E3727" s="26">
        <v>0</v>
      </c>
      <c r="F3727" s="26">
        <v>0</v>
      </c>
      <c r="G3727" s="26">
        <v>0</v>
      </c>
      <c r="H3727" s="27">
        <v>0</v>
      </c>
      <c r="I3727">
        <v>0</v>
      </c>
      <c r="J3727" s="28">
        <v>0</v>
      </c>
      <c r="K3727" s="28">
        <v>0</v>
      </c>
      <c r="L3727" s="28">
        <v>0</v>
      </c>
      <c r="M3727">
        <v>0</v>
      </c>
      <c r="N3727">
        <v>0</v>
      </c>
      <c r="O3727">
        <v>0</v>
      </c>
      <c r="P3727">
        <v>0</v>
      </c>
      <c r="Q3727">
        <v>2968</v>
      </c>
      <c r="R3727">
        <v>0</v>
      </c>
      <c r="S3727">
        <v>0</v>
      </c>
      <c r="T3727">
        <v>0</v>
      </c>
      <c r="U3727">
        <v>9</v>
      </c>
      <c r="V3727">
        <v>0</v>
      </c>
      <c r="W3727">
        <v>0</v>
      </c>
      <c r="X3727" s="17" t="s">
        <v>54</v>
      </c>
      <c r="Y3727" s="17">
        <v>0.00303234501347709</v>
      </c>
      <c r="Z3727" s="17" t="s">
        <v>54</v>
      </c>
      <c r="AA3727" s="17" t="s">
        <v>54</v>
      </c>
      <c r="AB3727">
        <v>0</v>
      </c>
      <c r="AC3727">
        <v>2.25</v>
      </c>
      <c r="AD3727">
        <v>0</v>
      </c>
      <c r="AE3727">
        <v>0</v>
      </c>
      <c r="AF3727" s="17" t="s">
        <v>54</v>
      </c>
      <c r="AG3727" s="17">
        <v>0</v>
      </c>
      <c r="AH3727" s="17" t="s">
        <v>54</v>
      </c>
      <c r="AI3727" s="17" t="s">
        <v>54</v>
      </c>
      <c r="AJ3727">
        <v>62</v>
      </c>
      <c r="AK3727">
        <v>0</v>
      </c>
      <c r="AL3727">
        <v>0</v>
      </c>
      <c r="AM3727">
        <v>0</v>
      </c>
      <c r="AN3727" s="17">
        <v>0</v>
      </c>
      <c r="AO3727" s="17" t="s">
        <v>54</v>
      </c>
      <c r="AP3727" s="17" t="s">
        <v>54</v>
      </c>
      <c r="AQ3727" s="17" t="s">
        <v>54</v>
      </c>
      <c r="AR3727" s="31">
        <v>0</v>
      </c>
      <c r="AS3727" s="31">
        <v>0</v>
      </c>
      <c r="AT3727" s="31">
        <v>0</v>
      </c>
      <c r="AU3727" s="26" t="str">
        <f t="shared" si="61"/>
        <v>库存为0</v>
      </c>
      <c r="AV3727" s="32" t="str">
        <f>IFERROR(时间!$B$4+AU3727,"上周无销量")</f>
        <v>上周无销量</v>
      </c>
    </row>
    <row r="3728" spans="1:48">
      <c r="A3728" s="34" t="s">
        <v>7128</v>
      </c>
      <c r="B3728" t="s">
        <v>3954</v>
      </c>
      <c r="C3728" t="s">
        <v>7129</v>
      </c>
      <c r="D3728" s="26">
        <v>0</v>
      </c>
      <c r="E3728" s="26">
        <v>0</v>
      </c>
      <c r="F3728" s="26">
        <v>0</v>
      </c>
      <c r="G3728" s="26">
        <v>0</v>
      </c>
      <c r="H3728" s="27">
        <v>0</v>
      </c>
      <c r="I3728">
        <v>0</v>
      </c>
      <c r="J3728" s="28">
        <v>0</v>
      </c>
      <c r="K3728" s="28">
        <v>0</v>
      </c>
      <c r="L3728" s="28">
        <v>0</v>
      </c>
      <c r="M3728">
        <v>0</v>
      </c>
      <c r="N3728">
        <v>0</v>
      </c>
      <c r="O3728">
        <v>0</v>
      </c>
      <c r="P3728">
        <v>0</v>
      </c>
      <c r="Q3728">
        <v>91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 s="17" t="s">
        <v>54</v>
      </c>
      <c r="Y3728" s="17">
        <v>0</v>
      </c>
      <c r="Z3728" s="17" t="s">
        <v>54</v>
      </c>
      <c r="AA3728" s="17" t="s">
        <v>54</v>
      </c>
      <c r="AB3728">
        <v>0</v>
      </c>
      <c r="AC3728">
        <v>0</v>
      </c>
      <c r="AD3728">
        <v>0</v>
      </c>
      <c r="AE3728">
        <v>0</v>
      </c>
      <c r="AF3728" s="17" t="s">
        <v>54</v>
      </c>
      <c r="AG3728" s="17" t="s">
        <v>54</v>
      </c>
      <c r="AH3728" s="17" t="s">
        <v>54</v>
      </c>
      <c r="AI3728" s="17" t="s">
        <v>54</v>
      </c>
      <c r="AJ3728">
        <v>5</v>
      </c>
      <c r="AK3728">
        <v>9</v>
      </c>
      <c r="AL3728">
        <v>5</v>
      </c>
      <c r="AM3728">
        <v>5</v>
      </c>
      <c r="AN3728" s="17">
        <v>0</v>
      </c>
      <c r="AO3728" s="17">
        <v>0</v>
      </c>
      <c r="AP3728" s="17">
        <v>0</v>
      </c>
      <c r="AQ3728" s="17">
        <v>0</v>
      </c>
      <c r="AR3728" s="31">
        <v>0</v>
      </c>
      <c r="AS3728" s="31">
        <v>0</v>
      </c>
      <c r="AT3728" s="31">
        <v>0</v>
      </c>
      <c r="AU3728" s="26" t="str">
        <f t="shared" si="61"/>
        <v>库存为0</v>
      </c>
      <c r="AV3728" s="32" t="str">
        <f>IFERROR(时间!$B$4+AU3728,"上周无销量")</f>
        <v>上周无销量</v>
      </c>
    </row>
    <row r="3729" spans="1:48">
      <c r="A3729" s="34" t="s">
        <v>7130</v>
      </c>
      <c r="B3729" t="s">
        <v>3982</v>
      </c>
      <c r="C3729" t="s">
        <v>7129</v>
      </c>
      <c r="D3729" s="26">
        <v>0</v>
      </c>
      <c r="E3729" s="26">
        <v>0</v>
      </c>
      <c r="F3729" s="26">
        <v>0</v>
      </c>
      <c r="G3729" s="26">
        <v>0</v>
      </c>
      <c r="H3729" s="27">
        <v>0</v>
      </c>
      <c r="I3729">
        <v>0</v>
      </c>
      <c r="J3729" s="28">
        <v>0</v>
      </c>
      <c r="K3729" s="28">
        <v>0</v>
      </c>
      <c r="L3729" s="28">
        <v>0</v>
      </c>
      <c r="M3729">
        <v>0</v>
      </c>
      <c r="N3729">
        <v>0</v>
      </c>
      <c r="O3729">
        <v>0</v>
      </c>
      <c r="P3729">
        <v>0</v>
      </c>
      <c r="Q3729">
        <v>244</v>
      </c>
      <c r="R3729">
        <v>0</v>
      </c>
      <c r="S3729">
        <v>0</v>
      </c>
      <c r="T3729">
        <v>0</v>
      </c>
      <c r="U3729">
        <v>2</v>
      </c>
      <c r="V3729">
        <v>0</v>
      </c>
      <c r="W3729">
        <v>0</v>
      </c>
      <c r="X3729" s="17" t="s">
        <v>54</v>
      </c>
      <c r="Y3729" s="17">
        <v>0.00819672131147541</v>
      </c>
      <c r="Z3729" s="17" t="s">
        <v>54</v>
      </c>
      <c r="AA3729" s="17" t="s">
        <v>54</v>
      </c>
      <c r="AB3729">
        <v>0</v>
      </c>
      <c r="AC3729">
        <v>0.78</v>
      </c>
      <c r="AD3729">
        <v>0</v>
      </c>
      <c r="AE3729">
        <v>0</v>
      </c>
      <c r="AF3729" s="17" t="s">
        <v>54</v>
      </c>
      <c r="AG3729" s="17">
        <v>0</v>
      </c>
      <c r="AH3729" s="17" t="s">
        <v>54</v>
      </c>
      <c r="AI3729" s="17" t="s">
        <v>54</v>
      </c>
      <c r="AJ3729">
        <v>54</v>
      </c>
      <c r="AK3729">
        <v>35</v>
      </c>
      <c r="AL3729">
        <v>36</v>
      </c>
      <c r="AM3729">
        <v>36</v>
      </c>
      <c r="AN3729" s="17">
        <v>0</v>
      </c>
      <c r="AO3729" s="17">
        <v>0</v>
      </c>
      <c r="AP3729" s="17">
        <v>0</v>
      </c>
      <c r="AQ3729" s="17">
        <v>0</v>
      </c>
      <c r="AR3729" s="31">
        <v>0</v>
      </c>
      <c r="AS3729" s="31">
        <v>0</v>
      </c>
      <c r="AT3729" s="31">
        <v>0</v>
      </c>
      <c r="AU3729" s="26" t="str">
        <f t="shared" si="61"/>
        <v>库存为0</v>
      </c>
      <c r="AV3729" s="32" t="str">
        <f>IFERROR(时间!$B$4+AU3729,"上周无销量")</f>
        <v>上周无销量</v>
      </c>
    </row>
    <row r="3730" spans="1:48">
      <c r="A3730" s="34" t="s">
        <v>7131</v>
      </c>
      <c r="B3730" t="s">
        <v>3952</v>
      </c>
      <c r="C3730" t="s">
        <v>7129</v>
      </c>
      <c r="D3730" s="26">
        <v>0</v>
      </c>
      <c r="E3730" s="26">
        <v>0</v>
      </c>
      <c r="F3730" s="26">
        <v>0</v>
      </c>
      <c r="G3730" s="26">
        <v>0</v>
      </c>
      <c r="H3730" s="27">
        <v>0</v>
      </c>
      <c r="I3730">
        <v>0</v>
      </c>
      <c r="J3730" s="28">
        <v>0</v>
      </c>
      <c r="K3730" s="28">
        <v>0</v>
      </c>
      <c r="L3730" s="28">
        <v>0</v>
      </c>
      <c r="M3730">
        <v>0</v>
      </c>
      <c r="N3730">
        <v>0</v>
      </c>
      <c r="O3730">
        <v>0</v>
      </c>
      <c r="P3730">
        <v>0</v>
      </c>
      <c r="Q3730">
        <v>185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 s="17" t="s">
        <v>54</v>
      </c>
      <c r="Y3730" s="17">
        <v>0</v>
      </c>
      <c r="Z3730" s="17" t="s">
        <v>54</v>
      </c>
      <c r="AA3730" s="17" t="s">
        <v>54</v>
      </c>
      <c r="AB3730">
        <v>0</v>
      </c>
      <c r="AC3730">
        <v>0</v>
      </c>
      <c r="AD3730">
        <v>0</v>
      </c>
      <c r="AE3730">
        <v>0</v>
      </c>
      <c r="AF3730" s="17" t="s">
        <v>54</v>
      </c>
      <c r="AG3730" s="17" t="s">
        <v>54</v>
      </c>
      <c r="AH3730" s="17" t="s">
        <v>54</v>
      </c>
      <c r="AI3730" s="17" t="s">
        <v>54</v>
      </c>
      <c r="AJ3730">
        <v>2</v>
      </c>
      <c r="AK3730">
        <v>10</v>
      </c>
      <c r="AL3730">
        <v>5</v>
      </c>
      <c r="AM3730">
        <v>5</v>
      </c>
      <c r="AN3730" s="17">
        <v>0</v>
      </c>
      <c r="AO3730" s="17">
        <v>0</v>
      </c>
      <c r="AP3730" s="17">
        <v>0</v>
      </c>
      <c r="AQ3730" s="17">
        <v>0</v>
      </c>
      <c r="AR3730" s="31">
        <v>0</v>
      </c>
      <c r="AS3730" s="31">
        <v>0</v>
      </c>
      <c r="AT3730" s="31">
        <v>0</v>
      </c>
      <c r="AU3730" s="26" t="str">
        <f t="shared" si="61"/>
        <v>库存为0</v>
      </c>
      <c r="AV3730" s="32" t="str">
        <f>IFERROR(时间!$B$4+AU3730,"上周无销量")</f>
        <v>上周无销量</v>
      </c>
    </row>
    <row r="3731" spans="1:48">
      <c r="A3731" s="34" t="s">
        <v>7132</v>
      </c>
      <c r="B3731" t="s">
        <v>3980</v>
      </c>
      <c r="C3731" t="s">
        <v>7129</v>
      </c>
      <c r="D3731" s="26">
        <v>0</v>
      </c>
      <c r="E3731" s="26">
        <v>0</v>
      </c>
      <c r="F3731" s="26">
        <v>0</v>
      </c>
      <c r="G3731" s="26">
        <v>0</v>
      </c>
      <c r="H3731" s="27">
        <v>0</v>
      </c>
      <c r="I3731">
        <v>0</v>
      </c>
      <c r="J3731" s="28">
        <v>0</v>
      </c>
      <c r="K3731" s="28">
        <v>0</v>
      </c>
      <c r="L3731" s="28">
        <v>0</v>
      </c>
      <c r="M3731">
        <v>0</v>
      </c>
      <c r="N3731">
        <v>0</v>
      </c>
      <c r="O3731">
        <v>0</v>
      </c>
      <c r="P3731">
        <v>0</v>
      </c>
      <c r="Q3731">
        <v>252</v>
      </c>
      <c r="R3731">
        <v>0</v>
      </c>
      <c r="S3731">
        <v>0</v>
      </c>
      <c r="T3731">
        <v>0</v>
      </c>
      <c r="U3731">
        <v>2</v>
      </c>
      <c r="V3731">
        <v>0</v>
      </c>
      <c r="W3731">
        <v>0</v>
      </c>
      <c r="X3731" s="17" t="s">
        <v>54</v>
      </c>
      <c r="Y3731" s="17">
        <v>0.00793650793650794</v>
      </c>
      <c r="Z3731" s="17" t="s">
        <v>54</v>
      </c>
      <c r="AA3731" s="17" t="s">
        <v>54</v>
      </c>
      <c r="AB3731">
        <v>0</v>
      </c>
      <c r="AC3731">
        <v>0.36</v>
      </c>
      <c r="AD3731">
        <v>0</v>
      </c>
      <c r="AE3731">
        <v>0</v>
      </c>
      <c r="AF3731" s="17" t="s">
        <v>54</v>
      </c>
      <c r="AG3731" s="17">
        <v>0</v>
      </c>
      <c r="AH3731" s="17" t="s">
        <v>54</v>
      </c>
      <c r="AI3731" s="17" t="s">
        <v>54</v>
      </c>
      <c r="AJ3731">
        <v>34</v>
      </c>
      <c r="AK3731">
        <v>27</v>
      </c>
      <c r="AL3731">
        <v>55</v>
      </c>
      <c r="AM3731">
        <v>55</v>
      </c>
      <c r="AN3731" s="17">
        <v>0</v>
      </c>
      <c r="AO3731" s="17">
        <v>0</v>
      </c>
      <c r="AP3731" s="17">
        <v>0</v>
      </c>
      <c r="AQ3731" s="17">
        <v>0</v>
      </c>
      <c r="AR3731" s="31">
        <v>0</v>
      </c>
      <c r="AS3731" s="31">
        <v>0</v>
      </c>
      <c r="AT3731" s="31">
        <v>0</v>
      </c>
      <c r="AU3731" s="26" t="str">
        <f t="shared" si="61"/>
        <v>库存为0</v>
      </c>
      <c r="AV3731" s="32" t="str">
        <f>IFERROR(时间!$B$4+AU3731,"上周无销量")</f>
        <v>上周无销量</v>
      </c>
    </row>
    <row r="3732" spans="1:48">
      <c r="A3732" s="34" t="s">
        <v>7133</v>
      </c>
      <c r="B3732" t="s">
        <v>3976</v>
      </c>
      <c r="C3732" t="s">
        <v>7129</v>
      </c>
      <c r="D3732" s="26">
        <v>0</v>
      </c>
      <c r="E3732" s="26">
        <v>0</v>
      </c>
      <c r="F3732" s="26">
        <v>0</v>
      </c>
      <c r="G3732" s="26">
        <v>0</v>
      </c>
      <c r="H3732" s="27">
        <v>0</v>
      </c>
      <c r="I3732">
        <v>0</v>
      </c>
      <c r="J3732" s="28">
        <v>0</v>
      </c>
      <c r="K3732" s="28">
        <v>0</v>
      </c>
      <c r="L3732" s="28">
        <v>0</v>
      </c>
      <c r="M3732">
        <v>0</v>
      </c>
      <c r="N3732">
        <v>0</v>
      </c>
      <c r="O3732">
        <v>0</v>
      </c>
      <c r="P3732">
        <v>0</v>
      </c>
      <c r="Q3732">
        <v>376</v>
      </c>
      <c r="R3732">
        <v>0</v>
      </c>
      <c r="S3732">
        <v>0</v>
      </c>
      <c r="T3732">
        <v>0</v>
      </c>
      <c r="U3732">
        <v>5</v>
      </c>
      <c r="V3732">
        <v>0</v>
      </c>
      <c r="W3732">
        <v>0</v>
      </c>
      <c r="X3732" s="17" t="s">
        <v>54</v>
      </c>
      <c r="Y3732" s="17">
        <v>0.0132978723404255</v>
      </c>
      <c r="Z3732" s="17" t="s">
        <v>54</v>
      </c>
      <c r="AA3732" s="17" t="s">
        <v>54</v>
      </c>
      <c r="AB3732">
        <v>0</v>
      </c>
      <c r="AC3732">
        <v>1.34</v>
      </c>
      <c r="AD3732">
        <v>0</v>
      </c>
      <c r="AE3732">
        <v>0</v>
      </c>
      <c r="AF3732" s="17" t="s">
        <v>54</v>
      </c>
      <c r="AG3732" s="17">
        <v>0</v>
      </c>
      <c r="AH3732" s="17" t="s">
        <v>54</v>
      </c>
      <c r="AI3732" s="17" t="s">
        <v>54</v>
      </c>
      <c r="AJ3732">
        <v>33</v>
      </c>
      <c r="AK3732">
        <v>19</v>
      </c>
      <c r="AL3732">
        <v>32</v>
      </c>
      <c r="AM3732">
        <v>32</v>
      </c>
      <c r="AN3732" s="17">
        <v>0</v>
      </c>
      <c r="AO3732" s="17">
        <v>0</v>
      </c>
      <c r="AP3732" s="17">
        <v>0</v>
      </c>
      <c r="AQ3732" s="17">
        <v>0</v>
      </c>
      <c r="AR3732" s="31">
        <v>0</v>
      </c>
      <c r="AS3732" s="31">
        <v>0</v>
      </c>
      <c r="AT3732" s="31">
        <v>0</v>
      </c>
      <c r="AU3732" s="26" t="str">
        <f t="shared" si="61"/>
        <v>库存为0</v>
      </c>
      <c r="AV3732" s="32" t="str">
        <f>IFERROR(时间!$B$4+AU3732,"上周无销量")</f>
        <v>上周无销量</v>
      </c>
    </row>
    <row r="3733" spans="1:48">
      <c r="A3733" s="34" t="s">
        <v>7134</v>
      </c>
      <c r="B3733" t="s">
        <v>3984</v>
      </c>
      <c r="C3733" t="s">
        <v>7129</v>
      </c>
      <c r="D3733" s="26">
        <v>0</v>
      </c>
      <c r="E3733" s="26">
        <v>0</v>
      </c>
      <c r="F3733" s="26">
        <v>0</v>
      </c>
      <c r="G3733" s="26">
        <v>0</v>
      </c>
      <c r="H3733" s="27">
        <v>0</v>
      </c>
      <c r="I3733">
        <v>0</v>
      </c>
      <c r="J3733" s="28">
        <v>0</v>
      </c>
      <c r="K3733" s="28">
        <v>0</v>
      </c>
      <c r="L3733" s="28">
        <v>0</v>
      </c>
      <c r="M3733">
        <v>0</v>
      </c>
      <c r="N3733">
        <v>0</v>
      </c>
      <c r="O3733">
        <v>0</v>
      </c>
      <c r="P3733">
        <v>0</v>
      </c>
      <c r="Q3733">
        <v>620</v>
      </c>
      <c r="R3733">
        <v>0</v>
      </c>
      <c r="S3733">
        <v>0</v>
      </c>
      <c r="T3733">
        <v>0</v>
      </c>
      <c r="U3733">
        <v>2</v>
      </c>
      <c r="V3733">
        <v>0</v>
      </c>
      <c r="W3733">
        <v>0</v>
      </c>
      <c r="X3733" s="17" t="s">
        <v>54</v>
      </c>
      <c r="Y3733" s="17">
        <v>0.0032258064516129</v>
      </c>
      <c r="Z3733" s="17" t="s">
        <v>54</v>
      </c>
      <c r="AA3733" s="17" t="s">
        <v>54</v>
      </c>
      <c r="AB3733">
        <v>0</v>
      </c>
      <c r="AC3733">
        <v>0.73</v>
      </c>
      <c r="AD3733">
        <v>0</v>
      </c>
      <c r="AE3733">
        <v>0</v>
      </c>
      <c r="AF3733" s="17" t="s">
        <v>54</v>
      </c>
      <c r="AG3733" s="17">
        <v>0</v>
      </c>
      <c r="AH3733" s="17" t="s">
        <v>54</v>
      </c>
      <c r="AI3733" s="17" t="s">
        <v>54</v>
      </c>
      <c r="AJ3733">
        <v>63</v>
      </c>
      <c r="AK3733">
        <v>45</v>
      </c>
      <c r="AL3733">
        <v>59</v>
      </c>
      <c r="AM3733">
        <v>59</v>
      </c>
      <c r="AN3733" s="17">
        <v>0</v>
      </c>
      <c r="AO3733" s="17">
        <v>0</v>
      </c>
      <c r="AP3733" s="17">
        <v>0</v>
      </c>
      <c r="AQ3733" s="17">
        <v>0</v>
      </c>
      <c r="AR3733" s="31">
        <v>0</v>
      </c>
      <c r="AS3733" s="31">
        <v>0</v>
      </c>
      <c r="AT3733" s="31">
        <v>0</v>
      </c>
      <c r="AU3733" s="26" t="str">
        <f t="shared" si="61"/>
        <v>库存为0</v>
      </c>
      <c r="AV3733" s="32" t="str">
        <f>IFERROR(时间!$B$4+AU3733,"上周无销量")</f>
        <v>上周无销量</v>
      </c>
    </row>
    <row r="3734" spans="1:48">
      <c r="A3734" s="34" t="s">
        <v>7135</v>
      </c>
      <c r="B3734" t="s">
        <v>3978</v>
      </c>
      <c r="C3734" t="s">
        <v>7129</v>
      </c>
      <c r="D3734" s="26">
        <v>0</v>
      </c>
      <c r="E3734" s="26">
        <v>0</v>
      </c>
      <c r="F3734" s="26">
        <v>0</v>
      </c>
      <c r="G3734" s="26">
        <v>0</v>
      </c>
      <c r="H3734" s="27">
        <v>0</v>
      </c>
      <c r="I3734">
        <v>0</v>
      </c>
      <c r="J3734" s="28">
        <v>0</v>
      </c>
      <c r="K3734" s="28">
        <v>0</v>
      </c>
      <c r="L3734" s="28">
        <v>0</v>
      </c>
      <c r="M3734">
        <v>0</v>
      </c>
      <c r="N3734">
        <v>0</v>
      </c>
      <c r="O3734">
        <v>0</v>
      </c>
      <c r="P3734">
        <v>0</v>
      </c>
      <c r="Q3734">
        <v>194</v>
      </c>
      <c r="R3734">
        <v>0</v>
      </c>
      <c r="S3734">
        <v>0</v>
      </c>
      <c r="T3734">
        <v>0</v>
      </c>
      <c r="U3734">
        <v>3</v>
      </c>
      <c r="V3734">
        <v>0</v>
      </c>
      <c r="W3734">
        <v>0</v>
      </c>
      <c r="X3734" s="17" t="s">
        <v>54</v>
      </c>
      <c r="Y3734" s="17">
        <v>0.0154639175257732</v>
      </c>
      <c r="Z3734" s="17" t="s">
        <v>54</v>
      </c>
      <c r="AA3734" s="17" t="s">
        <v>54</v>
      </c>
      <c r="AB3734">
        <v>0</v>
      </c>
      <c r="AC3734">
        <v>0.81</v>
      </c>
      <c r="AD3734">
        <v>0</v>
      </c>
      <c r="AE3734">
        <v>0</v>
      </c>
      <c r="AF3734" s="17" t="s">
        <v>54</v>
      </c>
      <c r="AG3734" s="17">
        <v>0</v>
      </c>
      <c r="AH3734" s="17" t="s">
        <v>54</v>
      </c>
      <c r="AI3734" s="17" t="s">
        <v>54</v>
      </c>
      <c r="AJ3734">
        <v>40</v>
      </c>
      <c r="AK3734">
        <v>47</v>
      </c>
      <c r="AL3734">
        <v>48</v>
      </c>
      <c r="AM3734">
        <v>48</v>
      </c>
      <c r="AN3734" s="17">
        <v>0</v>
      </c>
      <c r="AO3734" s="17">
        <v>0</v>
      </c>
      <c r="AP3734" s="17">
        <v>0</v>
      </c>
      <c r="AQ3734" s="17">
        <v>0</v>
      </c>
      <c r="AR3734" s="31">
        <v>0</v>
      </c>
      <c r="AS3734" s="31">
        <v>0</v>
      </c>
      <c r="AT3734" s="31">
        <v>0</v>
      </c>
      <c r="AU3734" s="26" t="str">
        <f t="shared" si="61"/>
        <v>库存为0</v>
      </c>
      <c r="AV3734" s="32" t="str">
        <f>IFERROR(时间!$B$4+AU3734,"上周无销量")</f>
        <v>上周无销量</v>
      </c>
    </row>
    <row r="3735" spans="1:48">
      <c r="A3735" s="34" t="s">
        <v>7136</v>
      </c>
      <c r="B3735" t="s">
        <v>3972</v>
      </c>
      <c r="C3735" t="s">
        <v>7129</v>
      </c>
      <c r="D3735" s="26">
        <v>0</v>
      </c>
      <c r="E3735" s="26">
        <v>0</v>
      </c>
      <c r="F3735" s="26">
        <v>0</v>
      </c>
      <c r="G3735" s="26">
        <v>0</v>
      </c>
      <c r="H3735" s="27">
        <v>0</v>
      </c>
      <c r="I3735">
        <v>0</v>
      </c>
      <c r="J3735" s="28">
        <v>0</v>
      </c>
      <c r="K3735" s="28">
        <v>0</v>
      </c>
      <c r="L3735" s="28">
        <v>0</v>
      </c>
      <c r="M3735">
        <v>0</v>
      </c>
      <c r="N3735">
        <v>0</v>
      </c>
      <c r="O3735">
        <v>0</v>
      </c>
      <c r="P3735">
        <v>0</v>
      </c>
      <c r="Q3735">
        <v>8330</v>
      </c>
      <c r="R3735">
        <v>0</v>
      </c>
      <c r="S3735">
        <v>0</v>
      </c>
      <c r="T3735">
        <v>0</v>
      </c>
      <c r="U3735">
        <v>64</v>
      </c>
      <c r="V3735">
        <v>0</v>
      </c>
      <c r="W3735">
        <v>0</v>
      </c>
      <c r="X3735" s="17" t="s">
        <v>54</v>
      </c>
      <c r="Y3735" s="17">
        <v>0.00768307322929172</v>
      </c>
      <c r="Z3735" s="17" t="s">
        <v>54</v>
      </c>
      <c r="AA3735" s="17" t="s">
        <v>54</v>
      </c>
      <c r="AB3735">
        <v>0</v>
      </c>
      <c r="AC3735">
        <v>18</v>
      </c>
      <c r="AD3735">
        <v>0</v>
      </c>
      <c r="AE3735">
        <v>0</v>
      </c>
      <c r="AF3735" s="17" t="s">
        <v>54</v>
      </c>
      <c r="AG3735" s="17">
        <v>0</v>
      </c>
      <c r="AH3735" s="17" t="s">
        <v>54</v>
      </c>
      <c r="AI3735" s="17" t="s">
        <v>54</v>
      </c>
      <c r="AJ3735">
        <v>44</v>
      </c>
      <c r="AK3735">
        <v>9</v>
      </c>
      <c r="AL3735">
        <v>5</v>
      </c>
      <c r="AM3735">
        <v>5</v>
      </c>
      <c r="AN3735" s="17">
        <v>0</v>
      </c>
      <c r="AO3735" s="17">
        <v>0</v>
      </c>
      <c r="AP3735" s="17">
        <v>0</v>
      </c>
      <c r="AQ3735" s="17">
        <v>0</v>
      </c>
      <c r="AR3735" s="31">
        <v>0</v>
      </c>
      <c r="AS3735" s="31">
        <v>0</v>
      </c>
      <c r="AT3735" s="31">
        <v>0</v>
      </c>
      <c r="AU3735" s="26" t="str">
        <f t="shared" si="61"/>
        <v>库存为0</v>
      </c>
      <c r="AV3735" s="32" t="str">
        <f>IFERROR(时间!$B$4+AU3735,"上周无销量")</f>
        <v>上周无销量</v>
      </c>
    </row>
    <row r="3736" spans="1:48">
      <c r="A3736" s="34" t="s">
        <v>7137</v>
      </c>
      <c r="B3736" t="s">
        <v>3970</v>
      </c>
      <c r="C3736" t="s">
        <v>7129</v>
      </c>
      <c r="D3736" s="26">
        <v>0</v>
      </c>
      <c r="E3736" s="26">
        <v>0</v>
      </c>
      <c r="F3736" s="26">
        <v>0</v>
      </c>
      <c r="G3736" s="26">
        <v>0</v>
      </c>
      <c r="H3736" s="27">
        <v>0</v>
      </c>
      <c r="I3736">
        <v>0</v>
      </c>
      <c r="J3736" s="28">
        <v>0</v>
      </c>
      <c r="K3736" s="28">
        <v>0</v>
      </c>
      <c r="L3736" s="28">
        <v>0</v>
      </c>
      <c r="M3736">
        <v>0</v>
      </c>
      <c r="N3736">
        <v>0</v>
      </c>
      <c r="O3736">
        <v>0</v>
      </c>
      <c r="P3736">
        <v>0</v>
      </c>
      <c r="Q3736">
        <v>17449</v>
      </c>
      <c r="R3736">
        <v>0</v>
      </c>
      <c r="S3736">
        <v>0</v>
      </c>
      <c r="T3736">
        <v>0</v>
      </c>
      <c r="U3736">
        <v>73</v>
      </c>
      <c r="V3736">
        <v>0</v>
      </c>
      <c r="W3736">
        <v>0</v>
      </c>
      <c r="X3736" s="17" t="s">
        <v>54</v>
      </c>
      <c r="Y3736" s="17">
        <v>0.00418362083787036</v>
      </c>
      <c r="Z3736" s="17" t="s">
        <v>54</v>
      </c>
      <c r="AA3736" s="17" t="s">
        <v>54</v>
      </c>
      <c r="AB3736">
        <v>0</v>
      </c>
      <c r="AC3736">
        <v>19.54</v>
      </c>
      <c r="AD3736">
        <v>0</v>
      </c>
      <c r="AE3736">
        <v>0</v>
      </c>
      <c r="AF3736" s="17" t="s">
        <v>54</v>
      </c>
      <c r="AG3736" s="17">
        <v>0</v>
      </c>
      <c r="AH3736" s="17" t="s">
        <v>54</v>
      </c>
      <c r="AI3736" s="17" t="s">
        <v>54</v>
      </c>
      <c r="AJ3736">
        <v>51</v>
      </c>
      <c r="AK3736">
        <v>16</v>
      </c>
      <c r="AL3736">
        <v>12</v>
      </c>
      <c r="AM3736">
        <v>12</v>
      </c>
      <c r="AN3736" s="17">
        <v>0</v>
      </c>
      <c r="AO3736" s="17">
        <v>0</v>
      </c>
      <c r="AP3736" s="17">
        <v>0</v>
      </c>
      <c r="AQ3736" s="17">
        <v>0</v>
      </c>
      <c r="AR3736" s="31">
        <v>0</v>
      </c>
      <c r="AS3736" s="31">
        <v>0</v>
      </c>
      <c r="AT3736" s="31">
        <v>0</v>
      </c>
      <c r="AU3736" s="26" t="str">
        <f t="shared" si="61"/>
        <v>库存为0</v>
      </c>
      <c r="AV3736" s="32" t="str">
        <f>IFERROR(时间!$B$4+AU3736,"上周无销量")</f>
        <v>上周无销量</v>
      </c>
    </row>
    <row r="3737" spans="1:48">
      <c r="A3737" s="34" t="s">
        <v>7138</v>
      </c>
      <c r="B3737" t="s">
        <v>3958</v>
      </c>
      <c r="C3737" t="s">
        <v>7129</v>
      </c>
      <c r="D3737" s="26">
        <v>0</v>
      </c>
      <c r="E3737" s="26">
        <v>0</v>
      </c>
      <c r="F3737" s="26">
        <v>0</v>
      </c>
      <c r="G3737" s="26">
        <v>0</v>
      </c>
      <c r="H3737" s="27">
        <v>0</v>
      </c>
      <c r="I3737">
        <v>0</v>
      </c>
      <c r="J3737" s="28">
        <v>0</v>
      </c>
      <c r="K3737" s="28">
        <v>0</v>
      </c>
      <c r="L3737" s="28">
        <v>0</v>
      </c>
      <c r="M3737">
        <v>0</v>
      </c>
      <c r="N3737">
        <v>0</v>
      </c>
      <c r="O3737">
        <v>0</v>
      </c>
      <c r="P3737">
        <v>0</v>
      </c>
      <c r="Q3737">
        <v>3565</v>
      </c>
      <c r="R3737">
        <v>0</v>
      </c>
      <c r="S3737">
        <v>0</v>
      </c>
      <c r="T3737">
        <v>0</v>
      </c>
      <c r="U3737">
        <v>17</v>
      </c>
      <c r="V3737">
        <v>0</v>
      </c>
      <c r="W3737">
        <v>0</v>
      </c>
      <c r="X3737" s="17" t="s">
        <v>54</v>
      </c>
      <c r="Y3737" s="17">
        <v>0.00476858345021038</v>
      </c>
      <c r="Z3737" s="17" t="s">
        <v>54</v>
      </c>
      <c r="AA3737" s="17" t="s">
        <v>54</v>
      </c>
      <c r="AB3737">
        <v>0</v>
      </c>
      <c r="AC3737">
        <v>5.12</v>
      </c>
      <c r="AD3737">
        <v>0</v>
      </c>
      <c r="AE3737">
        <v>0</v>
      </c>
      <c r="AF3737" s="17" t="s">
        <v>54</v>
      </c>
      <c r="AG3737" s="17">
        <v>0</v>
      </c>
      <c r="AH3737" s="17" t="s">
        <v>54</v>
      </c>
      <c r="AI3737" s="17" t="s">
        <v>54</v>
      </c>
      <c r="AJ3737">
        <v>9</v>
      </c>
      <c r="AK3737">
        <v>18</v>
      </c>
      <c r="AL3737">
        <v>23</v>
      </c>
      <c r="AM3737">
        <v>23</v>
      </c>
      <c r="AN3737" s="17">
        <v>0</v>
      </c>
      <c r="AO3737" s="17">
        <v>0</v>
      </c>
      <c r="AP3737" s="17">
        <v>0</v>
      </c>
      <c r="AQ3737" s="17">
        <v>0</v>
      </c>
      <c r="AR3737" s="31">
        <v>0</v>
      </c>
      <c r="AS3737" s="31">
        <v>0</v>
      </c>
      <c r="AT3737" s="31">
        <v>0</v>
      </c>
      <c r="AU3737" s="26" t="str">
        <f t="shared" si="61"/>
        <v>库存为0</v>
      </c>
      <c r="AV3737" s="32" t="str">
        <f>IFERROR(时间!$B$4+AU3737,"上周无销量")</f>
        <v>上周无销量</v>
      </c>
    </row>
    <row r="3738" spans="1:48">
      <c r="A3738" s="34" t="s">
        <v>7139</v>
      </c>
      <c r="B3738" t="s">
        <v>3966</v>
      </c>
      <c r="C3738" t="s">
        <v>7129</v>
      </c>
      <c r="D3738" s="26">
        <v>0</v>
      </c>
      <c r="E3738" s="26">
        <v>0</v>
      </c>
      <c r="F3738" s="26">
        <v>0</v>
      </c>
      <c r="G3738" s="26">
        <v>0</v>
      </c>
      <c r="H3738" s="27">
        <v>0</v>
      </c>
      <c r="I3738">
        <v>0</v>
      </c>
      <c r="J3738" s="28">
        <v>0</v>
      </c>
      <c r="K3738" s="28">
        <v>0</v>
      </c>
      <c r="L3738" s="28">
        <v>0</v>
      </c>
      <c r="M3738">
        <v>0</v>
      </c>
      <c r="N3738">
        <v>0</v>
      </c>
      <c r="O3738">
        <v>0</v>
      </c>
      <c r="P3738">
        <v>0</v>
      </c>
      <c r="Q3738">
        <v>77</v>
      </c>
      <c r="R3738">
        <v>0</v>
      </c>
      <c r="S3738">
        <v>0</v>
      </c>
      <c r="T3738">
        <v>0</v>
      </c>
      <c r="U3738">
        <v>1</v>
      </c>
      <c r="V3738">
        <v>0</v>
      </c>
      <c r="W3738">
        <v>0</v>
      </c>
      <c r="X3738" s="17" t="s">
        <v>54</v>
      </c>
      <c r="Y3738" s="17">
        <v>0.012987012987013</v>
      </c>
      <c r="Z3738" s="17" t="s">
        <v>54</v>
      </c>
      <c r="AA3738" s="17" t="s">
        <v>54</v>
      </c>
      <c r="AB3738">
        <v>0</v>
      </c>
      <c r="AC3738">
        <v>0.4</v>
      </c>
      <c r="AD3738">
        <v>0</v>
      </c>
      <c r="AE3738">
        <v>0</v>
      </c>
      <c r="AF3738" s="17" t="s">
        <v>54</v>
      </c>
      <c r="AG3738" s="17">
        <v>0</v>
      </c>
      <c r="AH3738" s="17" t="s">
        <v>54</v>
      </c>
      <c r="AI3738" s="17" t="s">
        <v>54</v>
      </c>
      <c r="AJ3738">
        <v>14</v>
      </c>
      <c r="AK3738">
        <v>36</v>
      </c>
      <c r="AL3738">
        <v>35</v>
      </c>
      <c r="AM3738">
        <v>35</v>
      </c>
      <c r="AN3738" s="17">
        <v>0</v>
      </c>
      <c r="AO3738" s="17">
        <v>0</v>
      </c>
      <c r="AP3738" s="17">
        <v>0</v>
      </c>
      <c r="AQ3738" s="17">
        <v>0</v>
      </c>
      <c r="AR3738" s="31">
        <v>0</v>
      </c>
      <c r="AS3738" s="31">
        <v>0</v>
      </c>
      <c r="AT3738" s="31">
        <v>0</v>
      </c>
      <c r="AU3738" s="26" t="str">
        <f t="shared" si="61"/>
        <v>库存为0</v>
      </c>
      <c r="AV3738" s="32" t="str">
        <f>IFERROR(时间!$B$4+AU3738,"上周无销量")</f>
        <v>上周无销量</v>
      </c>
    </row>
    <row r="3739" spans="1:48">
      <c r="A3739" s="15"/>
      <c r="D3739" s="26"/>
      <c r="E3739" s="26"/>
      <c r="F3739" s="26"/>
      <c r="G3739" s="26"/>
      <c r="H3739" s="27"/>
      <c r="J3739" s="28"/>
      <c r="K3739" s="28"/>
      <c r="L3739" s="28"/>
      <c r="X3739" s="17"/>
      <c r="Y3739" s="17"/>
      <c r="Z3739" s="17"/>
      <c r="AA3739" s="17"/>
      <c r="AF3739" s="17"/>
      <c r="AG3739" s="17"/>
      <c r="AH3739" s="17"/>
      <c r="AI3739" s="17"/>
      <c r="AN3739" s="17"/>
      <c r="AO3739" s="17"/>
      <c r="AP3739" s="17"/>
      <c r="AQ3739" s="17"/>
      <c r="AR3739" s="31"/>
      <c r="AS3739" s="31"/>
      <c r="AT3739" s="31"/>
      <c r="AU3739" s="26"/>
      <c r="AV3739" s="32"/>
    </row>
    <row r="3740" spans="1:48">
      <c r="A3740" s="15"/>
      <c r="D3740" s="26"/>
      <c r="E3740" s="26"/>
      <c r="F3740" s="26"/>
      <c r="G3740" s="26"/>
      <c r="H3740" s="27"/>
      <c r="J3740" s="28"/>
      <c r="K3740" s="28"/>
      <c r="L3740" s="28"/>
      <c r="X3740" s="17"/>
      <c r="Y3740" s="17"/>
      <c r="Z3740" s="17"/>
      <c r="AA3740" s="17"/>
      <c r="AF3740" s="17"/>
      <c r="AG3740" s="17"/>
      <c r="AH3740" s="17"/>
      <c r="AI3740" s="17"/>
      <c r="AN3740" s="17"/>
      <c r="AO3740" s="17"/>
      <c r="AP3740" s="17"/>
      <c r="AQ3740" s="17"/>
      <c r="AR3740" s="31"/>
      <c r="AS3740" s="31"/>
      <c r="AT3740" s="31"/>
      <c r="AU3740" s="26"/>
      <c r="AV3740" s="32"/>
    </row>
    <row r="3741" spans="1:48">
      <c r="A3741" s="15"/>
      <c r="D3741" s="26"/>
      <c r="E3741" s="26"/>
      <c r="F3741" s="26"/>
      <c r="G3741" s="26"/>
      <c r="H3741" s="27"/>
      <c r="J3741" s="28"/>
      <c r="K3741" s="28"/>
      <c r="L3741" s="28"/>
      <c r="X3741" s="17"/>
      <c r="Y3741" s="17"/>
      <c r="Z3741" s="17"/>
      <c r="AA3741" s="17"/>
      <c r="AF3741" s="17"/>
      <c r="AG3741" s="17"/>
      <c r="AH3741" s="17"/>
      <c r="AI3741" s="17"/>
      <c r="AN3741" s="17"/>
      <c r="AO3741" s="17"/>
      <c r="AP3741" s="17"/>
      <c r="AQ3741" s="17"/>
      <c r="AR3741" s="31"/>
      <c r="AS3741" s="31"/>
      <c r="AT3741" s="31"/>
      <c r="AU3741" s="26"/>
      <c r="AV3741" s="32"/>
    </row>
    <row r="3742" spans="1:48">
      <c r="A3742" s="15"/>
      <c r="D3742" s="26"/>
      <c r="E3742" s="26"/>
      <c r="F3742" s="26"/>
      <c r="G3742" s="26"/>
      <c r="H3742" s="27"/>
      <c r="J3742" s="28"/>
      <c r="K3742" s="28"/>
      <c r="L3742" s="28"/>
      <c r="X3742" s="17"/>
      <c r="Y3742" s="17"/>
      <c r="Z3742" s="17"/>
      <c r="AA3742" s="17"/>
      <c r="AF3742" s="17"/>
      <c r="AG3742" s="17"/>
      <c r="AH3742" s="17"/>
      <c r="AI3742" s="17"/>
      <c r="AN3742" s="17"/>
      <c r="AO3742" s="17"/>
      <c r="AP3742" s="17"/>
      <c r="AQ3742" s="17"/>
      <c r="AR3742" s="31"/>
      <c r="AS3742" s="31"/>
      <c r="AT3742" s="31"/>
      <c r="AU3742" s="26"/>
      <c r="AV3742" s="32"/>
    </row>
    <row r="3743" spans="1:48">
      <c r="A3743" s="15"/>
      <c r="D3743" s="26"/>
      <c r="E3743" s="26"/>
      <c r="F3743" s="26"/>
      <c r="G3743" s="26"/>
      <c r="H3743" s="27"/>
      <c r="J3743" s="28"/>
      <c r="K3743" s="28"/>
      <c r="L3743" s="28"/>
      <c r="X3743" s="17"/>
      <c r="Y3743" s="17"/>
      <c r="Z3743" s="17"/>
      <c r="AA3743" s="17"/>
      <c r="AF3743" s="17"/>
      <c r="AG3743" s="17"/>
      <c r="AH3743" s="17"/>
      <c r="AI3743" s="17"/>
      <c r="AN3743" s="17"/>
      <c r="AO3743" s="17"/>
      <c r="AP3743" s="17"/>
      <c r="AQ3743" s="17"/>
      <c r="AR3743" s="31"/>
      <c r="AS3743" s="31"/>
      <c r="AT3743" s="31"/>
      <c r="AU3743" s="26"/>
      <c r="AV3743" s="32"/>
    </row>
    <row r="3744" spans="1:48">
      <c r="A3744" s="15"/>
      <c r="D3744" s="26"/>
      <c r="E3744" s="26"/>
      <c r="F3744" s="26"/>
      <c r="G3744" s="26"/>
      <c r="H3744" s="27"/>
      <c r="J3744" s="28"/>
      <c r="K3744" s="28"/>
      <c r="L3744" s="28"/>
      <c r="X3744" s="17"/>
      <c r="Y3744" s="17"/>
      <c r="Z3744" s="17"/>
      <c r="AA3744" s="17"/>
      <c r="AF3744" s="17"/>
      <c r="AG3744" s="17"/>
      <c r="AH3744" s="17"/>
      <c r="AI3744" s="17"/>
      <c r="AN3744" s="17"/>
      <c r="AO3744" s="17"/>
      <c r="AP3744" s="17"/>
      <c r="AQ3744" s="17"/>
      <c r="AR3744" s="31"/>
      <c r="AS3744" s="31"/>
      <c r="AT3744" s="31"/>
      <c r="AU3744" s="26"/>
      <c r="AV3744" s="32"/>
    </row>
    <row r="3745" spans="1:48">
      <c r="A3745" s="15"/>
      <c r="D3745" s="26"/>
      <c r="E3745" s="26"/>
      <c r="F3745" s="26"/>
      <c r="G3745" s="26"/>
      <c r="H3745" s="27"/>
      <c r="J3745" s="28"/>
      <c r="K3745" s="28"/>
      <c r="L3745" s="28"/>
      <c r="X3745" s="17"/>
      <c r="Y3745" s="17"/>
      <c r="Z3745" s="17"/>
      <c r="AA3745" s="17"/>
      <c r="AF3745" s="17"/>
      <c r="AG3745" s="17"/>
      <c r="AH3745" s="17"/>
      <c r="AI3745" s="17"/>
      <c r="AN3745" s="17"/>
      <c r="AO3745" s="17"/>
      <c r="AP3745" s="17"/>
      <c r="AQ3745" s="17"/>
      <c r="AR3745" s="31"/>
      <c r="AS3745" s="31"/>
      <c r="AT3745" s="31"/>
      <c r="AU3745" s="26"/>
      <c r="AV3745" s="32"/>
    </row>
    <row r="3746" spans="1:48">
      <c r="A3746" s="15"/>
      <c r="D3746" s="26"/>
      <c r="E3746" s="26"/>
      <c r="F3746" s="26"/>
      <c r="G3746" s="26"/>
      <c r="H3746" s="27"/>
      <c r="J3746" s="28"/>
      <c r="K3746" s="28"/>
      <c r="L3746" s="28"/>
      <c r="X3746" s="17"/>
      <c r="Y3746" s="17"/>
      <c r="Z3746" s="17"/>
      <c r="AA3746" s="17"/>
      <c r="AF3746" s="17"/>
      <c r="AG3746" s="17"/>
      <c r="AH3746" s="17"/>
      <c r="AI3746" s="17"/>
      <c r="AN3746" s="17"/>
      <c r="AO3746" s="17"/>
      <c r="AP3746" s="17"/>
      <c r="AQ3746" s="17"/>
      <c r="AR3746" s="31"/>
      <c r="AS3746" s="31"/>
      <c r="AT3746" s="31"/>
      <c r="AU3746" s="26"/>
      <c r="AV3746" s="32"/>
    </row>
    <row r="3747" spans="1:48">
      <c r="A3747" s="15"/>
      <c r="D3747" s="26"/>
      <c r="E3747" s="26"/>
      <c r="F3747" s="26"/>
      <c r="G3747" s="26"/>
      <c r="H3747" s="27"/>
      <c r="J3747" s="28"/>
      <c r="K3747" s="28"/>
      <c r="L3747" s="28"/>
      <c r="X3747" s="17"/>
      <c r="Y3747" s="17"/>
      <c r="Z3747" s="17"/>
      <c r="AA3747" s="17"/>
      <c r="AF3747" s="17"/>
      <c r="AG3747" s="17"/>
      <c r="AH3747" s="17"/>
      <c r="AI3747" s="17"/>
      <c r="AN3747" s="17"/>
      <c r="AO3747" s="17"/>
      <c r="AP3747" s="17"/>
      <c r="AQ3747" s="17"/>
      <c r="AR3747" s="31"/>
      <c r="AS3747" s="31"/>
      <c r="AT3747" s="31"/>
      <c r="AU3747" s="26"/>
      <c r="AV3747" s="32"/>
    </row>
    <row r="3748" spans="1:48">
      <c r="A3748" s="15"/>
      <c r="D3748" s="26"/>
      <c r="E3748" s="26"/>
      <c r="F3748" s="26"/>
      <c r="G3748" s="26"/>
      <c r="H3748" s="27"/>
      <c r="J3748" s="28"/>
      <c r="K3748" s="28"/>
      <c r="L3748" s="28"/>
      <c r="X3748" s="17"/>
      <c r="Y3748" s="17"/>
      <c r="Z3748" s="17"/>
      <c r="AA3748" s="17"/>
      <c r="AF3748" s="17"/>
      <c r="AG3748" s="17"/>
      <c r="AH3748" s="17"/>
      <c r="AI3748" s="17"/>
      <c r="AN3748" s="17"/>
      <c r="AO3748" s="17"/>
      <c r="AP3748" s="17"/>
      <c r="AQ3748" s="17"/>
      <c r="AR3748" s="31"/>
      <c r="AS3748" s="31"/>
      <c r="AT3748" s="31"/>
      <c r="AU3748" s="26"/>
      <c r="AV3748" s="32"/>
    </row>
    <row r="3749" spans="1:48">
      <c r="A3749" s="15"/>
      <c r="D3749" s="26"/>
      <c r="E3749" s="26"/>
      <c r="F3749" s="26"/>
      <c r="G3749" s="26"/>
      <c r="H3749" s="27"/>
      <c r="J3749" s="28"/>
      <c r="K3749" s="28"/>
      <c r="L3749" s="28"/>
      <c r="X3749" s="17"/>
      <c r="Y3749" s="17"/>
      <c r="Z3749" s="17"/>
      <c r="AA3749" s="17"/>
      <c r="AF3749" s="17"/>
      <c r="AG3749" s="17"/>
      <c r="AH3749" s="17"/>
      <c r="AI3749" s="17"/>
      <c r="AN3749" s="17"/>
      <c r="AO3749" s="17"/>
      <c r="AP3749" s="17"/>
      <c r="AQ3749" s="17"/>
      <c r="AR3749" s="31"/>
      <c r="AS3749" s="31"/>
      <c r="AT3749" s="31"/>
      <c r="AU3749" s="26"/>
      <c r="AV3749" s="32"/>
    </row>
    <row r="3750" spans="1:48">
      <c r="A3750" s="15"/>
      <c r="D3750" s="26"/>
      <c r="E3750" s="26"/>
      <c r="F3750" s="26"/>
      <c r="G3750" s="26"/>
      <c r="H3750" s="27"/>
      <c r="J3750" s="28"/>
      <c r="K3750" s="28"/>
      <c r="L3750" s="28"/>
      <c r="X3750" s="17"/>
      <c r="Y3750" s="17"/>
      <c r="Z3750" s="17"/>
      <c r="AA3750" s="17"/>
      <c r="AF3750" s="17"/>
      <c r="AG3750" s="17"/>
      <c r="AH3750" s="17"/>
      <c r="AI3750" s="17"/>
      <c r="AN3750" s="17"/>
      <c r="AO3750" s="17"/>
      <c r="AP3750" s="17"/>
      <c r="AQ3750" s="17"/>
      <c r="AR3750" s="31"/>
      <c r="AS3750" s="31"/>
      <c r="AT3750" s="31"/>
      <c r="AU3750" s="26"/>
      <c r="AV3750" s="32"/>
    </row>
    <row r="3751" spans="1:48">
      <c r="A3751" s="15"/>
      <c r="D3751" s="26"/>
      <c r="E3751" s="26"/>
      <c r="F3751" s="26"/>
      <c r="G3751" s="26"/>
      <c r="H3751" s="27"/>
      <c r="J3751" s="28"/>
      <c r="K3751" s="28"/>
      <c r="L3751" s="28"/>
      <c r="X3751" s="17"/>
      <c r="Y3751" s="17"/>
      <c r="Z3751" s="17"/>
      <c r="AA3751" s="17"/>
      <c r="AF3751" s="17"/>
      <c r="AG3751" s="17"/>
      <c r="AH3751" s="17"/>
      <c r="AI3751" s="17"/>
      <c r="AN3751" s="17"/>
      <c r="AO3751" s="17"/>
      <c r="AP3751" s="17"/>
      <c r="AQ3751" s="17"/>
      <c r="AR3751" s="31"/>
      <c r="AS3751" s="31"/>
      <c r="AT3751" s="31"/>
      <c r="AU3751" s="26"/>
      <c r="AV3751" s="32"/>
    </row>
    <row r="3752" spans="1:48">
      <c r="A3752" s="15"/>
      <c r="D3752" s="26"/>
      <c r="E3752" s="26"/>
      <c r="F3752" s="26"/>
      <c r="G3752" s="26"/>
      <c r="H3752" s="27"/>
      <c r="J3752" s="28"/>
      <c r="K3752" s="28"/>
      <c r="L3752" s="28"/>
      <c r="X3752" s="17"/>
      <c r="Y3752" s="17"/>
      <c r="Z3752" s="17"/>
      <c r="AA3752" s="17"/>
      <c r="AF3752" s="17"/>
      <c r="AG3752" s="17"/>
      <c r="AH3752" s="17"/>
      <c r="AI3752" s="17"/>
      <c r="AN3752" s="17"/>
      <c r="AO3752" s="17"/>
      <c r="AP3752" s="17"/>
      <c r="AQ3752" s="17"/>
      <c r="AR3752" s="31"/>
      <c r="AS3752" s="31"/>
      <c r="AT3752" s="31"/>
      <c r="AU3752" s="26"/>
      <c r="AV3752" s="32"/>
    </row>
    <row r="3753" spans="1:48">
      <c r="A3753" s="15"/>
      <c r="D3753" s="26"/>
      <c r="E3753" s="26"/>
      <c r="F3753" s="26"/>
      <c r="G3753" s="26"/>
      <c r="H3753" s="27"/>
      <c r="J3753" s="28"/>
      <c r="K3753" s="28"/>
      <c r="L3753" s="28"/>
      <c r="X3753" s="17"/>
      <c r="Y3753" s="17"/>
      <c r="Z3753" s="17"/>
      <c r="AA3753" s="17"/>
      <c r="AF3753" s="17"/>
      <c r="AG3753" s="17"/>
      <c r="AH3753" s="17"/>
      <c r="AI3753" s="17"/>
      <c r="AN3753" s="17"/>
      <c r="AO3753" s="17"/>
      <c r="AP3753" s="17"/>
      <c r="AQ3753" s="17"/>
      <c r="AR3753" s="31"/>
      <c r="AS3753" s="31"/>
      <c r="AT3753" s="31"/>
      <c r="AU3753" s="26"/>
      <c r="AV3753" s="32"/>
    </row>
    <row r="3754" spans="1:48">
      <c r="A3754" s="15"/>
      <c r="D3754" s="26"/>
      <c r="E3754" s="26"/>
      <c r="F3754" s="26"/>
      <c r="G3754" s="26"/>
      <c r="H3754" s="27"/>
      <c r="J3754" s="28"/>
      <c r="K3754" s="28"/>
      <c r="L3754" s="28"/>
      <c r="X3754" s="17"/>
      <c r="Y3754" s="17"/>
      <c r="Z3754" s="17"/>
      <c r="AA3754" s="17"/>
      <c r="AF3754" s="17"/>
      <c r="AG3754" s="17"/>
      <c r="AH3754" s="17"/>
      <c r="AI3754" s="17"/>
      <c r="AN3754" s="17"/>
      <c r="AO3754" s="17"/>
      <c r="AP3754" s="17"/>
      <c r="AQ3754" s="17"/>
      <c r="AR3754" s="31"/>
      <c r="AS3754" s="31"/>
      <c r="AT3754" s="31"/>
      <c r="AU3754" s="26"/>
      <c r="AV3754" s="32"/>
    </row>
    <row r="3755" spans="1:48">
      <c r="A3755" s="15"/>
      <c r="D3755" s="26"/>
      <c r="E3755" s="26"/>
      <c r="F3755" s="26"/>
      <c r="G3755" s="26"/>
      <c r="H3755" s="27"/>
      <c r="J3755" s="28"/>
      <c r="K3755" s="28"/>
      <c r="L3755" s="28"/>
      <c r="X3755" s="17"/>
      <c r="Y3755" s="17"/>
      <c r="Z3755" s="17"/>
      <c r="AA3755" s="17"/>
      <c r="AF3755" s="17"/>
      <c r="AG3755" s="17"/>
      <c r="AH3755" s="17"/>
      <c r="AI3755" s="17"/>
      <c r="AN3755" s="17"/>
      <c r="AO3755" s="17"/>
      <c r="AP3755" s="17"/>
      <c r="AQ3755" s="17"/>
      <c r="AR3755" s="31"/>
      <c r="AS3755" s="31"/>
      <c r="AT3755" s="31"/>
      <c r="AU3755" s="26"/>
      <c r="AV3755" s="32"/>
    </row>
    <row r="3756" spans="1:48">
      <c r="A3756" s="15"/>
      <c r="D3756" s="26"/>
      <c r="E3756" s="26"/>
      <c r="F3756" s="26"/>
      <c r="G3756" s="26"/>
      <c r="H3756" s="27"/>
      <c r="J3756" s="28"/>
      <c r="K3756" s="28"/>
      <c r="L3756" s="28"/>
      <c r="X3756" s="17"/>
      <c r="Y3756" s="17"/>
      <c r="Z3756" s="17"/>
      <c r="AA3756" s="17"/>
      <c r="AF3756" s="17"/>
      <c r="AG3756" s="17"/>
      <c r="AH3756" s="17"/>
      <c r="AI3756" s="17"/>
      <c r="AN3756" s="17"/>
      <c r="AO3756" s="17"/>
      <c r="AP3756" s="17"/>
      <c r="AQ3756" s="17"/>
      <c r="AR3756" s="31"/>
      <c r="AS3756" s="31"/>
      <c r="AT3756" s="31"/>
      <c r="AU3756" s="26"/>
      <c r="AV3756" s="32"/>
    </row>
    <row r="3757" spans="1:48">
      <c r="A3757" s="15"/>
      <c r="D3757" s="26"/>
      <c r="E3757" s="26"/>
      <c r="F3757" s="26"/>
      <c r="G3757" s="26"/>
      <c r="H3757" s="27"/>
      <c r="J3757" s="28"/>
      <c r="K3757" s="28"/>
      <c r="L3757" s="28"/>
      <c r="X3757" s="17"/>
      <c r="Y3757" s="17"/>
      <c r="Z3757" s="17"/>
      <c r="AA3757" s="17"/>
      <c r="AF3757" s="17"/>
      <c r="AG3757" s="17"/>
      <c r="AH3757" s="17"/>
      <c r="AI3757" s="17"/>
      <c r="AN3757" s="17"/>
      <c r="AO3757" s="17"/>
      <c r="AP3757" s="17"/>
      <c r="AQ3757" s="17"/>
      <c r="AR3757" s="31"/>
      <c r="AS3757" s="31"/>
      <c r="AT3757" s="31"/>
      <c r="AU3757" s="26"/>
      <c r="AV3757" s="32"/>
    </row>
    <row r="3758" spans="1:48">
      <c r="A3758" s="15"/>
      <c r="D3758" s="26"/>
      <c r="E3758" s="26"/>
      <c r="F3758" s="26"/>
      <c r="G3758" s="26"/>
      <c r="H3758" s="27"/>
      <c r="J3758" s="28"/>
      <c r="K3758" s="28"/>
      <c r="L3758" s="28"/>
      <c r="X3758" s="17"/>
      <c r="Y3758" s="17"/>
      <c r="Z3758" s="17"/>
      <c r="AA3758" s="17"/>
      <c r="AF3758" s="17"/>
      <c r="AG3758" s="17"/>
      <c r="AH3758" s="17"/>
      <c r="AI3758" s="17"/>
      <c r="AN3758" s="17"/>
      <c r="AO3758" s="17"/>
      <c r="AP3758" s="17"/>
      <c r="AQ3758" s="17"/>
      <c r="AR3758" s="31"/>
      <c r="AS3758" s="31"/>
      <c r="AT3758" s="31"/>
      <c r="AU3758" s="26"/>
      <c r="AV3758" s="32"/>
    </row>
    <row r="3759" spans="1:48">
      <c r="A3759" s="15"/>
      <c r="D3759" s="26"/>
      <c r="E3759" s="26"/>
      <c r="F3759" s="26"/>
      <c r="G3759" s="26"/>
      <c r="H3759" s="27"/>
      <c r="J3759" s="28"/>
      <c r="K3759" s="28"/>
      <c r="L3759" s="28"/>
      <c r="X3759" s="17"/>
      <c r="Y3759" s="17"/>
      <c r="Z3759" s="17"/>
      <c r="AA3759" s="17"/>
      <c r="AF3759" s="17"/>
      <c r="AG3759" s="17"/>
      <c r="AH3759" s="17"/>
      <c r="AI3759" s="17"/>
      <c r="AN3759" s="17"/>
      <c r="AO3759" s="17"/>
      <c r="AP3759" s="17"/>
      <c r="AQ3759" s="17"/>
      <c r="AR3759" s="31"/>
      <c r="AS3759" s="31"/>
      <c r="AT3759" s="31"/>
      <c r="AU3759" s="26"/>
      <c r="AV3759" s="32"/>
    </row>
    <row r="3760" spans="1:48">
      <c r="A3760" s="15"/>
      <c r="D3760" s="26"/>
      <c r="E3760" s="26"/>
      <c r="F3760" s="26"/>
      <c r="G3760" s="26"/>
      <c r="H3760" s="27"/>
      <c r="J3760" s="28"/>
      <c r="K3760" s="28"/>
      <c r="L3760" s="28"/>
      <c r="X3760" s="17"/>
      <c r="Y3760" s="17"/>
      <c r="Z3760" s="17"/>
      <c r="AA3760" s="17"/>
      <c r="AF3760" s="17"/>
      <c r="AG3760" s="17"/>
      <c r="AH3760" s="17"/>
      <c r="AI3760" s="17"/>
      <c r="AN3760" s="17"/>
      <c r="AO3760" s="17"/>
      <c r="AP3760" s="17"/>
      <c r="AQ3760" s="17"/>
      <c r="AR3760" s="31"/>
      <c r="AS3760" s="31"/>
      <c r="AT3760" s="31"/>
      <c r="AU3760" s="26"/>
      <c r="AV3760" s="32"/>
    </row>
    <row r="3761" spans="1:48">
      <c r="A3761" s="15"/>
      <c r="D3761" s="26"/>
      <c r="E3761" s="26"/>
      <c r="F3761" s="26"/>
      <c r="G3761" s="26"/>
      <c r="H3761" s="27"/>
      <c r="J3761" s="28"/>
      <c r="K3761" s="28"/>
      <c r="L3761" s="28"/>
      <c r="X3761" s="17"/>
      <c r="Y3761" s="17"/>
      <c r="Z3761" s="17"/>
      <c r="AA3761" s="17"/>
      <c r="AF3761" s="17"/>
      <c r="AG3761" s="17"/>
      <c r="AH3761" s="17"/>
      <c r="AI3761" s="17"/>
      <c r="AN3761" s="17"/>
      <c r="AO3761" s="17"/>
      <c r="AP3761" s="17"/>
      <c r="AQ3761" s="17"/>
      <c r="AR3761" s="31"/>
      <c r="AS3761" s="31"/>
      <c r="AT3761" s="31"/>
      <c r="AU3761" s="26"/>
      <c r="AV3761" s="32"/>
    </row>
    <row r="3762" spans="1:48">
      <c r="A3762" s="15"/>
      <c r="D3762" s="26"/>
      <c r="E3762" s="26"/>
      <c r="F3762" s="26"/>
      <c r="G3762" s="26"/>
      <c r="H3762" s="27"/>
      <c r="J3762" s="28"/>
      <c r="K3762" s="28"/>
      <c r="L3762" s="28"/>
      <c r="X3762" s="17"/>
      <c r="Y3762" s="17"/>
      <c r="Z3762" s="17"/>
      <c r="AA3762" s="17"/>
      <c r="AF3762" s="17"/>
      <c r="AG3762" s="17"/>
      <c r="AH3762" s="17"/>
      <c r="AI3762" s="17"/>
      <c r="AN3762" s="17"/>
      <c r="AO3762" s="17"/>
      <c r="AP3762" s="17"/>
      <c r="AQ3762" s="17"/>
      <c r="AR3762" s="31"/>
      <c r="AS3762" s="31"/>
      <c r="AT3762" s="31"/>
      <c r="AU3762" s="26"/>
      <c r="AV3762" s="32"/>
    </row>
    <row r="3763" spans="1:48">
      <c r="A3763" s="15"/>
      <c r="D3763" s="26"/>
      <c r="E3763" s="26"/>
      <c r="F3763" s="26"/>
      <c r="G3763" s="26"/>
      <c r="H3763" s="27"/>
      <c r="J3763" s="28"/>
      <c r="K3763" s="28"/>
      <c r="L3763" s="28"/>
      <c r="X3763" s="17"/>
      <c r="Y3763" s="17"/>
      <c r="Z3763" s="17"/>
      <c r="AA3763" s="17"/>
      <c r="AF3763" s="17"/>
      <c r="AG3763" s="17"/>
      <c r="AH3763" s="17"/>
      <c r="AI3763" s="17"/>
      <c r="AN3763" s="17"/>
      <c r="AO3763" s="17"/>
      <c r="AP3763" s="17"/>
      <c r="AQ3763" s="17"/>
      <c r="AR3763" s="31"/>
      <c r="AS3763" s="31"/>
      <c r="AT3763" s="31"/>
      <c r="AU3763" s="26"/>
      <c r="AV3763" s="32"/>
    </row>
    <row r="3764" spans="1:48">
      <c r="A3764" s="15"/>
      <c r="D3764" s="26"/>
      <c r="E3764" s="26"/>
      <c r="F3764" s="26"/>
      <c r="G3764" s="26"/>
      <c r="H3764" s="27"/>
      <c r="J3764" s="28"/>
      <c r="K3764" s="28"/>
      <c r="L3764" s="28"/>
      <c r="X3764" s="17"/>
      <c r="Y3764" s="17"/>
      <c r="Z3764" s="17"/>
      <c r="AA3764" s="17"/>
      <c r="AF3764" s="17"/>
      <c r="AG3764" s="17"/>
      <c r="AH3764" s="17"/>
      <c r="AI3764" s="17"/>
      <c r="AN3764" s="17"/>
      <c r="AO3764" s="17"/>
      <c r="AP3764" s="17"/>
      <c r="AQ3764" s="17"/>
      <c r="AR3764" s="31"/>
      <c r="AS3764" s="31"/>
      <c r="AT3764" s="31"/>
      <c r="AU3764" s="26"/>
      <c r="AV3764" s="32"/>
    </row>
    <row r="3765" spans="1:48">
      <c r="A3765" s="15"/>
      <c r="D3765" s="26"/>
      <c r="E3765" s="26"/>
      <c r="F3765" s="26"/>
      <c r="G3765" s="26"/>
      <c r="H3765" s="27"/>
      <c r="J3765" s="28"/>
      <c r="K3765" s="28"/>
      <c r="L3765" s="28"/>
      <c r="X3765" s="17"/>
      <c r="Y3765" s="17"/>
      <c r="Z3765" s="17"/>
      <c r="AA3765" s="17"/>
      <c r="AF3765" s="17"/>
      <c r="AG3765" s="17"/>
      <c r="AH3765" s="17"/>
      <c r="AI3765" s="17"/>
      <c r="AN3765" s="17"/>
      <c r="AO3765" s="17"/>
      <c r="AP3765" s="17"/>
      <c r="AQ3765" s="17"/>
      <c r="AR3765" s="31"/>
      <c r="AS3765" s="31"/>
      <c r="AT3765" s="31"/>
      <c r="AU3765" s="26"/>
      <c r="AV3765" s="32"/>
    </row>
    <row r="3766" spans="1:48">
      <c r="A3766" s="15"/>
      <c r="D3766" s="26"/>
      <c r="E3766" s="26"/>
      <c r="F3766" s="26"/>
      <c r="G3766" s="26"/>
      <c r="H3766" s="27"/>
      <c r="J3766" s="28"/>
      <c r="K3766" s="28"/>
      <c r="L3766" s="28"/>
      <c r="X3766" s="17"/>
      <c r="Y3766" s="17"/>
      <c r="Z3766" s="17"/>
      <c r="AA3766" s="17"/>
      <c r="AF3766" s="17"/>
      <c r="AG3766" s="17"/>
      <c r="AH3766" s="17"/>
      <c r="AI3766" s="17"/>
      <c r="AN3766" s="17"/>
      <c r="AO3766" s="17"/>
      <c r="AP3766" s="17"/>
      <c r="AQ3766" s="17"/>
      <c r="AR3766" s="31"/>
      <c r="AS3766" s="31"/>
      <c r="AT3766" s="31"/>
      <c r="AU3766" s="26"/>
      <c r="AV3766" s="32"/>
    </row>
    <row r="3767" spans="1:48">
      <c r="A3767" s="15"/>
      <c r="D3767" s="26"/>
      <c r="E3767" s="26"/>
      <c r="F3767" s="26"/>
      <c r="G3767" s="26"/>
      <c r="H3767" s="27"/>
      <c r="J3767" s="28"/>
      <c r="K3767" s="28"/>
      <c r="L3767" s="28"/>
      <c r="X3767" s="17"/>
      <c r="Y3767" s="17"/>
      <c r="Z3767" s="17"/>
      <c r="AA3767" s="17"/>
      <c r="AF3767" s="17"/>
      <c r="AG3767" s="17"/>
      <c r="AH3767" s="17"/>
      <c r="AI3767" s="17"/>
      <c r="AN3767" s="17"/>
      <c r="AO3767" s="17"/>
      <c r="AP3767" s="17"/>
      <c r="AQ3767" s="17"/>
      <c r="AR3767" s="31"/>
      <c r="AS3767" s="31"/>
      <c r="AT3767" s="31"/>
      <c r="AU3767" s="26"/>
      <c r="AV3767" s="32"/>
    </row>
    <row r="3768" spans="1:48">
      <c r="A3768" s="15"/>
      <c r="D3768" s="26"/>
      <c r="E3768" s="26"/>
      <c r="F3768" s="26"/>
      <c r="G3768" s="26"/>
      <c r="H3768" s="27"/>
      <c r="J3768" s="28"/>
      <c r="K3768" s="28"/>
      <c r="L3768" s="28"/>
      <c r="X3768" s="17"/>
      <c r="Y3768" s="17"/>
      <c r="Z3768" s="17"/>
      <c r="AA3768" s="17"/>
      <c r="AF3768" s="17"/>
      <c r="AG3768" s="17"/>
      <c r="AH3768" s="17"/>
      <c r="AI3768" s="17"/>
      <c r="AN3768" s="17"/>
      <c r="AO3768" s="17"/>
      <c r="AP3768" s="17"/>
      <c r="AQ3768" s="17"/>
      <c r="AR3768" s="31"/>
      <c r="AS3768" s="31"/>
      <c r="AT3768" s="31"/>
      <c r="AU3768" s="26"/>
      <c r="AV3768" s="32"/>
    </row>
    <row r="3769" spans="1:48">
      <c r="A3769" s="15"/>
      <c r="D3769" s="26"/>
      <c r="E3769" s="26"/>
      <c r="F3769" s="26"/>
      <c r="G3769" s="26"/>
      <c r="H3769" s="27"/>
      <c r="J3769" s="28"/>
      <c r="K3769" s="28"/>
      <c r="L3769" s="28"/>
      <c r="X3769" s="17"/>
      <c r="Y3769" s="17"/>
      <c r="Z3769" s="17"/>
      <c r="AA3769" s="17"/>
      <c r="AF3769" s="17"/>
      <c r="AG3769" s="17"/>
      <c r="AH3769" s="17"/>
      <c r="AI3769" s="17"/>
      <c r="AN3769" s="17"/>
      <c r="AO3769" s="17"/>
      <c r="AP3769" s="17"/>
      <c r="AQ3769" s="17"/>
      <c r="AR3769" s="31"/>
      <c r="AS3769" s="31"/>
      <c r="AT3769" s="31"/>
      <c r="AU3769" s="26"/>
      <c r="AV3769" s="32"/>
    </row>
    <row r="3770" spans="1:48">
      <c r="A3770" s="15"/>
      <c r="D3770" s="26"/>
      <c r="E3770" s="26"/>
      <c r="F3770" s="26"/>
      <c r="G3770" s="26"/>
      <c r="H3770" s="27"/>
      <c r="J3770" s="28"/>
      <c r="K3770" s="28"/>
      <c r="L3770" s="28"/>
      <c r="X3770" s="17"/>
      <c r="Y3770" s="17"/>
      <c r="Z3770" s="17"/>
      <c r="AA3770" s="17"/>
      <c r="AF3770" s="17"/>
      <c r="AG3770" s="17"/>
      <c r="AH3770" s="17"/>
      <c r="AI3770" s="17"/>
      <c r="AN3770" s="17"/>
      <c r="AO3770" s="17"/>
      <c r="AP3770" s="17"/>
      <c r="AQ3770" s="17"/>
      <c r="AR3770" s="31"/>
      <c r="AS3770" s="31"/>
      <c r="AT3770" s="31"/>
      <c r="AU3770" s="26"/>
      <c r="AV3770" s="32"/>
    </row>
    <row r="3771" spans="1:48">
      <c r="A3771" s="15"/>
      <c r="D3771" s="26"/>
      <c r="E3771" s="26"/>
      <c r="F3771" s="26"/>
      <c r="G3771" s="26"/>
      <c r="H3771" s="27"/>
      <c r="J3771" s="28"/>
      <c r="K3771" s="28"/>
      <c r="L3771" s="28"/>
      <c r="X3771" s="17"/>
      <c r="Y3771" s="17"/>
      <c r="Z3771" s="17"/>
      <c r="AA3771" s="17"/>
      <c r="AF3771" s="17"/>
      <c r="AG3771" s="17"/>
      <c r="AH3771" s="17"/>
      <c r="AI3771" s="17"/>
      <c r="AN3771" s="17"/>
      <c r="AO3771" s="17"/>
      <c r="AP3771" s="17"/>
      <c r="AQ3771" s="17"/>
      <c r="AR3771" s="31"/>
      <c r="AS3771" s="31"/>
      <c r="AT3771" s="31"/>
      <c r="AU3771" s="26"/>
      <c r="AV3771" s="32"/>
    </row>
    <row r="3772" spans="1:48">
      <c r="A3772" s="15"/>
      <c r="D3772" s="26"/>
      <c r="E3772" s="26"/>
      <c r="F3772" s="26"/>
      <c r="G3772" s="26"/>
      <c r="H3772" s="27"/>
      <c r="J3772" s="28"/>
      <c r="K3772" s="28"/>
      <c r="L3772" s="28"/>
      <c r="X3772" s="17"/>
      <c r="Y3772" s="17"/>
      <c r="Z3772" s="17"/>
      <c r="AA3772" s="17"/>
      <c r="AF3772" s="17"/>
      <c r="AG3772" s="17"/>
      <c r="AH3772" s="17"/>
      <c r="AI3772" s="17"/>
      <c r="AN3772" s="17"/>
      <c r="AO3772" s="17"/>
      <c r="AP3772" s="17"/>
      <c r="AQ3772" s="17"/>
      <c r="AR3772" s="31"/>
      <c r="AS3772" s="31"/>
      <c r="AT3772" s="31"/>
      <c r="AU3772" s="26"/>
      <c r="AV3772" s="32"/>
    </row>
    <row r="3773" spans="1:48">
      <c r="A3773" s="15"/>
      <c r="D3773" s="26"/>
      <c r="E3773" s="26"/>
      <c r="F3773" s="26"/>
      <c r="G3773" s="26"/>
      <c r="H3773" s="27"/>
      <c r="J3773" s="28"/>
      <c r="K3773" s="28"/>
      <c r="L3773" s="28"/>
      <c r="X3773" s="17"/>
      <c r="Y3773" s="17"/>
      <c r="Z3773" s="17"/>
      <c r="AA3773" s="17"/>
      <c r="AF3773" s="17"/>
      <c r="AG3773" s="17"/>
      <c r="AH3773" s="17"/>
      <c r="AI3773" s="17"/>
      <c r="AN3773" s="17"/>
      <c r="AO3773" s="17"/>
      <c r="AP3773" s="17"/>
      <c r="AQ3773" s="17"/>
      <c r="AR3773" s="31"/>
      <c r="AS3773" s="31"/>
      <c r="AT3773" s="31"/>
      <c r="AU3773" s="26"/>
      <c r="AV3773" s="32"/>
    </row>
    <row r="3774" spans="1:48">
      <c r="A3774" s="15"/>
      <c r="D3774" s="26"/>
      <c r="E3774" s="26"/>
      <c r="F3774" s="26"/>
      <c r="G3774" s="26"/>
      <c r="H3774" s="27"/>
      <c r="J3774" s="28"/>
      <c r="K3774" s="28"/>
      <c r="L3774" s="28"/>
      <c r="X3774" s="17"/>
      <c r="Y3774" s="17"/>
      <c r="Z3774" s="17"/>
      <c r="AA3774" s="17"/>
      <c r="AF3774" s="17"/>
      <c r="AG3774" s="17"/>
      <c r="AH3774" s="17"/>
      <c r="AI3774" s="17"/>
      <c r="AN3774" s="17"/>
      <c r="AO3774" s="17"/>
      <c r="AP3774" s="17"/>
      <c r="AQ3774" s="17"/>
      <c r="AR3774" s="31"/>
      <c r="AS3774" s="31"/>
      <c r="AT3774" s="31"/>
      <c r="AU3774" s="26"/>
      <c r="AV3774" s="32"/>
    </row>
    <row r="3775" spans="1:48">
      <c r="A3775" s="15"/>
      <c r="D3775" s="26"/>
      <c r="E3775" s="26"/>
      <c r="F3775" s="26"/>
      <c r="G3775" s="26"/>
      <c r="H3775" s="27"/>
      <c r="J3775" s="28"/>
      <c r="K3775" s="28"/>
      <c r="L3775" s="28"/>
      <c r="X3775" s="17"/>
      <c r="Y3775" s="17"/>
      <c r="Z3775" s="17"/>
      <c r="AA3775" s="17"/>
      <c r="AF3775" s="17"/>
      <c r="AG3775" s="17"/>
      <c r="AH3775" s="17"/>
      <c r="AI3775" s="17"/>
      <c r="AN3775" s="17"/>
      <c r="AO3775" s="17"/>
      <c r="AP3775" s="17"/>
      <c r="AQ3775" s="17"/>
      <c r="AR3775" s="31"/>
      <c r="AS3775" s="31"/>
      <c r="AT3775" s="31"/>
      <c r="AU3775" s="26"/>
      <c r="AV3775" s="32"/>
    </row>
    <row r="3776" spans="1:48">
      <c r="A3776" s="15"/>
      <c r="D3776" s="26"/>
      <c r="E3776" s="26"/>
      <c r="F3776" s="26"/>
      <c r="G3776" s="26"/>
      <c r="H3776" s="27"/>
      <c r="J3776" s="28"/>
      <c r="K3776" s="28"/>
      <c r="L3776" s="28"/>
      <c r="X3776" s="17"/>
      <c r="Y3776" s="17"/>
      <c r="Z3776" s="17"/>
      <c r="AA3776" s="17"/>
      <c r="AF3776" s="17"/>
      <c r="AG3776" s="17"/>
      <c r="AH3776" s="17"/>
      <c r="AI3776" s="17"/>
      <c r="AN3776" s="17"/>
      <c r="AO3776" s="17"/>
      <c r="AP3776" s="17"/>
      <c r="AQ3776" s="17"/>
      <c r="AR3776" s="31"/>
      <c r="AS3776" s="31"/>
      <c r="AT3776" s="31"/>
      <c r="AU3776" s="26"/>
      <c r="AV3776" s="32"/>
    </row>
    <row r="3777" spans="1:48">
      <c r="A3777" s="15"/>
      <c r="D3777" s="26"/>
      <c r="E3777" s="26"/>
      <c r="F3777" s="26"/>
      <c r="G3777" s="26"/>
      <c r="H3777" s="27"/>
      <c r="J3777" s="28"/>
      <c r="K3777" s="28"/>
      <c r="L3777" s="28"/>
      <c r="X3777" s="17"/>
      <c r="Y3777" s="17"/>
      <c r="Z3777" s="17"/>
      <c r="AA3777" s="17"/>
      <c r="AF3777" s="17"/>
      <c r="AG3777" s="17"/>
      <c r="AH3777" s="17"/>
      <c r="AI3777" s="17"/>
      <c r="AN3777" s="17"/>
      <c r="AO3777" s="17"/>
      <c r="AP3777" s="17"/>
      <c r="AQ3777" s="17"/>
      <c r="AR3777" s="31"/>
      <c r="AS3777" s="31"/>
      <c r="AT3777" s="31"/>
      <c r="AU3777" s="26"/>
      <c r="AV3777" s="32"/>
    </row>
    <row r="3778" spans="1:48">
      <c r="A3778" s="15"/>
      <c r="D3778" s="26"/>
      <c r="E3778" s="26"/>
      <c r="F3778" s="26"/>
      <c r="G3778" s="26"/>
      <c r="H3778" s="27"/>
      <c r="J3778" s="28"/>
      <c r="K3778" s="28"/>
      <c r="L3778" s="28"/>
      <c r="X3778" s="17"/>
      <c r="Y3778" s="17"/>
      <c r="Z3778" s="17"/>
      <c r="AA3778" s="17"/>
      <c r="AF3778" s="17"/>
      <c r="AG3778" s="17"/>
      <c r="AH3778" s="17"/>
      <c r="AI3778" s="17"/>
      <c r="AN3778" s="17"/>
      <c r="AO3778" s="17"/>
      <c r="AP3778" s="17"/>
      <c r="AQ3778" s="17"/>
      <c r="AR3778" s="31"/>
      <c r="AS3778" s="31"/>
      <c r="AT3778" s="31"/>
      <c r="AU3778" s="26"/>
      <c r="AV3778" s="32"/>
    </row>
    <row r="3779" spans="1:48">
      <c r="A3779" s="15"/>
      <c r="D3779" s="26"/>
      <c r="E3779" s="26"/>
      <c r="F3779" s="26"/>
      <c r="G3779" s="26"/>
      <c r="H3779" s="27"/>
      <c r="J3779" s="28"/>
      <c r="K3779" s="28"/>
      <c r="L3779" s="28"/>
      <c r="X3779" s="17"/>
      <c r="Y3779" s="17"/>
      <c r="Z3779" s="17"/>
      <c r="AA3779" s="17"/>
      <c r="AF3779" s="17"/>
      <c r="AG3779" s="17"/>
      <c r="AH3779" s="17"/>
      <c r="AI3779" s="17"/>
      <c r="AN3779" s="17"/>
      <c r="AO3779" s="17"/>
      <c r="AP3779" s="17"/>
      <c r="AQ3779" s="17"/>
      <c r="AR3779" s="31"/>
      <c r="AS3779" s="31"/>
      <c r="AT3779" s="31"/>
      <c r="AU3779" s="26"/>
      <c r="AV3779" s="32"/>
    </row>
    <row r="3780" spans="1:48">
      <c r="A3780" s="15"/>
      <c r="D3780" s="26"/>
      <c r="E3780" s="26"/>
      <c r="F3780" s="26"/>
      <c r="G3780" s="26"/>
      <c r="H3780" s="27"/>
      <c r="J3780" s="28"/>
      <c r="K3780" s="28"/>
      <c r="L3780" s="28"/>
      <c r="X3780" s="17"/>
      <c r="Y3780" s="17"/>
      <c r="Z3780" s="17"/>
      <c r="AA3780" s="17"/>
      <c r="AF3780" s="17"/>
      <c r="AG3780" s="17"/>
      <c r="AH3780" s="17"/>
      <c r="AI3780" s="17"/>
      <c r="AN3780" s="17"/>
      <c r="AO3780" s="17"/>
      <c r="AP3780" s="17"/>
      <c r="AQ3780" s="17"/>
      <c r="AR3780" s="31"/>
      <c r="AS3780" s="31"/>
      <c r="AT3780" s="31"/>
      <c r="AU3780" s="26"/>
      <c r="AV3780" s="32"/>
    </row>
    <row r="3781" spans="1:48">
      <c r="A3781" s="15"/>
      <c r="D3781" s="26"/>
      <c r="E3781" s="26"/>
      <c r="F3781" s="26"/>
      <c r="G3781" s="26"/>
      <c r="H3781" s="27"/>
      <c r="J3781" s="28"/>
      <c r="K3781" s="28"/>
      <c r="L3781" s="28"/>
      <c r="X3781" s="17"/>
      <c r="Y3781" s="17"/>
      <c r="Z3781" s="17"/>
      <c r="AA3781" s="17"/>
      <c r="AF3781" s="17"/>
      <c r="AG3781" s="17"/>
      <c r="AH3781" s="17"/>
      <c r="AI3781" s="17"/>
      <c r="AN3781" s="17"/>
      <c r="AO3781" s="17"/>
      <c r="AP3781" s="17"/>
      <c r="AQ3781" s="17"/>
      <c r="AR3781" s="31"/>
      <c r="AS3781" s="31"/>
      <c r="AT3781" s="31"/>
      <c r="AU3781" s="26"/>
      <c r="AV3781" s="32"/>
    </row>
    <row r="3782" spans="1:48">
      <c r="A3782" s="15"/>
      <c r="D3782" s="26"/>
      <c r="E3782" s="26"/>
      <c r="F3782" s="26"/>
      <c r="G3782" s="26"/>
      <c r="H3782" s="27"/>
      <c r="J3782" s="28"/>
      <c r="K3782" s="28"/>
      <c r="L3782" s="28"/>
      <c r="X3782" s="17"/>
      <c r="Y3782" s="17"/>
      <c r="Z3782" s="17"/>
      <c r="AA3782" s="17"/>
      <c r="AF3782" s="17"/>
      <c r="AG3782" s="17"/>
      <c r="AH3782" s="17"/>
      <c r="AI3782" s="17"/>
      <c r="AN3782" s="17"/>
      <c r="AO3782" s="17"/>
      <c r="AP3782" s="17"/>
      <c r="AQ3782" s="17"/>
      <c r="AR3782" s="31"/>
      <c r="AS3782" s="31"/>
      <c r="AT3782" s="31"/>
      <c r="AU3782" s="26"/>
      <c r="AV3782" s="32"/>
    </row>
    <row r="3783" spans="1:48">
      <c r="A3783" s="15"/>
      <c r="D3783" s="26"/>
      <c r="E3783" s="26"/>
      <c r="F3783" s="26"/>
      <c r="G3783" s="26"/>
      <c r="H3783" s="27"/>
      <c r="J3783" s="28"/>
      <c r="K3783" s="28"/>
      <c r="L3783" s="28"/>
      <c r="X3783" s="17"/>
      <c r="Y3783" s="17"/>
      <c r="Z3783" s="17"/>
      <c r="AA3783" s="17"/>
      <c r="AF3783" s="17"/>
      <c r="AG3783" s="17"/>
      <c r="AH3783" s="17"/>
      <c r="AI3783" s="17"/>
      <c r="AN3783" s="17"/>
      <c r="AO3783" s="17"/>
      <c r="AP3783" s="17"/>
      <c r="AQ3783" s="17"/>
      <c r="AR3783" s="31"/>
      <c r="AS3783" s="31"/>
      <c r="AT3783" s="31"/>
      <c r="AU3783" s="26"/>
      <c r="AV3783" s="32"/>
    </row>
    <row r="3784" spans="1:48">
      <c r="A3784" s="15"/>
      <c r="D3784" s="26"/>
      <c r="E3784" s="26"/>
      <c r="F3784" s="26"/>
      <c r="G3784" s="26"/>
      <c r="H3784" s="27"/>
      <c r="J3784" s="28"/>
      <c r="K3784" s="28"/>
      <c r="L3784" s="28"/>
      <c r="X3784" s="17"/>
      <c r="Y3784" s="17"/>
      <c r="Z3784" s="17"/>
      <c r="AA3784" s="17"/>
      <c r="AF3784" s="17"/>
      <c r="AG3784" s="17"/>
      <c r="AH3784" s="17"/>
      <c r="AI3784" s="17"/>
      <c r="AN3784" s="17"/>
      <c r="AO3784" s="17"/>
      <c r="AP3784" s="17"/>
      <c r="AQ3784" s="17"/>
      <c r="AR3784" s="31"/>
      <c r="AS3784" s="31"/>
      <c r="AT3784" s="31"/>
      <c r="AU3784" s="26"/>
      <c r="AV3784" s="32"/>
    </row>
    <row r="3785" spans="1:48">
      <c r="A3785" s="15"/>
      <c r="D3785" s="26"/>
      <c r="E3785" s="26"/>
      <c r="F3785" s="26"/>
      <c r="G3785" s="26"/>
      <c r="H3785" s="27"/>
      <c r="J3785" s="28"/>
      <c r="K3785" s="28"/>
      <c r="L3785" s="28"/>
      <c r="X3785" s="17"/>
      <c r="Y3785" s="17"/>
      <c r="Z3785" s="17"/>
      <c r="AA3785" s="17"/>
      <c r="AF3785" s="17"/>
      <c r="AG3785" s="17"/>
      <c r="AH3785" s="17"/>
      <c r="AI3785" s="17"/>
      <c r="AN3785" s="17"/>
      <c r="AO3785" s="17"/>
      <c r="AP3785" s="17"/>
      <c r="AQ3785" s="17"/>
      <c r="AR3785" s="31"/>
      <c r="AS3785" s="31"/>
      <c r="AT3785" s="31"/>
      <c r="AU3785" s="26"/>
      <c r="AV3785" s="32"/>
    </row>
    <row r="3786" spans="1:48">
      <c r="A3786" s="15"/>
      <c r="D3786" s="26"/>
      <c r="E3786" s="26"/>
      <c r="F3786" s="26"/>
      <c r="G3786" s="26"/>
      <c r="H3786" s="27"/>
      <c r="J3786" s="28"/>
      <c r="K3786" s="28"/>
      <c r="L3786" s="28"/>
      <c r="X3786" s="17"/>
      <c r="Y3786" s="17"/>
      <c r="Z3786" s="17"/>
      <c r="AA3786" s="17"/>
      <c r="AF3786" s="17"/>
      <c r="AG3786" s="17"/>
      <c r="AH3786" s="17"/>
      <c r="AI3786" s="17"/>
      <c r="AN3786" s="17"/>
      <c r="AO3786" s="17"/>
      <c r="AP3786" s="17"/>
      <c r="AQ3786" s="17"/>
      <c r="AR3786" s="31"/>
      <c r="AS3786" s="31"/>
      <c r="AT3786" s="31"/>
      <c r="AU3786" s="26"/>
      <c r="AV3786" s="32"/>
    </row>
    <row r="3787" spans="1:48">
      <c r="A3787" s="15"/>
      <c r="D3787" s="26"/>
      <c r="E3787" s="26"/>
      <c r="F3787" s="26"/>
      <c r="G3787" s="26"/>
      <c r="H3787" s="27"/>
      <c r="J3787" s="28"/>
      <c r="K3787" s="28"/>
      <c r="L3787" s="28"/>
      <c r="X3787" s="17"/>
      <c r="Y3787" s="17"/>
      <c r="Z3787" s="17"/>
      <c r="AA3787" s="17"/>
      <c r="AF3787" s="17"/>
      <c r="AG3787" s="17"/>
      <c r="AH3787" s="17"/>
      <c r="AI3787" s="17"/>
      <c r="AN3787" s="17"/>
      <c r="AO3787" s="17"/>
      <c r="AP3787" s="17"/>
      <c r="AQ3787" s="17"/>
      <c r="AR3787" s="31"/>
      <c r="AS3787" s="31"/>
      <c r="AT3787" s="31"/>
      <c r="AU3787" s="26"/>
      <c r="AV3787" s="32"/>
    </row>
    <row r="3788" spans="1:48">
      <c r="A3788" s="15"/>
      <c r="D3788" s="26"/>
      <c r="E3788" s="26"/>
      <c r="F3788" s="26"/>
      <c r="G3788" s="26"/>
      <c r="H3788" s="27"/>
      <c r="J3788" s="28"/>
      <c r="K3788" s="28"/>
      <c r="L3788" s="28"/>
      <c r="X3788" s="17"/>
      <c r="Y3788" s="17"/>
      <c r="Z3788" s="17"/>
      <c r="AA3788" s="17"/>
      <c r="AF3788" s="17"/>
      <c r="AG3788" s="17"/>
      <c r="AH3788" s="17"/>
      <c r="AI3788" s="17"/>
      <c r="AN3788" s="17"/>
      <c r="AO3788" s="17"/>
      <c r="AP3788" s="17"/>
      <c r="AQ3788" s="17"/>
      <c r="AR3788" s="31"/>
      <c r="AS3788" s="31"/>
      <c r="AT3788" s="31"/>
      <c r="AU3788" s="26"/>
      <c r="AV3788" s="32"/>
    </row>
    <row r="3789" spans="1:48">
      <c r="A3789" s="15"/>
      <c r="D3789" s="26"/>
      <c r="E3789" s="26"/>
      <c r="F3789" s="26"/>
      <c r="G3789" s="26"/>
      <c r="H3789" s="27"/>
      <c r="J3789" s="28"/>
      <c r="K3789" s="28"/>
      <c r="L3789" s="28"/>
      <c r="X3789" s="17"/>
      <c r="Y3789" s="17"/>
      <c r="Z3789" s="17"/>
      <c r="AA3789" s="17"/>
      <c r="AF3789" s="17"/>
      <c r="AG3789" s="17"/>
      <c r="AH3789" s="17"/>
      <c r="AI3789" s="17"/>
      <c r="AN3789" s="17"/>
      <c r="AO3789" s="17"/>
      <c r="AP3789" s="17"/>
      <c r="AQ3789" s="17"/>
      <c r="AR3789" s="31"/>
      <c r="AS3789" s="31"/>
      <c r="AT3789" s="31"/>
      <c r="AU3789" s="26"/>
      <c r="AV3789" s="32"/>
    </row>
    <row r="3790" spans="1:48">
      <c r="A3790" s="15"/>
      <c r="D3790" s="26"/>
      <c r="E3790" s="26"/>
      <c r="F3790" s="26"/>
      <c r="G3790" s="26"/>
      <c r="H3790" s="27"/>
      <c r="J3790" s="28"/>
      <c r="K3790" s="28"/>
      <c r="L3790" s="28"/>
      <c r="X3790" s="17"/>
      <c r="Y3790" s="17"/>
      <c r="Z3790" s="17"/>
      <c r="AA3790" s="17"/>
      <c r="AF3790" s="17"/>
      <c r="AG3790" s="17"/>
      <c r="AH3790" s="17"/>
      <c r="AI3790" s="17"/>
      <c r="AN3790" s="17"/>
      <c r="AO3790" s="17"/>
      <c r="AP3790" s="17"/>
      <c r="AQ3790" s="17"/>
      <c r="AR3790" s="31"/>
      <c r="AS3790" s="31"/>
      <c r="AT3790" s="31"/>
      <c r="AU3790" s="26"/>
      <c r="AV3790" s="32"/>
    </row>
    <row r="3791" spans="1:48">
      <c r="A3791" s="15"/>
      <c r="D3791" s="26"/>
      <c r="E3791" s="26"/>
      <c r="F3791" s="26"/>
      <c r="G3791" s="26"/>
      <c r="H3791" s="27"/>
      <c r="J3791" s="28"/>
      <c r="K3791" s="28"/>
      <c r="L3791" s="28"/>
      <c r="X3791" s="17"/>
      <c r="Y3791" s="17"/>
      <c r="Z3791" s="17"/>
      <c r="AA3791" s="17"/>
      <c r="AF3791" s="17"/>
      <c r="AG3791" s="17"/>
      <c r="AH3791" s="17"/>
      <c r="AI3791" s="17"/>
      <c r="AN3791" s="17"/>
      <c r="AO3791" s="17"/>
      <c r="AP3791" s="17"/>
      <c r="AQ3791" s="17"/>
      <c r="AR3791" s="31"/>
      <c r="AS3791" s="31"/>
      <c r="AT3791" s="31"/>
      <c r="AU3791" s="26"/>
      <c r="AV3791" s="32"/>
    </row>
    <row r="3792" spans="1:48">
      <c r="A3792" s="15"/>
      <c r="D3792" s="26"/>
      <c r="E3792" s="26"/>
      <c r="F3792" s="26"/>
      <c r="G3792" s="26"/>
      <c r="H3792" s="27"/>
      <c r="J3792" s="28"/>
      <c r="K3792" s="28"/>
      <c r="L3792" s="28"/>
      <c r="X3792" s="17"/>
      <c r="Y3792" s="17"/>
      <c r="Z3792" s="17"/>
      <c r="AA3792" s="17"/>
      <c r="AF3792" s="17"/>
      <c r="AG3792" s="17"/>
      <c r="AH3792" s="17"/>
      <c r="AI3792" s="17"/>
      <c r="AN3792" s="17"/>
      <c r="AO3792" s="17"/>
      <c r="AP3792" s="17"/>
      <c r="AQ3792" s="17"/>
      <c r="AR3792" s="31"/>
      <c r="AS3792" s="31"/>
      <c r="AT3792" s="31"/>
      <c r="AU3792" s="26"/>
      <c r="AV3792" s="32"/>
    </row>
    <row r="3793" spans="1:48">
      <c r="A3793" s="15"/>
      <c r="D3793" s="26"/>
      <c r="E3793" s="26"/>
      <c r="F3793" s="26"/>
      <c r="G3793" s="26"/>
      <c r="H3793" s="27"/>
      <c r="J3793" s="28"/>
      <c r="K3793" s="28"/>
      <c r="L3793" s="28"/>
      <c r="X3793" s="17"/>
      <c r="Y3793" s="17"/>
      <c r="Z3793" s="17"/>
      <c r="AA3793" s="17"/>
      <c r="AF3793" s="17"/>
      <c r="AG3793" s="17"/>
      <c r="AH3793" s="17"/>
      <c r="AI3793" s="17"/>
      <c r="AN3793" s="17"/>
      <c r="AO3793" s="17"/>
      <c r="AP3793" s="17"/>
      <c r="AQ3793" s="17"/>
      <c r="AR3793" s="31"/>
      <c r="AS3793" s="31"/>
      <c r="AT3793" s="31"/>
      <c r="AU3793" s="26"/>
      <c r="AV3793" s="32"/>
    </row>
    <row r="3794" spans="1:48">
      <c r="A3794" s="15"/>
      <c r="D3794" s="26"/>
      <c r="E3794" s="26"/>
      <c r="F3794" s="26"/>
      <c r="G3794" s="26"/>
      <c r="H3794" s="27"/>
      <c r="J3794" s="28"/>
      <c r="K3794" s="28"/>
      <c r="L3794" s="28"/>
      <c r="X3794" s="17"/>
      <c r="Y3794" s="17"/>
      <c r="Z3794" s="17"/>
      <c r="AA3794" s="17"/>
      <c r="AF3794" s="17"/>
      <c r="AG3794" s="17"/>
      <c r="AH3794" s="17"/>
      <c r="AI3794" s="17"/>
      <c r="AN3794" s="17"/>
      <c r="AO3794" s="17"/>
      <c r="AP3794" s="17"/>
      <c r="AQ3794" s="17"/>
      <c r="AR3794" s="31"/>
      <c r="AS3794" s="31"/>
      <c r="AT3794" s="31"/>
      <c r="AU3794" s="26"/>
      <c r="AV3794" s="32"/>
    </row>
    <row r="3795" spans="4:48">
      <c r="D3795" s="26"/>
      <c r="E3795" s="26"/>
      <c r="F3795" s="26"/>
      <c r="G3795" s="26"/>
      <c r="H3795" s="27"/>
      <c r="J3795" s="28"/>
      <c r="K3795" s="28"/>
      <c r="L3795" s="28"/>
      <c r="X3795" s="17"/>
      <c r="Y3795" s="17"/>
      <c r="Z3795" s="17"/>
      <c r="AA3795" s="17"/>
      <c r="AF3795" s="17"/>
      <c r="AG3795" s="17"/>
      <c r="AH3795" s="17"/>
      <c r="AI3795" s="17"/>
      <c r="AN3795" s="17"/>
      <c r="AO3795" s="17"/>
      <c r="AP3795" s="17"/>
      <c r="AQ3795" s="17"/>
      <c r="AR3795" s="31"/>
      <c r="AS3795" s="31"/>
      <c r="AT3795" s="31"/>
      <c r="AU3795" s="26"/>
      <c r="AV3795" s="32"/>
    </row>
    <row r="3796" spans="1:48">
      <c r="A3796" s="15"/>
      <c r="D3796" s="26"/>
      <c r="E3796" s="26"/>
      <c r="F3796" s="26"/>
      <c r="G3796" s="26"/>
      <c r="H3796" s="27"/>
      <c r="J3796" s="28"/>
      <c r="K3796" s="28"/>
      <c r="L3796" s="28"/>
      <c r="X3796" s="17"/>
      <c r="Y3796" s="17"/>
      <c r="Z3796" s="17"/>
      <c r="AA3796" s="17"/>
      <c r="AF3796" s="17"/>
      <c r="AG3796" s="17"/>
      <c r="AH3796" s="17"/>
      <c r="AI3796" s="17"/>
      <c r="AN3796" s="17"/>
      <c r="AO3796" s="17"/>
      <c r="AP3796" s="17"/>
      <c r="AQ3796" s="17"/>
      <c r="AR3796" s="31"/>
      <c r="AS3796" s="31"/>
      <c r="AT3796" s="31"/>
      <c r="AU3796" s="26"/>
      <c r="AV3796" s="32"/>
    </row>
    <row r="3797" spans="1:48">
      <c r="A3797" s="15"/>
      <c r="D3797" s="26"/>
      <c r="E3797" s="26"/>
      <c r="F3797" s="26"/>
      <c r="G3797" s="26"/>
      <c r="H3797" s="27"/>
      <c r="J3797" s="28"/>
      <c r="K3797" s="28"/>
      <c r="L3797" s="28"/>
      <c r="X3797" s="17"/>
      <c r="Y3797" s="17"/>
      <c r="Z3797" s="17"/>
      <c r="AA3797" s="17"/>
      <c r="AF3797" s="17"/>
      <c r="AG3797" s="17"/>
      <c r="AH3797" s="17"/>
      <c r="AI3797" s="17"/>
      <c r="AN3797" s="17"/>
      <c r="AO3797" s="17"/>
      <c r="AP3797" s="17"/>
      <c r="AQ3797" s="17"/>
      <c r="AR3797" s="31"/>
      <c r="AS3797" s="31"/>
      <c r="AT3797" s="31"/>
      <c r="AU3797" s="26"/>
      <c r="AV3797" s="32"/>
    </row>
    <row r="3798" spans="1:48">
      <c r="A3798" s="15"/>
      <c r="D3798" s="26"/>
      <c r="E3798" s="26"/>
      <c r="F3798" s="26"/>
      <c r="G3798" s="26"/>
      <c r="H3798" s="27"/>
      <c r="J3798" s="28"/>
      <c r="K3798" s="28"/>
      <c r="L3798" s="28"/>
      <c r="X3798" s="17"/>
      <c r="Y3798" s="17"/>
      <c r="Z3798" s="17"/>
      <c r="AA3798" s="17"/>
      <c r="AF3798" s="17"/>
      <c r="AG3798" s="17"/>
      <c r="AH3798" s="17"/>
      <c r="AI3798" s="17"/>
      <c r="AN3798" s="17"/>
      <c r="AO3798" s="17"/>
      <c r="AP3798" s="17"/>
      <c r="AQ3798" s="17"/>
      <c r="AR3798" s="31"/>
      <c r="AS3798" s="31"/>
      <c r="AT3798" s="31"/>
      <c r="AU3798" s="26"/>
      <c r="AV3798" s="32"/>
    </row>
    <row r="3799" spans="1:48">
      <c r="A3799" s="15"/>
      <c r="D3799" s="26"/>
      <c r="E3799" s="26"/>
      <c r="F3799" s="26"/>
      <c r="G3799" s="26"/>
      <c r="H3799" s="27"/>
      <c r="J3799" s="28"/>
      <c r="K3799" s="28"/>
      <c r="L3799" s="28"/>
      <c r="X3799" s="17"/>
      <c r="Y3799" s="17"/>
      <c r="Z3799" s="17"/>
      <c r="AA3799" s="17"/>
      <c r="AF3799" s="17"/>
      <c r="AG3799" s="17"/>
      <c r="AH3799" s="17"/>
      <c r="AI3799" s="17"/>
      <c r="AN3799" s="17"/>
      <c r="AO3799" s="17"/>
      <c r="AP3799" s="17"/>
      <c r="AQ3799" s="17"/>
      <c r="AR3799" s="31"/>
      <c r="AS3799" s="31"/>
      <c r="AT3799" s="31"/>
      <c r="AU3799" s="26"/>
      <c r="AV3799" s="32"/>
    </row>
    <row r="3800" spans="1:48">
      <c r="A3800" s="15"/>
      <c r="D3800" s="26"/>
      <c r="E3800" s="26"/>
      <c r="F3800" s="26"/>
      <c r="G3800" s="26"/>
      <c r="H3800" s="27"/>
      <c r="J3800" s="28"/>
      <c r="K3800" s="28"/>
      <c r="L3800" s="28"/>
      <c r="X3800" s="17"/>
      <c r="Y3800" s="17"/>
      <c r="Z3800" s="17"/>
      <c r="AA3800" s="17"/>
      <c r="AF3800" s="17"/>
      <c r="AG3800" s="17"/>
      <c r="AH3800" s="17"/>
      <c r="AI3800" s="17"/>
      <c r="AN3800" s="17"/>
      <c r="AO3800" s="17"/>
      <c r="AP3800" s="17"/>
      <c r="AQ3800" s="17"/>
      <c r="AR3800" s="31"/>
      <c r="AS3800" s="31"/>
      <c r="AT3800" s="31"/>
      <c r="AU3800" s="26"/>
      <c r="AV3800" s="32"/>
    </row>
    <row r="3801" spans="1:48">
      <c r="A3801" s="15"/>
      <c r="D3801" s="26"/>
      <c r="E3801" s="26"/>
      <c r="F3801" s="26"/>
      <c r="G3801" s="26"/>
      <c r="H3801" s="27"/>
      <c r="J3801" s="28"/>
      <c r="K3801" s="28"/>
      <c r="L3801" s="28"/>
      <c r="X3801" s="17"/>
      <c r="Y3801" s="17"/>
      <c r="Z3801" s="17"/>
      <c r="AA3801" s="17"/>
      <c r="AF3801" s="17"/>
      <c r="AG3801" s="17"/>
      <c r="AH3801" s="17"/>
      <c r="AI3801" s="17"/>
      <c r="AN3801" s="17"/>
      <c r="AO3801" s="17"/>
      <c r="AP3801" s="17"/>
      <c r="AQ3801" s="17"/>
      <c r="AR3801" s="31"/>
      <c r="AS3801" s="31"/>
      <c r="AT3801" s="31"/>
      <c r="AU3801" s="26"/>
      <c r="AV3801" s="32"/>
    </row>
    <row r="3802" spans="1:48">
      <c r="A3802" s="15"/>
      <c r="D3802" s="26"/>
      <c r="E3802" s="26"/>
      <c r="F3802" s="26"/>
      <c r="G3802" s="26"/>
      <c r="H3802" s="27"/>
      <c r="J3802" s="28"/>
      <c r="K3802" s="28"/>
      <c r="L3802" s="28"/>
      <c r="X3802" s="17"/>
      <c r="Y3802" s="17"/>
      <c r="Z3802" s="17"/>
      <c r="AA3802" s="17"/>
      <c r="AF3802" s="17"/>
      <c r="AG3802" s="17"/>
      <c r="AH3802" s="17"/>
      <c r="AI3802" s="17"/>
      <c r="AN3802" s="17"/>
      <c r="AO3802" s="17"/>
      <c r="AP3802" s="17"/>
      <c r="AQ3802" s="17"/>
      <c r="AR3802" s="31"/>
      <c r="AS3802" s="31"/>
      <c r="AT3802" s="31"/>
      <c r="AU3802" s="26"/>
      <c r="AV3802" s="32"/>
    </row>
    <row r="3803" spans="1:48">
      <c r="A3803" s="15"/>
      <c r="D3803" s="26"/>
      <c r="E3803" s="26"/>
      <c r="F3803" s="26"/>
      <c r="G3803" s="26"/>
      <c r="H3803" s="27"/>
      <c r="J3803" s="28"/>
      <c r="K3803" s="28"/>
      <c r="L3803" s="28"/>
      <c r="X3803" s="17"/>
      <c r="Y3803" s="17"/>
      <c r="Z3803" s="17"/>
      <c r="AA3803" s="17"/>
      <c r="AF3803" s="17"/>
      <c r="AG3803" s="17"/>
      <c r="AH3803" s="17"/>
      <c r="AI3803" s="17"/>
      <c r="AN3803" s="17"/>
      <c r="AO3803" s="17"/>
      <c r="AP3803" s="17"/>
      <c r="AQ3803" s="17"/>
      <c r="AR3803" s="31"/>
      <c r="AS3803" s="31"/>
      <c r="AT3803" s="31"/>
      <c r="AU3803" s="26"/>
      <c r="AV3803" s="32"/>
    </row>
    <row r="3804" spans="1:48">
      <c r="A3804" s="15"/>
      <c r="D3804" s="26"/>
      <c r="E3804" s="26"/>
      <c r="F3804" s="26"/>
      <c r="G3804" s="26"/>
      <c r="H3804" s="27"/>
      <c r="J3804" s="28"/>
      <c r="K3804" s="28"/>
      <c r="L3804" s="28"/>
      <c r="X3804" s="17"/>
      <c r="Y3804" s="17"/>
      <c r="Z3804" s="17"/>
      <c r="AA3804" s="17"/>
      <c r="AF3804" s="17"/>
      <c r="AG3804" s="17"/>
      <c r="AH3804" s="17"/>
      <c r="AI3804" s="17"/>
      <c r="AN3804" s="17"/>
      <c r="AO3804" s="17"/>
      <c r="AP3804" s="17"/>
      <c r="AQ3804" s="17"/>
      <c r="AR3804" s="31"/>
      <c r="AS3804" s="31"/>
      <c r="AT3804" s="31"/>
      <c r="AU3804" s="26"/>
      <c r="AV3804" s="32"/>
    </row>
    <row r="3805" spans="1:48">
      <c r="A3805" s="15"/>
      <c r="D3805" s="26"/>
      <c r="E3805" s="26"/>
      <c r="F3805" s="26"/>
      <c r="G3805" s="26"/>
      <c r="H3805" s="27"/>
      <c r="J3805" s="28"/>
      <c r="K3805" s="28"/>
      <c r="L3805" s="28"/>
      <c r="X3805" s="17"/>
      <c r="Y3805" s="17"/>
      <c r="Z3805" s="17"/>
      <c r="AA3805" s="17"/>
      <c r="AF3805" s="17"/>
      <c r="AG3805" s="17"/>
      <c r="AH3805" s="17"/>
      <c r="AI3805" s="17"/>
      <c r="AN3805" s="17"/>
      <c r="AO3805" s="17"/>
      <c r="AP3805" s="17"/>
      <c r="AQ3805" s="17"/>
      <c r="AR3805" s="31"/>
      <c r="AS3805" s="31"/>
      <c r="AT3805" s="31"/>
      <c r="AU3805" s="26"/>
      <c r="AV3805" s="32"/>
    </row>
    <row r="3806" spans="1:48">
      <c r="A3806" s="15"/>
      <c r="D3806" s="26"/>
      <c r="E3806" s="26"/>
      <c r="F3806" s="26"/>
      <c r="G3806" s="26"/>
      <c r="H3806" s="27"/>
      <c r="J3806" s="28"/>
      <c r="K3806" s="28"/>
      <c r="L3806" s="28"/>
      <c r="X3806" s="17"/>
      <c r="Y3806" s="17"/>
      <c r="Z3806" s="17"/>
      <c r="AA3806" s="17"/>
      <c r="AF3806" s="17"/>
      <c r="AG3806" s="17"/>
      <c r="AH3806" s="17"/>
      <c r="AI3806" s="17"/>
      <c r="AN3806" s="17"/>
      <c r="AO3806" s="17"/>
      <c r="AP3806" s="17"/>
      <c r="AQ3806" s="17"/>
      <c r="AR3806" s="31"/>
      <c r="AS3806" s="31"/>
      <c r="AT3806" s="31"/>
      <c r="AU3806" s="26"/>
      <c r="AV3806" s="32"/>
    </row>
    <row r="3807" spans="1:48">
      <c r="A3807" s="15"/>
      <c r="D3807" s="26"/>
      <c r="E3807" s="26"/>
      <c r="F3807" s="26"/>
      <c r="G3807" s="26"/>
      <c r="H3807" s="27"/>
      <c r="J3807" s="28"/>
      <c r="K3807" s="28"/>
      <c r="L3807" s="28"/>
      <c r="X3807" s="17"/>
      <c r="Y3807" s="17"/>
      <c r="Z3807" s="17"/>
      <c r="AA3807" s="17"/>
      <c r="AF3807" s="17"/>
      <c r="AG3807" s="17"/>
      <c r="AH3807" s="17"/>
      <c r="AI3807" s="17"/>
      <c r="AN3807" s="17"/>
      <c r="AO3807" s="17"/>
      <c r="AP3807" s="17"/>
      <c r="AQ3807" s="17"/>
      <c r="AR3807" s="31"/>
      <c r="AS3807" s="31"/>
      <c r="AT3807" s="31"/>
      <c r="AU3807" s="26"/>
      <c r="AV3807" s="32"/>
    </row>
    <row r="3808" spans="1:48">
      <c r="A3808" s="15"/>
      <c r="D3808" s="26"/>
      <c r="E3808" s="26"/>
      <c r="F3808" s="26"/>
      <c r="G3808" s="26"/>
      <c r="H3808" s="27"/>
      <c r="J3808" s="28"/>
      <c r="K3808" s="28"/>
      <c r="L3808" s="28"/>
      <c r="X3808" s="17"/>
      <c r="Y3808" s="17"/>
      <c r="Z3808" s="17"/>
      <c r="AA3808" s="17"/>
      <c r="AF3808" s="17"/>
      <c r="AG3808" s="17"/>
      <c r="AH3808" s="17"/>
      <c r="AI3808" s="17"/>
      <c r="AN3808" s="17"/>
      <c r="AO3808" s="17"/>
      <c r="AP3808" s="17"/>
      <c r="AQ3808" s="17"/>
      <c r="AR3808" s="31"/>
      <c r="AS3808" s="31"/>
      <c r="AT3808" s="31"/>
      <c r="AU3808" s="26"/>
      <c r="AV3808" s="32"/>
    </row>
    <row r="3809" spans="1:48">
      <c r="A3809" s="15"/>
      <c r="D3809" s="26"/>
      <c r="E3809" s="26"/>
      <c r="F3809" s="26"/>
      <c r="G3809" s="26"/>
      <c r="H3809" s="27"/>
      <c r="J3809" s="28"/>
      <c r="K3809" s="28"/>
      <c r="L3809" s="28"/>
      <c r="X3809" s="17"/>
      <c r="Y3809" s="17"/>
      <c r="Z3809" s="17"/>
      <c r="AA3809" s="17"/>
      <c r="AF3809" s="17"/>
      <c r="AG3809" s="17"/>
      <c r="AH3809" s="17"/>
      <c r="AI3809" s="17"/>
      <c r="AN3809" s="17"/>
      <c r="AO3809" s="17"/>
      <c r="AP3809" s="17"/>
      <c r="AQ3809" s="17"/>
      <c r="AR3809" s="31"/>
      <c r="AS3809" s="31"/>
      <c r="AT3809" s="31"/>
      <c r="AU3809" s="26"/>
      <c r="AV3809" s="32"/>
    </row>
    <row r="3810" spans="1:48">
      <c r="A3810" s="15"/>
      <c r="D3810" s="26"/>
      <c r="E3810" s="26"/>
      <c r="F3810" s="26"/>
      <c r="G3810" s="26"/>
      <c r="H3810" s="27"/>
      <c r="J3810" s="28"/>
      <c r="K3810" s="28"/>
      <c r="L3810" s="28"/>
      <c r="X3810" s="17"/>
      <c r="Y3810" s="17"/>
      <c r="Z3810" s="17"/>
      <c r="AA3810" s="17"/>
      <c r="AF3810" s="17"/>
      <c r="AG3810" s="17"/>
      <c r="AH3810" s="17"/>
      <c r="AI3810" s="17"/>
      <c r="AN3810" s="17"/>
      <c r="AO3810" s="17"/>
      <c r="AP3810" s="17"/>
      <c r="AQ3810" s="17"/>
      <c r="AR3810" s="31"/>
      <c r="AS3810" s="31"/>
      <c r="AT3810" s="31"/>
      <c r="AU3810" s="26"/>
      <c r="AV3810" s="32"/>
    </row>
    <row r="3811" spans="1:48">
      <c r="A3811" s="15"/>
      <c r="D3811" s="26"/>
      <c r="E3811" s="26"/>
      <c r="F3811" s="26"/>
      <c r="G3811" s="26"/>
      <c r="H3811" s="27"/>
      <c r="J3811" s="28"/>
      <c r="K3811" s="28"/>
      <c r="L3811" s="28"/>
      <c r="X3811" s="17"/>
      <c r="Y3811" s="17"/>
      <c r="Z3811" s="17"/>
      <c r="AA3811" s="17"/>
      <c r="AF3811" s="17"/>
      <c r="AG3811" s="17"/>
      <c r="AH3811" s="17"/>
      <c r="AI3811" s="17"/>
      <c r="AN3811" s="17"/>
      <c r="AO3811" s="17"/>
      <c r="AP3811" s="17"/>
      <c r="AQ3811" s="17"/>
      <c r="AR3811" s="31"/>
      <c r="AS3811" s="31"/>
      <c r="AT3811" s="31"/>
      <c r="AU3811" s="26"/>
      <c r="AV3811" s="32"/>
    </row>
    <row r="3812" spans="1:48">
      <c r="A3812" s="15"/>
      <c r="D3812" s="26"/>
      <c r="E3812" s="26"/>
      <c r="F3812" s="26"/>
      <c r="G3812" s="26"/>
      <c r="H3812" s="27"/>
      <c r="J3812" s="28"/>
      <c r="K3812" s="28"/>
      <c r="L3812" s="28"/>
      <c r="X3812" s="17"/>
      <c r="Y3812" s="17"/>
      <c r="Z3812" s="17"/>
      <c r="AA3812" s="17"/>
      <c r="AF3812" s="17"/>
      <c r="AG3812" s="17"/>
      <c r="AH3812" s="17"/>
      <c r="AI3812" s="17"/>
      <c r="AN3812" s="17"/>
      <c r="AO3812" s="17"/>
      <c r="AP3812" s="17"/>
      <c r="AQ3812" s="17"/>
      <c r="AR3812" s="31"/>
      <c r="AS3812" s="31"/>
      <c r="AT3812" s="31"/>
      <c r="AU3812" s="26"/>
      <c r="AV3812" s="32"/>
    </row>
    <row r="3813" spans="1:48">
      <c r="A3813" s="15"/>
      <c r="D3813" s="26"/>
      <c r="E3813" s="26"/>
      <c r="F3813" s="26"/>
      <c r="G3813" s="26"/>
      <c r="H3813" s="27"/>
      <c r="J3813" s="28"/>
      <c r="K3813" s="28"/>
      <c r="L3813" s="28"/>
      <c r="X3813" s="17"/>
      <c r="Y3813" s="17"/>
      <c r="Z3813" s="17"/>
      <c r="AA3813" s="17"/>
      <c r="AF3813" s="17"/>
      <c r="AG3813" s="17"/>
      <c r="AH3813" s="17"/>
      <c r="AI3813" s="17"/>
      <c r="AN3813" s="17"/>
      <c r="AO3813" s="17"/>
      <c r="AP3813" s="17"/>
      <c r="AQ3813" s="17"/>
      <c r="AR3813" s="31"/>
      <c r="AS3813" s="31"/>
      <c r="AT3813" s="31"/>
      <c r="AU3813" s="26"/>
      <c r="AV3813" s="32"/>
    </row>
    <row r="3814" spans="1:48">
      <c r="A3814" s="15"/>
      <c r="D3814" s="26"/>
      <c r="E3814" s="26"/>
      <c r="F3814" s="26"/>
      <c r="G3814" s="26"/>
      <c r="H3814" s="27"/>
      <c r="J3814" s="28"/>
      <c r="K3814" s="28"/>
      <c r="L3814" s="28"/>
      <c r="X3814" s="17"/>
      <c r="Y3814" s="17"/>
      <c r="Z3814" s="17"/>
      <c r="AA3814" s="17"/>
      <c r="AF3814" s="17"/>
      <c r="AG3814" s="17"/>
      <c r="AH3814" s="17"/>
      <c r="AI3814" s="17"/>
      <c r="AN3814" s="17"/>
      <c r="AO3814" s="17"/>
      <c r="AP3814" s="17"/>
      <c r="AQ3814" s="17"/>
      <c r="AR3814" s="31"/>
      <c r="AS3814" s="31"/>
      <c r="AT3814" s="31"/>
      <c r="AU3814" s="26"/>
      <c r="AV3814" s="32"/>
    </row>
    <row r="3815" spans="1:48">
      <c r="A3815" s="15"/>
      <c r="D3815" s="26"/>
      <c r="E3815" s="26"/>
      <c r="F3815" s="26"/>
      <c r="G3815" s="26"/>
      <c r="H3815" s="27"/>
      <c r="J3815" s="28"/>
      <c r="K3815" s="28"/>
      <c r="L3815" s="28"/>
      <c r="X3815" s="17"/>
      <c r="Y3815" s="17"/>
      <c r="Z3815" s="17"/>
      <c r="AA3815" s="17"/>
      <c r="AF3815" s="17"/>
      <c r="AG3815" s="17"/>
      <c r="AH3815" s="17"/>
      <c r="AI3815" s="17"/>
      <c r="AN3815" s="17"/>
      <c r="AO3815" s="17"/>
      <c r="AP3815" s="17"/>
      <c r="AQ3815" s="17"/>
      <c r="AR3815" s="31"/>
      <c r="AS3815" s="31"/>
      <c r="AT3815" s="31"/>
      <c r="AU3815" s="26"/>
      <c r="AV3815" s="32"/>
    </row>
    <row r="3816" spans="1:48">
      <c r="A3816" s="15"/>
      <c r="D3816" s="26"/>
      <c r="E3816" s="26"/>
      <c r="F3816" s="26"/>
      <c r="G3816" s="26"/>
      <c r="H3816" s="27"/>
      <c r="J3816" s="28"/>
      <c r="K3816" s="28"/>
      <c r="L3816" s="28"/>
      <c r="X3816" s="17"/>
      <c r="Y3816" s="17"/>
      <c r="Z3816" s="17"/>
      <c r="AA3816" s="17"/>
      <c r="AF3816" s="17"/>
      <c r="AG3816" s="17"/>
      <c r="AH3816" s="17"/>
      <c r="AI3816" s="17"/>
      <c r="AN3816" s="17"/>
      <c r="AO3816" s="17"/>
      <c r="AP3816" s="17"/>
      <c r="AQ3816" s="17"/>
      <c r="AR3816" s="31"/>
      <c r="AS3816" s="31"/>
      <c r="AT3816" s="31"/>
      <c r="AU3816" s="26"/>
      <c r="AV3816" s="32"/>
    </row>
    <row r="3817" spans="1:48">
      <c r="A3817" s="15"/>
      <c r="D3817" s="26"/>
      <c r="E3817" s="26"/>
      <c r="F3817" s="26"/>
      <c r="G3817" s="26"/>
      <c r="H3817" s="27"/>
      <c r="J3817" s="28"/>
      <c r="K3817" s="28"/>
      <c r="L3817" s="28"/>
      <c r="X3817" s="17"/>
      <c r="Y3817" s="17"/>
      <c r="Z3817" s="17"/>
      <c r="AA3817" s="17"/>
      <c r="AF3817" s="17"/>
      <c r="AG3817" s="17"/>
      <c r="AH3817" s="17"/>
      <c r="AI3817" s="17"/>
      <c r="AN3817" s="17"/>
      <c r="AO3817" s="17"/>
      <c r="AP3817" s="17"/>
      <c r="AQ3817" s="17"/>
      <c r="AR3817" s="31"/>
      <c r="AS3817" s="31"/>
      <c r="AT3817" s="31"/>
      <c r="AU3817" s="26"/>
      <c r="AV3817" s="32"/>
    </row>
    <row r="3818" spans="1:48">
      <c r="A3818" s="15"/>
      <c r="D3818" s="26"/>
      <c r="E3818" s="26"/>
      <c r="F3818" s="26"/>
      <c r="G3818" s="26"/>
      <c r="H3818" s="27"/>
      <c r="J3818" s="28"/>
      <c r="K3818" s="28"/>
      <c r="L3818" s="28"/>
      <c r="X3818" s="17"/>
      <c r="Y3818" s="17"/>
      <c r="Z3818" s="17"/>
      <c r="AA3818" s="17"/>
      <c r="AF3818" s="17"/>
      <c r="AG3818" s="17"/>
      <c r="AH3818" s="17"/>
      <c r="AI3818" s="17"/>
      <c r="AN3818" s="17"/>
      <c r="AO3818" s="17"/>
      <c r="AP3818" s="17"/>
      <c r="AQ3818" s="17"/>
      <c r="AR3818" s="31"/>
      <c r="AS3818" s="31"/>
      <c r="AT3818" s="31"/>
      <c r="AU3818" s="26"/>
      <c r="AV3818" s="32"/>
    </row>
    <row r="3819" spans="1:48">
      <c r="A3819" s="15"/>
      <c r="D3819" s="26"/>
      <c r="E3819" s="26"/>
      <c r="F3819" s="26"/>
      <c r="G3819" s="26"/>
      <c r="H3819" s="27"/>
      <c r="J3819" s="28"/>
      <c r="K3819" s="28"/>
      <c r="L3819" s="28"/>
      <c r="X3819" s="17"/>
      <c r="Y3819" s="17"/>
      <c r="Z3819" s="17"/>
      <c r="AA3819" s="17"/>
      <c r="AF3819" s="17"/>
      <c r="AG3819" s="17"/>
      <c r="AH3819" s="17"/>
      <c r="AI3819" s="17"/>
      <c r="AN3819" s="17"/>
      <c r="AO3819" s="17"/>
      <c r="AP3819" s="17"/>
      <c r="AQ3819" s="17"/>
      <c r="AR3819" s="31"/>
      <c r="AS3819" s="31"/>
      <c r="AT3819" s="31"/>
      <c r="AU3819" s="26"/>
      <c r="AV3819" s="32"/>
    </row>
    <row r="3820" spans="1:48">
      <c r="A3820" s="15"/>
      <c r="D3820" s="26"/>
      <c r="E3820" s="26"/>
      <c r="F3820" s="26"/>
      <c r="G3820" s="26"/>
      <c r="H3820" s="27"/>
      <c r="J3820" s="28"/>
      <c r="K3820" s="28"/>
      <c r="L3820" s="28"/>
      <c r="X3820" s="17"/>
      <c r="Y3820" s="17"/>
      <c r="Z3820" s="17"/>
      <c r="AA3820" s="17"/>
      <c r="AF3820" s="17"/>
      <c r="AG3820" s="17"/>
      <c r="AH3820" s="17"/>
      <c r="AI3820" s="17"/>
      <c r="AN3820" s="17"/>
      <c r="AO3820" s="17"/>
      <c r="AP3820" s="17"/>
      <c r="AQ3820" s="17"/>
      <c r="AR3820" s="31"/>
      <c r="AS3820" s="31"/>
      <c r="AT3820" s="31"/>
      <c r="AU3820" s="26"/>
      <c r="AV3820" s="32"/>
    </row>
    <row r="3821" spans="1:48">
      <c r="A3821" s="15"/>
      <c r="D3821" s="26"/>
      <c r="E3821" s="26"/>
      <c r="F3821" s="26"/>
      <c r="G3821" s="26"/>
      <c r="H3821" s="27"/>
      <c r="J3821" s="28"/>
      <c r="K3821" s="28"/>
      <c r="L3821" s="28"/>
      <c r="X3821" s="17"/>
      <c r="Y3821" s="17"/>
      <c r="Z3821" s="17"/>
      <c r="AA3821" s="17"/>
      <c r="AF3821" s="17"/>
      <c r="AG3821" s="17"/>
      <c r="AH3821" s="17"/>
      <c r="AI3821" s="17"/>
      <c r="AN3821" s="17"/>
      <c r="AO3821" s="17"/>
      <c r="AP3821" s="17"/>
      <c r="AQ3821" s="17"/>
      <c r="AR3821" s="31"/>
      <c r="AS3821" s="31"/>
      <c r="AT3821" s="31"/>
      <c r="AU3821" s="26"/>
      <c r="AV3821" s="32"/>
    </row>
    <row r="3822" spans="1:48">
      <c r="A3822" s="15"/>
      <c r="D3822" s="26"/>
      <c r="E3822" s="26"/>
      <c r="F3822" s="26"/>
      <c r="G3822" s="26"/>
      <c r="H3822" s="27"/>
      <c r="J3822" s="28"/>
      <c r="K3822" s="28"/>
      <c r="L3822" s="28"/>
      <c r="X3822" s="17"/>
      <c r="Y3822" s="17"/>
      <c r="Z3822" s="17"/>
      <c r="AA3822" s="17"/>
      <c r="AF3822" s="17"/>
      <c r="AG3822" s="17"/>
      <c r="AH3822" s="17"/>
      <c r="AI3822" s="17"/>
      <c r="AN3822" s="17"/>
      <c r="AO3822" s="17"/>
      <c r="AP3822" s="17"/>
      <c r="AQ3822" s="17"/>
      <c r="AR3822" s="31"/>
      <c r="AS3822" s="31"/>
      <c r="AT3822" s="31"/>
      <c r="AU3822" s="26"/>
      <c r="AV3822" s="32"/>
    </row>
    <row r="3823" spans="1:48">
      <c r="A3823" s="15"/>
      <c r="D3823" s="26"/>
      <c r="E3823" s="26"/>
      <c r="F3823" s="26"/>
      <c r="G3823" s="26"/>
      <c r="H3823" s="27"/>
      <c r="J3823" s="28"/>
      <c r="K3823" s="28"/>
      <c r="L3823" s="28"/>
      <c r="X3823" s="17"/>
      <c r="Y3823" s="17"/>
      <c r="Z3823" s="17"/>
      <c r="AA3823" s="17"/>
      <c r="AF3823" s="17"/>
      <c r="AG3823" s="17"/>
      <c r="AH3823" s="17"/>
      <c r="AI3823" s="17"/>
      <c r="AN3823" s="17"/>
      <c r="AO3823" s="17"/>
      <c r="AP3823" s="17"/>
      <c r="AQ3823" s="17"/>
      <c r="AR3823" s="31"/>
      <c r="AS3823" s="31"/>
      <c r="AT3823" s="31"/>
      <c r="AU3823" s="26"/>
      <c r="AV3823" s="32"/>
    </row>
    <row r="3824" spans="1:48">
      <c r="A3824" s="15"/>
      <c r="D3824" s="26"/>
      <c r="E3824" s="26"/>
      <c r="F3824" s="26"/>
      <c r="G3824" s="26"/>
      <c r="H3824" s="27"/>
      <c r="J3824" s="28"/>
      <c r="K3824" s="28"/>
      <c r="L3824" s="28"/>
      <c r="X3824" s="17"/>
      <c r="Y3824" s="17"/>
      <c r="Z3824" s="17"/>
      <c r="AA3824" s="17"/>
      <c r="AF3824" s="17"/>
      <c r="AG3824" s="17"/>
      <c r="AH3824" s="17"/>
      <c r="AI3824" s="17"/>
      <c r="AN3824" s="17"/>
      <c r="AO3824" s="17"/>
      <c r="AP3824" s="17"/>
      <c r="AQ3824" s="17"/>
      <c r="AR3824" s="31"/>
      <c r="AS3824" s="31"/>
      <c r="AT3824" s="31"/>
      <c r="AU3824" s="26"/>
      <c r="AV3824" s="32"/>
    </row>
    <row r="3825" spans="1:48">
      <c r="A3825" s="15"/>
      <c r="D3825" s="26"/>
      <c r="E3825" s="26"/>
      <c r="F3825" s="26"/>
      <c r="G3825" s="26"/>
      <c r="H3825" s="27"/>
      <c r="J3825" s="28"/>
      <c r="K3825" s="28"/>
      <c r="L3825" s="28"/>
      <c r="X3825" s="17"/>
      <c r="Y3825" s="17"/>
      <c r="Z3825" s="17"/>
      <c r="AA3825" s="17"/>
      <c r="AF3825" s="17"/>
      <c r="AG3825" s="17"/>
      <c r="AH3825" s="17"/>
      <c r="AI3825" s="17"/>
      <c r="AN3825" s="17"/>
      <c r="AO3825" s="17"/>
      <c r="AP3825" s="17"/>
      <c r="AQ3825" s="17"/>
      <c r="AR3825" s="31"/>
      <c r="AS3825" s="31"/>
      <c r="AT3825" s="31"/>
      <c r="AU3825" s="26"/>
      <c r="AV3825" s="32"/>
    </row>
    <row r="3826" spans="1:48">
      <c r="A3826" s="15"/>
      <c r="D3826" s="26"/>
      <c r="E3826" s="26"/>
      <c r="F3826" s="26"/>
      <c r="G3826" s="26"/>
      <c r="H3826" s="27"/>
      <c r="J3826" s="28"/>
      <c r="K3826" s="28"/>
      <c r="L3826" s="28"/>
      <c r="X3826" s="17"/>
      <c r="Y3826" s="17"/>
      <c r="Z3826" s="17"/>
      <c r="AA3826" s="17"/>
      <c r="AF3826" s="17"/>
      <c r="AG3826" s="17"/>
      <c r="AH3826" s="17"/>
      <c r="AI3826" s="17"/>
      <c r="AN3826" s="17"/>
      <c r="AO3826" s="17"/>
      <c r="AP3826" s="17"/>
      <c r="AQ3826" s="17"/>
      <c r="AR3826" s="31"/>
      <c r="AS3826" s="31"/>
      <c r="AT3826" s="31"/>
      <c r="AU3826" s="26"/>
      <c r="AV3826" s="32"/>
    </row>
    <row r="3827" spans="1:48">
      <c r="A3827" s="15"/>
      <c r="D3827" s="26"/>
      <c r="E3827" s="26"/>
      <c r="F3827" s="26"/>
      <c r="G3827" s="26"/>
      <c r="H3827" s="27"/>
      <c r="J3827" s="28"/>
      <c r="K3827" s="28"/>
      <c r="L3827" s="28"/>
      <c r="X3827" s="17"/>
      <c r="Y3827" s="17"/>
      <c r="Z3827" s="17"/>
      <c r="AA3827" s="17"/>
      <c r="AF3827" s="17"/>
      <c r="AG3827" s="17"/>
      <c r="AH3827" s="17"/>
      <c r="AI3827" s="17"/>
      <c r="AN3827" s="17"/>
      <c r="AO3827" s="17"/>
      <c r="AP3827" s="17"/>
      <c r="AQ3827" s="17"/>
      <c r="AR3827" s="31"/>
      <c r="AS3827" s="31"/>
      <c r="AT3827" s="31"/>
      <c r="AU3827" s="26"/>
      <c r="AV3827" s="32"/>
    </row>
    <row r="3828" spans="1:48">
      <c r="A3828" s="15"/>
      <c r="D3828" s="26"/>
      <c r="E3828" s="26"/>
      <c r="F3828" s="26"/>
      <c r="G3828" s="26"/>
      <c r="H3828" s="27"/>
      <c r="J3828" s="28"/>
      <c r="K3828" s="28"/>
      <c r="L3828" s="28"/>
      <c r="X3828" s="17"/>
      <c r="Y3828" s="17"/>
      <c r="Z3828" s="17"/>
      <c r="AA3828" s="17"/>
      <c r="AF3828" s="17"/>
      <c r="AG3828" s="17"/>
      <c r="AH3828" s="17"/>
      <c r="AI3828" s="17"/>
      <c r="AN3828" s="17"/>
      <c r="AO3828" s="17"/>
      <c r="AP3828" s="17"/>
      <c r="AQ3828" s="17"/>
      <c r="AR3828" s="31"/>
      <c r="AS3828" s="31"/>
      <c r="AT3828" s="31"/>
      <c r="AU3828" s="26"/>
      <c r="AV3828" s="32"/>
    </row>
    <row r="3829" spans="1:48">
      <c r="A3829" s="15"/>
      <c r="D3829" s="26"/>
      <c r="E3829" s="26"/>
      <c r="F3829" s="26"/>
      <c r="G3829" s="26"/>
      <c r="H3829" s="27"/>
      <c r="J3829" s="28"/>
      <c r="K3829" s="28"/>
      <c r="L3829" s="28"/>
      <c r="X3829" s="17"/>
      <c r="Y3829" s="17"/>
      <c r="Z3829" s="17"/>
      <c r="AA3829" s="17"/>
      <c r="AF3829" s="17"/>
      <c r="AG3829" s="17"/>
      <c r="AH3829" s="17"/>
      <c r="AI3829" s="17"/>
      <c r="AN3829" s="17"/>
      <c r="AO3829" s="17"/>
      <c r="AP3829" s="17"/>
      <c r="AQ3829" s="17"/>
      <c r="AR3829" s="31"/>
      <c r="AS3829" s="31"/>
      <c r="AT3829" s="31"/>
      <c r="AU3829" s="26"/>
      <c r="AV3829" s="32"/>
    </row>
    <row r="3830" spans="1:48">
      <c r="A3830" s="15"/>
      <c r="D3830" s="26"/>
      <c r="E3830" s="26"/>
      <c r="F3830" s="26"/>
      <c r="G3830" s="26"/>
      <c r="H3830" s="27"/>
      <c r="J3830" s="28"/>
      <c r="K3830" s="28"/>
      <c r="L3830" s="28"/>
      <c r="X3830" s="17"/>
      <c r="Y3830" s="17"/>
      <c r="Z3830" s="17"/>
      <c r="AA3830" s="17"/>
      <c r="AF3830" s="17"/>
      <c r="AG3830" s="17"/>
      <c r="AH3830" s="17"/>
      <c r="AI3830" s="17"/>
      <c r="AN3830" s="17"/>
      <c r="AO3830" s="17"/>
      <c r="AP3830" s="17"/>
      <c r="AQ3830" s="17"/>
      <c r="AR3830" s="31"/>
      <c r="AS3830" s="31"/>
      <c r="AT3830" s="31"/>
      <c r="AU3830" s="26"/>
      <c r="AV3830" s="32"/>
    </row>
    <row r="3831" spans="1:48">
      <c r="A3831" s="15"/>
      <c r="D3831" s="26"/>
      <c r="E3831" s="26"/>
      <c r="F3831" s="26"/>
      <c r="G3831" s="26"/>
      <c r="H3831" s="27"/>
      <c r="J3831" s="28"/>
      <c r="K3831" s="28"/>
      <c r="L3831" s="28"/>
      <c r="X3831" s="17"/>
      <c r="Y3831" s="17"/>
      <c r="Z3831" s="17"/>
      <c r="AA3831" s="17"/>
      <c r="AF3831" s="17"/>
      <c r="AG3831" s="17"/>
      <c r="AH3831" s="17"/>
      <c r="AI3831" s="17"/>
      <c r="AN3831" s="17"/>
      <c r="AO3831" s="17"/>
      <c r="AP3831" s="17"/>
      <c r="AQ3831" s="17"/>
      <c r="AR3831" s="31"/>
      <c r="AS3831" s="31"/>
      <c r="AT3831" s="31"/>
      <c r="AU3831" s="26"/>
      <c r="AV3831" s="32"/>
    </row>
    <row r="3832" spans="1:48">
      <c r="A3832" s="15"/>
      <c r="D3832" s="26"/>
      <c r="E3832" s="26"/>
      <c r="F3832" s="26"/>
      <c r="G3832" s="26"/>
      <c r="H3832" s="27"/>
      <c r="J3832" s="28"/>
      <c r="K3832" s="28"/>
      <c r="L3832" s="28"/>
      <c r="X3832" s="17"/>
      <c r="Y3832" s="17"/>
      <c r="Z3832" s="17"/>
      <c r="AA3832" s="17"/>
      <c r="AF3832" s="17"/>
      <c r="AG3832" s="17"/>
      <c r="AH3832" s="17"/>
      <c r="AI3832" s="17"/>
      <c r="AN3832" s="17"/>
      <c r="AO3832" s="17"/>
      <c r="AP3832" s="17"/>
      <c r="AQ3832" s="17"/>
      <c r="AR3832" s="31"/>
      <c r="AS3832" s="31"/>
      <c r="AT3832" s="31"/>
      <c r="AU3832" s="26"/>
      <c r="AV3832" s="32"/>
    </row>
    <row r="3833" spans="1:48">
      <c r="A3833" s="15"/>
      <c r="D3833" s="26"/>
      <c r="E3833" s="26"/>
      <c r="F3833" s="26"/>
      <c r="G3833" s="26"/>
      <c r="H3833" s="27"/>
      <c r="J3833" s="28"/>
      <c r="K3833" s="28"/>
      <c r="L3833" s="28"/>
      <c r="X3833" s="17"/>
      <c r="Y3833" s="17"/>
      <c r="Z3833" s="17"/>
      <c r="AA3833" s="17"/>
      <c r="AF3833" s="17"/>
      <c r="AG3833" s="17"/>
      <c r="AH3833" s="17"/>
      <c r="AI3833" s="17"/>
      <c r="AN3833" s="17"/>
      <c r="AO3833" s="17"/>
      <c r="AP3833" s="17"/>
      <c r="AQ3833" s="17"/>
      <c r="AR3833" s="31"/>
      <c r="AS3833" s="31"/>
      <c r="AT3833" s="31"/>
      <c r="AU3833" s="26"/>
      <c r="AV3833" s="32"/>
    </row>
    <row r="3834" spans="1:48">
      <c r="A3834" s="15"/>
      <c r="D3834" s="26"/>
      <c r="E3834" s="26"/>
      <c r="F3834" s="26"/>
      <c r="G3834" s="26"/>
      <c r="H3834" s="27"/>
      <c r="J3834" s="28"/>
      <c r="K3834" s="28"/>
      <c r="L3834" s="28"/>
      <c r="X3834" s="17"/>
      <c r="Y3834" s="17"/>
      <c r="Z3834" s="17"/>
      <c r="AA3834" s="17"/>
      <c r="AF3834" s="17"/>
      <c r="AG3834" s="17"/>
      <c r="AH3834" s="17"/>
      <c r="AI3834" s="17"/>
      <c r="AN3834" s="17"/>
      <c r="AO3834" s="17"/>
      <c r="AP3834" s="17"/>
      <c r="AQ3834" s="17"/>
      <c r="AR3834" s="31"/>
      <c r="AS3834" s="31"/>
      <c r="AT3834" s="31"/>
      <c r="AU3834" s="26"/>
      <c r="AV3834" s="32"/>
    </row>
    <row r="3835" spans="1:48">
      <c r="A3835" s="15"/>
      <c r="D3835" s="26"/>
      <c r="E3835" s="26"/>
      <c r="F3835" s="26"/>
      <c r="G3835" s="26"/>
      <c r="H3835" s="27"/>
      <c r="J3835" s="28"/>
      <c r="K3835" s="28"/>
      <c r="L3835" s="28"/>
      <c r="X3835" s="17"/>
      <c r="Y3835" s="17"/>
      <c r="Z3835" s="17"/>
      <c r="AA3835" s="17"/>
      <c r="AF3835" s="17"/>
      <c r="AG3835" s="17"/>
      <c r="AH3835" s="17"/>
      <c r="AI3835" s="17"/>
      <c r="AN3835" s="17"/>
      <c r="AO3835" s="17"/>
      <c r="AP3835" s="17"/>
      <c r="AQ3835" s="17"/>
      <c r="AR3835" s="31"/>
      <c r="AS3835" s="31"/>
      <c r="AT3835" s="31"/>
      <c r="AU3835" s="26"/>
      <c r="AV3835" s="32"/>
    </row>
    <row r="3836" spans="1:48">
      <c r="A3836" s="15"/>
      <c r="D3836" s="26"/>
      <c r="E3836" s="26"/>
      <c r="F3836" s="26"/>
      <c r="G3836" s="26"/>
      <c r="H3836" s="27"/>
      <c r="J3836" s="28"/>
      <c r="K3836" s="28"/>
      <c r="L3836" s="28"/>
      <c r="X3836" s="17"/>
      <c r="Y3836" s="17"/>
      <c r="Z3836" s="17"/>
      <c r="AA3836" s="17"/>
      <c r="AF3836" s="17"/>
      <c r="AG3836" s="17"/>
      <c r="AH3836" s="17"/>
      <c r="AI3836" s="17"/>
      <c r="AN3836" s="17"/>
      <c r="AO3836" s="17"/>
      <c r="AP3836" s="17"/>
      <c r="AQ3836" s="17"/>
      <c r="AR3836" s="31"/>
      <c r="AS3836" s="31"/>
      <c r="AT3836" s="31"/>
      <c r="AU3836" s="26"/>
      <c r="AV3836" s="32"/>
    </row>
    <row r="3837" spans="1:48">
      <c r="A3837" s="15"/>
      <c r="D3837" s="26"/>
      <c r="E3837" s="26"/>
      <c r="F3837" s="26"/>
      <c r="G3837" s="26"/>
      <c r="H3837" s="27"/>
      <c r="J3837" s="28"/>
      <c r="K3837" s="28"/>
      <c r="L3837" s="28"/>
      <c r="X3837" s="17"/>
      <c r="Y3837" s="17"/>
      <c r="Z3837" s="17"/>
      <c r="AA3837" s="17"/>
      <c r="AF3837" s="17"/>
      <c r="AG3837" s="17"/>
      <c r="AH3837" s="17"/>
      <c r="AI3837" s="17"/>
      <c r="AN3837" s="17"/>
      <c r="AO3837" s="17"/>
      <c r="AP3837" s="17"/>
      <c r="AQ3837" s="17"/>
      <c r="AR3837" s="31"/>
      <c r="AS3837" s="31"/>
      <c r="AT3837" s="31"/>
      <c r="AU3837" s="26"/>
      <c r="AV3837" s="32"/>
    </row>
    <row r="3838" spans="1:48">
      <c r="A3838" s="15"/>
      <c r="D3838" s="26"/>
      <c r="E3838" s="26"/>
      <c r="F3838" s="26"/>
      <c r="G3838" s="26"/>
      <c r="H3838" s="27"/>
      <c r="J3838" s="28"/>
      <c r="K3838" s="28"/>
      <c r="L3838" s="28"/>
      <c r="X3838" s="17"/>
      <c r="Y3838" s="17"/>
      <c r="Z3838" s="17"/>
      <c r="AA3838" s="17"/>
      <c r="AF3838" s="17"/>
      <c r="AG3838" s="17"/>
      <c r="AH3838" s="17"/>
      <c r="AI3838" s="17"/>
      <c r="AN3838" s="17"/>
      <c r="AO3838" s="17"/>
      <c r="AP3838" s="17"/>
      <c r="AQ3838" s="17"/>
      <c r="AR3838" s="31"/>
      <c r="AS3838" s="31"/>
      <c r="AT3838" s="31"/>
      <c r="AU3838" s="26"/>
      <c r="AV3838" s="32"/>
    </row>
    <row r="3839" spans="1:48">
      <c r="A3839" s="15"/>
      <c r="D3839" s="26"/>
      <c r="E3839" s="26"/>
      <c r="F3839" s="26"/>
      <c r="G3839" s="26"/>
      <c r="H3839" s="27"/>
      <c r="J3839" s="28"/>
      <c r="K3839" s="28"/>
      <c r="L3839" s="28"/>
      <c r="X3839" s="17"/>
      <c r="Y3839" s="17"/>
      <c r="Z3839" s="17"/>
      <c r="AA3839" s="17"/>
      <c r="AF3839" s="17"/>
      <c r="AG3839" s="17"/>
      <c r="AH3839" s="17"/>
      <c r="AI3839" s="17"/>
      <c r="AN3839" s="17"/>
      <c r="AO3839" s="17"/>
      <c r="AP3839" s="17"/>
      <c r="AQ3839" s="17"/>
      <c r="AR3839" s="31"/>
      <c r="AS3839" s="31"/>
      <c r="AT3839" s="31"/>
      <c r="AU3839" s="26"/>
      <c r="AV3839" s="32"/>
    </row>
    <row r="3840" spans="1:48">
      <c r="A3840" s="15"/>
      <c r="D3840" s="26"/>
      <c r="E3840" s="26"/>
      <c r="F3840" s="26"/>
      <c r="G3840" s="26"/>
      <c r="H3840" s="27"/>
      <c r="J3840" s="28"/>
      <c r="K3840" s="28"/>
      <c r="L3840" s="28"/>
      <c r="X3840" s="17"/>
      <c r="Y3840" s="17"/>
      <c r="Z3840" s="17"/>
      <c r="AA3840" s="17"/>
      <c r="AF3840" s="17"/>
      <c r="AG3840" s="17"/>
      <c r="AH3840" s="17"/>
      <c r="AI3840" s="17"/>
      <c r="AN3840" s="17"/>
      <c r="AO3840" s="17"/>
      <c r="AP3840" s="17"/>
      <c r="AQ3840" s="17"/>
      <c r="AR3840" s="31"/>
      <c r="AS3840" s="31"/>
      <c r="AT3840" s="31"/>
      <c r="AU3840" s="26"/>
      <c r="AV3840" s="32"/>
    </row>
    <row r="3841" spans="1:48">
      <c r="A3841" s="15"/>
      <c r="D3841" s="26"/>
      <c r="E3841" s="26"/>
      <c r="F3841" s="26"/>
      <c r="G3841" s="26"/>
      <c r="H3841" s="27"/>
      <c r="J3841" s="28"/>
      <c r="K3841" s="28"/>
      <c r="L3841" s="28"/>
      <c r="X3841" s="17"/>
      <c r="Y3841" s="17"/>
      <c r="Z3841" s="17"/>
      <c r="AA3841" s="17"/>
      <c r="AF3841" s="17"/>
      <c r="AG3841" s="17"/>
      <c r="AH3841" s="17"/>
      <c r="AI3841" s="17"/>
      <c r="AN3841" s="17"/>
      <c r="AO3841" s="17"/>
      <c r="AP3841" s="17"/>
      <c r="AQ3841" s="17"/>
      <c r="AR3841" s="31"/>
      <c r="AS3841" s="31"/>
      <c r="AT3841" s="31"/>
      <c r="AU3841" s="26"/>
      <c r="AV3841" s="32"/>
    </row>
    <row r="3842" spans="1:48">
      <c r="A3842" s="15"/>
      <c r="D3842" s="26"/>
      <c r="E3842" s="26"/>
      <c r="F3842" s="26"/>
      <c r="G3842" s="26"/>
      <c r="H3842" s="27"/>
      <c r="J3842" s="28"/>
      <c r="K3842" s="28"/>
      <c r="L3842" s="28"/>
      <c r="X3842" s="17"/>
      <c r="Y3842" s="17"/>
      <c r="Z3842" s="17"/>
      <c r="AA3842" s="17"/>
      <c r="AF3842" s="17"/>
      <c r="AG3842" s="17"/>
      <c r="AH3842" s="17"/>
      <c r="AI3842" s="17"/>
      <c r="AN3842" s="17"/>
      <c r="AO3842" s="17"/>
      <c r="AP3842" s="17"/>
      <c r="AQ3842" s="17"/>
      <c r="AR3842" s="31"/>
      <c r="AS3842" s="31"/>
      <c r="AT3842" s="31"/>
      <c r="AU3842" s="26"/>
      <c r="AV3842" s="32"/>
    </row>
    <row r="3843" spans="1:48">
      <c r="A3843" s="15"/>
      <c r="D3843" s="26"/>
      <c r="E3843" s="26"/>
      <c r="F3843" s="26"/>
      <c r="G3843" s="26"/>
      <c r="H3843" s="27"/>
      <c r="J3843" s="28"/>
      <c r="K3843" s="28"/>
      <c r="L3843" s="28"/>
      <c r="X3843" s="17"/>
      <c r="Y3843" s="17"/>
      <c r="Z3843" s="17"/>
      <c r="AA3843" s="17"/>
      <c r="AF3843" s="17"/>
      <c r="AG3843" s="17"/>
      <c r="AH3843" s="17"/>
      <c r="AI3843" s="17"/>
      <c r="AN3843" s="17"/>
      <c r="AO3843" s="17"/>
      <c r="AP3843" s="17"/>
      <c r="AQ3843" s="17"/>
      <c r="AR3843" s="31"/>
      <c r="AS3843" s="31"/>
      <c r="AT3843" s="31"/>
      <c r="AU3843" s="26"/>
      <c r="AV3843" s="32"/>
    </row>
    <row r="3844" spans="1:48">
      <c r="A3844" s="15"/>
      <c r="D3844" s="26"/>
      <c r="E3844" s="26"/>
      <c r="F3844" s="26"/>
      <c r="G3844" s="26"/>
      <c r="H3844" s="27"/>
      <c r="J3844" s="28"/>
      <c r="K3844" s="28"/>
      <c r="L3844" s="28"/>
      <c r="X3844" s="17"/>
      <c r="Y3844" s="17"/>
      <c r="Z3844" s="17"/>
      <c r="AA3844" s="17"/>
      <c r="AF3844" s="17"/>
      <c r="AG3844" s="17"/>
      <c r="AH3844" s="17"/>
      <c r="AI3844" s="17"/>
      <c r="AN3844" s="17"/>
      <c r="AO3844" s="17"/>
      <c r="AP3844" s="17"/>
      <c r="AQ3844" s="17"/>
      <c r="AR3844" s="31"/>
      <c r="AS3844" s="31"/>
      <c r="AT3844" s="31"/>
      <c r="AU3844" s="26"/>
      <c r="AV3844" s="32"/>
    </row>
    <row r="3845" spans="1:48">
      <c r="A3845" s="15"/>
      <c r="D3845" s="26"/>
      <c r="E3845" s="26"/>
      <c r="F3845" s="26"/>
      <c r="G3845" s="26"/>
      <c r="H3845" s="27"/>
      <c r="J3845" s="28"/>
      <c r="K3845" s="28"/>
      <c r="L3845" s="28"/>
      <c r="X3845" s="17"/>
      <c r="Y3845" s="17"/>
      <c r="Z3845" s="17"/>
      <c r="AA3845" s="17"/>
      <c r="AF3845" s="17"/>
      <c r="AG3845" s="17"/>
      <c r="AH3845" s="17"/>
      <c r="AI3845" s="17"/>
      <c r="AN3845" s="17"/>
      <c r="AO3845" s="17"/>
      <c r="AP3845" s="17"/>
      <c r="AQ3845" s="17"/>
      <c r="AR3845" s="31"/>
      <c r="AS3845" s="31"/>
      <c r="AT3845" s="31"/>
      <c r="AU3845" s="26"/>
      <c r="AV3845" s="32"/>
    </row>
    <row r="3846" spans="1:48">
      <c r="A3846" s="15"/>
      <c r="D3846" s="26"/>
      <c r="E3846" s="26"/>
      <c r="F3846" s="26"/>
      <c r="G3846" s="26"/>
      <c r="H3846" s="27"/>
      <c r="J3846" s="28"/>
      <c r="K3846" s="28"/>
      <c r="L3846" s="28"/>
      <c r="X3846" s="17"/>
      <c r="Y3846" s="17"/>
      <c r="Z3846" s="17"/>
      <c r="AA3846" s="17"/>
      <c r="AF3846" s="17"/>
      <c r="AG3846" s="17"/>
      <c r="AH3846" s="17"/>
      <c r="AI3846" s="17"/>
      <c r="AN3846" s="17"/>
      <c r="AO3846" s="17"/>
      <c r="AP3846" s="17"/>
      <c r="AQ3846" s="17"/>
      <c r="AR3846" s="31"/>
      <c r="AS3846" s="31"/>
      <c r="AT3846" s="31"/>
      <c r="AU3846" s="26"/>
      <c r="AV3846" s="32"/>
    </row>
    <row r="3847" spans="1:48">
      <c r="A3847" s="15"/>
      <c r="D3847" s="26"/>
      <c r="E3847" s="26"/>
      <c r="F3847" s="26"/>
      <c r="G3847" s="26"/>
      <c r="H3847" s="27"/>
      <c r="J3847" s="28"/>
      <c r="K3847" s="28"/>
      <c r="L3847" s="28"/>
      <c r="X3847" s="17"/>
      <c r="Y3847" s="17"/>
      <c r="Z3847" s="17"/>
      <c r="AA3847" s="17"/>
      <c r="AF3847" s="17"/>
      <c r="AG3847" s="17"/>
      <c r="AH3847" s="17"/>
      <c r="AI3847" s="17"/>
      <c r="AN3847" s="17"/>
      <c r="AO3847" s="17"/>
      <c r="AP3847" s="17"/>
      <c r="AQ3847" s="17"/>
      <c r="AR3847" s="31"/>
      <c r="AS3847" s="31"/>
      <c r="AT3847" s="31"/>
      <c r="AU3847" s="26"/>
      <c r="AV3847" s="32"/>
    </row>
    <row r="3848" spans="1:48">
      <c r="A3848" s="15"/>
      <c r="D3848" s="26"/>
      <c r="E3848" s="26"/>
      <c r="F3848" s="26"/>
      <c r="G3848" s="26"/>
      <c r="H3848" s="27"/>
      <c r="J3848" s="28"/>
      <c r="K3848" s="28"/>
      <c r="L3848" s="28"/>
      <c r="X3848" s="17"/>
      <c r="Y3848" s="17"/>
      <c r="Z3848" s="17"/>
      <c r="AA3848" s="17"/>
      <c r="AF3848" s="17"/>
      <c r="AG3848" s="17"/>
      <c r="AH3848" s="17"/>
      <c r="AI3848" s="17"/>
      <c r="AN3848" s="17"/>
      <c r="AO3848" s="17"/>
      <c r="AP3848" s="17"/>
      <c r="AQ3848" s="17"/>
      <c r="AR3848" s="31"/>
      <c r="AS3848" s="31"/>
      <c r="AT3848" s="31"/>
      <c r="AU3848" s="26"/>
      <c r="AV3848" s="32"/>
    </row>
    <row r="3849" spans="1:48">
      <c r="A3849" s="15"/>
      <c r="D3849" s="26"/>
      <c r="E3849" s="26"/>
      <c r="F3849" s="26"/>
      <c r="G3849" s="26"/>
      <c r="H3849" s="27"/>
      <c r="J3849" s="28"/>
      <c r="K3849" s="28"/>
      <c r="L3849" s="28"/>
      <c r="X3849" s="17"/>
      <c r="Y3849" s="17"/>
      <c r="Z3849" s="17"/>
      <c r="AA3849" s="17"/>
      <c r="AF3849" s="17"/>
      <c r="AG3849" s="17"/>
      <c r="AH3849" s="17"/>
      <c r="AI3849" s="17"/>
      <c r="AN3849" s="17"/>
      <c r="AO3849" s="17"/>
      <c r="AP3849" s="17"/>
      <c r="AQ3849" s="17"/>
      <c r="AR3849" s="31"/>
      <c r="AS3849" s="31"/>
      <c r="AT3849" s="31"/>
      <c r="AU3849" s="26"/>
      <c r="AV3849" s="32"/>
    </row>
    <row r="3850" spans="1:48">
      <c r="A3850" s="15"/>
      <c r="D3850" s="26"/>
      <c r="E3850" s="26"/>
      <c r="F3850" s="26"/>
      <c r="G3850" s="26"/>
      <c r="H3850" s="27"/>
      <c r="J3850" s="28"/>
      <c r="K3850" s="28"/>
      <c r="L3850" s="28"/>
      <c r="X3850" s="17"/>
      <c r="Y3850" s="17"/>
      <c r="Z3850" s="17"/>
      <c r="AA3850" s="17"/>
      <c r="AF3850" s="17"/>
      <c r="AG3850" s="17"/>
      <c r="AH3850" s="17"/>
      <c r="AI3850" s="17"/>
      <c r="AN3850" s="17"/>
      <c r="AO3850" s="17"/>
      <c r="AP3850" s="17"/>
      <c r="AQ3850" s="17"/>
      <c r="AR3850" s="31"/>
      <c r="AS3850" s="31"/>
      <c r="AT3850" s="31"/>
      <c r="AU3850" s="26"/>
      <c r="AV3850" s="32"/>
    </row>
    <row r="3851" spans="1:48">
      <c r="A3851" s="15"/>
      <c r="D3851" s="26"/>
      <c r="E3851" s="26"/>
      <c r="F3851" s="26"/>
      <c r="G3851" s="26"/>
      <c r="H3851" s="27"/>
      <c r="J3851" s="28"/>
      <c r="K3851" s="28"/>
      <c r="L3851" s="28"/>
      <c r="X3851" s="17"/>
      <c r="Y3851" s="17"/>
      <c r="Z3851" s="17"/>
      <c r="AA3851" s="17"/>
      <c r="AF3851" s="17"/>
      <c r="AG3851" s="17"/>
      <c r="AH3851" s="17"/>
      <c r="AI3851" s="17"/>
      <c r="AN3851" s="17"/>
      <c r="AO3851" s="17"/>
      <c r="AP3851" s="17"/>
      <c r="AQ3851" s="17"/>
      <c r="AR3851" s="31"/>
      <c r="AS3851" s="31"/>
      <c r="AT3851" s="31"/>
      <c r="AU3851" s="26"/>
      <c r="AV3851" s="32"/>
    </row>
    <row r="3852" spans="1:48">
      <c r="A3852" s="15"/>
      <c r="D3852" s="26"/>
      <c r="E3852" s="26"/>
      <c r="F3852" s="26"/>
      <c r="G3852" s="26"/>
      <c r="H3852" s="27"/>
      <c r="J3852" s="28"/>
      <c r="K3852" s="28"/>
      <c r="L3852" s="28"/>
      <c r="X3852" s="17"/>
      <c r="Y3852" s="17"/>
      <c r="Z3852" s="17"/>
      <c r="AA3852" s="17"/>
      <c r="AF3852" s="17"/>
      <c r="AG3852" s="17"/>
      <c r="AH3852" s="17"/>
      <c r="AI3852" s="17"/>
      <c r="AN3852" s="17"/>
      <c r="AO3852" s="17"/>
      <c r="AP3852" s="17"/>
      <c r="AQ3852" s="17"/>
      <c r="AR3852" s="31"/>
      <c r="AS3852" s="31"/>
      <c r="AT3852" s="31"/>
      <c r="AU3852" s="26"/>
      <c r="AV3852" s="32"/>
    </row>
    <row r="3853" spans="1:48">
      <c r="A3853" s="15"/>
      <c r="D3853" s="26"/>
      <c r="E3853" s="26"/>
      <c r="F3853" s="26"/>
      <c r="G3853" s="26"/>
      <c r="H3853" s="27"/>
      <c r="J3853" s="28"/>
      <c r="K3853" s="28"/>
      <c r="L3853" s="28"/>
      <c r="X3853" s="17"/>
      <c r="Y3853" s="17"/>
      <c r="Z3853" s="17"/>
      <c r="AA3853" s="17"/>
      <c r="AF3853" s="17"/>
      <c r="AG3853" s="17"/>
      <c r="AH3853" s="17"/>
      <c r="AI3853" s="17"/>
      <c r="AN3853" s="17"/>
      <c r="AO3853" s="17"/>
      <c r="AP3853" s="17"/>
      <c r="AQ3853" s="17"/>
      <c r="AR3853" s="31"/>
      <c r="AS3853" s="31"/>
      <c r="AT3853" s="31"/>
      <c r="AU3853" s="26"/>
      <c r="AV3853" s="32"/>
    </row>
    <row r="3854" spans="1:48">
      <c r="A3854" s="15"/>
      <c r="D3854" s="26"/>
      <c r="E3854" s="26"/>
      <c r="F3854" s="26"/>
      <c r="G3854" s="26"/>
      <c r="H3854" s="27"/>
      <c r="J3854" s="28"/>
      <c r="K3854" s="28"/>
      <c r="L3854" s="28"/>
      <c r="X3854" s="17"/>
      <c r="Y3854" s="17"/>
      <c r="Z3854" s="17"/>
      <c r="AA3854" s="17"/>
      <c r="AF3854" s="17"/>
      <c r="AG3854" s="17"/>
      <c r="AH3854" s="17"/>
      <c r="AI3854" s="17"/>
      <c r="AN3854" s="17"/>
      <c r="AO3854" s="17"/>
      <c r="AP3854" s="17"/>
      <c r="AQ3854" s="17"/>
      <c r="AR3854" s="31"/>
      <c r="AS3854" s="31"/>
      <c r="AT3854" s="31"/>
      <c r="AU3854" s="26"/>
      <c r="AV3854" s="32"/>
    </row>
    <row r="3855" spans="1:48">
      <c r="A3855" s="15"/>
      <c r="D3855" s="26"/>
      <c r="E3855" s="26"/>
      <c r="F3855" s="26"/>
      <c r="G3855" s="26"/>
      <c r="H3855" s="27"/>
      <c r="J3855" s="28"/>
      <c r="K3855" s="28"/>
      <c r="L3855" s="28"/>
      <c r="X3855" s="17"/>
      <c r="Y3855" s="17"/>
      <c r="Z3855" s="17"/>
      <c r="AA3855" s="17"/>
      <c r="AF3855" s="17"/>
      <c r="AG3855" s="17"/>
      <c r="AH3855" s="17"/>
      <c r="AI3855" s="17"/>
      <c r="AN3855" s="17"/>
      <c r="AO3855" s="17"/>
      <c r="AP3855" s="17"/>
      <c r="AQ3855" s="17"/>
      <c r="AR3855" s="31"/>
      <c r="AS3855" s="31"/>
      <c r="AT3855" s="31"/>
      <c r="AU3855" s="26"/>
      <c r="AV3855" s="32"/>
    </row>
    <row r="3856" spans="1:48">
      <c r="A3856" s="15"/>
      <c r="D3856" s="26"/>
      <c r="E3856" s="26"/>
      <c r="F3856" s="26"/>
      <c r="G3856" s="26"/>
      <c r="H3856" s="27"/>
      <c r="J3856" s="28"/>
      <c r="K3856" s="28"/>
      <c r="L3856" s="28"/>
      <c r="X3856" s="17"/>
      <c r="Y3856" s="17"/>
      <c r="Z3856" s="17"/>
      <c r="AA3856" s="17"/>
      <c r="AF3856" s="17"/>
      <c r="AG3856" s="17"/>
      <c r="AH3856" s="17"/>
      <c r="AI3856" s="17"/>
      <c r="AN3856" s="17"/>
      <c r="AO3856" s="17"/>
      <c r="AP3856" s="17"/>
      <c r="AQ3856" s="17"/>
      <c r="AR3856" s="31"/>
      <c r="AS3856" s="31"/>
      <c r="AT3856" s="31"/>
      <c r="AU3856" s="26"/>
      <c r="AV3856" s="32"/>
    </row>
    <row r="3857" spans="1:48">
      <c r="A3857" s="15"/>
      <c r="D3857" s="26"/>
      <c r="E3857" s="26"/>
      <c r="F3857" s="26"/>
      <c r="G3857" s="26"/>
      <c r="H3857" s="27"/>
      <c r="J3857" s="28"/>
      <c r="K3857" s="28"/>
      <c r="L3857" s="28"/>
      <c r="X3857" s="17"/>
      <c r="Y3857" s="17"/>
      <c r="Z3857" s="17"/>
      <c r="AA3857" s="17"/>
      <c r="AF3857" s="17"/>
      <c r="AG3857" s="17"/>
      <c r="AH3857" s="17"/>
      <c r="AI3857" s="17"/>
      <c r="AN3857" s="17"/>
      <c r="AO3857" s="17"/>
      <c r="AP3857" s="17"/>
      <c r="AQ3857" s="17"/>
      <c r="AR3857" s="31"/>
      <c r="AS3857" s="31"/>
      <c r="AT3857" s="31"/>
      <c r="AU3857" s="26"/>
      <c r="AV3857" s="32"/>
    </row>
    <row r="3858" spans="1:48">
      <c r="A3858" s="15"/>
      <c r="D3858" s="26"/>
      <c r="E3858" s="26"/>
      <c r="F3858" s="26"/>
      <c r="G3858" s="26"/>
      <c r="H3858" s="27"/>
      <c r="J3858" s="28"/>
      <c r="K3858" s="28"/>
      <c r="L3858" s="28"/>
      <c r="X3858" s="17"/>
      <c r="Y3858" s="17"/>
      <c r="Z3858" s="17"/>
      <c r="AA3858" s="17"/>
      <c r="AF3858" s="17"/>
      <c r="AG3858" s="17"/>
      <c r="AH3858" s="17"/>
      <c r="AI3858" s="17"/>
      <c r="AN3858" s="17"/>
      <c r="AO3858" s="17"/>
      <c r="AP3858" s="17"/>
      <c r="AQ3858" s="17"/>
      <c r="AR3858" s="31"/>
      <c r="AS3858" s="31"/>
      <c r="AT3858" s="31"/>
      <c r="AU3858" s="26"/>
      <c r="AV3858" s="32"/>
    </row>
    <row r="3859" spans="1:48">
      <c r="A3859" s="15"/>
      <c r="D3859" s="26"/>
      <c r="E3859" s="26"/>
      <c r="F3859" s="26"/>
      <c r="G3859" s="26"/>
      <c r="H3859" s="27"/>
      <c r="J3859" s="28"/>
      <c r="K3859" s="28"/>
      <c r="L3859" s="28"/>
      <c r="X3859" s="17"/>
      <c r="Y3859" s="17"/>
      <c r="Z3859" s="17"/>
      <c r="AA3859" s="17"/>
      <c r="AF3859" s="17"/>
      <c r="AG3859" s="17"/>
      <c r="AH3859" s="17"/>
      <c r="AI3859" s="17"/>
      <c r="AN3859" s="17"/>
      <c r="AO3859" s="17"/>
      <c r="AP3859" s="17"/>
      <c r="AQ3859" s="17"/>
      <c r="AR3859" s="31"/>
      <c r="AS3859" s="31"/>
      <c r="AT3859" s="31"/>
      <c r="AU3859" s="26"/>
      <c r="AV3859" s="32"/>
    </row>
    <row r="3860" spans="1:48">
      <c r="A3860" s="15"/>
      <c r="D3860" s="26"/>
      <c r="E3860" s="26"/>
      <c r="F3860" s="26"/>
      <c r="G3860" s="26"/>
      <c r="H3860" s="27"/>
      <c r="J3860" s="28"/>
      <c r="K3860" s="28"/>
      <c r="L3860" s="28"/>
      <c r="X3860" s="17"/>
      <c r="Y3860" s="17"/>
      <c r="Z3860" s="17"/>
      <c r="AA3860" s="17"/>
      <c r="AF3860" s="17"/>
      <c r="AG3860" s="17"/>
      <c r="AH3860" s="17"/>
      <c r="AI3860" s="17"/>
      <c r="AN3860" s="17"/>
      <c r="AO3860" s="17"/>
      <c r="AP3860" s="17"/>
      <c r="AQ3860" s="17"/>
      <c r="AR3860" s="31"/>
      <c r="AS3860" s="31"/>
      <c r="AT3860" s="31"/>
      <c r="AU3860" s="26"/>
      <c r="AV3860" s="32"/>
    </row>
    <row r="3861" spans="1:48">
      <c r="A3861" s="15"/>
      <c r="D3861" s="26"/>
      <c r="E3861" s="26"/>
      <c r="F3861" s="26"/>
      <c r="G3861" s="26"/>
      <c r="H3861" s="27"/>
      <c r="J3861" s="28"/>
      <c r="K3861" s="28"/>
      <c r="L3861" s="28"/>
      <c r="X3861" s="17"/>
      <c r="Y3861" s="17"/>
      <c r="Z3861" s="17"/>
      <c r="AA3861" s="17"/>
      <c r="AF3861" s="17"/>
      <c r="AG3861" s="17"/>
      <c r="AH3861" s="17"/>
      <c r="AI3861" s="17"/>
      <c r="AN3861" s="17"/>
      <c r="AO3861" s="17"/>
      <c r="AP3861" s="17"/>
      <c r="AQ3861" s="17"/>
      <c r="AR3861" s="31"/>
      <c r="AS3861" s="31"/>
      <c r="AT3861" s="31"/>
      <c r="AU3861" s="26"/>
      <c r="AV3861" s="32"/>
    </row>
    <row r="3862" spans="1:48">
      <c r="A3862" s="15"/>
      <c r="D3862" s="26"/>
      <c r="E3862" s="26"/>
      <c r="F3862" s="26"/>
      <c r="G3862" s="26"/>
      <c r="H3862" s="27"/>
      <c r="J3862" s="28"/>
      <c r="K3862" s="28"/>
      <c r="L3862" s="28"/>
      <c r="X3862" s="17"/>
      <c r="Y3862" s="17"/>
      <c r="Z3862" s="17"/>
      <c r="AA3862" s="17"/>
      <c r="AF3862" s="17"/>
      <c r="AG3862" s="17"/>
      <c r="AH3862" s="17"/>
      <c r="AI3862" s="17"/>
      <c r="AN3862" s="17"/>
      <c r="AO3862" s="17"/>
      <c r="AP3862" s="17"/>
      <c r="AQ3862" s="17"/>
      <c r="AR3862" s="31"/>
      <c r="AS3862" s="31"/>
      <c r="AT3862" s="31"/>
      <c r="AU3862" s="26"/>
      <c r="AV3862" s="32"/>
    </row>
    <row r="3863" spans="1:48">
      <c r="A3863" s="15"/>
      <c r="D3863" s="26"/>
      <c r="E3863" s="26"/>
      <c r="F3863" s="26"/>
      <c r="G3863" s="26"/>
      <c r="H3863" s="27"/>
      <c r="J3863" s="28"/>
      <c r="K3863" s="28"/>
      <c r="L3863" s="28"/>
      <c r="X3863" s="17"/>
      <c r="Y3863" s="17"/>
      <c r="Z3863" s="17"/>
      <c r="AA3863" s="17"/>
      <c r="AF3863" s="17"/>
      <c r="AG3863" s="17"/>
      <c r="AH3863" s="17"/>
      <c r="AI3863" s="17"/>
      <c r="AN3863" s="17"/>
      <c r="AO3863" s="17"/>
      <c r="AP3863" s="17"/>
      <c r="AQ3863" s="17"/>
      <c r="AR3863" s="31"/>
      <c r="AS3863" s="31"/>
      <c r="AT3863" s="31"/>
      <c r="AU3863" s="26"/>
      <c r="AV3863" s="32"/>
    </row>
    <row r="3864" spans="1:48">
      <c r="A3864" s="15"/>
      <c r="D3864" s="26"/>
      <c r="E3864" s="26"/>
      <c r="F3864" s="26"/>
      <c r="G3864" s="26"/>
      <c r="H3864" s="27"/>
      <c r="J3864" s="28"/>
      <c r="K3864" s="28"/>
      <c r="L3864" s="28"/>
      <c r="X3864" s="17"/>
      <c r="Y3864" s="17"/>
      <c r="Z3864" s="17"/>
      <c r="AA3864" s="17"/>
      <c r="AF3864" s="17"/>
      <c r="AG3864" s="17"/>
      <c r="AH3864" s="17"/>
      <c r="AI3864" s="17"/>
      <c r="AN3864" s="17"/>
      <c r="AO3864" s="17"/>
      <c r="AP3864" s="17"/>
      <c r="AQ3864" s="17"/>
      <c r="AR3864" s="31"/>
      <c r="AS3864" s="31"/>
      <c r="AT3864" s="31"/>
      <c r="AU3864" s="26"/>
      <c r="AV3864" s="32"/>
    </row>
    <row r="3865" spans="1:48">
      <c r="A3865" s="15"/>
      <c r="D3865" s="26"/>
      <c r="E3865" s="26"/>
      <c r="F3865" s="26"/>
      <c r="G3865" s="26"/>
      <c r="H3865" s="27"/>
      <c r="J3865" s="28"/>
      <c r="K3865" s="28"/>
      <c r="L3865" s="28"/>
      <c r="X3865" s="17"/>
      <c r="Y3865" s="17"/>
      <c r="Z3865" s="17"/>
      <c r="AA3865" s="17"/>
      <c r="AF3865" s="17"/>
      <c r="AG3865" s="17"/>
      <c r="AH3865" s="17"/>
      <c r="AI3865" s="17"/>
      <c r="AN3865" s="17"/>
      <c r="AO3865" s="17"/>
      <c r="AP3865" s="17"/>
      <c r="AQ3865" s="17"/>
      <c r="AR3865" s="31"/>
      <c r="AS3865" s="31"/>
      <c r="AT3865" s="31"/>
      <c r="AU3865" s="26"/>
      <c r="AV3865" s="32"/>
    </row>
    <row r="3866" spans="1:48">
      <c r="A3866" s="15"/>
      <c r="D3866" s="26"/>
      <c r="E3866" s="26"/>
      <c r="F3866" s="26"/>
      <c r="G3866" s="26"/>
      <c r="H3866" s="27"/>
      <c r="J3866" s="28"/>
      <c r="K3866" s="28"/>
      <c r="L3866" s="28"/>
      <c r="X3866" s="17"/>
      <c r="Y3866" s="17"/>
      <c r="Z3866" s="17"/>
      <c r="AA3866" s="17"/>
      <c r="AF3866" s="17"/>
      <c r="AG3866" s="17"/>
      <c r="AH3866" s="17"/>
      <c r="AI3866" s="17"/>
      <c r="AN3866" s="17"/>
      <c r="AO3866" s="17"/>
      <c r="AP3866" s="17"/>
      <c r="AQ3866" s="17"/>
      <c r="AR3866" s="31"/>
      <c r="AS3866" s="31"/>
      <c r="AT3866" s="31"/>
      <c r="AU3866" s="26"/>
      <c r="AV3866" s="32"/>
    </row>
    <row r="3867" spans="1:48">
      <c r="A3867" s="15"/>
      <c r="D3867" s="26"/>
      <c r="E3867" s="26"/>
      <c r="F3867" s="26"/>
      <c r="G3867" s="26"/>
      <c r="H3867" s="27"/>
      <c r="J3867" s="28"/>
      <c r="K3867" s="28"/>
      <c r="L3867" s="28"/>
      <c r="X3867" s="17"/>
      <c r="Y3867" s="17"/>
      <c r="Z3867" s="17"/>
      <c r="AA3867" s="17"/>
      <c r="AF3867" s="17"/>
      <c r="AG3867" s="17"/>
      <c r="AH3867" s="17"/>
      <c r="AI3867" s="17"/>
      <c r="AN3867" s="17"/>
      <c r="AO3867" s="17"/>
      <c r="AP3867" s="17"/>
      <c r="AQ3867" s="17"/>
      <c r="AR3867" s="31"/>
      <c r="AS3867" s="31"/>
      <c r="AT3867" s="31"/>
      <c r="AU3867" s="26"/>
      <c r="AV3867" s="32"/>
    </row>
    <row r="3868" spans="1:48">
      <c r="A3868" s="15"/>
      <c r="D3868" s="26"/>
      <c r="E3868" s="26"/>
      <c r="F3868" s="26"/>
      <c r="G3868" s="26"/>
      <c r="H3868" s="27"/>
      <c r="J3868" s="28"/>
      <c r="K3868" s="28"/>
      <c r="L3868" s="28"/>
      <c r="X3868" s="17"/>
      <c r="Y3868" s="17"/>
      <c r="Z3868" s="17"/>
      <c r="AA3868" s="17"/>
      <c r="AF3868" s="17"/>
      <c r="AG3868" s="17"/>
      <c r="AH3868" s="17"/>
      <c r="AI3868" s="17"/>
      <c r="AN3868" s="17"/>
      <c r="AO3868" s="17"/>
      <c r="AP3868" s="17"/>
      <c r="AQ3868" s="17"/>
      <c r="AR3868" s="31"/>
      <c r="AS3868" s="31"/>
      <c r="AT3868" s="31"/>
      <c r="AU3868" s="26"/>
      <c r="AV3868" s="32"/>
    </row>
    <row r="3869" spans="1:48">
      <c r="A3869" s="15"/>
      <c r="D3869" s="26"/>
      <c r="E3869" s="26"/>
      <c r="F3869" s="26"/>
      <c r="G3869" s="26"/>
      <c r="H3869" s="27"/>
      <c r="J3869" s="28"/>
      <c r="K3869" s="28"/>
      <c r="L3869" s="28"/>
      <c r="X3869" s="17"/>
      <c r="Y3869" s="17"/>
      <c r="Z3869" s="17"/>
      <c r="AA3869" s="17"/>
      <c r="AF3869" s="17"/>
      <c r="AG3869" s="17"/>
      <c r="AH3869" s="17"/>
      <c r="AI3869" s="17"/>
      <c r="AN3869" s="17"/>
      <c r="AO3869" s="17"/>
      <c r="AP3869" s="17"/>
      <c r="AQ3869" s="17"/>
      <c r="AR3869" s="31"/>
      <c r="AS3869" s="31"/>
      <c r="AT3869" s="31"/>
      <c r="AU3869" s="26"/>
      <c r="AV3869" s="32"/>
    </row>
    <row r="3870" spans="1:48">
      <c r="A3870" s="15"/>
      <c r="D3870" s="26"/>
      <c r="E3870" s="26"/>
      <c r="F3870" s="26"/>
      <c r="G3870" s="26"/>
      <c r="H3870" s="27"/>
      <c r="J3870" s="28"/>
      <c r="K3870" s="28"/>
      <c r="L3870" s="28"/>
      <c r="X3870" s="17"/>
      <c r="Y3870" s="17"/>
      <c r="Z3870" s="17"/>
      <c r="AA3870" s="17"/>
      <c r="AF3870" s="17"/>
      <c r="AG3870" s="17"/>
      <c r="AH3870" s="17"/>
      <c r="AI3870" s="17"/>
      <c r="AN3870" s="17"/>
      <c r="AO3870" s="17"/>
      <c r="AP3870" s="17"/>
      <c r="AQ3870" s="17"/>
      <c r="AR3870" s="31"/>
      <c r="AS3870" s="31"/>
      <c r="AT3870" s="31"/>
      <c r="AU3870" s="26"/>
      <c r="AV3870" s="32"/>
    </row>
    <row r="3871" spans="1:48">
      <c r="A3871" s="15"/>
      <c r="D3871" s="26"/>
      <c r="E3871" s="26"/>
      <c r="F3871" s="26"/>
      <c r="G3871" s="26"/>
      <c r="H3871" s="27"/>
      <c r="J3871" s="28"/>
      <c r="K3871" s="28"/>
      <c r="L3871" s="28"/>
      <c r="X3871" s="17"/>
      <c r="Y3871" s="17"/>
      <c r="Z3871" s="17"/>
      <c r="AA3871" s="17"/>
      <c r="AF3871" s="17"/>
      <c r="AG3871" s="17"/>
      <c r="AH3871" s="17"/>
      <c r="AI3871" s="17"/>
      <c r="AN3871" s="17"/>
      <c r="AO3871" s="17"/>
      <c r="AP3871" s="17"/>
      <c r="AQ3871" s="17"/>
      <c r="AR3871" s="31"/>
      <c r="AS3871" s="31"/>
      <c r="AT3871" s="31"/>
      <c r="AU3871" s="26"/>
      <c r="AV3871" s="32"/>
    </row>
    <row r="3872" spans="1:48">
      <c r="A3872" s="15"/>
      <c r="D3872" s="26"/>
      <c r="E3872" s="26"/>
      <c r="F3872" s="26"/>
      <c r="G3872" s="26"/>
      <c r="H3872" s="27"/>
      <c r="J3872" s="28"/>
      <c r="K3872" s="28"/>
      <c r="L3872" s="28"/>
      <c r="X3872" s="17"/>
      <c r="Y3872" s="17"/>
      <c r="Z3872" s="17"/>
      <c r="AA3872" s="17"/>
      <c r="AF3872" s="17"/>
      <c r="AG3872" s="17"/>
      <c r="AH3872" s="17"/>
      <c r="AI3872" s="17"/>
      <c r="AN3872" s="17"/>
      <c r="AO3872" s="17"/>
      <c r="AP3872" s="17"/>
      <c r="AQ3872" s="17"/>
      <c r="AR3872" s="31"/>
      <c r="AS3872" s="31"/>
      <c r="AT3872" s="31"/>
      <c r="AU3872" s="26"/>
      <c r="AV3872" s="32"/>
    </row>
    <row r="3873" spans="1:48">
      <c r="A3873" s="15"/>
      <c r="D3873" s="26"/>
      <c r="E3873" s="26"/>
      <c r="F3873" s="26"/>
      <c r="G3873" s="26"/>
      <c r="H3873" s="27"/>
      <c r="J3873" s="28"/>
      <c r="K3873" s="28"/>
      <c r="L3873" s="28"/>
      <c r="X3873" s="17"/>
      <c r="Y3873" s="17"/>
      <c r="Z3873" s="17"/>
      <c r="AA3873" s="17"/>
      <c r="AF3873" s="17"/>
      <c r="AG3873" s="17"/>
      <c r="AH3873" s="17"/>
      <c r="AI3873" s="17"/>
      <c r="AN3873" s="17"/>
      <c r="AO3873" s="17"/>
      <c r="AP3873" s="17"/>
      <c r="AQ3873" s="17"/>
      <c r="AR3873" s="31"/>
      <c r="AS3873" s="31"/>
      <c r="AT3873" s="31"/>
      <c r="AU3873" s="26"/>
      <c r="AV3873" s="32"/>
    </row>
    <row r="3874" spans="1:48">
      <c r="A3874" s="15"/>
      <c r="D3874" s="26"/>
      <c r="E3874" s="26"/>
      <c r="F3874" s="26"/>
      <c r="G3874" s="26"/>
      <c r="H3874" s="27"/>
      <c r="J3874" s="28"/>
      <c r="K3874" s="28"/>
      <c r="L3874" s="28"/>
      <c r="X3874" s="17"/>
      <c r="Y3874" s="17"/>
      <c r="Z3874" s="17"/>
      <c r="AA3874" s="17"/>
      <c r="AF3874" s="17"/>
      <c r="AG3874" s="17"/>
      <c r="AH3874" s="17"/>
      <c r="AI3874" s="17"/>
      <c r="AN3874" s="17"/>
      <c r="AO3874" s="17"/>
      <c r="AP3874" s="17"/>
      <c r="AQ3874" s="17"/>
      <c r="AR3874" s="31"/>
      <c r="AS3874" s="31"/>
      <c r="AT3874" s="31"/>
      <c r="AU3874" s="26"/>
      <c r="AV3874" s="32"/>
    </row>
    <row r="3875" spans="1:48">
      <c r="A3875" s="15"/>
      <c r="D3875" s="26"/>
      <c r="E3875" s="26"/>
      <c r="F3875" s="26"/>
      <c r="G3875" s="26"/>
      <c r="H3875" s="27"/>
      <c r="J3875" s="28"/>
      <c r="K3875" s="28"/>
      <c r="L3875" s="28"/>
      <c r="X3875" s="17"/>
      <c r="Y3875" s="17"/>
      <c r="Z3875" s="17"/>
      <c r="AA3875" s="17"/>
      <c r="AF3875" s="17"/>
      <c r="AG3875" s="17"/>
      <c r="AH3875" s="17"/>
      <c r="AI3875" s="17"/>
      <c r="AN3875" s="17"/>
      <c r="AO3875" s="17"/>
      <c r="AP3875" s="17"/>
      <c r="AQ3875" s="17"/>
      <c r="AR3875" s="31"/>
      <c r="AS3875" s="31"/>
      <c r="AT3875" s="31"/>
      <c r="AU3875" s="26"/>
      <c r="AV3875" s="32"/>
    </row>
    <row r="3876" spans="1:48">
      <c r="A3876" s="15"/>
      <c r="D3876" s="26"/>
      <c r="E3876" s="26"/>
      <c r="F3876" s="26"/>
      <c r="G3876" s="26"/>
      <c r="H3876" s="27"/>
      <c r="J3876" s="28"/>
      <c r="K3876" s="28"/>
      <c r="L3876" s="28"/>
      <c r="X3876" s="17"/>
      <c r="Y3876" s="17"/>
      <c r="Z3876" s="17"/>
      <c r="AA3876" s="17"/>
      <c r="AF3876" s="17"/>
      <c r="AG3876" s="17"/>
      <c r="AH3876" s="17"/>
      <c r="AI3876" s="17"/>
      <c r="AN3876" s="17"/>
      <c r="AO3876" s="17"/>
      <c r="AP3876" s="17"/>
      <c r="AQ3876" s="17"/>
      <c r="AR3876" s="31"/>
      <c r="AS3876" s="31"/>
      <c r="AT3876" s="31"/>
      <c r="AU3876" s="26"/>
      <c r="AV3876" s="32"/>
    </row>
    <row r="3877" spans="1:48">
      <c r="A3877" s="15"/>
      <c r="D3877" s="26"/>
      <c r="E3877" s="26"/>
      <c r="F3877" s="26"/>
      <c r="G3877" s="26"/>
      <c r="H3877" s="27"/>
      <c r="J3877" s="28"/>
      <c r="K3877" s="28"/>
      <c r="L3877" s="28"/>
      <c r="X3877" s="17"/>
      <c r="Y3877" s="17"/>
      <c r="Z3877" s="17"/>
      <c r="AA3877" s="17"/>
      <c r="AF3877" s="17"/>
      <c r="AG3877" s="17"/>
      <c r="AH3877" s="17"/>
      <c r="AI3877" s="17"/>
      <c r="AN3877" s="17"/>
      <c r="AO3877" s="17"/>
      <c r="AP3877" s="17"/>
      <c r="AQ3877" s="17"/>
      <c r="AR3877" s="31"/>
      <c r="AS3877" s="31"/>
      <c r="AT3877" s="31"/>
      <c r="AU3877" s="26"/>
      <c r="AV3877" s="32"/>
    </row>
    <row r="3878" spans="1:48">
      <c r="A3878" s="15"/>
      <c r="D3878" s="26"/>
      <c r="E3878" s="26"/>
      <c r="F3878" s="26"/>
      <c r="G3878" s="26"/>
      <c r="H3878" s="27"/>
      <c r="J3878" s="28"/>
      <c r="K3878" s="28"/>
      <c r="L3878" s="28"/>
      <c r="X3878" s="17"/>
      <c r="Y3878" s="17"/>
      <c r="Z3878" s="17"/>
      <c r="AA3878" s="17"/>
      <c r="AF3878" s="17"/>
      <c r="AG3878" s="17"/>
      <c r="AH3878" s="17"/>
      <c r="AI3878" s="17"/>
      <c r="AN3878" s="17"/>
      <c r="AO3878" s="17"/>
      <c r="AP3878" s="17"/>
      <c r="AQ3878" s="17"/>
      <c r="AR3878" s="31"/>
      <c r="AS3878" s="31"/>
      <c r="AT3878" s="31"/>
      <c r="AU3878" s="26"/>
      <c r="AV3878" s="32"/>
    </row>
    <row r="3879" spans="1:48">
      <c r="A3879" s="15"/>
      <c r="D3879" s="26"/>
      <c r="E3879" s="26"/>
      <c r="F3879" s="26"/>
      <c r="G3879" s="26"/>
      <c r="H3879" s="27"/>
      <c r="J3879" s="28"/>
      <c r="K3879" s="28"/>
      <c r="L3879" s="28"/>
      <c r="X3879" s="17"/>
      <c r="Y3879" s="17"/>
      <c r="Z3879" s="17"/>
      <c r="AA3879" s="17"/>
      <c r="AF3879" s="17"/>
      <c r="AG3879" s="17"/>
      <c r="AH3879" s="17"/>
      <c r="AI3879" s="17"/>
      <c r="AN3879" s="17"/>
      <c r="AO3879" s="17"/>
      <c r="AP3879" s="17"/>
      <c r="AQ3879" s="17"/>
      <c r="AR3879" s="31"/>
      <c r="AS3879" s="31"/>
      <c r="AT3879" s="31"/>
      <c r="AU3879" s="26"/>
      <c r="AV3879" s="32"/>
    </row>
    <row r="3880" spans="1:48">
      <c r="A3880" s="15"/>
      <c r="D3880" s="26"/>
      <c r="E3880" s="26"/>
      <c r="F3880" s="26"/>
      <c r="G3880" s="26"/>
      <c r="H3880" s="27"/>
      <c r="J3880" s="28"/>
      <c r="K3880" s="28"/>
      <c r="L3880" s="28"/>
      <c r="X3880" s="17"/>
      <c r="Y3880" s="17"/>
      <c r="Z3880" s="17"/>
      <c r="AA3880" s="17"/>
      <c r="AF3880" s="17"/>
      <c r="AG3880" s="17"/>
      <c r="AH3880" s="17"/>
      <c r="AI3880" s="17"/>
      <c r="AN3880" s="17"/>
      <c r="AO3880" s="17"/>
      <c r="AP3880" s="17"/>
      <c r="AQ3880" s="17"/>
      <c r="AR3880" s="31"/>
      <c r="AS3880" s="31"/>
      <c r="AT3880" s="31"/>
      <c r="AU3880" s="26"/>
      <c r="AV3880" s="32"/>
    </row>
    <row r="3881" spans="1:48">
      <c r="A3881" s="15"/>
      <c r="D3881" s="26"/>
      <c r="E3881" s="26"/>
      <c r="F3881" s="26"/>
      <c r="G3881" s="26"/>
      <c r="H3881" s="27"/>
      <c r="J3881" s="28"/>
      <c r="K3881" s="28"/>
      <c r="L3881" s="28"/>
      <c r="X3881" s="17"/>
      <c r="Y3881" s="17"/>
      <c r="Z3881" s="17"/>
      <c r="AA3881" s="17"/>
      <c r="AF3881" s="17"/>
      <c r="AG3881" s="17"/>
      <c r="AH3881" s="17"/>
      <c r="AI3881" s="17"/>
      <c r="AN3881" s="17"/>
      <c r="AO3881" s="17"/>
      <c r="AP3881" s="17"/>
      <c r="AQ3881" s="17"/>
      <c r="AR3881" s="31"/>
      <c r="AS3881" s="31"/>
      <c r="AT3881" s="31"/>
      <c r="AU3881" s="26"/>
      <c r="AV3881" s="32"/>
    </row>
    <row r="3882" spans="1:48">
      <c r="A3882" s="15"/>
      <c r="D3882" s="26"/>
      <c r="E3882" s="26"/>
      <c r="F3882" s="26"/>
      <c r="G3882" s="26"/>
      <c r="H3882" s="27"/>
      <c r="J3882" s="28"/>
      <c r="K3882" s="28"/>
      <c r="L3882" s="28"/>
      <c r="X3882" s="17"/>
      <c r="Y3882" s="17"/>
      <c r="Z3882" s="17"/>
      <c r="AA3882" s="17"/>
      <c r="AF3882" s="17"/>
      <c r="AG3882" s="17"/>
      <c r="AH3882" s="17"/>
      <c r="AI3882" s="17"/>
      <c r="AN3882" s="17"/>
      <c r="AO3882" s="17"/>
      <c r="AP3882" s="17"/>
      <c r="AQ3882" s="17"/>
      <c r="AR3882" s="31"/>
      <c r="AS3882" s="31"/>
      <c r="AT3882" s="31"/>
      <c r="AU3882" s="26"/>
      <c r="AV3882" s="32"/>
    </row>
    <row r="3883" spans="1:48">
      <c r="A3883" s="15"/>
      <c r="D3883" s="26"/>
      <c r="E3883" s="26"/>
      <c r="F3883" s="26"/>
      <c r="G3883" s="26"/>
      <c r="H3883" s="27"/>
      <c r="J3883" s="28"/>
      <c r="K3883" s="28"/>
      <c r="L3883" s="28"/>
      <c r="X3883" s="17"/>
      <c r="Y3883" s="17"/>
      <c r="Z3883" s="17"/>
      <c r="AA3883" s="17"/>
      <c r="AF3883" s="17"/>
      <c r="AG3883" s="17"/>
      <c r="AH3883" s="17"/>
      <c r="AI3883" s="17"/>
      <c r="AN3883" s="17"/>
      <c r="AO3883" s="17"/>
      <c r="AP3883" s="17"/>
      <c r="AQ3883" s="17"/>
      <c r="AR3883" s="31"/>
      <c r="AS3883" s="31"/>
      <c r="AT3883" s="31"/>
      <c r="AU3883" s="26"/>
      <c r="AV3883" s="32"/>
    </row>
    <row r="3884" spans="1:48">
      <c r="A3884" s="15"/>
      <c r="D3884" s="26"/>
      <c r="E3884" s="26"/>
      <c r="F3884" s="26"/>
      <c r="G3884" s="26"/>
      <c r="H3884" s="27"/>
      <c r="J3884" s="28"/>
      <c r="K3884" s="28"/>
      <c r="L3884" s="28"/>
      <c r="X3884" s="17"/>
      <c r="Y3884" s="17"/>
      <c r="Z3884" s="17"/>
      <c r="AA3884" s="17"/>
      <c r="AF3884" s="17"/>
      <c r="AG3884" s="17"/>
      <c r="AH3884" s="17"/>
      <c r="AI3884" s="17"/>
      <c r="AN3884" s="17"/>
      <c r="AO3884" s="17"/>
      <c r="AP3884" s="17"/>
      <c r="AQ3884" s="17"/>
      <c r="AR3884" s="31"/>
      <c r="AS3884" s="31"/>
      <c r="AT3884" s="31"/>
      <c r="AU3884" s="26"/>
      <c r="AV3884" s="32"/>
    </row>
    <row r="3885" spans="1:48">
      <c r="A3885" s="15"/>
      <c r="D3885" s="26"/>
      <c r="E3885" s="26"/>
      <c r="F3885" s="26"/>
      <c r="G3885" s="26"/>
      <c r="H3885" s="27"/>
      <c r="J3885" s="28"/>
      <c r="K3885" s="28"/>
      <c r="L3885" s="28"/>
      <c r="X3885" s="17"/>
      <c r="Y3885" s="17"/>
      <c r="Z3885" s="17"/>
      <c r="AA3885" s="17"/>
      <c r="AF3885" s="17"/>
      <c r="AG3885" s="17"/>
      <c r="AH3885" s="17"/>
      <c r="AI3885" s="17"/>
      <c r="AN3885" s="17"/>
      <c r="AO3885" s="17"/>
      <c r="AP3885" s="17"/>
      <c r="AQ3885" s="17"/>
      <c r="AR3885" s="31"/>
      <c r="AS3885" s="31"/>
      <c r="AT3885" s="31"/>
      <c r="AU3885" s="26"/>
      <c r="AV3885" s="32"/>
    </row>
    <row r="3886" spans="1:48">
      <c r="A3886" s="15"/>
      <c r="D3886" s="26"/>
      <c r="E3886" s="26"/>
      <c r="F3886" s="26"/>
      <c r="G3886" s="26"/>
      <c r="H3886" s="27"/>
      <c r="J3886" s="28"/>
      <c r="K3886" s="28"/>
      <c r="L3886" s="28"/>
      <c r="X3886" s="17"/>
      <c r="Y3886" s="17"/>
      <c r="Z3886" s="17"/>
      <c r="AA3886" s="17"/>
      <c r="AF3886" s="17"/>
      <c r="AG3886" s="17"/>
      <c r="AH3886" s="17"/>
      <c r="AI3886" s="17"/>
      <c r="AN3886" s="17"/>
      <c r="AO3886" s="17"/>
      <c r="AP3886" s="17"/>
      <c r="AQ3886" s="17"/>
      <c r="AR3886" s="31"/>
      <c r="AS3886" s="31"/>
      <c r="AT3886" s="31"/>
      <c r="AU3886" s="26"/>
      <c r="AV3886" s="32"/>
    </row>
    <row r="3887" spans="1:48">
      <c r="A3887" s="15"/>
      <c r="D3887" s="26"/>
      <c r="E3887" s="26"/>
      <c r="F3887" s="26"/>
      <c r="G3887" s="26"/>
      <c r="H3887" s="27"/>
      <c r="J3887" s="28"/>
      <c r="K3887" s="28"/>
      <c r="L3887" s="28"/>
      <c r="X3887" s="17"/>
      <c r="Y3887" s="17"/>
      <c r="Z3887" s="17"/>
      <c r="AA3887" s="17"/>
      <c r="AF3887" s="17"/>
      <c r="AG3887" s="17"/>
      <c r="AH3887" s="17"/>
      <c r="AI3887" s="17"/>
      <c r="AN3887" s="17"/>
      <c r="AO3887" s="17"/>
      <c r="AP3887" s="17"/>
      <c r="AQ3887" s="17"/>
      <c r="AR3887" s="31"/>
      <c r="AS3887" s="31"/>
      <c r="AT3887" s="31"/>
      <c r="AU3887" s="26"/>
      <c r="AV3887" s="32"/>
    </row>
    <row r="3888" spans="1:48">
      <c r="A3888" s="15"/>
      <c r="D3888" s="26"/>
      <c r="E3888" s="26"/>
      <c r="F3888" s="26"/>
      <c r="G3888" s="26"/>
      <c r="H3888" s="27"/>
      <c r="J3888" s="28"/>
      <c r="K3888" s="28"/>
      <c r="L3888" s="28"/>
      <c r="X3888" s="17"/>
      <c r="Y3888" s="17"/>
      <c r="Z3888" s="17"/>
      <c r="AA3888" s="17"/>
      <c r="AF3888" s="17"/>
      <c r="AG3888" s="17"/>
      <c r="AH3888" s="17"/>
      <c r="AI3888" s="17"/>
      <c r="AN3888" s="17"/>
      <c r="AO3888" s="17"/>
      <c r="AP3888" s="17"/>
      <c r="AQ3888" s="17"/>
      <c r="AR3888" s="31"/>
      <c r="AS3888" s="31"/>
      <c r="AT3888" s="31"/>
      <c r="AU3888" s="26"/>
      <c r="AV3888" s="32"/>
    </row>
    <row r="3889" spans="1:48">
      <c r="A3889" s="15"/>
      <c r="D3889" s="26"/>
      <c r="E3889" s="26"/>
      <c r="F3889" s="26"/>
      <c r="G3889" s="26"/>
      <c r="H3889" s="27"/>
      <c r="J3889" s="28"/>
      <c r="K3889" s="28"/>
      <c r="L3889" s="28"/>
      <c r="X3889" s="17"/>
      <c r="Y3889" s="17"/>
      <c r="Z3889" s="17"/>
      <c r="AA3889" s="17"/>
      <c r="AF3889" s="17"/>
      <c r="AG3889" s="17"/>
      <c r="AH3889" s="17"/>
      <c r="AI3889" s="17"/>
      <c r="AN3889" s="17"/>
      <c r="AO3889" s="17"/>
      <c r="AP3889" s="17"/>
      <c r="AQ3889" s="17"/>
      <c r="AR3889" s="31"/>
      <c r="AS3889" s="31"/>
      <c r="AT3889" s="31"/>
      <c r="AU3889" s="26"/>
      <c r="AV3889" s="32"/>
    </row>
    <row r="3890" spans="1:48">
      <c r="A3890" s="15"/>
      <c r="D3890" s="26"/>
      <c r="E3890" s="26"/>
      <c r="F3890" s="26"/>
      <c r="G3890" s="26"/>
      <c r="H3890" s="27"/>
      <c r="J3890" s="28"/>
      <c r="K3890" s="28"/>
      <c r="L3890" s="28"/>
      <c r="X3890" s="17"/>
      <c r="Y3890" s="17"/>
      <c r="Z3890" s="17"/>
      <c r="AA3890" s="17"/>
      <c r="AF3890" s="17"/>
      <c r="AG3890" s="17"/>
      <c r="AH3890" s="17"/>
      <c r="AI3890" s="17"/>
      <c r="AN3890" s="17"/>
      <c r="AO3890" s="17"/>
      <c r="AP3890" s="17"/>
      <c r="AQ3890" s="17"/>
      <c r="AR3890" s="31"/>
      <c r="AS3890" s="31"/>
      <c r="AT3890" s="31"/>
      <c r="AU3890" s="26"/>
      <c r="AV3890" s="32"/>
    </row>
    <row r="3891" spans="1:48">
      <c r="A3891" s="15"/>
      <c r="D3891" s="26"/>
      <c r="E3891" s="26"/>
      <c r="F3891" s="26"/>
      <c r="G3891" s="26"/>
      <c r="H3891" s="27"/>
      <c r="J3891" s="28"/>
      <c r="K3891" s="28"/>
      <c r="L3891" s="28"/>
      <c r="X3891" s="17"/>
      <c r="Y3891" s="17"/>
      <c r="Z3891" s="17"/>
      <c r="AA3891" s="17"/>
      <c r="AF3891" s="17"/>
      <c r="AG3891" s="17"/>
      <c r="AH3891" s="17"/>
      <c r="AI3891" s="17"/>
      <c r="AN3891" s="17"/>
      <c r="AO3891" s="17"/>
      <c r="AP3891" s="17"/>
      <c r="AQ3891" s="17"/>
      <c r="AR3891" s="31"/>
      <c r="AS3891" s="31"/>
      <c r="AT3891" s="31"/>
      <c r="AU3891" s="26"/>
      <c r="AV3891" s="32"/>
    </row>
    <row r="3892" spans="1:48">
      <c r="A3892" s="15"/>
      <c r="D3892" s="26"/>
      <c r="E3892" s="26"/>
      <c r="F3892" s="26"/>
      <c r="G3892" s="26"/>
      <c r="H3892" s="27"/>
      <c r="J3892" s="28"/>
      <c r="K3892" s="28"/>
      <c r="L3892" s="28"/>
      <c r="X3892" s="17"/>
      <c r="Y3892" s="17"/>
      <c r="Z3892" s="17"/>
      <c r="AA3892" s="17"/>
      <c r="AF3892" s="17"/>
      <c r="AG3892" s="17"/>
      <c r="AH3892" s="17"/>
      <c r="AI3892" s="17"/>
      <c r="AN3892" s="17"/>
      <c r="AO3892" s="17"/>
      <c r="AP3892" s="17"/>
      <c r="AQ3892" s="17"/>
      <c r="AR3892" s="31"/>
      <c r="AS3892" s="31"/>
      <c r="AT3892" s="31"/>
      <c r="AU3892" s="26"/>
      <c r="AV3892" s="32"/>
    </row>
    <row r="3893" spans="1:48">
      <c r="A3893" s="15"/>
      <c r="D3893" s="26"/>
      <c r="E3893" s="26"/>
      <c r="F3893" s="26"/>
      <c r="G3893" s="26"/>
      <c r="H3893" s="27"/>
      <c r="J3893" s="28"/>
      <c r="K3893" s="28"/>
      <c r="L3893" s="28"/>
      <c r="X3893" s="17"/>
      <c r="Y3893" s="17"/>
      <c r="Z3893" s="17"/>
      <c r="AA3893" s="17"/>
      <c r="AF3893" s="17"/>
      <c r="AG3893" s="17"/>
      <c r="AH3893" s="17"/>
      <c r="AI3893" s="17"/>
      <c r="AN3893" s="17"/>
      <c r="AO3893" s="17"/>
      <c r="AP3893" s="17"/>
      <c r="AQ3893" s="17"/>
      <c r="AR3893" s="31"/>
      <c r="AS3893" s="31"/>
      <c r="AT3893" s="31"/>
      <c r="AU3893" s="26"/>
      <c r="AV3893" s="32"/>
    </row>
    <row r="3894" spans="1:48">
      <c r="A3894" s="15"/>
      <c r="D3894" s="26"/>
      <c r="E3894" s="26"/>
      <c r="F3894" s="26"/>
      <c r="G3894" s="26"/>
      <c r="H3894" s="27"/>
      <c r="J3894" s="28"/>
      <c r="K3894" s="28"/>
      <c r="L3894" s="28"/>
      <c r="X3894" s="17"/>
      <c r="Y3894" s="17"/>
      <c r="Z3894" s="17"/>
      <c r="AA3894" s="17"/>
      <c r="AF3894" s="17"/>
      <c r="AG3894" s="17"/>
      <c r="AH3894" s="17"/>
      <c r="AI3894" s="17"/>
      <c r="AN3894" s="17"/>
      <c r="AO3894" s="17"/>
      <c r="AP3894" s="17"/>
      <c r="AQ3894" s="17"/>
      <c r="AR3894" s="31"/>
      <c r="AS3894" s="31"/>
      <c r="AT3894" s="31"/>
      <c r="AU3894" s="26"/>
      <c r="AV3894" s="32"/>
    </row>
    <row r="3895" spans="1:48">
      <c r="A3895" s="15"/>
      <c r="D3895" s="26"/>
      <c r="E3895" s="26"/>
      <c r="F3895" s="26"/>
      <c r="G3895" s="26"/>
      <c r="H3895" s="27"/>
      <c r="J3895" s="28"/>
      <c r="K3895" s="28"/>
      <c r="L3895" s="28"/>
      <c r="X3895" s="17"/>
      <c r="Y3895" s="17"/>
      <c r="Z3895" s="17"/>
      <c r="AA3895" s="17"/>
      <c r="AF3895" s="17"/>
      <c r="AG3895" s="17"/>
      <c r="AH3895" s="17"/>
      <c r="AI3895" s="17"/>
      <c r="AN3895" s="17"/>
      <c r="AO3895" s="17"/>
      <c r="AP3895" s="17"/>
      <c r="AQ3895" s="17"/>
      <c r="AR3895" s="31"/>
      <c r="AS3895" s="31"/>
      <c r="AT3895" s="31"/>
      <c r="AU3895" s="26"/>
      <c r="AV3895" s="32"/>
    </row>
    <row r="3896" spans="1:48">
      <c r="A3896" s="15"/>
      <c r="D3896" s="26"/>
      <c r="E3896" s="26"/>
      <c r="F3896" s="26"/>
      <c r="G3896" s="26"/>
      <c r="H3896" s="27"/>
      <c r="J3896" s="28"/>
      <c r="K3896" s="28"/>
      <c r="L3896" s="28"/>
      <c r="X3896" s="17"/>
      <c r="Y3896" s="17"/>
      <c r="Z3896" s="17"/>
      <c r="AA3896" s="17"/>
      <c r="AF3896" s="17"/>
      <c r="AG3896" s="17"/>
      <c r="AH3896" s="17"/>
      <c r="AI3896" s="17"/>
      <c r="AN3896" s="17"/>
      <c r="AO3896" s="17"/>
      <c r="AP3896" s="17"/>
      <c r="AQ3896" s="17"/>
      <c r="AR3896" s="31"/>
      <c r="AS3896" s="31"/>
      <c r="AT3896" s="31"/>
      <c r="AU3896" s="26"/>
      <c r="AV3896" s="32"/>
    </row>
    <row r="3897" spans="1:48">
      <c r="A3897" s="15"/>
      <c r="D3897" s="26"/>
      <c r="E3897" s="26"/>
      <c r="F3897" s="26"/>
      <c r="G3897" s="26"/>
      <c r="H3897" s="27"/>
      <c r="J3897" s="28"/>
      <c r="K3897" s="28"/>
      <c r="L3897" s="28"/>
      <c r="X3897" s="17"/>
      <c r="Y3897" s="17"/>
      <c r="Z3897" s="17"/>
      <c r="AA3897" s="17"/>
      <c r="AF3897" s="17"/>
      <c r="AG3897" s="17"/>
      <c r="AH3897" s="17"/>
      <c r="AI3897" s="17"/>
      <c r="AN3897" s="17"/>
      <c r="AO3897" s="17"/>
      <c r="AP3897" s="17"/>
      <c r="AQ3897" s="17"/>
      <c r="AR3897" s="31"/>
      <c r="AS3897" s="31"/>
      <c r="AT3897" s="31"/>
      <c r="AU3897" s="26"/>
      <c r="AV3897" s="32"/>
    </row>
    <row r="3898" spans="1:48">
      <c r="A3898" s="15"/>
      <c r="D3898" s="26"/>
      <c r="E3898" s="26"/>
      <c r="F3898" s="26"/>
      <c r="G3898" s="26"/>
      <c r="H3898" s="27"/>
      <c r="J3898" s="28"/>
      <c r="K3898" s="28"/>
      <c r="L3898" s="28"/>
      <c r="X3898" s="17"/>
      <c r="Y3898" s="17"/>
      <c r="Z3898" s="17"/>
      <c r="AA3898" s="17"/>
      <c r="AF3898" s="17"/>
      <c r="AG3898" s="17"/>
      <c r="AH3898" s="17"/>
      <c r="AI3898" s="17"/>
      <c r="AN3898" s="17"/>
      <c r="AO3898" s="17"/>
      <c r="AP3898" s="17"/>
      <c r="AQ3898" s="17"/>
      <c r="AR3898" s="31"/>
      <c r="AS3898" s="31"/>
      <c r="AT3898" s="31"/>
      <c r="AU3898" s="26"/>
      <c r="AV3898" s="32"/>
    </row>
    <row r="3899" spans="1:48">
      <c r="A3899" s="15"/>
      <c r="D3899" s="26"/>
      <c r="E3899" s="26"/>
      <c r="F3899" s="26"/>
      <c r="G3899" s="26"/>
      <c r="H3899" s="27"/>
      <c r="J3899" s="28"/>
      <c r="K3899" s="28"/>
      <c r="L3899" s="28"/>
      <c r="X3899" s="17"/>
      <c r="Y3899" s="17"/>
      <c r="Z3899" s="17"/>
      <c r="AA3899" s="17"/>
      <c r="AF3899" s="17"/>
      <c r="AG3899" s="17"/>
      <c r="AH3899" s="17"/>
      <c r="AI3899" s="17"/>
      <c r="AN3899" s="17"/>
      <c r="AO3899" s="17"/>
      <c r="AP3899" s="17"/>
      <c r="AQ3899" s="17"/>
      <c r="AR3899" s="31"/>
      <c r="AS3899" s="31"/>
      <c r="AT3899" s="31"/>
      <c r="AU3899" s="26"/>
      <c r="AV3899" s="32"/>
    </row>
    <row r="3900" spans="1:48">
      <c r="A3900" s="15"/>
      <c r="D3900" s="26"/>
      <c r="E3900" s="26"/>
      <c r="F3900" s="26"/>
      <c r="G3900" s="26"/>
      <c r="H3900" s="27"/>
      <c r="J3900" s="28"/>
      <c r="K3900" s="28"/>
      <c r="L3900" s="28"/>
      <c r="X3900" s="17"/>
      <c r="Y3900" s="17"/>
      <c r="Z3900" s="17"/>
      <c r="AA3900" s="17"/>
      <c r="AF3900" s="17"/>
      <c r="AG3900" s="17"/>
      <c r="AH3900" s="17"/>
      <c r="AI3900" s="17"/>
      <c r="AN3900" s="17"/>
      <c r="AO3900" s="17"/>
      <c r="AP3900" s="17"/>
      <c r="AQ3900" s="17"/>
      <c r="AR3900" s="31"/>
      <c r="AS3900" s="31"/>
      <c r="AT3900" s="31"/>
      <c r="AU3900" s="26"/>
      <c r="AV3900" s="32"/>
    </row>
    <row r="3901" spans="1:48">
      <c r="A3901" s="15"/>
      <c r="D3901" s="26"/>
      <c r="E3901" s="26"/>
      <c r="F3901" s="26"/>
      <c r="G3901" s="26"/>
      <c r="H3901" s="27"/>
      <c r="J3901" s="28"/>
      <c r="K3901" s="28"/>
      <c r="L3901" s="28"/>
      <c r="X3901" s="17"/>
      <c r="Y3901" s="17"/>
      <c r="Z3901" s="17"/>
      <c r="AA3901" s="17"/>
      <c r="AF3901" s="17"/>
      <c r="AG3901" s="17"/>
      <c r="AH3901" s="17"/>
      <c r="AI3901" s="17"/>
      <c r="AN3901" s="17"/>
      <c r="AO3901" s="17"/>
      <c r="AP3901" s="17"/>
      <c r="AQ3901" s="17"/>
      <c r="AR3901" s="31"/>
      <c r="AS3901" s="31"/>
      <c r="AT3901" s="31"/>
      <c r="AU3901" s="26"/>
      <c r="AV3901" s="32"/>
    </row>
    <row r="3902" spans="1:48">
      <c r="A3902" s="15"/>
      <c r="D3902" s="26"/>
      <c r="E3902" s="26"/>
      <c r="F3902" s="26"/>
      <c r="G3902" s="26"/>
      <c r="H3902" s="27"/>
      <c r="J3902" s="28"/>
      <c r="K3902" s="28"/>
      <c r="L3902" s="28"/>
      <c r="X3902" s="17"/>
      <c r="Y3902" s="17"/>
      <c r="Z3902" s="17"/>
      <c r="AA3902" s="17"/>
      <c r="AF3902" s="17"/>
      <c r="AG3902" s="17"/>
      <c r="AH3902" s="17"/>
      <c r="AI3902" s="17"/>
      <c r="AN3902" s="17"/>
      <c r="AO3902" s="17"/>
      <c r="AP3902" s="17"/>
      <c r="AQ3902" s="17"/>
      <c r="AR3902" s="31"/>
      <c r="AS3902" s="31"/>
      <c r="AT3902" s="31"/>
      <c r="AU3902" s="26"/>
      <c r="AV3902" s="32"/>
    </row>
    <row r="3903" spans="1:48">
      <c r="A3903" s="15"/>
      <c r="D3903" s="26"/>
      <c r="E3903" s="26"/>
      <c r="F3903" s="26"/>
      <c r="G3903" s="26"/>
      <c r="H3903" s="27"/>
      <c r="J3903" s="28"/>
      <c r="K3903" s="28"/>
      <c r="L3903" s="28"/>
      <c r="X3903" s="17"/>
      <c r="Y3903" s="17"/>
      <c r="Z3903" s="17"/>
      <c r="AA3903" s="17"/>
      <c r="AF3903" s="17"/>
      <c r="AG3903" s="17"/>
      <c r="AH3903" s="17"/>
      <c r="AI3903" s="17"/>
      <c r="AN3903" s="17"/>
      <c r="AO3903" s="17"/>
      <c r="AP3903" s="17"/>
      <c r="AQ3903" s="17"/>
      <c r="AR3903" s="31"/>
      <c r="AS3903" s="31"/>
      <c r="AT3903" s="31"/>
      <c r="AU3903" s="26"/>
      <c r="AV3903" s="32"/>
    </row>
    <row r="3904" spans="1:48">
      <c r="A3904" s="15"/>
      <c r="D3904" s="26"/>
      <c r="E3904" s="26"/>
      <c r="F3904" s="26"/>
      <c r="G3904" s="26"/>
      <c r="H3904" s="27"/>
      <c r="J3904" s="28"/>
      <c r="K3904" s="28"/>
      <c r="L3904" s="28"/>
      <c r="X3904" s="17"/>
      <c r="Y3904" s="17"/>
      <c r="Z3904" s="17"/>
      <c r="AA3904" s="17"/>
      <c r="AF3904" s="17"/>
      <c r="AG3904" s="17"/>
      <c r="AH3904" s="17"/>
      <c r="AI3904" s="17"/>
      <c r="AN3904" s="17"/>
      <c r="AO3904" s="17"/>
      <c r="AP3904" s="17"/>
      <c r="AQ3904" s="17"/>
      <c r="AR3904" s="31"/>
      <c r="AS3904" s="31"/>
      <c r="AT3904" s="31"/>
      <c r="AU3904" s="26"/>
      <c r="AV3904" s="32"/>
    </row>
    <row r="3905" spans="1:48">
      <c r="A3905" s="15"/>
      <c r="D3905" s="26"/>
      <c r="E3905" s="26"/>
      <c r="F3905" s="26"/>
      <c r="G3905" s="26"/>
      <c r="H3905" s="27"/>
      <c r="J3905" s="28"/>
      <c r="K3905" s="28"/>
      <c r="L3905" s="28"/>
      <c r="X3905" s="17"/>
      <c r="Y3905" s="17"/>
      <c r="Z3905" s="17"/>
      <c r="AA3905" s="17"/>
      <c r="AF3905" s="17"/>
      <c r="AG3905" s="17"/>
      <c r="AH3905" s="17"/>
      <c r="AI3905" s="17"/>
      <c r="AN3905" s="17"/>
      <c r="AO3905" s="17"/>
      <c r="AP3905" s="17"/>
      <c r="AQ3905" s="17"/>
      <c r="AR3905" s="31"/>
      <c r="AS3905" s="31"/>
      <c r="AT3905" s="31"/>
      <c r="AU3905" s="26"/>
      <c r="AV3905" s="32"/>
    </row>
    <row r="3906" spans="1:48">
      <c r="A3906" s="15"/>
      <c r="D3906" s="26"/>
      <c r="E3906" s="26"/>
      <c r="F3906" s="26"/>
      <c r="G3906" s="26"/>
      <c r="H3906" s="27"/>
      <c r="J3906" s="28"/>
      <c r="K3906" s="28"/>
      <c r="L3906" s="28"/>
      <c r="X3906" s="17"/>
      <c r="Y3906" s="17"/>
      <c r="Z3906" s="17"/>
      <c r="AA3906" s="17"/>
      <c r="AF3906" s="17"/>
      <c r="AG3906" s="17"/>
      <c r="AH3906" s="17"/>
      <c r="AI3906" s="17"/>
      <c r="AN3906" s="17"/>
      <c r="AO3906" s="17"/>
      <c r="AP3906" s="17"/>
      <c r="AQ3906" s="17"/>
      <c r="AR3906" s="31"/>
      <c r="AS3906" s="31"/>
      <c r="AT3906" s="31"/>
      <c r="AU3906" s="26"/>
      <c r="AV3906" s="32"/>
    </row>
    <row r="3907" spans="1:48">
      <c r="A3907" s="15"/>
      <c r="D3907" s="26"/>
      <c r="E3907" s="26"/>
      <c r="F3907" s="26"/>
      <c r="G3907" s="26"/>
      <c r="H3907" s="27"/>
      <c r="J3907" s="28"/>
      <c r="K3907" s="28"/>
      <c r="L3907" s="28"/>
      <c r="X3907" s="17"/>
      <c r="Y3907" s="17"/>
      <c r="Z3907" s="17"/>
      <c r="AA3907" s="17"/>
      <c r="AF3907" s="17"/>
      <c r="AG3907" s="17"/>
      <c r="AH3907" s="17"/>
      <c r="AI3907" s="17"/>
      <c r="AN3907" s="17"/>
      <c r="AO3907" s="17"/>
      <c r="AP3907" s="17"/>
      <c r="AQ3907" s="17"/>
      <c r="AR3907" s="31"/>
      <c r="AS3907" s="31"/>
      <c r="AT3907" s="31"/>
      <c r="AU3907" s="26"/>
      <c r="AV3907" s="32"/>
    </row>
    <row r="3908" spans="1:48">
      <c r="A3908" s="15"/>
      <c r="D3908" s="26"/>
      <c r="E3908" s="26"/>
      <c r="F3908" s="26"/>
      <c r="G3908" s="26"/>
      <c r="H3908" s="27"/>
      <c r="J3908" s="28"/>
      <c r="K3908" s="28"/>
      <c r="L3908" s="28"/>
      <c r="X3908" s="17"/>
      <c r="Y3908" s="17"/>
      <c r="Z3908" s="17"/>
      <c r="AA3908" s="17"/>
      <c r="AF3908" s="17"/>
      <c r="AG3908" s="17"/>
      <c r="AH3908" s="17"/>
      <c r="AI3908" s="17"/>
      <c r="AN3908" s="17"/>
      <c r="AO3908" s="17"/>
      <c r="AP3908" s="17"/>
      <c r="AQ3908" s="17"/>
      <c r="AR3908" s="31"/>
      <c r="AS3908" s="31"/>
      <c r="AT3908" s="31"/>
      <c r="AU3908" s="26"/>
      <c r="AV3908" s="32"/>
    </row>
    <row r="3909" spans="1:48">
      <c r="A3909" s="15"/>
      <c r="D3909" s="26"/>
      <c r="E3909" s="26"/>
      <c r="F3909" s="26"/>
      <c r="G3909" s="26"/>
      <c r="H3909" s="27"/>
      <c r="J3909" s="28"/>
      <c r="K3909" s="28"/>
      <c r="L3909" s="28"/>
      <c r="X3909" s="17"/>
      <c r="Y3909" s="17"/>
      <c r="Z3909" s="17"/>
      <c r="AA3909" s="17"/>
      <c r="AF3909" s="17"/>
      <c r="AG3909" s="17"/>
      <c r="AH3909" s="17"/>
      <c r="AI3909" s="17"/>
      <c r="AN3909" s="17"/>
      <c r="AO3909" s="17"/>
      <c r="AP3909" s="17"/>
      <c r="AQ3909" s="17"/>
      <c r="AR3909" s="31"/>
      <c r="AS3909" s="31"/>
      <c r="AT3909" s="31"/>
      <c r="AU3909" s="26"/>
      <c r="AV3909" s="32"/>
    </row>
    <row r="3910" spans="1:48">
      <c r="A3910" s="15"/>
      <c r="D3910" s="26"/>
      <c r="E3910" s="26"/>
      <c r="F3910" s="26"/>
      <c r="G3910" s="26"/>
      <c r="H3910" s="27"/>
      <c r="J3910" s="28"/>
      <c r="K3910" s="28"/>
      <c r="L3910" s="28"/>
      <c r="X3910" s="17"/>
      <c r="Y3910" s="17"/>
      <c r="Z3910" s="17"/>
      <c r="AA3910" s="17"/>
      <c r="AF3910" s="17"/>
      <c r="AG3910" s="17"/>
      <c r="AH3910" s="17"/>
      <c r="AI3910" s="17"/>
      <c r="AN3910" s="17"/>
      <c r="AO3910" s="17"/>
      <c r="AP3910" s="17"/>
      <c r="AQ3910" s="17"/>
      <c r="AR3910" s="31"/>
      <c r="AS3910" s="31"/>
      <c r="AT3910" s="31"/>
      <c r="AU3910" s="26"/>
      <c r="AV3910" s="32"/>
    </row>
    <row r="3911" spans="1:48">
      <c r="A3911" s="15"/>
      <c r="D3911" s="26"/>
      <c r="E3911" s="26"/>
      <c r="F3911" s="26"/>
      <c r="G3911" s="26"/>
      <c r="H3911" s="27"/>
      <c r="J3911" s="28"/>
      <c r="K3911" s="28"/>
      <c r="L3911" s="28"/>
      <c r="X3911" s="17"/>
      <c r="Y3911" s="17"/>
      <c r="Z3911" s="17"/>
      <c r="AA3911" s="17"/>
      <c r="AF3911" s="17"/>
      <c r="AG3911" s="17"/>
      <c r="AH3911" s="17"/>
      <c r="AI3911" s="17"/>
      <c r="AN3911" s="17"/>
      <c r="AO3911" s="17"/>
      <c r="AP3911" s="17"/>
      <c r="AQ3911" s="17"/>
      <c r="AR3911" s="31"/>
      <c r="AS3911" s="31"/>
      <c r="AT3911" s="31"/>
      <c r="AU3911" s="26"/>
      <c r="AV3911" s="32"/>
    </row>
    <row r="3912" spans="1:48">
      <c r="A3912" s="15"/>
      <c r="D3912" s="26"/>
      <c r="E3912" s="26"/>
      <c r="F3912" s="26"/>
      <c r="G3912" s="26"/>
      <c r="H3912" s="27"/>
      <c r="J3912" s="28"/>
      <c r="K3912" s="28"/>
      <c r="L3912" s="28"/>
      <c r="X3912" s="17"/>
      <c r="Y3912" s="17"/>
      <c r="Z3912" s="17"/>
      <c r="AA3912" s="17"/>
      <c r="AF3912" s="17"/>
      <c r="AG3912" s="17"/>
      <c r="AH3912" s="17"/>
      <c r="AI3912" s="17"/>
      <c r="AN3912" s="17"/>
      <c r="AO3912" s="17"/>
      <c r="AP3912" s="17"/>
      <c r="AQ3912" s="17"/>
      <c r="AR3912" s="31"/>
      <c r="AS3912" s="31"/>
      <c r="AT3912" s="31"/>
      <c r="AU3912" s="26"/>
      <c r="AV3912" s="32"/>
    </row>
    <row r="3913" spans="1:48">
      <c r="A3913" s="15"/>
      <c r="D3913" s="26"/>
      <c r="E3913" s="26"/>
      <c r="F3913" s="26"/>
      <c r="G3913" s="26"/>
      <c r="H3913" s="27"/>
      <c r="J3913" s="28"/>
      <c r="K3913" s="28"/>
      <c r="L3913" s="28"/>
      <c r="X3913" s="17"/>
      <c r="Y3913" s="17"/>
      <c r="Z3913" s="17"/>
      <c r="AA3913" s="17"/>
      <c r="AF3913" s="17"/>
      <c r="AG3913" s="17"/>
      <c r="AH3913" s="17"/>
      <c r="AI3913" s="17"/>
      <c r="AN3913" s="17"/>
      <c r="AO3913" s="17"/>
      <c r="AP3913" s="17"/>
      <c r="AQ3913" s="17"/>
      <c r="AR3913" s="31"/>
      <c r="AS3913" s="31"/>
      <c r="AT3913" s="31"/>
      <c r="AU3913" s="26"/>
      <c r="AV3913" s="32"/>
    </row>
    <row r="3914" spans="1:48">
      <c r="A3914" s="15"/>
      <c r="D3914" s="26"/>
      <c r="E3914" s="26"/>
      <c r="F3914" s="26"/>
      <c r="G3914" s="26"/>
      <c r="H3914" s="27"/>
      <c r="J3914" s="28"/>
      <c r="K3914" s="28"/>
      <c r="L3914" s="28"/>
      <c r="X3914" s="17"/>
      <c r="Y3914" s="17"/>
      <c r="Z3914" s="17"/>
      <c r="AA3914" s="17"/>
      <c r="AF3914" s="17"/>
      <c r="AG3914" s="17"/>
      <c r="AH3914" s="17"/>
      <c r="AI3914" s="17"/>
      <c r="AN3914" s="17"/>
      <c r="AO3914" s="17"/>
      <c r="AP3914" s="17"/>
      <c r="AQ3914" s="17"/>
      <c r="AR3914" s="31"/>
      <c r="AS3914" s="31"/>
      <c r="AT3914" s="31"/>
      <c r="AU3914" s="26"/>
      <c r="AV3914" s="32"/>
    </row>
    <row r="3915" spans="1:48">
      <c r="A3915" s="15"/>
      <c r="D3915" s="26"/>
      <c r="E3915" s="26"/>
      <c r="F3915" s="26"/>
      <c r="G3915" s="26"/>
      <c r="H3915" s="27"/>
      <c r="J3915" s="28"/>
      <c r="K3915" s="28"/>
      <c r="L3915" s="28"/>
      <c r="X3915" s="17"/>
      <c r="Y3915" s="17"/>
      <c r="Z3915" s="17"/>
      <c r="AA3915" s="17"/>
      <c r="AF3915" s="17"/>
      <c r="AG3915" s="17"/>
      <c r="AH3915" s="17"/>
      <c r="AI3915" s="17"/>
      <c r="AN3915" s="17"/>
      <c r="AO3915" s="17"/>
      <c r="AP3915" s="17"/>
      <c r="AQ3915" s="17"/>
      <c r="AR3915" s="31"/>
      <c r="AS3915" s="31"/>
      <c r="AT3915" s="31"/>
      <c r="AU3915" s="26"/>
      <c r="AV3915" s="32"/>
    </row>
    <row r="3916" spans="1:48">
      <c r="A3916" s="15"/>
      <c r="D3916" s="26"/>
      <c r="E3916" s="26"/>
      <c r="F3916" s="26"/>
      <c r="G3916" s="26"/>
      <c r="H3916" s="27"/>
      <c r="J3916" s="28"/>
      <c r="K3916" s="28"/>
      <c r="L3916" s="28"/>
      <c r="X3916" s="17"/>
      <c r="Y3916" s="17"/>
      <c r="Z3916" s="17"/>
      <c r="AA3916" s="17"/>
      <c r="AF3916" s="17"/>
      <c r="AG3916" s="17"/>
      <c r="AH3916" s="17"/>
      <c r="AI3916" s="17"/>
      <c r="AN3916" s="17"/>
      <c r="AO3916" s="17"/>
      <c r="AP3916" s="17"/>
      <c r="AQ3916" s="17"/>
      <c r="AR3916" s="31"/>
      <c r="AS3916" s="31"/>
      <c r="AT3916" s="31"/>
      <c r="AU3916" s="26"/>
      <c r="AV3916" s="32"/>
    </row>
    <row r="3917" spans="1:48">
      <c r="A3917" s="15"/>
      <c r="D3917" s="26"/>
      <c r="E3917" s="26"/>
      <c r="F3917" s="26"/>
      <c r="G3917" s="26"/>
      <c r="H3917" s="27"/>
      <c r="J3917" s="28"/>
      <c r="K3917" s="28"/>
      <c r="L3917" s="28"/>
      <c r="X3917" s="17"/>
      <c r="Y3917" s="17"/>
      <c r="Z3917" s="17"/>
      <c r="AA3917" s="17"/>
      <c r="AF3917" s="17"/>
      <c r="AG3917" s="17"/>
      <c r="AH3917" s="17"/>
      <c r="AI3917" s="17"/>
      <c r="AN3917" s="17"/>
      <c r="AO3917" s="17"/>
      <c r="AP3917" s="17"/>
      <c r="AQ3917" s="17"/>
      <c r="AR3917" s="31"/>
      <c r="AS3917" s="31"/>
      <c r="AT3917" s="31"/>
      <c r="AU3917" s="26"/>
      <c r="AV3917" s="32"/>
    </row>
    <row r="3918" spans="1:48">
      <c r="A3918" s="15"/>
      <c r="D3918" s="26"/>
      <c r="E3918" s="26"/>
      <c r="F3918" s="26"/>
      <c r="G3918" s="26"/>
      <c r="H3918" s="27"/>
      <c r="J3918" s="28"/>
      <c r="K3918" s="28"/>
      <c r="L3918" s="28"/>
      <c r="X3918" s="17"/>
      <c r="Y3918" s="17"/>
      <c r="Z3918" s="17"/>
      <c r="AA3918" s="17"/>
      <c r="AF3918" s="17"/>
      <c r="AG3918" s="17"/>
      <c r="AH3918" s="17"/>
      <c r="AI3918" s="17"/>
      <c r="AN3918" s="17"/>
      <c r="AO3918" s="17"/>
      <c r="AP3918" s="17"/>
      <c r="AQ3918" s="17"/>
      <c r="AR3918" s="31"/>
      <c r="AS3918" s="31"/>
      <c r="AT3918" s="31"/>
      <c r="AU3918" s="26"/>
      <c r="AV3918" s="32"/>
    </row>
    <row r="3919" spans="1:48">
      <c r="A3919" s="15"/>
      <c r="D3919" s="26"/>
      <c r="E3919" s="26"/>
      <c r="F3919" s="26"/>
      <c r="G3919" s="26"/>
      <c r="H3919" s="27"/>
      <c r="J3919" s="28"/>
      <c r="K3919" s="28"/>
      <c r="L3919" s="28"/>
      <c r="X3919" s="17"/>
      <c r="Y3919" s="17"/>
      <c r="Z3919" s="17"/>
      <c r="AA3919" s="17"/>
      <c r="AF3919" s="17"/>
      <c r="AG3919" s="17"/>
      <c r="AH3919" s="17"/>
      <c r="AI3919" s="17"/>
      <c r="AN3919" s="17"/>
      <c r="AO3919" s="17"/>
      <c r="AP3919" s="17"/>
      <c r="AQ3919" s="17"/>
      <c r="AR3919" s="31"/>
      <c r="AS3919" s="31"/>
      <c r="AT3919" s="31"/>
      <c r="AU3919" s="26"/>
      <c r="AV3919" s="32"/>
    </row>
    <row r="3920" spans="1:48">
      <c r="A3920" s="15"/>
      <c r="D3920" s="26"/>
      <c r="E3920" s="26"/>
      <c r="F3920" s="26"/>
      <c r="G3920" s="26"/>
      <c r="H3920" s="27"/>
      <c r="J3920" s="28"/>
      <c r="K3920" s="28"/>
      <c r="L3920" s="28"/>
      <c r="X3920" s="17"/>
      <c r="Y3920" s="17"/>
      <c r="Z3920" s="17"/>
      <c r="AA3920" s="17"/>
      <c r="AF3920" s="17"/>
      <c r="AG3920" s="17"/>
      <c r="AH3920" s="17"/>
      <c r="AI3920" s="17"/>
      <c r="AN3920" s="17"/>
      <c r="AO3920" s="17"/>
      <c r="AP3920" s="17"/>
      <c r="AQ3920" s="17"/>
      <c r="AR3920" s="31"/>
      <c r="AS3920" s="31"/>
      <c r="AT3920" s="31"/>
      <c r="AU3920" s="26"/>
      <c r="AV3920" s="32"/>
    </row>
    <row r="3921" spans="1:48">
      <c r="A3921" s="15"/>
      <c r="D3921" s="26"/>
      <c r="E3921" s="26"/>
      <c r="F3921" s="26"/>
      <c r="G3921" s="26"/>
      <c r="H3921" s="27"/>
      <c r="J3921" s="28"/>
      <c r="K3921" s="28"/>
      <c r="L3921" s="28"/>
      <c r="X3921" s="17"/>
      <c r="Y3921" s="17"/>
      <c r="Z3921" s="17"/>
      <c r="AA3921" s="17"/>
      <c r="AF3921" s="17"/>
      <c r="AG3921" s="17"/>
      <c r="AH3921" s="17"/>
      <c r="AI3921" s="17"/>
      <c r="AN3921" s="17"/>
      <c r="AO3921" s="17"/>
      <c r="AP3921" s="17"/>
      <c r="AQ3921" s="17"/>
      <c r="AR3921" s="31"/>
      <c r="AS3921" s="31"/>
      <c r="AT3921" s="31"/>
      <c r="AU3921" s="26"/>
      <c r="AV3921" s="32"/>
    </row>
    <row r="3922" spans="1:48">
      <c r="A3922" s="15"/>
      <c r="D3922" s="26"/>
      <c r="E3922" s="26"/>
      <c r="F3922" s="26"/>
      <c r="G3922" s="26"/>
      <c r="H3922" s="27"/>
      <c r="J3922" s="28"/>
      <c r="K3922" s="28"/>
      <c r="L3922" s="28"/>
      <c r="X3922" s="17"/>
      <c r="Y3922" s="17"/>
      <c r="Z3922" s="17"/>
      <c r="AA3922" s="17"/>
      <c r="AF3922" s="17"/>
      <c r="AG3922" s="17"/>
      <c r="AH3922" s="17"/>
      <c r="AI3922" s="17"/>
      <c r="AN3922" s="17"/>
      <c r="AO3922" s="17"/>
      <c r="AP3922" s="17"/>
      <c r="AQ3922" s="17"/>
      <c r="AR3922" s="31"/>
      <c r="AS3922" s="31"/>
      <c r="AT3922" s="31"/>
      <c r="AU3922" s="26"/>
      <c r="AV3922" s="32"/>
    </row>
    <row r="3923" spans="1:48">
      <c r="A3923" s="15"/>
      <c r="D3923" s="26"/>
      <c r="E3923" s="26"/>
      <c r="F3923" s="26"/>
      <c r="G3923" s="26"/>
      <c r="H3923" s="27"/>
      <c r="J3923" s="28"/>
      <c r="K3923" s="28"/>
      <c r="L3923" s="28"/>
      <c r="X3923" s="17"/>
      <c r="Y3923" s="17"/>
      <c r="Z3923" s="17"/>
      <c r="AA3923" s="17"/>
      <c r="AF3923" s="17"/>
      <c r="AG3923" s="17"/>
      <c r="AH3923" s="17"/>
      <c r="AI3923" s="17"/>
      <c r="AN3923" s="17"/>
      <c r="AO3923" s="17"/>
      <c r="AP3923" s="17"/>
      <c r="AQ3923" s="17"/>
      <c r="AR3923" s="31"/>
      <c r="AS3923" s="31"/>
      <c r="AT3923" s="31"/>
      <c r="AU3923" s="26"/>
      <c r="AV3923" s="32"/>
    </row>
    <row r="3924" spans="1:48">
      <c r="A3924" s="15"/>
      <c r="D3924" s="26"/>
      <c r="E3924" s="26"/>
      <c r="F3924" s="26"/>
      <c r="G3924" s="26"/>
      <c r="H3924" s="27"/>
      <c r="J3924" s="28"/>
      <c r="K3924" s="28"/>
      <c r="L3924" s="28"/>
      <c r="X3924" s="17"/>
      <c r="Y3924" s="17"/>
      <c r="Z3924" s="17"/>
      <c r="AA3924" s="17"/>
      <c r="AF3924" s="17"/>
      <c r="AG3924" s="17"/>
      <c r="AH3924" s="17"/>
      <c r="AI3924" s="17"/>
      <c r="AN3924" s="17"/>
      <c r="AO3924" s="17"/>
      <c r="AP3924" s="17"/>
      <c r="AQ3924" s="17"/>
      <c r="AR3924" s="31"/>
      <c r="AS3924" s="31"/>
      <c r="AT3924" s="31"/>
      <c r="AU3924" s="26"/>
      <c r="AV3924" s="32"/>
    </row>
    <row r="3925" spans="1:48">
      <c r="A3925" s="15"/>
      <c r="D3925" s="26"/>
      <c r="E3925" s="26"/>
      <c r="F3925" s="26"/>
      <c r="G3925" s="26"/>
      <c r="H3925" s="27"/>
      <c r="J3925" s="28"/>
      <c r="K3925" s="28"/>
      <c r="L3925" s="28"/>
      <c r="X3925" s="17"/>
      <c r="Y3925" s="17"/>
      <c r="Z3925" s="17"/>
      <c r="AA3925" s="17"/>
      <c r="AF3925" s="17"/>
      <c r="AG3925" s="17"/>
      <c r="AH3925" s="17"/>
      <c r="AI3925" s="17"/>
      <c r="AN3925" s="17"/>
      <c r="AO3925" s="17"/>
      <c r="AP3925" s="17"/>
      <c r="AQ3925" s="17"/>
      <c r="AR3925" s="31"/>
      <c r="AS3925" s="31"/>
      <c r="AT3925" s="31"/>
      <c r="AU3925" s="26"/>
      <c r="AV3925" s="32"/>
    </row>
    <row r="3926" spans="1:48">
      <c r="A3926" s="15"/>
      <c r="D3926" s="26"/>
      <c r="E3926" s="26"/>
      <c r="F3926" s="26"/>
      <c r="G3926" s="26"/>
      <c r="H3926" s="27"/>
      <c r="J3926" s="28"/>
      <c r="K3926" s="28"/>
      <c r="L3926" s="28"/>
      <c r="X3926" s="17"/>
      <c r="Y3926" s="17"/>
      <c r="Z3926" s="17"/>
      <c r="AA3926" s="17"/>
      <c r="AF3926" s="17"/>
      <c r="AG3926" s="17"/>
      <c r="AH3926" s="17"/>
      <c r="AI3926" s="17"/>
      <c r="AN3926" s="17"/>
      <c r="AO3926" s="17"/>
      <c r="AP3926" s="17"/>
      <c r="AQ3926" s="17"/>
      <c r="AR3926" s="31"/>
      <c r="AS3926" s="31"/>
      <c r="AT3926" s="31"/>
      <c r="AU3926" s="26"/>
      <c r="AV3926" s="32"/>
    </row>
    <row r="3927" spans="1:48">
      <c r="A3927" s="15"/>
      <c r="D3927" s="26"/>
      <c r="E3927" s="26"/>
      <c r="F3927" s="26"/>
      <c r="G3927" s="26"/>
      <c r="H3927" s="27"/>
      <c r="J3927" s="28"/>
      <c r="K3927" s="28"/>
      <c r="L3927" s="28"/>
      <c r="X3927" s="17"/>
      <c r="Y3927" s="17"/>
      <c r="Z3927" s="17"/>
      <c r="AA3927" s="17"/>
      <c r="AF3927" s="17"/>
      <c r="AG3927" s="17"/>
      <c r="AH3927" s="17"/>
      <c r="AI3927" s="17"/>
      <c r="AN3927" s="17"/>
      <c r="AO3927" s="17"/>
      <c r="AP3927" s="17"/>
      <c r="AQ3927" s="17"/>
      <c r="AR3927" s="31"/>
      <c r="AS3927" s="31"/>
      <c r="AT3927" s="31"/>
      <c r="AU3927" s="26"/>
      <c r="AV3927" s="32"/>
    </row>
    <row r="3928" spans="1:48">
      <c r="A3928" s="15"/>
      <c r="D3928" s="26"/>
      <c r="E3928" s="26"/>
      <c r="F3928" s="26"/>
      <c r="G3928" s="26"/>
      <c r="H3928" s="27"/>
      <c r="J3928" s="28"/>
      <c r="K3928" s="28"/>
      <c r="L3928" s="28"/>
      <c r="X3928" s="17"/>
      <c r="Y3928" s="17"/>
      <c r="Z3928" s="17"/>
      <c r="AA3928" s="17"/>
      <c r="AF3928" s="17"/>
      <c r="AG3928" s="17"/>
      <c r="AH3928" s="17"/>
      <c r="AI3928" s="17"/>
      <c r="AN3928" s="17"/>
      <c r="AO3928" s="17"/>
      <c r="AP3928" s="17"/>
      <c r="AQ3928" s="17"/>
      <c r="AR3928" s="31"/>
      <c r="AS3928" s="31"/>
      <c r="AT3928" s="31"/>
      <c r="AU3928" s="26"/>
      <c r="AV3928" s="32"/>
    </row>
    <row r="3929" spans="1:48">
      <c r="A3929" s="15"/>
      <c r="D3929" s="26"/>
      <c r="E3929" s="26"/>
      <c r="F3929" s="26"/>
      <c r="G3929" s="26"/>
      <c r="H3929" s="27"/>
      <c r="J3929" s="28"/>
      <c r="K3929" s="28"/>
      <c r="L3929" s="28"/>
      <c r="X3929" s="17"/>
      <c r="Y3929" s="17"/>
      <c r="Z3929" s="17"/>
      <c r="AA3929" s="17"/>
      <c r="AF3929" s="17"/>
      <c r="AG3929" s="17"/>
      <c r="AH3929" s="17"/>
      <c r="AI3929" s="17"/>
      <c r="AN3929" s="17"/>
      <c r="AO3929" s="17"/>
      <c r="AP3929" s="17"/>
      <c r="AQ3929" s="17"/>
      <c r="AR3929" s="31"/>
      <c r="AS3929" s="31"/>
      <c r="AT3929" s="31"/>
      <c r="AU3929" s="26"/>
      <c r="AV3929" s="32"/>
    </row>
    <row r="3930" spans="1:48">
      <c r="A3930" s="15"/>
      <c r="D3930" s="26"/>
      <c r="E3930" s="26"/>
      <c r="F3930" s="26"/>
      <c r="G3930" s="26"/>
      <c r="H3930" s="27"/>
      <c r="J3930" s="28"/>
      <c r="K3930" s="28"/>
      <c r="L3930" s="28"/>
      <c r="X3930" s="17"/>
      <c r="Y3930" s="17"/>
      <c r="Z3930" s="17"/>
      <c r="AA3930" s="17"/>
      <c r="AF3930" s="17"/>
      <c r="AG3930" s="17"/>
      <c r="AH3930" s="17"/>
      <c r="AI3930" s="17"/>
      <c r="AN3930" s="17"/>
      <c r="AO3930" s="17"/>
      <c r="AP3930" s="17"/>
      <c r="AQ3930" s="17"/>
      <c r="AR3930" s="31"/>
      <c r="AS3930" s="31"/>
      <c r="AT3930" s="31"/>
      <c r="AU3930" s="26"/>
      <c r="AV3930" s="32"/>
    </row>
    <row r="3931" spans="1:48">
      <c r="A3931" s="15"/>
      <c r="D3931" s="26"/>
      <c r="E3931" s="26"/>
      <c r="F3931" s="26"/>
      <c r="G3931" s="26"/>
      <c r="H3931" s="27"/>
      <c r="J3931" s="28"/>
      <c r="K3931" s="28"/>
      <c r="L3931" s="28"/>
      <c r="X3931" s="17"/>
      <c r="Y3931" s="17"/>
      <c r="Z3931" s="17"/>
      <c r="AA3931" s="17"/>
      <c r="AF3931" s="17"/>
      <c r="AG3931" s="17"/>
      <c r="AH3931" s="17"/>
      <c r="AI3931" s="17"/>
      <c r="AN3931" s="17"/>
      <c r="AO3931" s="17"/>
      <c r="AP3931" s="17"/>
      <c r="AQ3931" s="17"/>
      <c r="AR3931" s="31"/>
      <c r="AS3931" s="31"/>
      <c r="AT3931" s="31"/>
      <c r="AU3931" s="26"/>
      <c r="AV3931" s="32"/>
    </row>
    <row r="3932" spans="1:48">
      <c r="A3932" s="15"/>
      <c r="D3932" s="26"/>
      <c r="E3932" s="26"/>
      <c r="F3932" s="26"/>
      <c r="G3932" s="26"/>
      <c r="H3932" s="27"/>
      <c r="J3932" s="28"/>
      <c r="K3932" s="28"/>
      <c r="L3932" s="28"/>
      <c r="X3932" s="17"/>
      <c r="Y3932" s="17"/>
      <c r="Z3932" s="17"/>
      <c r="AA3932" s="17"/>
      <c r="AF3932" s="17"/>
      <c r="AG3932" s="17"/>
      <c r="AH3932" s="17"/>
      <c r="AI3932" s="17"/>
      <c r="AN3932" s="17"/>
      <c r="AO3932" s="17"/>
      <c r="AP3932" s="17"/>
      <c r="AQ3932" s="17"/>
      <c r="AR3932" s="31"/>
      <c r="AS3932" s="31"/>
      <c r="AT3932" s="31"/>
      <c r="AU3932" s="26"/>
      <c r="AV3932" s="32"/>
    </row>
    <row r="3933" spans="1:48">
      <c r="A3933" s="15"/>
      <c r="D3933" s="26"/>
      <c r="E3933" s="26"/>
      <c r="F3933" s="26"/>
      <c r="G3933" s="26"/>
      <c r="H3933" s="27"/>
      <c r="J3933" s="28"/>
      <c r="K3933" s="28"/>
      <c r="L3933" s="28"/>
      <c r="X3933" s="17"/>
      <c r="Y3933" s="17"/>
      <c r="Z3933" s="17"/>
      <c r="AA3933" s="17"/>
      <c r="AF3933" s="17"/>
      <c r="AG3933" s="17"/>
      <c r="AH3933" s="17"/>
      <c r="AI3933" s="17"/>
      <c r="AN3933" s="17"/>
      <c r="AO3933" s="17"/>
      <c r="AP3933" s="17"/>
      <c r="AQ3933" s="17"/>
      <c r="AR3933" s="31"/>
      <c r="AS3933" s="31"/>
      <c r="AT3933" s="31"/>
      <c r="AU3933" s="26"/>
      <c r="AV3933" s="32"/>
    </row>
    <row r="3934" spans="4:48">
      <c r="D3934" s="26"/>
      <c r="E3934" s="26"/>
      <c r="F3934" s="26"/>
      <c r="G3934" s="26"/>
      <c r="H3934" s="27"/>
      <c r="J3934" s="28"/>
      <c r="K3934" s="28"/>
      <c r="L3934" s="28"/>
      <c r="X3934" s="17"/>
      <c r="Y3934" s="17"/>
      <c r="Z3934" s="17"/>
      <c r="AA3934" s="17"/>
      <c r="AF3934" s="17"/>
      <c r="AG3934" s="17"/>
      <c r="AH3934" s="17"/>
      <c r="AI3934" s="17"/>
      <c r="AN3934" s="17"/>
      <c r="AO3934" s="17"/>
      <c r="AP3934" s="17"/>
      <c r="AQ3934" s="17"/>
      <c r="AR3934" s="31"/>
      <c r="AS3934" s="31"/>
      <c r="AT3934" s="31"/>
      <c r="AU3934" s="26"/>
      <c r="AV3934" s="32"/>
    </row>
    <row r="3935" spans="1:48">
      <c r="A3935" s="15"/>
      <c r="D3935" s="26"/>
      <c r="E3935" s="26"/>
      <c r="F3935" s="26"/>
      <c r="G3935" s="26"/>
      <c r="H3935" s="27"/>
      <c r="J3935" s="28"/>
      <c r="K3935" s="28"/>
      <c r="L3935" s="28"/>
      <c r="X3935" s="17"/>
      <c r="Y3935" s="17"/>
      <c r="Z3935" s="17"/>
      <c r="AA3935" s="17"/>
      <c r="AF3935" s="17"/>
      <c r="AG3935" s="17"/>
      <c r="AH3935" s="17"/>
      <c r="AI3935" s="17"/>
      <c r="AN3935" s="17"/>
      <c r="AO3935" s="17"/>
      <c r="AP3935" s="17"/>
      <c r="AQ3935" s="17"/>
      <c r="AR3935" s="31"/>
      <c r="AS3935" s="31"/>
      <c r="AT3935" s="31"/>
      <c r="AU3935" s="26"/>
      <c r="AV3935" s="32"/>
    </row>
    <row r="3936" spans="1:48">
      <c r="A3936" s="15"/>
      <c r="D3936" s="26"/>
      <c r="E3936" s="26"/>
      <c r="F3936" s="26"/>
      <c r="G3936" s="26"/>
      <c r="H3936" s="27"/>
      <c r="J3936" s="28"/>
      <c r="K3936" s="28"/>
      <c r="L3936" s="28"/>
      <c r="X3936" s="17"/>
      <c r="Y3936" s="17"/>
      <c r="Z3936" s="17"/>
      <c r="AA3936" s="17"/>
      <c r="AF3936" s="17"/>
      <c r="AG3936" s="17"/>
      <c r="AH3936" s="17"/>
      <c r="AI3936" s="17"/>
      <c r="AN3936" s="17"/>
      <c r="AO3936" s="17"/>
      <c r="AP3936" s="17"/>
      <c r="AQ3936" s="17"/>
      <c r="AR3936" s="31"/>
      <c r="AS3936" s="31"/>
      <c r="AT3936" s="31"/>
      <c r="AU3936" s="26"/>
      <c r="AV3936" s="32"/>
    </row>
    <row r="3937" spans="1:48">
      <c r="A3937" s="15"/>
      <c r="D3937" s="26"/>
      <c r="E3937" s="26"/>
      <c r="F3937" s="26"/>
      <c r="G3937" s="26"/>
      <c r="H3937" s="27"/>
      <c r="J3937" s="28"/>
      <c r="K3937" s="28"/>
      <c r="L3937" s="28"/>
      <c r="X3937" s="17"/>
      <c r="Y3937" s="17"/>
      <c r="Z3937" s="17"/>
      <c r="AA3937" s="17"/>
      <c r="AF3937" s="17"/>
      <c r="AG3937" s="17"/>
      <c r="AH3937" s="17"/>
      <c r="AI3937" s="17"/>
      <c r="AN3937" s="17"/>
      <c r="AO3937" s="17"/>
      <c r="AP3937" s="17"/>
      <c r="AQ3937" s="17"/>
      <c r="AR3937" s="31"/>
      <c r="AS3937" s="31"/>
      <c r="AT3937" s="31"/>
      <c r="AU3937" s="26"/>
      <c r="AV3937" s="32"/>
    </row>
    <row r="3938" spans="1:48">
      <c r="A3938" s="15"/>
      <c r="D3938" s="26"/>
      <c r="E3938" s="26"/>
      <c r="F3938" s="26"/>
      <c r="G3938" s="26"/>
      <c r="H3938" s="27"/>
      <c r="J3938" s="28"/>
      <c r="K3938" s="28"/>
      <c r="L3938" s="28"/>
      <c r="X3938" s="17"/>
      <c r="Y3938" s="17"/>
      <c r="Z3938" s="17"/>
      <c r="AA3938" s="17"/>
      <c r="AF3938" s="17"/>
      <c r="AG3938" s="17"/>
      <c r="AH3938" s="17"/>
      <c r="AI3938" s="17"/>
      <c r="AN3938" s="17"/>
      <c r="AO3938" s="17"/>
      <c r="AP3938" s="17"/>
      <c r="AQ3938" s="17"/>
      <c r="AR3938" s="31"/>
      <c r="AS3938" s="31"/>
      <c r="AT3938" s="31"/>
      <c r="AU3938" s="26"/>
      <c r="AV3938" s="32"/>
    </row>
    <row r="3939" spans="1:48">
      <c r="A3939" s="15"/>
      <c r="D3939" s="26"/>
      <c r="E3939" s="26"/>
      <c r="F3939" s="26"/>
      <c r="G3939" s="26"/>
      <c r="H3939" s="27"/>
      <c r="J3939" s="28"/>
      <c r="K3939" s="28"/>
      <c r="L3939" s="28"/>
      <c r="X3939" s="17"/>
      <c r="Y3939" s="17"/>
      <c r="Z3939" s="17"/>
      <c r="AA3939" s="17"/>
      <c r="AF3939" s="17"/>
      <c r="AG3939" s="17"/>
      <c r="AH3939" s="17"/>
      <c r="AI3939" s="17"/>
      <c r="AN3939" s="17"/>
      <c r="AO3939" s="17"/>
      <c r="AP3939" s="17"/>
      <c r="AQ3939" s="17"/>
      <c r="AR3939" s="31"/>
      <c r="AS3939" s="31"/>
      <c r="AT3939" s="31"/>
      <c r="AU3939" s="26"/>
      <c r="AV3939" s="32"/>
    </row>
    <row r="3940" spans="1:48">
      <c r="A3940" s="15"/>
      <c r="D3940" s="26"/>
      <c r="E3940" s="26"/>
      <c r="F3940" s="26"/>
      <c r="G3940" s="26"/>
      <c r="H3940" s="27"/>
      <c r="J3940" s="28"/>
      <c r="K3940" s="28"/>
      <c r="L3940" s="28"/>
      <c r="X3940" s="17"/>
      <c r="Y3940" s="17"/>
      <c r="Z3940" s="17"/>
      <c r="AA3940" s="17"/>
      <c r="AF3940" s="17"/>
      <c r="AG3940" s="17"/>
      <c r="AH3940" s="17"/>
      <c r="AI3940" s="17"/>
      <c r="AN3940" s="17"/>
      <c r="AO3940" s="17"/>
      <c r="AP3940" s="17"/>
      <c r="AQ3940" s="17"/>
      <c r="AR3940" s="31"/>
      <c r="AS3940" s="31"/>
      <c r="AT3940" s="31"/>
      <c r="AU3940" s="26"/>
      <c r="AV3940" s="32"/>
    </row>
    <row r="3941" spans="1:48">
      <c r="A3941" s="15"/>
      <c r="D3941" s="26"/>
      <c r="E3941" s="26"/>
      <c r="F3941" s="26"/>
      <c r="G3941" s="26"/>
      <c r="H3941" s="27"/>
      <c r="J3941" s="28"/>
      <c r="K3941" s="28"/>
      <c r="L3941" s="28"/>
      <c r="X3941" s="17"/>
      <c r="Y3941" s="17"/>
      <c r="Z3941" s="17"/>
      <c r="AA3941" s="17"/>
      <c r="AF3941" s="17"/>
      <c r="AG3941" s="17"/>
      <c r="AH3941" s="17"/>
      <c r="AI3941" s="17"/>
      <c r="AN3941" s="17"/>
      <c r="AO3941" s="17"/>
      <c r="AP3941" s="17"/>
      <c r="AQ3941" s="17"/>
      <c r="AR3941" s="31"/>
      <c r="AS3941" s="31"/>
      <c r="AT3941" s="31"/>
      <c r="AU3941" s="26"/>
      <c r="AV3941" s="32"/>
    </row>
    <row r="3942" spans="1:48">
      <c r="A3942" s="15"/>
      <c r="D3942" s="26"/>
      <c r="E3942" s="26"/>
      <c r="F3942" s="26"/>
      <c r="G3942" s="26"/>
      <c r="H3942" s="27"/>
      <c r="J3942" s="28"/>
      <c r="K3942" s="28"/>
      <c r="L3942" s="28"/>
      <c r="X3942" s="17"/>
      <c r="Y3942" s="17"/>
      <c r="Z3942" s="17"/>
      <c r="AA3942" s="17"/>
      <c r="AF3942" s="17"/>
      <c r="AG3942" s="17"/>
      <c r="AH3942" s="17"/>
      <c r="AI3942" s="17"/>
      <c r="AN3942" s="17"/>
      <c r="AO3942" s="17"/>
      <c r="AP3942" s="17"/>
      <c r="AQ3942" s="17"/>
      <c r="AR3942" s="31"/>
      <c r="AS3942" s="31"/>
      <c r="AT3942" s="31"/>
      <c r="AU3942" s="26"/>
      <c r="AV3942" s="32"/>
    </row>
    <row r="3943" spans="1:48">
      <c r="A3943" s="15"/>
      <c r="D3943" s="26"/>
      <c r="E3943" s="26"/>
      <c r="F3943" s="26"/>
      <c r="G3943" s="26"/>
      <c r="H3943" s="27"/>
      <c r="J3943" s="28"/>
      <c r="K3943" s="28"/>
      <c r="L3943" s="28"/>
      <c r="X3943" s="17"/>
      <c r="Y3943" s="17"/>
      <c r="Z3943" s="17"/>
      <c r="AA3943" s="17"/>
      <c r="AF3943" s="17"/>
      <c r="AG3943" s="17"/>
      <c r="AH3943" s="17"/>
      <c r="AI3943" s="17"/>
      <c r="AN3943" s="17"/>
      <c r="AO3943" s="17"/>
      <c r="AP3943" s="17"/>
      <c r="AQ3943" s="17"/>
      <c r="AR3943" s="31"/>
      <c r="AS3943" s="31"/>
      <c r="AT3943" s="31"/>
      <c r="AU3943" s="26"/>
      <c r="AV3943" s="32"/>
    </row>
    <row r="3944" spans="1:48">
      <c r="A3944" s="15"/>
      <c r="D3944" s="26"/>
      <c r="E3944" s="26"/>
      <c r="F3944" s="26"/>
      <c r="G3944" s="26"/>
      <c r="H3944" s="27"/>
      <c r="J3944" s="28"/>
      <c r="K3944" s="28"/>
      <c r="L3944" s="28"/>
      <c r="X3944" s="17"/>
      <c r="Y3944" s="17"/>
      <c r="Z3944" s="17"/>
      <c r="AA3944" s="17"/>
      <c r="AF3944" s="17"/>
      <c r="AG3944" s="17"/>
      <c r="AH3944" s="17"/>
      <c r="AI3944" s="17"/>
      <c r="AN3944" s="17"/>
      <c r="AO3944" s="17"/>
      <c r="AP3944" s="17"/>
      <c r="AQ3944" s="17"/>
      <c r="AR3944" s="31"/>
      <c r="AS3944" s="31"/>
      <c r="AT3944" s="31"/>
      <c r="AU3944" s="26"/>
      <c r="AV3944" s="32"/>
    </row>
    <row r="3945" spans="1:48">
      <c r="A3945" s="15"/>
      <c r="D3945" s="26"/>
      <c r="E3945" s="26"/>
      <c r="F3945" s="26"/>
      <c r="G3945" s="26"/>
      <c r="H3945" s="27"/>
      <c r="J3945" s="28"/>
      <c r="K3945" s="28"/>
      <c r="L3945" s="28"/>
      <c r="X3945" s="17"/>
      <c r="Y3945" s="17"/>
      <c r="Z3945" s="17"/>
      <c r="AA3945" s="17"/>
      <c r="AF3945" s="17"/>
      <c r="AG3945" s="17"/>
      <c r="AH3945" s="17"/>
      <c r="AI3945" s="17"/>
      <c r="AN3945" s="17"/>
      <c r="AO3945" s="17"/>
      <c r="AP3945" s="17"/>
      <c r="AQ3945" s="17"/>
      <c r="AR3945" s="31"/>
      <c r="AS3945" s="31"/>
      <c r="AT3945" s="31"/>
      <c r="AU3945" s="26"/>
      <c r="AV3945" s="32"/>
    </row>
    <row r="3946" spans="1:48">
      <c r="A3946" s="15"/>
      <c r="D3946" s="26"/>
      <c r="E3946" s="26"/>
      <c r="F3946" s="26"/>
      <c r="G3946" s="26"/>
      <c r="H3946" s="27"/>
      <c r="J3946" s="28"/>
      <c r="K3946" s="28"/>
      <c r="L3946" s="28"/>
      <c r="X3946" s="17"/>
      <c r="Y3946" s="17"/>
      <c r="Z3946" s="17"/>
      <c r="AA3946" s="17"/>
      <c r="AF3946" s="17"/>
      <c r="AG3946" s="17"/>
      <c r="AH3946" s="17"/>
      <c r="AI3946" s="17"/>
      <c r="AN3946" s="17"/>
      <c r="AO3946" s="17"/>
      <c r="AP3946" s="17"/>
      <c r="AQ3946" s="17"/>
      <c r="AR3946" s="31"/>
      <c r="AS3946" s="31"/>
      <c r="AT3946" s="31"/>
      <c r="AU3946" s="26"/>
      <c r="AV3946" s="32"/>
    </row>
    <row r="3947" spans="1:48">
      <c r="A3947" s="15"/>
      <c r="D3947" s="26"/>
      <c r="E3947" s="26"/>
      <c r="F3947" s="26"/>
      <c r="G3947" s="26"/>
      <c r="H3947" s="27"/>
      <c r="J3947" s="28"/>
      <c r="K3947" s="28"/>
      <c r="L3947" s="28"/>
      <c r="X3947" s="17"/>
      <c r="Y3947" s="17"/>
      <c r="Z3947" s="17"/>
      <c r="AA3947" s="17"/>
      <c r="AF3947" s="17"/>
      <c r="AG3947" s="17"/>
      <c r="AH3947" s="17"/>
      <c r="AI3947" s="17"/>
      <c r="AN3947" s="17"/>
      <c r="AO3947" s="17"/>
      <c r="AP3947" s="17"/>
      <c r="AQ3947" s="17"/>
      <c r="AR3947" s="31"/>
      <c r="AS3947" s="31"/>
      <c r="AT3947" s="31"/>
      <c r="AU3947" s="26"/>
      <c r="AV3947" s="32"/>
    </row>
    <row r="3948" spans="1:48">
      <c r="A3948" s="15"/>
      <c r="D3948" s="26"/>
      <c r="E3948" s="26"/>
      <c r="F3948" s="26"/>
      <c r="G3948" s="26"/>
      <c r="H3948" s="27"/>
      <c r="J3948" s="28"/>
      <c r="K3948" s="28"/>
      <c r="L3948" s="28"/>
      <c r="X3948" s="17"/>
      <c r="Y3948" s="17"/>
      <c r="Z3948" s="17"/>
      <c r="AA3948" s="17"/>
      <c r="AF3948" s="17"/>
      <c r="AG3948" s="17"/>
      <c r="AH3948" s="17"/>
      <c r="AI3948" s="17"/>
      <c r="AN3948" s="17"/>
      <c r="AO3948" s="17"/>
      <c r="AP3948" s="17"/>
      <c r="AQ3948" s="17"/>
      <c r="AR3948" s="31"/>
      <c r="AS3948" s="31"/>
      <c r="AT3948" s="31"/>
      <c r="AU3948" s="26"/>
      <c r="AV3948" s="32"/>
    </row>
    <row r="3949" spans="1:48">
      <c r="A3949" s="15"/>
      <c r="D3949" s="26"/>
      <c r="E3949" s="26"/>
      <c r="F3949" s="26"/>
      <c r="G3949" s="26"/>
      <c r="H3949" s="27"/>
      <c r="J3949" s="28"/>
      <c r="K3949" s="28"/>
      <c r="L3949" s="28"/>
      <c r="X3949" s="17"/>
      <c r="Y3949" s="17"/>
      <c r="Z3949" s="17"/>
      <c r="AA3949" s="17"/>
      <c r="AF3949" s="17"/>
      <c r="AG3949" s="17"/>
      <c r="AH3949" s="17"/>
      <c r="AI3949" s="17"/>
      <c r="AN3949" s="17"/>
      <c r="AO3949" s="17"/>
      <c r="AP3949" s="17"/>
      <c r="AQ3949" s="17"/>
      <c r="AR3949" s="31"/>
      <c r="AS3949" s="31"/>
      <c r="AT3949" s="31"/>
      <c r="AU3949" s="26"/>
      <c r="AV3949" s="32"/>
    </row>
    <row r="3950" spans="1:48">
      <c r="A3950" s="15"/>
      <c r="D3950" s="26"/>
      <c r="E3950" s="26"/>
      <c r="F3950" s="26"/>
      <c r="G3950" s="26"/>
      <c r="H3950" s="27"/>
      <c r="J3950" s="28"/>
      <c r="K3950" s="28"/>
      <c r="L3950" s="28"/>
      <c r="X3950" s="17"/>
      <c r="Y3950" s="17"/>
      <c r="Z3950" s="17"/>
      <c r="AA3950" s="17"/>
      <c r="AF3950" s="17"/>
      <c r="AG3950" s="17"/>
      <c r="AH3950" s="17"/>
      <c r="AI3950" s="17"/>
      <c r="AN3950" s="17"/>
      <c r="AO3950" s="17"/>
      <c r="AP3950" s="17"/>
      <c r="AQ3950" s="17"/>
      <c r="AR3950" s="31"/>
      <c r="AS3950" s="31"/>
      <c r="AT3950" s="31"/>
      <c r="AU3950" s="26"/>
      <c r="AV3950" s="32"/>
    </row>
    <row r="3951" spans="1:48">
      <c r="A3951" s="15"/>
      <c r="D3951" s="26"/>
      <c r="E3951" s="26"/>
      <c r="F3951" s="26"/>
      <c r="G3951" s="26"/>
      <c r="H3951" s="27"/>
      <c r="J3951" s="28"/>
      <c r="K3951" s="28"/>
      <c r="L3951" s="28"/>
      <c r="X3951" s="17"/>
      <c r="Y3951" s="17"/>
      <c r="Z3951" s="17"/>
      <c r="AA3951" s="17"/>
      <c r="AF3951" s="17"/>
      <c r="AG3951" s="17"/>
      <c r="AH3951" s="17"/>
      <c r="AI3951" s="17"/>
      <c r="AN3951" s="17"/>
      <c r="AO3951" s="17"/>
      <c r="AP3951" s="17"/>
      <c r="AQ3951" s="17"/>
      <c r="AR3951" s="31"/>
      <c r="AS3951" s="31"/>
      <c r="AT3951" s="31"/>
      <c r="AU3951" s="26"/>
      <c r="AV3951" s="32"/>
    </row>
    <row r="3952" spans="1:48">
      <c r="A3952" s="15"/>
      <c r="D3952" s="26"/>
      <c r="E3952" s="26"/>
      <c r="F3952" s="26"/>
      <c r="G3952" s="26"/>
      <c r="H3952" s="27"/>
      <c r="J3952" s="28"/>
      <c r="K3952" s="28"/>
      <c r="L3952" s="28"/>
      <c r="X3952" s="17"/>
      <c r="Y3952" s="17"/>
      <c r="Z3952" s="17"/>
      <c r="AA3952" s="17"/>
      <c r="AF3952" s="17"/>
      <c r="AG3952" s="17"/>
      <c r="AH3952" s="17"/>
      <c r="AI3952" s="17"/>
      <c r="AN3952" s="17"/>
      <c r="AO3952" s="17"/>
      <c r="AP3952" s="17"/>
      <c r="AQ3952" s="17"/>
      <c r="AR3952" s="31"/>
      <c r="AS3952" s="31"/>
      <c r="AT3952" s="31"/>
      <c r="AU3952" s="26"/>
      <c r="AV3952" s="32"/>
    </row>
    <row r="3953" spans="1:48">
      <c r="A3953" s="15"/>
      <c r="D3953" s="26"/>
      <c r="E3953" s="26"/>
      <c r="F3953" s="26"/>
      <c r="G3953" s="26"/>
      <c r="H3953" s="27"/>
      <c r="J3953" s="28"/>
      <c r="K3953" s="28"/>
      <c r="L3953" s="28"/>
      <c r="X3953" s="17"/>
      <c r="Y3953" s="17"/>
      <c r="Z3953" s="17"/>
      <c r="AA3953" s="17"/>
      <c r="AF3953" s="17"/>
      <c r="AG3953" s="17"/>
      <c r="AH3953" s="17"/>
      <c r="AI3953" s="17"/>
      <c r="AN3953" s="17"/>
      <c r="AO3953" s="17"/>
      <c r="AP3953" s="17"/>
      <c r="AQ3953" s="17"/>
      <c r="AR3953" s="31"/>
      <c r="AS3953" s="31"/>
      <c r="AT3953" s="31"/>
      <c r="AU3953" s="26"/>
      <c r="AV3953" s="32"/>
    </row>
    <row r="3954" spans="1:48">
      <c r="A3954" s="15"/>
      <c r="D3954" s="26"/>
      <c r="E3954" s="26"/>
      <c r="F3954" s="26"/>
      <c r="G3954" s="26"/>
      <c r="H3954" s="27"/>
      <c r="J3954" s="28"/>
      <c r="K3954" s="28"/>
      <c r="L3954" s="28"/>
      <c r="X3954" s="17"/>
      <c r="Y3954" s="17"/>
      <c r="Z3954" s="17"/>
      <c r="AA3954" s="17"/>
      <c r="AF3954" s="17"/>
      <c r="AG3954" s="17"/>
      <c r="AH3954" s="17"/>
      <c r="AI3954" s="17"/>
      <c r="AN3954" s="17"/>
      <c r="AO3954" s="17"/>
      <c r="AP3954" s="17"/>
      <c r="AQ3954" s="17"/>
      <c r="AR3954" s="31"/>
      <c r="AS3954" s="31"/>
      <c r="AT3954" s="31"/>
      <c r="AU3954" s="26"/>
      <c r="AV3954" s="32"/>
    </row>
    <row r="3955" spans="1:48">
      <c r="A3955" s="15"/>
      <c r="D3955" s="26"/>
      <c r="E3955" s="26"/>
      <c r="F3955" s="26"/>
      <c r="G3955" s="26"/>
      <c r="H3955" s="27"/>
      <c r="J3955" s="28"/>
      <c r="K3955" s="28"/>
      <c r="L3955" s="28"/>
      <c r="X3955" s="17"/>
      <c r="Y3955" s="17"/>
      <c r="Z3955" s="17"/>
      <c r="AA3955" s="17"/>
      <c r="AF3955" s="17"/>
      <c r="AG3955" s="17"/>
      <c r="AH3955" s="17"/>
      <c r="AI3955" s="17"/>
      <c r="AN3955" s="17"/>
      <c r="AO3955" s="17"/>
      <c r="AP3955" s="17"/>
      <c r="AQ3955" s="17"/>
      <c r="AR3955" s="31"/>
      <c r="AS3955" s="31"/>
      <c r="AT3955" s="31"/>
      <c r="AU3955" s="26"/>
      <c r="AV3955" s="32"/>
    </row>
    <row r="3956" spans="1:48">
      <c r="A3956" s="15"/>
      <c r="D3956" s="26"/>
      <c r="E3956" s="26"/>
      <c r="F3956" s="26"/>
      <c r="G3956" s="26"/>
      <c r="H3956" s="27"/>
      <c r="J3956" s="28"/>
      <c r="K3956" s="28"/>
      <c r="L3956" s="28"/>
      <c r="X3956" s="17"/>
      <c r="Y3956" s="17"/>
      <c r="Z3956" s="17"/>
      <c r="AA3956" s="17"/>
      <c r="AF3956" s="17"/>
      <c r="AG3956" s="17"/>
      <c r="AH3956" s="17"/>
      <c r="AI3956" s="17"/>
      <c r="AN3956" s="17"/>
      <c r="AO3956" s="17"/>
      <c r="AP3956" s="17"/>
      <c r="AQ3956" s="17"/>
      <c r="AR3956" s="31"/>
      <c r="AS3956" s="31"/>
      <c r="AT3956" s="31"/>
      <c r="AU3956" s="26"/>
      <c r="AV3956" s="32"/>
    </row>
    <row r="3957" spans="1:48">
      <c r="A3957" s="15"/>
      <c r="D3957" s="26"/>
      <c r="E3957" s="26"/>
      <c r="F3957" s="26"/>
      <c r="G3957" s="26"/>
      <c r="H3957" s="27"/>
      <c r="J3957" s="28"/>
      <c r="K3957" s="28"/>
      <c r="L3957" s="28"/>
      <c r="X3957" s="17"/>
      <c r="Y3957" s="17"/>
      <c r="Z3957" s="17"/>
      <c r="AA3957" s="17"/>
      <c r="AF3957" s="17"/>
      <c r="AG3957" s="17"/>
      <c r="AH3957" s="17"/>
      <c r="AI3957" s="17"/>
      <c r="AN3957" s="17"/>
      <c r="AO3957" s="17"/>
      <c r="AP3957" s="17"/>
      <c r="AQ3957" s="17"/>
      <c r="AR3957" s="31"/>
      <c r="AS3957" s="31"/>
      <c r="AT3957" s="31"/>
      <c r="AU3957" s="26"/>
      <c r="AV3957" s="32"/>
    </row>
    <row r="3958" spans="1:48">
      <c r="A3958" s="15"/>
      <c r="D3958" s="26"/>
      <c r="E3958" s="26"/>
      <c r="F3958" s="26"/>
      <c r="G3958" s="26"/>
      <c r="H3958" s="27"/>
      <c r="J3958" s="28"/>
      <c r="K3958" s="28"/>
      <c r="L3958" s="28"/>
      <c r="X3958" s="17"/>
      <c r="Y3958" s="17"/>
      <c r="Z3958" s="17"/>
      <c r="AA3958" s="17"/>
      <c r="AF3958" s="17"/>
      <c r="AG3958" s="17"/>
      <c r="AH3958" s="17"/>
      <c r="AI3958" s="17"/>
      <c r="AN3958" s="17"/>
      <c r="AO3958" s="17"/>
      <c r="AP3958" s="17"/>
      <c r="AQ3958" s="17"/>
      <c r="AR3958" s="31"/>
      <c r="AS3958" s="31"/>
      <c r="AT3958" s="31"/>
      <c r="AU3958" s="26"/>
      <c r="AV3958" s="32"/>
    </row>
    <row r="3959" spans="1:48">
      <c r="A3959" s="15"/>
      <c r="D3959" s="26"/>
      <c r="E3959" s="26"/>
      <c r="F3959" s="26"/>
      <c r="G3959" s="26"/>
      <c r="H3959" s="27"/>
      <c r="J3959" s="28"/>
      <c r="K3959" s="28"/>
      <c r="L3959" s="28"/>
      <c r="X3959" s="17"/>
      <c r="Y3959" s="17"/>
      <c r="Z3959" s="17"/>
      <c r="AA3959" s="17"/>
      <c r="AF3959" s="17"/>
      <c r="AG3959" s="17"/>
      <c r="AH3959" s="17"/>
      <c r="AI3959" s="17"/>
      <c r="AN3959" s="17"/>
      <c r="AO3959" s="17"/>
      <c r="AP3959" s="17"/>
      <c r="AQ3959" s="17"/>
      <c r="AR3959" s="31"/>
      <c r="AS3959" s="31"/>
      <c r="AT3959" s="31"/>
      <c r="AU3959" s="26"/>
      <c r="AV3959" s="32"/>
    </row>
    <row r="3960" spans="1:48">
      <c r="A3960" s="15"/>
      <c r="D3960" s="26"/>
      <c r="E3960" s="26"/>
      <c r="F3960" s="26"/>
      <c r="G3960" s="26"/>
      <c r="H3960" s="27"/>
      <c r="J3960" s="28"/>
      <c r="K3960" s="28"/>
      <c r="L3960" s="28"/>
      <c r="X3960" s="17"/>
      <c r="Y3960" s="17"/>
      <c r="Z3960" s="17"/>
      <c r="AA3960" s="17"/>
      <c r="AF3960" s="17"/>
      <c r="AG3960" s="17"/>
      <c r="AH3960" s="17"/>
      <c r="AI3960" s="17"/>
      <c r="AN3960" s="17"/>
      <c r="AO3960" s="17"/>
      <c r="AP3960" s="17"/>
      <c r="AQ3960" s="17"/>
      <c r="AR3960" s="31"/>
      <c r="AS3960" s="31"/>
      <c r="AT3960" s="31"/>
      <c r="AU3960" s="26"/>
      <c r="AV3960" s="32"/>
    </row>
    <row r="3961" spans="1:48">
      <c r="A3961" s="15"/>
      <c r="D3961" s="26"/>
      <c r="E3961" s="26"/>
      <c r="F3961" s="26"/>
      <c r="G3961" s="26"/>
      <c r="H3961" s="27"/>
      <c r="J3961" s="28"/>
      <c r="K3961" s="28"/>
      <c r="L3961" s="28"/>
      <c r="X3961" s="17"/>
      <c r="Y3961" s="17"/>
      <c r="Z3961" s="17"/>
      <c r="AA3961" s="17"/>
      <c r="AF3961" s="17"/>
      <c r="AG3961" s="17"/>
      <c r="AH3961" s="17"/>
      <c r="AI3961" s="17"/>
      <c r="AN3961" s="17"/>
      <c r="AO3961" s="17"/>
      <c r="AP3961" s="17"/>
      <c r="AQ3961" s="17"/>
      <c r="AR3961" s="31"/>
      <c r="AS3961" s="31"/>
      <c r="AT3961" s="31"/>
      <c r="AU3961" s="26"/>
      <c r="AV3961" s="32"/>
    </row>
    <row r="3962" spans="1:48">
      <c r="A3962" s="15"/>
      <c r="D3962" s="26"/>
      <c r="E3962" s="26"/>
      <c r="F3962" s="26"/>
      <c r="G3962" s="26"/>
      <c r="H3962" s="27"/>
      <c r="J3962" s="28"/>
      <c r="K3962" s="28"/>
      <c r="L3962" s="28"/>
      <c r="X3962" s="17"/>
      <c r="Y3962" s="17"/>
      <c r="Z3962" s="17"/>
      <c r="AA3962" s="17"/>
      <c r="AF3962" s="17"/>
      <c r="AG3962" s="17"/>
      <c r="AH3962" s="17"/>
      <c r="AI3962" s="17"/>
      <c r="AN3962" s="17"/>
      <c r="AO3962" s="17"/>
      <c r="AP3962" s="17"/>
      <c r="AQ3962" s="17"/>
      <c r="AR3962" s="31"/>
      <c r="AS3962" s="31"/>
      <c r="AT3962" s="31"/>
      <c r="AU3962" s="26"/>
      <c r="AV3962" s="32"/>
    </row>
    <row r="3963" spans="1:48">
      <c r="A3963" s="15"/>
      <c r="D3963" s="26"/>
      <c r="E3963" s="26"/>
      <c r="F3963" s="26"/>
      <c r="G3963" s="26"/>
      <c r="H3963" s="27"/>
      <c r="J3963" s="28"/>
      <c r="K3963" s="28"/>
      <c r="L3963" s="28"/>
      <c r="X3963" s="17"/>
      <c r="Y3963" s="17"/>
      <c r="Z3963" s="17"/>
      <c r="AA3963" s="17"/>
      <c r="AF3963" s="17"/>
      <c r="AG3963" s="17"/>
      <c r="AH3963" s="17"/>
      <c r="AI3963" s="17"/>
      <c r="AN3963" s="17"/>
      <c r="AO3963" s="17"/>
      <c r="AP3963" s="17"/>
      <c r="AQ3963" s="17"/>
      <c r="AR3963" s="31"/>
      <c r="AS3963" s="31"/>
      <c r="AT3963" s="31"/>
      <c r="AU3963" s="26"/>
      <c r="AV3963" s="32"/>
    </row>
    <row r="3964" spans="1:48">
      <c r="A3964" s="15"/>
      <c r="D3964" s="26"/>
      <c r="E3964" s="26"/>
      <c r="F3964" s="26"/>
      <c r="G3964" s="26"/>
      <c r="H3964" s="27"/>
      <c r="J3964" s="28"/>
      <c r="K3964" s="28"/>
      <c r="L3964" s="28"/>
      <c r="X3964" s="17"/>
      <c r="Y3964" s="17"/>
      <c r="Z3964" s="17"/>
      <c r="AA3964" s="17"/>
      <c r="AF3964" s="17"/>
      <c r="AG3964" s="17"/>
      <c r="AH3964" s="17"/>
      <c r="AI3964" s="17"/>
      <c r="AN3964" s="17"/>
      <c r="AO3964" s="17"/>
      <c r="AP3964" s="17"/>
      <c r="AQ3964" s="17"/>
      <c r="AR3964" s="31"/>
      <c r="AS3964" s="31"/>
      <c r="AT3964" s="31"/>
      <c r="AU3964" s="26"/>
      <c r="AV3964" s="32"/>
    </row>
    <row r="3965" spans="1:48">
      <c r="A3965" s="15"/>
      <c r="D3965" s="26"/>
      <c r="E3965" s="26"/>
      <c r="F3965" s="26"/>
      <c r="G3965" s="26"/>
      <c r="H3965" s="27"/>
      <c r="J3965" s="28"/>
      <c r="K3965" s="28"/>
      <c r="L3965" s="28"/>
      <c r="X3965" s="17"/>
      <c r="Y3965" s="17"/>
      <c r="Z3965" s="17"/>
      <c r="AA3965" s="17"/>
      <c r="AF3965" s="17"/>
      <c r="AG3965" s="17"/>
      <c r="AH3965" s="17"/>
      <c r="AI3965" s="17"/>
      <c r="AN3965" s="17"/>
      <c r="AO3965" s="17"/>
      <c r="AP3965" s="17"/>
      <c r="AQ3965" s="17"/>
      <c r="AR3965" s="31"/>
      <c r="AS3965" s="31"/>
      <c r="AT3965" s="31"/>
      <c r="AU3965" s="26"/>
      <c r="AV3965" s="32"/>
    </row>
    <row r="3966" spans="1:48">
      <c r="A3966" s="15"/>
      <c r="D3966" s="26"/>
      <c r="E3966" s="26"/>
      <c r="F3966" s="26"/>
      <c r="G3966" s="26"/>
      <c r="H3966" s="27"/>
      <c r="J3966" s="28"/>
      <c r="K3966" s="28"/>
      <c r="L3966" s="28"/>
      <c r="X3966" s="17"/>
      <c r="Y3966" s="17"/>
      <c r="Z3966" s="17"/>
      <c r="AA3966" s="17"/>
      <c r="AF3966" s="17"/>
      <c r="AG3966" s="17"/>
      <c r="AH3966" s="17"/>
      <c r="AI3966" s="17"/>
      <c r="AN3966" s="17"/>
      <c r="AO3966" s="17"/>
      <c r="AP3966" s="17"/>
      <c r="AQ3966" s="17"/>
      <c r="AR3966" s="31"/>
      <c r="AS3966" s="31"/>
      <c r="AT3966" s="31"/>
      <c r="AU3966" s="26"/>
      <c r="AV3966" s="32"/>
    </row>
    <row r="3967" spans="1:48">
      <c r="A3967" s="15"/>
      <c r="D3967" s="26"/>
      <c r="E3967" s="26"/>
      <c r="F3967" s="26"/>
      <c r="G3967" s="26"/>
      <c r="H3967" s="27"/>
      <c r="J3967" s="28"/>
      <c r="K3967" s="28"/>
      <c r="L3967" s="28"/>
      <c r="X3967" s="17"/>
      <c r="Y3967" s="17"/>
      <c r="Z3967" s="17"/>
      <c r="AA3967" s="17"/>
      <c r="AF3967" s="17"/>
      <c r="AG3967" s="17"/>
      <c r="AH3967" s="17"/>
      <c r="AI3967" s="17"/>
      <c r="AN3967" s="17"/>
      <c r="AO3967" s="17"/>
      <c r="AP3967" s="17"/>
      <c r="AQ3967" s="17"/>
      <c r="AR3967" s="31"/>
      <c r="AS3967" s="31"/>
      <c r="AT3967" s="31"/>
      <c r="AU3967" s="26"/>
      <c r="AV3967" s="32"/>
    </row>
    <row r="3968" spans="1:48">
      <c r="A3968" s="15"/>
      <c r="D3968" s="26"/>
      <c r="E3968" s="26"/>
      <c r="F3968" s="26"/>
      <c r="G3968" s="26"/>
      <c r="H3968" s="27"/>
      <c r="J3968" s="28"/>
      <c r="K3968" s="28"/>
      <c r="L3968" s="28"/>
      <c r="X3968" s="17"/>
      <c r="Y3968" s="17"/>
      <c r="Z3968" s="17"/>
      <c r="AA3968" s="17"/>
      <c r="AF3968" s="17"/>
      <c r="AG3968" s="17"/>
      <c r="AH3968" s="17"/>
      <c r="AI3968" s="17"/>
      <c r="AN3968" s="17"/>
      <c r="AO3968" s="17"/>
      <c r="AP3968" s="17"/>
      <c r="AQ3968" s="17"/>
      <c r="AR3968" s="31"/>
      <c r="AS3968" s="31"/>
      <c r="AT3968" s="31"/>
      <c r="AU3968" s="26"/>
      <c r="AV3968" s="32"/>
    </row>
    <row r="3969" spans="1:48">
      <c r="A3969" s="15"/>
      <c r="D3969" s="26"/>
      <c r="E3969" s="26"/>
      <c r="F3969" s="26"/>
      <c r="G3969" s="26"/>
      <c r="H3969" s="27"/>
      <c r="J3969" s="28"/>
      <c r="K3969" s="28"/>
      <c r="L3969" s="28"/>
      <c r="X3969" s="17"/>
      <c r="Y3969" s="17"/>
      <c r="Z3969" s="17"/>
      <c r="AA3969" s="17"/>
      <c r="AF3969" s="17"/>
      <c r="AG3969" s="17"/>
      <c r="AH3969" s="17"/>
      <c r="AI3969" s="17"/>
      <c r="AN3969" s="17"/>
      <c r="AO3969" s="17"/>
      <c r="AP3969" s="17"/>
      <c r="AQ3969" s="17"/>
      <c r="AR3969" s="31"/>
      <c r="AS3969" s="31"/>
      <c r="AT3969" s="31"/>
      <c r="AU3969" s="26"/>
      <c r="AV3969" s="32"/>
    </row>
    <row r="3970" spans="1:48">
      <c r="A3970" s="15"/>
      <c r="D3970" s="26"/>
      <c r="E3970" s="26"/>
      <c r="F3970" s="26"/>
      <c r="G3970" s="26"/>
      <c r="H3970" s="27"/>
      <c r="J3970" s="28"/>
      <c r="K3970" s="28"/>
      <c r="L3970" s="28"/>
      <c r="X3970" s="17"/>
      <c r="Y3970" s="17"/>
      <c r="Z3970" s="17"/>
      <c r="AA3970" s="17"/>
      <c r="AF3970" s="17"/>
      <c r="AG3970" s="17"/>
      <c r="AH3970" s="17"/>
      <c r="AI3970" s="17"/>
      <c r="AN3970" s="17"/>
      <c r="AO3970" s="17"/>
      <c r="AP3970" s="17"/>
      <c r="AQ3970" s="17"/>
      <c r="AR3970" s="31"/>
      <c r="AS3970" s="31"/>
      <c r="AT3970" s="31"/>
      <c r="AU3970" s="26"/>
      <c r="AV3970" s="32"/>
    </row>
    <row r="3971" spans="1:48">
      <c r="A3971" s="15"/>
      <c r="D3971" s="26"/>
      <c r="E3971" s="26"/>
      <c r="F3971" s="26"/>
      <c r="G3971" s="26"/>
      <c r="H3971" s="27"/>
      <c r="J3971" s="28"/>
      <c r="K3971" s="28"/>
      <c r="L3971" s="28"/>
      <c r="X3971" s="17"/>
      <c r="Y3971" s="17"/>
      <c r="Z3971" s="17"/>
      <c r="AA3971" s="17"/>
      <c r="AF3971" s="17"/>
      <c r="AG3971" s="17"/>
      <c r="AH3971" s="17"/>
      <c r="AI3971" s="17"/>
      <c r="AN3971" s="17"/>
      <c r="AO3971" s="17"/>
      <c r="AP3971" s="17"/>
      <c r="AQ3971" s="17"/>
      <c r="AR3971" s="31"/>
      <c r="AS3971" s="31"/>
      <c r="AT3971" s="31"/>
      <c r="AU3971" s="26"/>
      <c r="AV3971" s="32"/>
    </row>
    <row r="3972" spans="1:48">
      <c r="A3972" s="15"/>
      <c r="D3972" s="26"/>
      <c r="E3972" s="26"/>
      <c r="F3972" s="26"/>
      <c r="G3972" s="26"/>
      <c r="H3972" s="27"/>
      <c r="J3972" s="28"/>
      <c r="K3972" s="28"/>
      <c r="L3972" s="28"/>
      <c r="X3972" s="17"/>
      <c r="Y3972" s="17"/>
      <c r="Z3972" s="17"/>
      <c r="AA3972" s="17"/>
      <c r="AF3972" s="17"/>
      <c r="AG3972" s="17"/>
      <c r="AH3972" s="17"/>
      <c r="AI3972" s="17"/>
      <c r="AN3972" s="17"/>
      <c r="AO3972" s="17"/>
      <c r="AP3972" s="17"/>
      <c r="AQ3972" s="17"/>
      <c r="AR3972" s="31"/>
      <c r="AS3972" s="31"/>
      <c r="AT3972" s="31"/>
      <c r="AU3972" s="26"/>
      <c r="AV3972" s="32"/>
    </row>
    <row r="3973" spans="1:48">
      <c r="A3973" s="15"/>
      <c r="D3973" s="26"/>
      <c r="E3973" s="26"/>
      <c r="F3973" s="26"/>
      <c r="G3973" s="26"/>
      <c r="H3973" s="27"/>
      <c r="J3973" s="28"/>
      <c r="K3973" s="28"/>
      <c r="L3973" s="28"/>
      <c r="X3973" s="17"/>
      <c r="Y3973" s="17"/>
      <c r="Z3973" s="17"/>
      <c r="AA3973" s="17"/>
      <c r="AF3973" s="17"/>
      <c r="AG3973" s="17"/>
      <c r="AH3973" s="17"/>
      <c r="AI3973" s="17"/>
      <c r="AN3973" s="17"/>
      <c r="AO3973" s="17"/>
      <c r="AP3973" s="17"/>
      <c r="AQ3973" s="17"/>
      <c r="AR3973" s="31"/>
      <c r="AS3973" s="31"/>
      <c r="AT3973" s="31"/>
      <c r="AU3973" s="26"/>
      <c r="AV3973" s="32"/>
    </row>
    <row r="3974" spans="1:48">
      <c r="A3974" s="15"/>
      <c r="D3974" s="26"/>
      <c r="E3974" s="26"/>
      <c r="F3974" s="26"/>
      <c r="G3974" s="26"/>
      <c r="H3974" s="27"/>
      <c r="J3974" s="28"/>
      <c r="K3974" s="28"/>
      <c r="L3974" s="28"/>
      <c r="X3974" s="17"/>
      <c r="Y3974" s="17"/>
      <c r="Z3974" s="17"/>
      <c r="AA3974" s="17"/>
      <c r="AF3974" s="17"/>
      <c r="AG3974" s="17"/>
      <c r="AH3974" s="17"/>
      <c r="AI3974" s="17"/>
      <c r="AN3974" s="17"/>
      <c r="AO3974" s="17"/>
      <c r="AP3974" s="17"/>
      <c r="AQ3974" s="17"/>
      <c r="AR3974" s="31"/>
      <c r="AS3974" s="31"/>
      <c r="AT3974" s="31"/>
      <c r="AU3974" s="26"/>
      <c r="AV3974" s="32"/>
    </row>
    <row r="3975" spans="1:48">
      <c r="A3975" s="15"/>
      <c r="D3975" s="26"/>
      <c r="E3975" s="26"/>
      <c r="F3975" s="26"/>
      <c r="G3975" s="26"/>
      <c r="H3975" s="27"/>
      <c r="J3975" s="28"/>
      <c r="K3975" s="28"/>
      <c r="L3975" s="28"/>
      <c r="X3975" s="17"/>
      <c r="Y3975" s="17"/>
      <c r="Z3975" s="17"/>
      <c r="AA3975" s="17"/>
      <c r="AF3975" s="17"/>
      <c r="AG3975" s="17"/>
      <c r="AH3975" s="17"/>
      <c r="AI3975" s="17"/>
      <c r="AN3975" s="17"/>
      <c r="AO3975" s="17"/>
      <c r="AP3975" s="17"/>
      <c r="AQ3975" s="17"/>
      <c r="AR3975" s="31"/>
      <c r="AS3975" s="31"/>
      <c r="AT3975" s="31"/>
      <c r="AU3975" s="26"/>
      <c r="AV3975" s="32"/>
    </row>
    <row r="3976" spans="1:48">
      <c r="A3976" s="15"/>
      <c r="D3976" s="26"/>
      <c r="E3976" s="26"/>
      <c r="F3976" s="26"/>
      <c r="G3976" s="26"/>
      <c r="H3976" s="27"/>
      <c r="J3976" s="28"/>
      <c r="K3976" s="28"/>
      <c r="L3976" s="28"/>
      <c r="X3976" s="17"/>
      <c r="Y3976" s="17"/>
      <c r="Z3976" s="17"/>
      <c r="AA3976" s="17"/>
      <c r="AF3976" s="17"/>
      <c r="AG3976" s="17"/>
      <c r="AH3976" s="17"/>
      <c r="AI3976" s="17"/>
      <c r="AN3976" s="17"/>
      <c r="AO3976" s="17"/>
      <c r="AP3976" s="17"/>
      <c r="AQ3976" s="17"/>
      <c r="AR3976" s="31"/>
      <c r="AS3976" s="31"/>
      <c r="AT3976" s="31"/>
      <c r="AU3976" s="26"/>
      <c r="AV3976" s="32"/>
    </row>
    <row r="3977" spans="1:48">
      <c r="A3977" s="15"/>
      <c r="D3977" s="26"/>
      <c r="E3977" s="26"/>
      <c r="F3977" s="26"/>
      <c r="G3977" s="26"/>
      <c r="H3977" s="27"/>
      <c r="J3977" s="28"/>
      <c r="K3977" s="28"/>
      <c r="L3977" s="28"/>
      <c r="X3977" s="17"/>
      <c r="Y3977" s="17"/>
      <c r="Z3977" s="17"/>
      <c r="AA3977" s="17"/>
      <c r="AF3977" s="17"/>
      <c r="AG3977" s="17"/>
      <c r="AH3977" s="17"/>
      <c r="AI3977" s="17"/>
      <c r="AN3977" s="17"/>
      <c r="AO3977" s="17"/>
      <c r="AP3977" s="17"/>
      <c r="AQ3977" s="17"/>
      <c r="AR3977" s="31"/>
      <c r="AS3977" s="31"/>
      <c r="AT3977" s="31"/>
      <c r="AU3977" s="26"/>
      <c r="AV3977" s="32"/>
    </row>
    <row r="3978" spans="1:48">
      <c r="A3978" s="15"/>
      <c r="D3978" s="26"/>
      <c r="E3978" s="26"/>
      <c r="F3978" s="26"/>
      <c r="G3978" s="26"/>
      <c r="H3978" s="27"/>
      <c r="J3978" s="28"/>
      <c r="K3978" s="28"/>
      <c r="L3978" s="28"/>
      <c r="X3978" s="17"/>
      <c r="Y3978" s="17"/>
      <c r="Z3978" s="17"/>
      <c r="AA3978" s="17"/>
      <c r="AF3978" s="17"/>
      <c r="AG3978" s="17"/>
      <c r="AH3978" s="17"/>
      <c r="AI3978" s="17"/>
      <c r="AN3978" s="17"/>
      <c r="AO3978" s="17"/>
      <c r="AP3978" s="17"/>
      <c r="AQ3978" s="17"/>
      <c r="AR3978" s="31"/>
      <c r="AS3978" s="31"/>
      <c r="AT3978" s="31"/>
      <c r="AU3978" s="26"/>
      <c r="AV3978" s="32"/>
    </row>
    <row r="3979" spans="1:48">
      <c r="A3979" s="15"/>
      <c r="D3979" s="26"/>
      <c r="E3979" s="26"/>
      <c r="F3979" s="26"/>
      <c r="G3979" s="26"/>
      <c r="H3979" s="27"/>
      <c r="J3979" s="28"/>
      <c r="K3979" s="28"/>
      <c r="L3979" s="28"/>
      <c r="X3979" s="17"/>
      <c r="Y3979" s="17"/>
      <c r="Z3979" s="17"/>
      <c r="AA3979" s="17"/>
      <c r="AF3979" s="17"/>
      <c r="AG3979" s="17"/>
      <c r="AH3979" s="17"/>
      <c r="AI3979" s="17"/>
      <c r="AN3979" s="17"/>
      <c r="AO3979" s="17"/>
      <c r="AP3979" s="17"/>
      <c r="AQ3979" s="17"/>
      <c r="AR3979" s="31"/>
      <c r="AS3979" s="31"/>
      <c r="AT3979" s="31"/>
      <c r="AU3979" s="26"/>
      <c r="AV3979" s="32"/>
    </row>
    <row r="3980" spans="1:48">
      <c r="A3980" s="15"/>
      <c r="D3980" s="26"/>
      <c r="E3980" s="26"/>
      <c r="F3980" s="26"/>
      <c r="G3980" s="26"/>
      <c r="H3980" s="27"/>
      <c r="J3980" s="28"/>
      <c r="K3980" s="28"/>
      <c r="L3980" s="28"/>
      <c r="X3980" s="17"/>
      <c r="Y3980" s="17"/>
      <c r="Z3980" s="17"/>
      <c r="AA3980" s="17"/>
      <c r="AF3980" s="17"/>
      <c r="AG3980" s="17"/>
      <c r="AH3980" s="17"/>
      <c r="AI3980" s="17"/>
      <c r="AN3980" s="17"/>
      <c r="AO3980" s="17"/>
      <c r="AP3980" s="17"/>
      <c r="AQ3980" s="17"/>
      <c r="AR3980" s="31"/>
      <c r="AS3980" s="31"/>
      <c r="AT3980" s="31"/>
      <c r="AU3980" s="26"/>
      <c r="AV3980" s="32"/>
    </row>
    <row r="3981" spans="1:48">
      <c r="A3981" s="15"/>
      <c r="D3981" s="26"/>
      <c r="E3981" s="26"/>
      <c r="F3981" s="26"/>
      <c r="G3981" s="26"/>
      <c r="H3981" s="27"/>
      <c r="J3981" s="28"/>
      <c r="K3981" s="28"/>
      <c r="L3981" s="28"/>
      <c r="X3981" s="17"/>
      <c r="Y3981" s="17"/>
      <c r="Z3981" s="17"/>
      <c r="AA3981" s="17"/>
      <c r="AF3981" s="17"/>
      <c r="AG3981" s="17"/>
      <c r="AH3981" s="17"/>
      <c r="AI3981" s="17"/>
      <c r="AN3981" s="17"/>
      <c r="AO3981" s="17"/>
      <c r="AP3981" s="17"/>
      <c r="AQ3981" s="17"/>
      <c r="AR3981" s="31"/>
      <c r="AS3981" s="31"/>
      <c r="AT3981" s="31"/>
      <c r="AU3981" s="26"/>
      <c r="AV3981" s="32"/>
    </row>
    <row r="3982" spans="1:48">
      <c r="A3982" s="15"/>
      <c r="D3982" s="26"/>
      <c r="E3982" s="26"/>
      <c r="F3982" s="26"/>
      <c r="G3982" s="26"/>
      <c r="H3982" s="27"/>
      <c r="J3982" s="28"/>
      <c r="K3982" s="28"/>
      <c r="L3982" s="28"/>
      <c r="X3982" s="17"/>
      <c r="Y3982" s="17"/>
      <c r="Z3982" s="17"/>
      <c r="AA3982" s="17"/>
      <c r="AF3982" s="17"/>
      <c r="AG3982" s="17"/>
      <c r="AH3982" s="17"/>
      <c r="AI3982" s="17"/>
      <c r="AN3982" s="17"/>
      <c r="AO3982" s="17"/>
      <c r="AP3982" s="17"/>
      <c r="AQ3982" s="17"/>
      <c r="AR3982" s="31"/>
      <c r="AS3982" s="31"/>
      <c r="AT3982" s="31"/>
      <c r="AU3982" s="26"/>
      <c r="AV3982" s="32"/>
    </row>
    <row r="3983" spans="1:48">
      <c r="A3983" s="15"/>
      <c r="D3983" s="26"/>
      <c r="E3983" s="26"/>
      <c r="F3983" s="26"/>
      <c r="G3983" s="26"/>
      <c r="H3983" s="27"/>
      <c r="J3983" s="28"/>
      <c r="K3983" s="28"/>
      <c r="L3983" s="28"/>
      <c r="X3983" s="17"/>
      <c r="Y3983" s="17"/>
      <c r="Z3983" s="17"/>
      <c r="AA3983" s="17"/>
      <c r="AF3983" s="17"/>
      <c r="AG3983" s="17"/>
      <c r="AH3983" s="17"/>
      <c r="AI3983" s="17"/>
      <c r="AN3983" s="17"/>
      <c r="AO3983" s="17"/>
      <c r="AP3983" s="17"/>
      <c r="AQ3983" s="17"/>
      <c r="AR3983" s="31"/>
      <c r="AS3983" s="31"/>
      <c r="AT3983" s="31"/>
      <c r="AU3983" s="26"/>
      <c r="AV3983" s="32"/>
    </row>
    <row r="3984" spans="1:48">
      <c r="A3984" s="15"/>
      <c r="D3984" s="26"/>
      <c r="E3984" s="26"/>
      <c r="F3984" s="26"/>
      <c r="G3984" s="26"/>
      <c r="H3984" s="27"/>
      <c r="J3984" s="28"/>
      <c r="K3984" s="28"/>
      <c r="L3984" s="28"/>
      <c r="X3984" s="17"/>
      <c r="Y3984" s="17"/>
      <c r="Z3984" s="17"/>
      <c r="AA3984" s="17"/>
      <c r="AF3984" s="17"/>
      <c r="AG3984" s="17"/>
      <c r="AH3984" s="17"/>
      <c r="AI3984" s="17"/>
      <c r="AN3984" s="17"/>
      <c r="AO3984" s="17"/>
      <c r="AP3984" s="17"/>
      <c r="AQ3984" s="17"/>
      <c r="AR3984" s="31"/>
      <c r="AS3984" s="31"/>
      <c r="AT3984" s="31"/>
      <c r="AU3984" s="26"/>
      <c r="AV3984" s="32"/>
    </row>
    <row r="3985" spans="1:48">
      <c r="A3985" s="15"/>
      <c r="D3985" s="26"/>
      <c r="E3985" s="26"/>
      <c r="F3985" s="26"/>
      <c r="G3985" s="26"/>
      <c r="H3985" s="27"/>
      <c r="J3985" s="28"/>
      <c r="K3985" s="28"/>
      <c r="L3985" s="28"/>
      <c r="X3985" s="17"/>
      <c r="Y3985" s="17"/>
      <c r="Z3985" s="17"/>
      <c r="AA3985" s="17"/>
      <c r="AF3985" s="17"/>
      <c r="AG3985" s="17"/>
      <c r="AH3985" s="17"/>
      <c r="AI3985" s="17"/>
      <c r="AN3985" s="17"/>
      <c r="AO3985" s="17"/>
      <c r="AP3985" s="17"/>
      <c r="AQ3985" s="17"/>
      <c r="AR3985" s="31"/>
      <c r="AS3985" s="31"/>
      <c r="AT3985" s="31"/>
      <c r="AU3985" s="26"/>
      <c r="AV3985" s="32"/>
    </row>
    <row r="3986" spans="1:48">
      <c r="A3986" s="15"/>
      <c r="D3986" s="26"/>
      <c r="E3986" s="26"/>
      <c r="F3986" s="26"/>
      <c r="G3986" s="26"/>
      <c r="H3986" s="27"/>
      <c r="J3986" s="28"/>
      <c r="K3986" s="28"/>
      <c r="L3986" s="28"/>
      <c r="X3986" s="17"/>
      <c r="Y3986" s="17"/>
      <c r="Z3986" s="17"/>
      <c r="AA3986" s="17"/>
      <c r="AF3986" s="17"/>
      <c r="AG3986" s="17"/>
      <c r="AH3986" s="17"/>
      <c r="AI3986" s="17"/>
      <c r="AN3986" s="17"/>
      <c r="AO3986" s="17"/>
      <c r="AP3986" s="17"/>
      <c r="AQ3986" s="17"/>
      <c r="AR3986" s="31"/>
      <c r="AS3986" s="31"/>
      <c r="AT3986" s="31"/>
      <c r="AU3986" s="26"/>
      <c r="AV3986" s="32"/>
    </row>
    <row r="3987" spans="1:48">
      <c r="A3987" s="15"/>
      <c r="D3987" s="26"/>
      <c r="E3987" s="26"/>
      <c r="F3987" s="26"/>
      <c r="G3987" s="26"/>
      <c r="H3987" s="27"/>
      <c r="J3987" s="28"/>
      <c r="K3987" s="28"/>
      <c r="L3987" s="28"/>
      <c r="X3987" s="17"/>
      <c r="Y3987" s="17"/>
      <c r="Z3987" s="17"/>
      <c r="AA3987" s="17"/>
      <c r="AF3987" s="17"/>
      <c r="AG3987" s="17"/>
      <c r="AH3987" s="17"/>
      <c r="AI3987" s="17"/>
      <c r="AN3987" s="17"/>
      <c r="AO3987" s="17"/>
      <c r="AP3987" s="17"/>
      <c r="AQ3987" s="17"/>
      <c r="AR3987" s="31"/>
      <c r="AS3987" s="31"/>
      <c r="AT3987" s="31"/>
      <c r="AU3987" s="26"/>
      <c r="AV3987" s="32"/>
    </row>
    <row r="3988" spans="1:48">
      <c r="A3988" s="15"/>
      <c r="D3988" s="26"/>
      <c r="E3988" s="26"/>
      <c r="F3988" s="26"/>
      <c r="G3988" s="26"/>
      <c r="H3988" s="27"/>
      <c r="J3988" s="28"/>
      <c r="K3988" s="28"/>
      <c r="L3988" s="28"/>
      <c r="X3988" s="17"/>
      <c r="Y3988" s="17"/>
      <c r="Z3988" s="17"/>
      <c r="AA3988" s="17"/>
      <c r="AF3988" s="17"/>
      <c r="AG3988" s="17"/>
      <c r="AH3988" s="17"/>
      <c r="AI3988" s="17"/>
      <c r="AN3988" s="17"/>
      <c r="AO3988" s="17"/>
      <c r="AP3988" s="17"/>
      <c r="AQ3988" s="17"/>
      <c r="AR3988" s="31"/>
      <c r="AS3988" s="31"/>
      <c r="AT3988" s="31"/>
      <c r="AU3988" s="26"/>
      <c r="AV3988" s="32"/>
    </row>
    <row r="3989" spans="1:48">
      <c r="A3989" s="15"/>
      <c r="D3989" s="26"/>
      <c r="E3989" s="26"/>
      <c r="F3989" s="26"/>
      <c r="G3989" s="26"/>
      <c r="H3989" s="27"/>
      <c r="J3989" s="28"/>
      <c r="K3989" s="28"/>
      <c r="L3989" s="28"/>
      <c r="X3989" s="17"/>
      <c r="Y3989" s="17"/>
      <c r="Z3989" s="17"/>
      <c r="AA3989" s="17"/>
      <c r="AF3989" s="17"/>
      <c r="AG3989" s="17"/>
      <c r="AH3989" s="17"/>
      <c r="AI3989" s="17"/>
      <c r="AN3989" s="17"/>
      <c r="AO3989" s="17"/>
      <c r="AP3989" s="17"/>
      <c r="AQ3989" s="17"/>
      <c r="AR3989" s="31"/>
      <c r="AS3989" s="31"/>
      <c r="AT3989" s="31"/>
      <c r="AU3989" s="26"/>
      <c r="AV3989" s="32"/>
    </row>
    <row r="3990" spans="1:48">
      <c r="A3990" s="15"/>
      <c r="D3990" s="26"/>
      <c r="E3990" s="26"/>
      <c r="F3990" s="26"/>
      <c r="G3990" s="26"/>
      <c r="H3990" s="27"/>
      <c r="J3990" s="28"/>
      <c r="K3990" s="28"/>
      <c r="L3990" s="28"/>
      <c r="X3990" s="17"/>
      <c r="Y3990" s="17"/>
      <c r="Z3990" s="17"/>
      <c r="AA3990" s="17"/>
      <c r="AF3990" s="17"/>
      <c r="AG3990" s="17"/>
      <c r="AH3990" s="17"/>
      <c r="AI3990" s="17"/>
      <c r="AN3990" s="17"/>
      <c r="AO3990" s="17"/>
      <c r="AP3990" s="17"/>
      <c r="AQ3990" s="17"/>
      <c r="AR3990" s="31"/>
      <c r="AS3990" s="31"/>
      <c r="AT3990" s="31"/>
      <c r="AU3990" s="26"/>
      <c r="AV3990" s="32"/>
    </row>
    <row r="3991" spans="1:48">
      <c r="A3991" s="15"/>
      <c r="D3991" s="26"/>
      <c r="E3991" s="26"/>
      <c r="F3991" s="26"/>
      <c r="G3991" s="26"/>
      <c r="H3991" s="27"/>
      <c r="J3991" s="28"/>
      <c r="K3991" s="28"/>
      <c r="L3991" s="28"/>
      <c r="X3991" s="17"/>
      <c r="Y3991" s="17"/>
      <c r="Z3991" s="17"/>
      <c r="AA3991" s="17"/>
      <c r="AF3991" s="17"/>
      <c r="AG3991" s="17"/>
      <c r="AH3991" s="17"/>
      <c r="AI3991" s="17"/>
      <c r="AN3991" s="17"/>
      <c r="AO3991" s="17"/>
      <c r="AP3991" s="17"/>
      <c r="AQ3991" s="17"/>
      <c r="AR3991" s="31"/>
      <c r="AS3991" s="31"/>
      <c r="AT3991" s="31"/>
      <c r="AU3991" s="26"/>
      <c r="AV3991" s="32"/>
    </row>
    <row r="3992" spans="1:48">
      <c r="A3992" s="15"/>
      <c r="D3992" s="26"/>
      <c r="E3992" s="26"/>
      <c r="F3992" s="26"/>
      <c r="G3992" s="26"/>
      <c r="H3992" s="27"/>
      <c r="J3992" s="28"/>
      <c r="K3992" s="28"/>
      <c r="L3992" s="28"/>
      <c r="X3992" s="17"/>
      <c r="Y3992" s="17"/>
      <c r="Z3992" s="17"/>
      <c r="AA3992" s="17"/>
      <c r="AF3992" s="17"/>
      <c r="AG3992" s="17"/>
      <c r="AH3992" s="17"/>
      <c r="AI3992" s="17"/>
      <c r="AN3992" s="17"/>
      <c r="AO3992" s="17"/>
      <c r="AP3992" s="17"/>
      <c r="AQ3992" s="17"/>
      <c r="AR3992" s="31"/>
      <c r="AS3992" s="31"/>
      <c r="AT3992" s="31"/>
      <c r="AU3992" s="26"/>
      <c r="AV3992" s="32"/>
    </row>
    <row r="3993" spans="1:48">
      <c r="A3993" s="15"/>
      <c r="D3993" s="26"/>
      <c r="E3993" s="26"/>
      <c r="F3993" s="26"/>
      <c r="G3993" s="26"/>
      <c r="H3993" s="27"/>
      <c r="J3993" s="28"/>
      <c r="K3993" s="28"/>
      <c r="L3993" s="28"/>
      <c r="X3993" s="17"/>
      <c r="Y3993" s="17"/>
      <c r="Z3993" s="17"/>
      <c r="AA3993" s="17"/>
      <c r="AF3993" s="17"/>
      <c r="AG3993" s="17"/>
      <c r="AH3993" s="17"/>
      <c r="AI3993" s="17"/>
      <c r="AN3993" s="17"/>
      <c r="AO3993" s="17"/>
      <c r="AP3993" s="17"/>
      <c r="AQ3993" s="17"/>
      <c r="AR3993" s="31"/>
      <c r="AS3993" s="31"/>
      <c r="AT3993" s="31"/>
      <c r="AU3993" s="26"/>
      <c r="AV3993" s="32"/>
    </row>
    <row r="3994" spans="1:48">
      <c r="A3994" s="15"/>
      <c r="D3994" s="26"/>
      <c r="E3994" s="26"/>
      <c r="F3994" s="26"/>
      <c r="G3994" s="26"/>
      <c r="H3994" s="27"/>
      <c r="J3994" s="28"/>
      <c r="K3994" s="28"/>
      <c r="L3994" s="28"/>
      <c r="X3994" s="17"/>
      <c r="Y3994" s="17"/>
      <c r="Z3994" s="17"/>
      <c r="AA3994" s="17"/>
      <c r="AF3994" s="17"/>
      <c r="AG3994" s="17"/>
      <c r="AH3994" s="17"/>
      <c r="AI3994" s="17"/>
      <c r="AN3994" s="17"/>
      <c r="AO3994" s="17"/>
      <c r="AP3994" s="17"/>
      <c r="AQ3994" s="17"/>
      <c r="AR3994" s="31"/>
      <c r="AS3994" s="31"/>
      <c r="AT3994" s="31"/>
      <c r="AU3994" s="26"/>
      <c r="AV3994" s="32"/>
    </row>
    <row r="3995" spans="1:48">
      <c r="A3995" s="15"/>
      <c r="D3995" s="26"/>
      <c r="E3995" s="26"/>
      <c r="F3995" s="26"/>
      <c r="G3995" s="26"/>
      <c r="H3995" s="27"/>
      <c r="J3995" s="28"/>
      <c r="K3995" s="28"/>
      <c r="L3995" s="28"/>
      <c r="X3995" s="17"/>
      <c r="Y3995" s="17"/>
      <c r="Z3995" s="17"/>
      <c r="AA3995" s="17"/>
      <c r="AF3995" s="17"/>
      <c r="AG3995" s="17"/>
      <c r="AH3995" s="17"/>
      <c r="AI3995" s="17"/>
      <c r="AN3995" s="17"/>
      <c r="AO3995" s="17"/>
      <c r="AP3995" s="17"/>
      <c r="AQ3995" s="17"/>
      <c r="AR3995" s="31"/>
      <c r="AS3995" s="31"/>
      <c r="AT3995" s="31"/>
      <c r="AU3995" s="26"/>
      <c r="AV3995" s="32"/>
    </row>
    <row r="3996" spans="1:48">
      <c r="A3996" s="15"/>
      <c r="D3996" s="26"/>
      <c r="E3996" s="26"/>
      <c r="F3996" s="26"/>
      <c r="G3996" s="26"/>
      <c r="H3996" s="27"/>
      <c r="J3996" s="28"/>
      <c r="K3996" s="28"/>
      <c r="L3996" s="28"/>
      <c r="X3996" s="17"/>
      <c r="Y3996" s="17"/>
      <c r="Z3996" s="17"/>
      <c r="AA3996" s="17"/>
      <c r="AF3996" s="17"/>
      <c r="AG3996" s="17"/>
      <c r="AH3996" s="17"/>
      <c r="AI3996" s="17"/>
      <c r="AN3996" s="17"/>
      <c r="AO3996" s="17"/>
      <c r="AP3996" s="17"/>
      <c r="AQ3996" s="17"/>
      <c r="AR3996" s="31"/>
      <c r="AS3996" s="31"/>
      <c r="AT3996" s="31"/>
      <c r="AU3996" s="26"/>
      <c r="AV3996" s="32"/>
    </row>
    <row r="3997" spans="1:48">
      <c r="A3997" s="15"/>
      <c r="D3997" s="26"/>
      <c r="E3997" s="26"/>
      <c r="F3997" s="26"/>
      <c r="G3997" s="26"/>
      <c r="H3997" s="27"/>
      <c r="J3997" s="28"/>
      <c r="K3997" s="28"/>
      <c r="L3997" s="28"/>
      <c r="X3997" s="17"/>
      <c r="Y3997" s="17"/>
      <c r="Z3997" s="17"/>
      <c r="AA3997" s="17"/>
      <c r="AF3997" s="17"/>
      <c r="AG3997" s="17"/>
      <c r="AH3997" s="17"/>
      <c r="AI3997" s="17"/>
      <c r="AN3997" s="17"/>
      <c r="AO3997" s="17"/>
      <c r="AP3997" s="17"/>
      <c r="AQ3997" s="17"/>
      <c r="AR3997" s="31"/>
      <c r="AS3997" s="31"/>
      <c r="AT3997" s="31"/>
      <c r="AU3997" s="26"/>
      <c r="AV3997" s="32"/>
    </row>
    <row r="3998" spans="1:48">
      <c r="A3998" s="15"/>
      <c r="D3998" s="26"/>
      <c r="E3998" s="26"/>
      <c r="F3998" s="26"/>
      <c r="G3998" s="26"/>
      <c r="H3998" s="27"/>
      <c r="J3998" s="28"/>
      <c r="K3998" s="28"/>
      <c r="L3998" s="28"/>
      <c r="X3998" s="17"/>
      <c r="Y3998" s="17"/>
      <c r="Z3998" s="17"/>
      <c r="AA3998" s="17"/>
      <c r="AF3998" s="17"/>
      <c r="AG3998" s="17"/>
      <c r="AH3998" s="17"/>
      <c r="AI3998" s="17"/>
      <c r="AN3998" s="17"/>
      <c r="AO3998" s="17"/>
      <c r="AP3998" s="17"/>
      <c r="AQ3998" s="17"/>
      <c r="AR3998" s="31"/>
      <c r="AS3998" s="31"/>
      <c r="AT3998" s="31"/>
      <c r="AU3998" s="26"/>
      <c r="AV3998" s="32"/>
    </row>
    <row r="3999" spans="1:48">
      <c r="A3999" s="15"/>
      <c r="D3999" s="26"/>
      <c r="E3999" s="26"/>
      <c r="F3999" s="26"/>
      <c r="G3999" s="26"/>
      <c r="H3999" s="27"/>
      <c r="J3999" s="28"/>
      <c r="K3999" s="28"/>
      <c r="L3999" s="28"/>
      <c r="X3999" s="17"/>
      <c r="Y3999" s="17"/>
      <c r="Z3999" s="17"/>
      <c r="AA3999" s="17"/>
      <c r="AF3999" s="17"/>
      <c r="AG3999" s="17"/>
      <c r="AH3999" s="17"/>
      <c r="AI3999" s="17"/>
      <c r="AN3999" s="17"/>
      <c r="AO3999" s="17"/>
      <c r="AP3999" s="17"/>
      <c r="AQ3999" s="17"/>
      <c r="AR3999" s="31"/>
      <c r="AS3999" s="31"/>
      <c r="AT3999" s="31"/>
      <c r="AU3999" s="26"/>
      <c r="AV3999" s="32"/>
    </row>
    <row r="4000" spans="1:48">
      <c r="A4000" s="15"/>
      <c r="D4000" s="26"/>
      <c r="E4000" s="26"/>
      <c r="F4000" s="26"/>
      <c r="G4000" s="26"/>
      <c r="H4000" s="27"/>
      <c r="J4000" s="28"/>
      <c r="K4000" s="28"/>
      <c r="L4000" s="28"/>
      <c r="X4000" s="17"/>
      <c r="Y4000" s="17"/>
      <c r="Z4000" s="17"/>
      <c r="AA4000" s="17"/>
      <c r="AF4000" s="17"/>
      <c r="AG4000" s="17"/>
      <c r="AH4000" s="17"/>
      <c r="AI4000" s="17"/>
      <c r="AN4000" s="17"/>
      <c r="AO4000" s="17"/>
      <c r="AP4000" s="17"/>
      <c r="AQ4000" s="17"/>
      <c r="AR4000" s="31"/>
      <c r="AS4000" s="31"/>
      <c r="AT4000" s="31"/>
      <c r="AU4000" s="26"/>
      <c r="AV4000" s="32"/>
    </row>
    <row r="4001" spans="1:48">
      <c r="A4001" s="15"/>
      <c r="D4001" s="26"/>
      <c r="E4001" s="26"/>
      <c r="F4001" s="26"/>
      <c r="G4001" s="26"/>
      <c r="H4001" s="27"/>
      <c r="J4001" s="28"/>
      <c r="K4001" s="28"/>
      <c r="L4001" s="28"/>
      <c r="X4001" s="17"/>
      <c r="Y4001" s="17"/>
      <c r="Z4001" s="17"/>
      <c r="AA4001" s="17"/>
      <c r="AF4001" s="17"/>
      <c r="AG4001" s="17"/>
      <c r="AH4001" s="17"/>
      <c r="AI4001" s="17"/>
      <c r="AN4001" s="17"/>
      <c r="AO4001" s="17"/>
      <c r="AP4001" s="17"/>
      <c r="AQ4001" s="17"/>
      <c r="AR4001" s="31"/>
      <c r="AS4001" s="31"/>
      <c r="AT4001" s="31"/>
      <c r="AU4001" s="26"/>
      <c r="AV4001" s="32"/>
    </row>
    <row r="4002" spans="1:48">
      <c r="A4002" s="15"/>
      <c r="D4002" s="26"/>
      <c r="E4002" s="26"/>
      <c r="F4002" s="26"/>
      <c r="G4002" s="26"/>
      <c r="H4002" s="27"/>
      <c r="J4002" s="28"/>
      <c r="K4002" s="28"/>
      <c r="L4002" s="28"/>
      <c r="X4002" s="17"/>
      <c r="Y4002" s="17"/>
      <c r="Z4002" s="17"/>
      <c r="AA4002" s="17"/>
      <c r="AF4002" s="17"/>
      <c r="AG4002" s="17"/>
      <c r="AH4002" s="17"/>
      <c r="AI4002" s="17"/>
      <c r="AN4002" s="17"/>
      <c r="AO4002" s="17"/>
      <c r="AP4002" s="17"/>
      <c r="AQ4002" s="17"/>
      <c r="AR4002" s="31"/>
      <c r="AS4002" s="31"/>
      <c r="AT4002" s="31"/>
      <c r="AU4002" s="26"/>
      <c r="AV4002" s="32"/>
    </row>
    <row r="4003" spans="1:48">
      <c r="A4003" s="15"/>
      <c r="D4003" s="26"/>
      <c r="E4003" s="26"/>
      <c r="F4003" s="26"/>
      <c r="G4003" s="26"/>
      <c r="H4003" s="27"/>
      <c r="J4003" s="28"/>
      <c r="K4003" s="28"/>
      <c r="L4003" s="28"/>
      <c r="X4003" s="17"/>
      <c r="Y4003" s="17"/>
      <c r="Z4003" s="17"/>
      <c r="AA4003" s="17"/>
      <c r="AF4003" s="17"/>
      <c r="AG4003" s="17"/>
      <c r="AH4003" s="17"/>
      <c r="AI4003" s="17"/>
      <c r="AN4003" s="17"/>
      <c r="AO4003" s="17"/>
      <c r="AP4003" s="17"/>
      <c r="AQ4003" s="17"/>
      <c r="AR4003" s="31"/>
      <c r="AS4003" s="31"/>
      <c r="AT4003" s="31"/>
      <c r="AU4003" s="26"/>
      <c r="AV4003" s="32"/>
    </row>
    <row r="4004" spans="1:48">
      <c r="A4004" s="15"/>
      <c r="D4004" s="26"/>
      <c r="E4004" s="26"/>
      <c r="F4004" s="26"/>
      <c r="G4004" s="26"/>
      <c r="H4004" s="27"/>
      <c r="J4004" s="28"/>
      <c r="K4004" s="28"/>
      <c r="L4004" s="28"/>
      <c r="X4004" s="17"/>
      <c r="Y4004" s="17"/>
      <c r="Z4004" s="17"/>
      <c r="AA4004" s="17"/>
      <c r="AF4004" s="17"/>
      <c r="AG4004" s="17"/>
      <c r="AH4004" s="17"/>
      <c r="AI4004" s="17"/>
      <c r="AN4004" s="17"/>
      <c r="AO4004" s="17"/>
      <c r="AP4004" s="17"/>
      <c r="AQ4004" s="17"/>
      <c r="AR4004" s="31"/>
      <c r="AS4004" s="31"/>
      <c r="AT4004" s="31"/>
      <c r="AU4004" s="26"/>
      <c r="AV4004" s="32"/>
    </row>
    <row r="4005" spans="1:48">
      <c r="A4005" s="15"/>
      <c r="D4005" s="26"/>
      <c r="E4005" s="26"/>
      <c r="F4005" s="26"/>
      <c r="G4005" s="26"/>
      <c r="H4005" s="27"/>
      <c r="J4005" s="28"/>
      <c r="K4005" s="28"/>
      <c r="L4005" s="28"/>
      <c r="X4005" s="17"/>
      <c r="Y4005" s="17"/>
      <c r="Z4005" s="17"/>
      <c r="AA4005" s="17"/>
      <c r="AF4005" s="17"/>
      <c r="AG4005" s="17"/>
      <c r="AH4005" s="17"/>
      <c r="AI4005" s="17"/>
      <c r="AN4005" s="17"/>
      <c r="AO4005" s="17"/>
      <c r="AP4005" s="17"/>
      <c r="AQ4005" s="17"/>
      <c r="AR4005" s="31"/>
      <c r="AS4005" s="31"/>
      <c r="AT4005" s="31"/>
      <c r="AU4005" s="26"/>
      <c r="AV4005" s="32"/>
    </row>
    <row r="4006" spans="1:48">
      <c r="A4006" s="15"/>
      <c r="D4006" s="26"/>
      <c r="E4006" s="26"/>
      <c r="F4006" s="26"/>
      <c r="G4006" s="26"/>
      <c r="H4006" s="27"/>
      <c r="J4006" s="28"/>
      <c r="K4006" s="28"/>
      <c r="L4006" s="28"/>
      <c r="X4006" s="17"/>
      <c r="Y4006" s="17"/>
      <c r="Z4006" s="17"/>
      <c r="AA4006" s="17"/>
      <c r="AF4006" s="17"/>
      <c r="AG4006" s="17"/>
      <c r="AH4006" s="17"/>
      <c r="AI4006" s="17"/>
      <c r="AN4006" s="17"/>
      <c r="AO4006" s="17"/>
      <c r="AP4006" s="17"/>
      <c r="AQ4006" s="17"/>
      <c r="AR4006" s="31"/>
      <c r="AS4006" s="31"/>
      <c r="AT4006" s="31"/>
      <c r="AU4006" s="26"/>
      <c r="AV4006" s="32"/>
    </row>
    <row r="4007" spans="1:48">
      <c r="A4007" s="15"/>
      <c r="D4007" s="26"/>
      <c r="E4007" s="26"/>
      <c r="F4007" s="26"/>
      <c r="G4007" s="26"/>
      <c r="H4007" s="27"/>
      <c r="J4007" s="28"/>
      <c r="K4007" s="28"/>
      <c r="L4007" s="28"/>
      <c r="X4007" s="17"/>
      <c r="Y4007" s="17"/>
      <c r="Z4007" s="17"/>
      <c r="AA4007" s="17"/>
      <c r="AF4007" s="17"/>
      <c r="AG4007" s="17"/>
      <c r="AH4007" s="17"/>
      <c r="AI4007" s="17"/>
      <c r="AN4007" s="17"/>
      <c r="AO4007" s="17"/>
      <c r="AP4007" s="17"/>
      <c r="AQ4007" s="17"/>
      <c r="AR4007" s="31"/>
      <c r="AS4007" s="31"/>
      <c r="AT4007" s="31"/>
      <c r="AU4007" s="26"/>
      <c r="AV4007" s="32"/>
    </row>
    <row r="4008" spans="1:48">
      <c r="A4008" s="15"/>
      <c r="D4008" s="26"/>
      <c r="E4008" s="26"/>
      <c r="F4008" s="26"/>
      <c r="G4008" s="26"/>
      <c r="H4008" s="27"/>
      <c r="J4008" s="28"/>
      <c r="K4008" s="28"/>
      <c r="L4008" s="28"/>
      <c r="X4008" s="17"/>
      <c r="Y4008" s="17"/>
      <c r="Z4008" s="17"/>
      <c r="AA4008" s="17"/>
      <c r="AF4008" s="17"/>
      <c r="AG4008" s="17"/>
      <c r="AH4008" s="17"/>
      <c r="AI4008" s="17"/>
      <c r="AN4008" s="17"/>
      <c r="AO4008" s="17"/>
      <c r="AP4008" s="17"/>
      <c r="AQ4008" s="17"/>
      <c r="AR4008" s="31"/>
      <c r="AS4008" s="31"/>
      <c r="AT4008" s="31"/>
      <c r="AU4008" s="26"/>
      <c r="AV4008" s="32"/>
    </row>
    <row r="4009" spans="1:48">
      <c r="A4009" s="15"/>
      <c r="D4009" s="26"/>
      <c r="E4009" s="26"/>
      <c r="F4009" s="26"/>
      <c r="G4009" s="26"/>
      <c r="H4009" s="27"/>
      <c r="J4009" s="28"/>
      <c r="K4009" s="28"/>
      <c r="L4009" s="28"/>
      <c r="X4009" s="17"/>
      <c r="Y4009" s="17"/>
      <c r="Z4009" s="17"/>
      <c r="AA4009" s="17"/>
      <c r="AF4009" s="17"/>
      <c r="AG4009" s="17"/>
      <c r="AH4009" s="17"/>
      <c r="AI4009" s="17"/>
      <c r="AN4009" s="17"/>
      <c r="AO4009" s="17"/>
      <c r="AP4009" s="17"/>
      <c r="AQ4009" s="17"/>
      <c r="AR4009" s="31"/>
      <c r="AS4009" s="31"/>
      <c r="AT4009" s="31"/>
      <c r="AU4009" s="26"/>
      <c r="AV4009" s="32"/>
    </row>
    <row r="4010" spans="1:48">
      <c r="A4010" s="15"/>
      <c r="D4010" s="26"/>
      <c r="E4010" s="26"/>
      <c r="F4010" s="26"/>
      <c r="G4010" s="26"/>
      <c r="H4010" s="27"/>
      <c r="J4010" s="28"/>
      <c r="K4010" s="28"/>
      <c r="L4010" s="28"/>
      <c r="X4010" s="17"/>
      <c r="Y4010" s="17"/>
      <c r="Z4010" s="17"/>
      <c r="AA4010" s="17"/>
      <c r="AF4010" s="17"/>
      <c r="AG4010" s="17"/>
      <c r="AH4010" s="17"/>
      <c r="AI4010" s="17"/>
      <c r="AN4010" s="17"/>
      <c r="AO4010" s="17"/>
      <c r="AP4010" s="17"/>
      <c r="AQ4010" s="17"/>
      <c r="AR4010" s="31"/>
      <c r="AS4010" s="31"/>
      <c r="AT4010" s="31"/>
      <c r="AU4010" s="26"/>
      <c r="AV4010" s="32"/>
    </row>
    <row r="4011" spans="1:48">
      <c r="A4011" s="15"/>
      <c r="D4011" s="26"/>
      <c r="E4011" s="26"/>
      <c r="F4011" s="26"/>
      <c r="G4011" s="26"/>
      <c r="H4011" s="27"/>
      <c r="J4011" s="28"/>
      <c r="K4011" s="28"/>
      <c r="L4011" s="28"/>
      <c r="X4011" s="17"/>
      <c r="Y4011" s="17"/>
      <c r="Z4011" s="17"/>
      <c r="AA4011" s="17"/>
      <c r="AF4011" s="17"/>
      <c r="AG4011" s="17"/>
      <c r="AH4011" s="17"/>
      <c r="AI4011" s="17"/>
      <c r="AN4011" s="17"/>
      <c r="AO4011" s="17"/>
      <c r="AP4011" s="17"/>
      <c r="AQ4011" s="17"/>
      <c r="AR4011" s="31"/>
      <c r="AS4011" s="31"/>
      <c r="AT4011" s="31"/>
      <c r="AU4011" s="26"/>
      <c r="AV4011" s="32"/>
    </row>
    <row r="4012" spans="1:48">
      <c r="A4012" s="15"/>
      <c r="D4012" s="26"/>
      <c r="E4012" s="26"/>
      <c r="F4012" s="26"/>
      <c r="G4012" s="26"/>
      <c r="H4012" s="27"/>
      <c r="J4012" s="28"/>
      <c r="K4012" s="28"/>
      <c r="L4012" s="28"/>
      <c r="X4012" s="17"/>
      <c r="Y4012" s="17"/>
      <c r="Z4012" s="17"/>
      <c r="AA4012" s="17"/>
      <c r="AF4012" s="17"/>
      <c r="AG4012" s="17"/>
      <c r="AH4012" s="17"/>
      <c r="AI4012" s="17"/>
      <c r="AN4012" s="17"/>
      <c r="AO4012" s="17"/>
      <c r="AP4012" s="17"/>
      <c r="AQ4012" s="17"/>
      <c r="AR4012" s="31"/>
      <c r="AS4012" s="31"/>
      <c r="AT4012" s="31"/>
      <c r="AU4012" s="26"/>
      <c r="AV4012" s="32"/>
    </row>
    <row r="4013" spans="1:48">
      <c r="A4013" s="15"/>
      <c r="D4013" s="26"/>
      <c r="E4013" s="26"/>
      <c r="F4013" s="26"/>
      <c r="G4013" s="26"/>
      <c r="H4013" s="27"/>
      <c r="J4013" s="28"/>
      <c r="K4013" s="28"/>
      <c r="L4013" s="28"/>
      <c r="X4013" s="17"/>
      <c r="Y4013" s="17"/>
      <c r="Z4013" s="17"/>
      <c r="AA4013" s="17"/>
      <c r="AF4013" s="17"/>
      <c r="AG4013" s="17"/>
      <c r="AH4013" s="17"/>
      <c r="AI4013" s="17"/>
      <c r="AN4013" s="17"/>
      <c r="AO4013" s="17"/>
      <c r="AP4013" s="17"/>
      <c r="AQ4013" s="17"/>
      <c r="AR4013" s="31"/>
      <c r="AS4013" s="31"/>
      <c r="AT4013" s="31"/>
      <c r="AU4013" s="26"/>
      <c r="AV4013" s="32"/>
    </row>
    <row r="4014" spans="1:48">
      <c r="A4014" s="15"/>
      <c r="D4014" s="26"/>
      <c r="E4014" s="26"/>
      <c r="F4014" s="26"/>
      <c r="G4014" s="26"/>
      <c r="H4014" s="27"/>
      <c r="J4014" s="28"/>
      <c r="K4014" s="28"/>
      <c r="L4014" s="28"/>
      <c r="X4014" s="17"/>
      <c r="Y4014" s="17"/>
      <c r="Z4014" s="17"/>
      <c r="AA4014" s="17"/>
      <c r="AF4014" s="17"/>
      <c r="AG4014" s="17"/>
      <c r="AH4014" s="17"/>
      <c r="AI4014" s="17"/>
      <c r="AN4014" s="17"/>
      <c r="AO4014" s="17"/>
      <c r="AP4014" s="17"/>
      <c r="AQ4014" s="17"/>
      <c r="AR4014" s="31"/>
      <c r="AS4014" s="31"/>
      <c r="AT4014" s="31"/>
      <c r="AU4014" s="26"/>
      <c r="AV4014" s="32"/>
    </row>
    <row r="4015" spans="1:48">
      <c r="A4015" s="15"/>
      <c r="D4015" s="26"/>
      <c r="E4015" s="26"/>
      <c r="F4015" s="26"/>
      <c r="G4015" s="26"/>
      <c r="H4015" s="27"/>
      <c r="J4015" s="28"/>
      <c r="K4015" s="28"/>
      <c r="L4015" s="28"/>
      <c r="X4015" s="17"/>
      <c r="Y4015" s="17"/>
      <c r="Z4015" s="17"/>
      <c r="AA4015" s="17"/>
      <c r="AF4015" s="17"/>
      <c r="AG4015" s="17"/>
      <c r="AH4015" s="17"/>
      <c r="AI4015" s="17"/>
      <c r="AN4015" s="17"/>
      <c r="AO4015" s="17"/>
      <c r="AP4015" s="17"/>
      <c r="AQ4015" s="17"/>
      <c r="AR4015" s="31"/>
      <c r="AS4015" s="31"/>
      <c r="AT4015" s="31"/>
      <c r="AU4015" s="26"/>
      <c r="AV4015" s="32"/>
    </row>
    <row r="4016" spans="1:48">
      <c r="A4016" s="15"/>
      <c r="D4016" s="26"/>
      <c r="E4016" s="26"/>
      <c r="F4016" s="26"/>
      <c r="G4016" s="26"/>
      <c r="H4016" s="27"/>
      <c r="J4016" s="28"/>
      <c r="K4016" s="28"/>
      <c r="L4016" s="28"/>
      <c r="X4016" s="17"/>
      <c r="Y4016" s="17"/>
      <c r="Z4016" s="17"/>
      <c r="AA4016" s="17"/>
      <c r="AF4016" s="17"/>
      <c r="AG4016" s="17"/>
      <c r="AH4016" s="17"/>
      <c r="AI4016" s="17"/>
      <c r="AN4016" s="17"/>
      <c r="AO4016" s="17"/>
      <c r="AP4016" s="17"/>
      <c r="AQ4016" s="17"/>
      <c r="AR4016" s="31"/>
      <c r="AS4016" s="31"/>
      <c r="AT4016" s="31"/>
      <c r="AU4016" s="26"/>
      <c r="AV4016" s="32"/>
    </row>
    <row r="4017" spans="1:48">
      <c r="A4017" s="15"/>
      <c r="D4017" s="26"/>
      <c r="E4017" s="26"/>
      <c r="F4017" s="26"/>
      <c r="G4017" s="26"/>
      <c r="H4017" s="27"/>
      <c r="J4017" s="28"/>
      <c r="K4017" s="28"/>
      <c r="L4017" s="28"/>
      <c r="X4017" s="17"/>
      <c r="Y4017" s="17"/>
      <c r="Z4017" s="17"/>
      <c r="AA4017" s="17"/>
      <c r="AF4017" s="17"/>
      <c r="AG4017" s="17"/>
      <c r="AH4017" s="17"/>
      <c r="AI4017" s="17"/>
      <c r="AN4017" s="17"/>
      <c r="AO4017" s="17"/>
      <c r="AP4017" s="17"/>
      <c r="AQ4017" s="17"/>
      <c r="AR4017" s="31"/>
      <c r="AS4017" s="31"/>
      <c r="AT4017" s="31"/>
      <c r="AU4017" s="26"/>
      <c r="AV4017" s="32"/>
    </row>
    <row r="4018" spans="1:48">
      <c r="A4018" s="15"/>
      <c r="D4018" s="26"/>
      <c r="E4018" s="26"/>
      <c r="F4018" s="26"/>
      <c r="G4018" s="26"/>
      <c r="H4018" s="27"/>
      <c r="J4018" s="28"/>
      <c r="K4018" s="28"/>
      <c r="L4018" s="28"/>
      <c r="X4018" s="17"/>
      <c r="Y4018" s="17"/>
      <c r="Z4018" s="17"/>
      <c r="AA4018" s="17"/>
      <c r="AF4018" s="17"/>
      <c r="AG4018" s="17"/>
      <c r="AH4018" s="17"/>
      <c r="AI4018" s="17"/>
      <c r="AN4018" s="17"/>
      <c r="AO4018" s="17"/>
      <c r="AP4018" s="17"/>
      <c r="AQ4018" s="17"/>
      <c r="AR4018" s="31"/>
      <c r="AS4018" s="31"/>
      <c r="AT4018" s="31"/>
      <c r="AU4018" s="26"/>
      <c r="AV4018" s="32"/>
    </row>
    <row r="4019" spans="1:48">
      <c r="A4019" s="15"/>
      <c r="D4019" s="26"/>
      <c r="E4019" s="26"/>
      <c r="F4019" s="26"/>
      <c r="G4019" s="26"/>
      <c r="H4019" s="27"/>
      <c r="J4019" s="28"/>
      <c r="K4019" s="28"/>
      <c r="L4019" s="28"/>
      <c r="X4019" s="17"/>
      <c r="Y4019" s="17"/>
      <c r="Z4019" s="17"/>
      <c r="AA4019" s="17"/>
      <c r="AF4019" s="17"/>
      <c r="AG4019" s="17"/>
      <c r="AH4019" s="17"/>
      <c r="AI4019" s="17"/>
      <c r="AN4019" s="17"/>
      <c r="AO4019" s="17"/>
      <c r="AP4019" s="17"/>
      <c r="AQ4019" s="17"/>
      <c r="AR4019" s="31"/>
      <c r="AS4019" s="31"/>
      <c r="AT4019" s="31"/>
      <c r="AU4019" s="26"/>
      <c r="AV4019" s="32"/>
    </row>
    <row r="4020" spans="1:48">
      <c r="A4020" s="15"/>
      <c r="D4020" s="26"/>
      <c r="E4020" s="26"/>
      <c r="F4020" s="26"/>
      <c r="G4020" s="26"/>
      <c r="H4020" s="27"/>
      <c r="J4020" s="28"/>
      <c r="K4020" s="28"/>
      <c r="L4020" s="28"/>
      <c r="X4020" s="17"/>
      <c r="Y4020" s="17"/>
      <c r="Z4020" s="17"/>
      <c r="AA4020" s="17"/>
      <c r="AF4020" s="17"/>
      <c r="AG4020" s="17"/>
      <c r="AH4020" s="17"/>
      <c r="AI4020" s="17"/>
      <c r="AN4020" s="17"/>
      <c r="AO4020" s="17"/>
      <c r="AP4020" s="17"/>
      <c r="AQ4020" s="17"/>
      <c r="AR4020" s="31"/>
      <c r="AS4020" s="31"/>
      <c r="AT4020" s="31"/>
      <c r="AU4020" s="26"/>
      <c r="AV4020" s="32"/>
    </row>
    <row r="4021" spans="1:48">
      <c r="A4021" s="15"/>
      <c r="D4021" s="26"/>
      <c r="E4021" s="26"/>
      <c r="F4021" s="26"/>
      <c r="G4021" s="26"/>
      <c r="H4021" s="27"/>
      <c r="J4021" s="28"/>
      <c r="K4021" s="28"/>
      <c r="L4021" s="28"/>
      <c r="X4021" s="17"/>
      <c r="Y4021" s="17"/>
      <c r="Z4021" s="17"/>
      <c r="AA4021" s="17"/>
      <c r="AF4021" s="17"/>
      <c r="AG4021" s="17"/>
      <c r="AH4021" s="17"/>
      <c r="AI4021" s="17"/>
      <c r="AN4021" s="17"/>
      <c r="AO4021" s="17"/>
      <c r="AP4021" s="17"/>
      <c r="AQ4021" s="17"/>
      <c r="AR4021" s="31"/>
      <c r="AS4021" s="31"/>
      <c r="AT4021" s="31"/>
      <c r="AU4021" s="26"/>
      <c r="AV4021" s="32"/>
    </row>
    <row r="4022" spans="1:48">
      <c r="A4022" s="15"/>
      <c r="D4022" s="26"/>
      <c r="E4022" s="26"/>
      <c r="F4022" s="26"/>
      <c r="G4022" s="26"/>
      <c r="H4022" s="27"/>
      <c r="J4022" s="28"/>
      <c r="K4022" s="28"/>
      <c r="L4022" s="28"/>
      <c r="X4022" s="17"/>
      <c r="Y4022" s="17"/>
      <c r="Z4022" s="17"/>
      <c r="AA4022" s="17"/>
      <c r="AF4022" s="17"/>
      <c r="AG4022" s="17"/>
      <c r="AH4022" s="17"/>
      <c r="AI4022" s="17"/>
      <c r="AN4022" s="17"/>
      <c r="AO4022" s="17"/>
      <c r="AP4022" s="17"/>
      <c r="AQ4022" s="17"/>
      <c r="AR4022" s="31"/>
      <c r="AS4022" s="31"/>
      <c r="AT4022" s="31"/>
      <c r="AU4022" s="26"/>
      <c r="AV4022" s="32"/>
    </row>
    <row r="4023" spans="1:48">
      <c r="A4023" s="15"/>
      <c r="D4023" s="26"/>
      <c r="E4023" s="26"/>
      <c r="F4023" s="26"/>
      <c r="G4023" s="26"/>
      <c r="H4023" s="27"/>
      <c r="J4023" s="28"/>
      <c r="K4023" s="28"/>
      <c r="L4023" s="28"/>
      <c r="X4023" s="17"/>
      <c r="Y4023" s="17"/>
      <c r="Z4023" s="17"/>
      <c r="AA4023" s="17"/>
      <c r="AF4023" s="17"/>
      <c r="AG4023" s="17"/>
      <c r="AH4023" s="17"/>
      <c r="AI4023" s="17"/>
      <c r="AN4023" s="17"/>
      <c r="AO4023" s="17"/>
      <c r="AP4023" s="17"/>
      <c r="AQ4023" s="17"/>
      <c r="AR4023" s="31"/>
      <c r="AS4023" s="31"/>
      <c r="AT4023" s="31"/>
      <c r="AU4023" s="26"/>
      <c r="AV4023" s="32"/>
    </row>
    <row r="4024" spans="1:48">
      <c r="A4024" s="15"/>
      <c r="D4024" s="26"/>
      <c r="E4024" s="26"/>
      <c r="F4024" s="26"/>
      <c r="G4024" s="26"/>
      <c r="H4024" s="27"/>
      <c r="J4024" s="28"/>
      <c r="K4024" s="28"/>
      <c r="L4024" s="28"/>
      <c r="X4024" s="17"/>
      <c r="Y4024" s="17"/>
      <c r="Z4024" s="17"/>
      <c r="AA4024" s="17"/>
      <c r="AF4024" s="17"/>
      <c r="AG4024" s="17"/>
      <c r="AH4024" s="17"/>
      <c r="AI4024" s="17"/>
      <c r="AN4024" s="17"/>
      <c r="AO4024" s="17"/>
      <c r="AP4024" s="17"/>
      <c r="AQ4024" s="17"/>
      <c r="AR4024" s="31"/>
      <c r="AS4024" s="31"/>
      <c r="AT4024" s="31"/>
      <c r="AU4024" s="26"/>
      <c r="AV4024" s="32"/>
    </row>
    <row r="4025" spans="1:48">
      <c r="A4025" s="15"/>
      <c r="D4025" s="26"/>
      <c r="E4025" s="26"/>
      <c r="F4025" s="26"/>
      <c r="G4025" s="26"/>
      <c r="H4025" s="27"/>
      <c r="J4025" s="28"/>
      <c r="K4025" s="28"/>
      <c r="L4025" s="28"/>
      <c r="X4025" s="17"/>
      <c r="Y4025" s="17"/>
      <c r="Z4025" s="17"/>
      <c r="AA4025" s="17"/>
      <c r="AF4025" s="17"/>
      <c r="AG4025" s="17"/>
      <c r="AH4025" s="17"/>
      <c r="AI4025" s="17"/>
      <c r="AN4025" s="17"/>
      <c r="AO4025" s="17"/>
      <c r="AP4025" s="17"/>
      <c r="AQ4025" s="17"/>
      <c r="AR4025" s="31"/>
      <c r="AS4025" s="31"/>
      <c r="AT4025" s="31"/>
      <c r="AU4025" s="26"/>
      <c r="AV4025" s="32"/>
    </row>
    <row r="4026" spans="1:48">
      <c r="A4026" s="15"/>
      <c r="D4026" s="26"/>
      <c r="E4026" s="26"/>
      <c r="F4026" s="26"/>
      <c r="G4026" s="26"/>
      <c r="H4026" s="27"/>
      <c r="J4026" s="28"/>
      <c r="K4026" s="28"/>
      <c r="L4026" s="28"/>
      <c r="X4026" s="17"/>
      <c r="Y4026" s="17"/>
      <c r="Z4026" s="17"/>
      <c r="AA4026" s="17"/>
      <c r="AF4026" s="17"/>
      <c r="AG4026" s="17"/>
      <c r="AH4026" s="17"/>
      <c r="AI4026" s="17"/>
      <c r="AN4026" s="17"/>
      <c r="AO4026" s="17"/>
      <c r="AP4026" s="17"/>
      <c r="AQ4026" s="17"/>
      <c r="AR4026" s="31"/>
      <c r="AS4026" s="31"/>
      <c r="AT4026" s="31"/>
      <c r="AU4026" s="26"/>
      <c r="AV4026" s="32"/>
    </row>
    <row r="4027" spans="1:48">
      <c r="A4027" s="15"/>
      <c r="D4027" s="26"/>
      <c r="E4027" s="26"/>
      <c r="F4027" s="26"/>
      <c r="G4027" s="26"/>
      <c r="H4027" s="27"/>
      <c r="J4027" s="28"/>
      <c r="K4027" s="28"/>
      <c r="L4027" s="28"/>
      <c r="X4027" s="17"/>
      <c r="Y4027" s="17"/>
      <c r="Z4027" s="17"/>
      <c r="AA4027" s="17"/>
      <c r="AF4027" s="17"/>
      <c r="AG4027" s="17"/>
      <c r="AH4027" s="17"/>
      <c r="AI4027" s="17"/>
      <c r="AN4027" s="17"/>
      <c r="AO4027" s="17"/>
      <c r="AP4027" s="17"/>
      <c r="AQ4027" s="17"/>
      <c r="AR4027" s="31"/>
      <c r="AS4027" s="31"/>
      <c r="AT4027" s="31"/>
      <c r="AU4027" s="26"/>
      <c r="AV4027" s="32"/>
    </row>
    <row r="4028" spans="1:48">
      <c r="A4028" s="15"/>
      <c r="D4028" s="26"/>
      <c r="E4028" s="26"/>
      <c r="F4028" s="26"/>
      <c r="G4028" s="26"/>
      <c r="H4028" s="27"/>
      <c r="J4028" s="28"/>
      <c r="K4028" s="28"/>
      <c r="L4028" s="28"/>
      <c r="X4028" s="17"/>
      <c r="Y4028" s="17"/>
      <c r="Z4028" s="17"/>
      <c r="AA4028" s="17"/>
      <c r="AF4028" s="17"/>
      <c r="AG4028" s="17"/>
      <c r="AH4028" s="17"/>
      <c r="AI4028" s="17"/>
      <c r="AN4028" s="17"/>
      <c r="AO4028" s="17"/>
      <c r="AP4028" s="17"/>
      <c r="AQ4028" s="17"/>
      <c r="AR4028" s="31"/>
      <c r="AS4028" s="31"/>
      <c r="AT4028" s="31"/>
      <c r="AU4028" s="26"/>
      <c r="AV4028" s="32"/>
    </row>
    <row r="4029" spans="1:48">
      <c r="A4029" s="15"/>
      <c r="D4029" s="26"/>
      <c r="E4029" s="26"/>
      <c r="F4029" s="26"/>
      <c r="G4029" s="26"/>
      <c r="H4029" s="27"/>
      <c r="J4029" s="28"/>
      <c r="K4029" s="28"/>
      <c r="L4029" s="28"/>
      <c r="X4029" s="17"/>
      <c r="Y4029" s="17"/>
      <c r="Z4029" s="17"/>
      <c r="AA4029" s="17"/>
      <c r="AF4029" s="17"/>
      <c r="AG4029" s="17"/>
      <c r="AH4029" s="17"/>
      <c r="AI4029" s="17"/>
      <c r="AN4029" s="17"/>
      <c r="AO4029" s="17"/>
      <c r="AP4029" s="17"/>
      <c r="AQ4029" s="17"/>
      <c r="AR4029" s="31"/>
      <c r="AS4029" s="31"/>
      <c r="AT4029" s="31"/>
      <c r="AU4029" s="26"/>
      <c r="AV4029" s="32"/>
    </row>
    <row r="4030" spans="1:48">
      <c r="A4030" s="15"/>
      <c r="D4030" s="26"/>
      <c r="E4030" s="26"/>
      <c r="F4030" s="26"/>
      <c r="G4030" s="26"/>
      <c r="H4030" s="27"/>
      <c r="J4030" s="28"/>
      <c r="K4030" s="28"/>
      <c r="L4030" s="28"/>
      <c r="X4030" s="17"/>
      <c r="Y4030" s="17"/>
      <c r="Z4030" s="17"/>
      <c r="AA4030" s="17"/>
      <c r="AF4030" s="17"/>
      <c r="AG4030" s="17"/>
      <c r="AH4030" s="17"/>
      <c r="AI4030" s="17"/>
      <c r="AN4030" s="17"/>
      <c r="AO4030" s="17"/>
      <c r="AP4030" s="17"/>
      <c r="AQ4030" s="17"/>
      <c r="AR4030" s="31"/>
      <c r="AS4030" s="31"/>
      <c r="AT4030" s="31"/>
      <c r="AU4030" s="26"/>
      <c r="AV4030" s="32"/>
    </row>
    <row r="4031" spans="1:48">
      <c r="A4031" s="15"/>
      <c r="D4031" s="26"/>
      <c r="E4031" s="26"/>
      <c r="F4031" s="26"/>
      <c r="G4031" s="26"/>
      <c r="H4031" s="27"/>
      <c r="J4031" s="28"/>
      <c r="K4031" s="28"/>
      <c r="L4031" s="28"/>
      <c r="X4031" s="17"/>
      <c r="Y4031" s="17"/>
      <c r="Z4031" s="17"/>
      <c r="AA4031" s="17"/>
      <c r="AF4031" s="17"/>
      <c r="AG4031" s="17"/>
      <c r="AH4031" s="17"/>
      <c r="AI4031" s="17"/>
      <c r="AN4031" s="17"/>
      <c r="AO4031" s="17"/>
      <c r="AP4031" s="17"/>
      <c r="AQ4031" s="17"/>
      <c r="AR4031" s="31"/>
      <c r="AS4031" s="31"/>
      <c r="AT4031" s="31"/>
      <c r="AU4031" s="26"/>
      <c r="AV4031" s="32"/>
    </row>
    <row r="4032" spans="1:48">
      <c r="A4032" s="15"/>
      <c r="D4032" s="26"/>
      <c r="E4032" s="26"/>
      <c r="F4032" s="26"/>
      <c r="G4032" s="26"/>
      <c r="H4032" s="27"/>
      <c r="J4032" s="28"/>
      <c r="K4032" s="28"/>
      <c r="L4032" s="28"/>
      <c r="X4032" s="17"/>
      <c r="Y4032" s="17"/>
      <c r="Z4032" s="17"/>
      <c r="AA4032" s="17"/>
      <c r="AF4032" s="17"/>
      <c r="AG4032" s="17"/>
      <c r="AH4032" s="17"/>
      <c r="AI4032" s="17"/>
      <c r="AN4032" s="17"/>
      <c r="AO4032" s="17"/>
      <c r="AP4032" s="17"/>
      <c r="AQ4032" s="17"/>
      <c r="AR4032" s="31"/>
      <c r="AS4032" s="31"/>
      <c r="AT4032" s="31"/>
      <c r="AU4032" s="26"/>
      <c r="AV4032" s="32"/>
    </row>
    <row r="4033" spans="1:48">
      <c r="A4033" s="15"/>
      <c r="D4033" s="26"/>
      <c r="E4033" s="26"/>
      <c r="F4033" s="26"/>
      <c r="G4033" s="26"/>
      <c r="H4033" s="27"/>
      <c r="J4033" s="28"/>
      <c r="K4033" s="28"/>
      <c r="L4033" s="28"/>
      <c r="X4033" s="17"/>
      <c r="Y4033" s="17"/>
      <c r="Z4033" s="17"/>
      <c r="AA4033" s="17"/>
      <c r="AF4033" s="17"/>
      <c r="AG4033" s="17"/>
      <c r="AH4033" s="17"/>
      <c r="AI4033" s="17"/>
      <c r="AN4033" s="17"/>
      <c r="AO4033" s="17"/>
      <c r="AP4033" s="17"/>
      <c r="AQ4033" s="17"/>
      <c r="AR4033" s="31"/>
      <c r="AS4033" s="31"/>
      <c r="AT4033" s="31"/>
      <c r="AU4033" s="26"/>
      <c r="AV4033" s="32"/>
    </row>
    <row r="4034" spans="1:48">
      <c r="A4034" s="15"/>
      <c r="D4034" s="26"/>
      <c r="E4034" s="26"/>
      <c r="F4034" s="26"/>
      <c r="G4034" s="26"/>
      <c r="H4034" s="27"/>
      <c r="J4034" s="28"/>
      <c r="K4034" s="28"/>
      <c r="L4034" s="28"/>
      <c r="X4034" s="17"/>
      <c r="Y4034" s="17"/>
      <c r="Z4034" s="17"/>
      <c r="AA4034" s="17"/>
      <c r="AF4034" s="17"/>
      <c r="AG4034" s="17"/>
      <c r="AH4034" s="17"/>
      <c r="AI4034" s="17"/>
      <c r="AN4034" s="17"/>
      <c r="AO4034" s="17"/>
      <c r="AP4034" s="17"/>
      <c r="AQ4034" s="17"/>
      <c r="AR4034" s="31"/>
      <c r="AS4034" s="31"/>
      <c r="AT4034" s="31"/>
      <c r="AU4034" s="26"/>
      <c r="AV4034" s="32"/>
    </row>
    <row r="4035" spans="1:48">
      <c r="A4035" s="15"/>
      <c r="D4035" s="26"/>
      <c r="E4035" s="26"/>
      <c r="F4035" s="26"/>
      <c r="G4035" s="26"/>
      <c r="H4035" s="27"/>
      <c r="J4035" s="28"/>
      <c r="K4035" s="28"/>
      <c r="L4035" s="28"/>
      <c r="X4035" s="17"/>
      <c r="Y4035" s="17"/>
      <c r="Z4035" s="17"/>
      <c r="AA4035" s="17"/>
      <c r="AF4035" s="17"/>
      <c r="AG4035" s="17"/>
      <c r="AH4035" s="17"/>
      <c r="AI4035" s="17"/>
      <c r="AN4035" s="17"/>
      <c r="AO4035" s="17"/>
      <c r="AP4035" s="17"/>
      <c r="AQ4035" s="17"/>
      <c r="AR4035" s="31"/>
      <c r="AS4035" s="31"/>
      <c r="AT4035" s="31"/>
      <c r="AU4035" s="26"/>
      <c r="AV4035" s="32"/>
    </row>
    <row r="4036" spans="1:48">
      <c r="A4036" s="15"/>
      <c r="D4036" s="26"/>
      <c r="E4036" s="26"/>
      <c r="F4036" s="26"/>
      <c r="G4036" s="26"/>
      <c r="H4036" s="27"/>
      <c r="J4036" s="28"/>
      <c r="K4036" s="28"/>
      <c r="L4036" s="28"/>
      <c r="X4036" s="17"/>
      <c r="Y4036" s="17"/>
      <c r="Z4036" s="17"/>
      <c r="AA4036" s="17"/>
      <c r="AF4036" s="17"/>
      <c r="AG4036" s="17"/>
      <c r="AH4036" s="17"/>
      <c r="AI4036" s="17"/>
      <c r="AN4036" s="17"/>
      <c r="AO4036" s="17"/>
      <c r="AP4036" s="17"/>
      <c r="AQ4036" s="17"/>
      <c r="AR4036" s="31"/>
      <c r="AS4036" s="31"/>
      <c r="AT4036" s="31"/>
      <c r="AU4036" s="26"/>
      <c r="AV4036" s="32"/>
    </row>
    <row r="4037" spans="1:48">
      <c r="A4037" s="15"/>
      <c r="D4037" s="26"/>
      <c r="E4037" s="26"/>
      <c r="F4037" s="26"/>
      <c r="G4037" s="26"/>
      <c r="H4037" s="27"/>
      <c r="J4037" s="28"/>
      <c r="K4037" s="28"/>
      <c r="L4037" s="28"/>
      <c r="X4037" s="17"/>
      <c r="Y4037" s="17"/>
      <c r="Z4037" s="17"/>
      <c r="AA4037" s="17"/>
      <c r="AF4037" s="17"/>
      <c r="AG4037" s="17"/>
      <c r="AH4037" s="17"/>
      <c r="AI4037" s="17"/>
      <c r="AN4037" s="17"/>
      <c r="AO4037" s="17"/>
      <c r="AP4037" s="17"/>
      <c r="AQ4037" s="17"/>
      <c r="AR4037" s="31"/>
      <c r="AS4037" s="31"/>
      <c r="AT4037" s="31"/>
      <c r="AU4037" s="26"/>
      <c r="AV4037" s="32"/>
    </row>
    <row r="4038" spans="1:48">
      <c r="A4038" s="15"/>
      <c r="D4038" s="26"/>
      <c r="E4038" s="26"/>
      <c r="F4038" s="26"/>
      <c r="G4038" s="26"/>
      <c r="H4038" s="27"/>
      <c r="J4038" s="28"/>
      <c r="K4038" s="28"/>
      <c r="L4038" s="28"/>
      <c r="X4038" s="17"/>
      <c r="Y4038" s="17"/>
      <c r="Z4038" s="17"/>
      <c r="AA4038" s="17"/>
      <c r="AF4038" s="17"/>
      <c r="AG4038" s="17"/>
      <c r="AH4038" s="17"/>
      <c r="AI4038" s="17"/>
      <c r="AN4038" s="17"/>
      <c r="AO4038" s="17"/>
      <c r="AP4038" s="17"/>
      <c r="AQ4038" s="17"/>
      <c r="AR4038" s="31"/>
      <c r="AS4038" s="31"/>
      <c r="AT4038" s="31"/>
      <c r="AU4038" s="26"/>
      <c r="AV4038" s="32"/>
    </row>
    <row r="4039" spans="1:48">
      <c r="A4039" s="15"/>
      <c r="D4039" s="26"/>
      <c r="E4039" s="26"/>
      <c r="F4039" s="26"/>
      <c r="G4039" s="26"/>
      <c r="H4039" s="27"/>
      <c r="J4039" s="28"/>
      <c r="K4039" s="28"/>
      <c r="L4039" s="28"/>
      <c r="X4039" s="17"/>
      <c r="Y4039" s="17"/>
      <c r="Z4039" s="17"/>
      <c r="AA4039" s="17"/>
      <c r="AF4039" s="17"/>
      <c r="AG4039" s="17"/>
      <c r="AH4039" s="17"/>
      <c r="AI4039" s="17"/>
      <c r="AN4039" s="17"/>
      <c r="AO4039" s="17"/>
      <c r="AP4039" s="17"/>
      <c r="AQ4039" s="17"/>
      <c r="AR4039" s="31"/>
      <c r="AS4039" s="31"/>
      <c r="AT4039" s="31"/>
      <c r="AU4039" s="26"/>
      <c r="AV4039" s="32"/>
    </row>
    <row r="4040" spans="1:48">
      <c r="A4040" s="15"/>
      <c r="D4040" s="26"/>
      <c r="E4040" s="26"/>
      <c r="F4040" s="26"/>
      <c r="G4040" s="26"/>
      <c r="H4040" s="27"/>
      <c r="J4040" s="28"/>
      <c r="K4040" s="28"/>
      <c r="L4040" s="28"/>
      <c r="X4040" s="17"/>
      <c r="Y4040" s="17"/>
      <c r="Z4040" s="17"/>
      <c r="AA4040" s="17"/>
      <c r="AF4040" s="17"/>
      <c r="AG4040" s="17"/>
      <c r="AH4040" s="17"/>
      <c r="AI4040" s="17"/>
      <c r="AN4040" s="17"/>
      <c r="AO4040" s="17"/>
      <c r="AP4040" s="17"/>
      <c r="AQ4040" s="17"/>
      <c r="AR4040" s="31"/>
      <c r="AS4040" s="31"/>
      <c r="AT4040" s="31"/>
      <c r="AU4040" s="26"/>
      <c r="AV4040" s="32"/>
    </row>
    <row r="4041" spans="1:48">
      <c r="A4041" s="15"/>
      <c r="D4041" s="26"/>
      <c r="E4041" s="26"/>
      <c r="F4041" s="26"/>
      <c r="G4041" s="26"/>
      <c r="H4041" s="27"/>
      <c r="J4041" s="28"/>
      <c r="K4041" s="28"/>
      <c r="L4041" s="28"/>
      <c r="X4041" s="17"/>
      <c r="Y4041" s="17"/>
      <c r="Z4041" s="17"/>
      <c r="AA4041" s="17"/>
      <c r="AF4041" s="17"/>
      <c r="AG4041" s="17"/>
      <c r="AH4041" s="17"/>
      <c r="AI4041" s="17"/>
      <c r="AN4041" s="17"/>
      <c r="AO4041" s="17"/>
      <c r="AP4041" s="17"/>
      <c r="AQ4041" s="17"/>
      <c r="AR4041" s="31"/>
      <c r="AS4041" s="31"/>
      <c r="AT4041" s="31"/>
      <c r="AU4041" s="26"/>
      <c r="AV4041" s="32"/>
    </row>
    <row r="4042" spans="1:48">
      <c r="A4042" s="15"/>
      <c r="D4042" s="26"/>
      <c r="E4042" s="26"/>
      <c r="F4042" s="26"/>
      <c r="G4042" s="26"/>
      <c r="H4042" s="27"/>
      <c r="J4042" s="28"/>
      <c r="K4042" s="28"/>
      <c r="L4042" s="28"/>
      <c r="X4042" s="17"/>
      <c r="Y4042" s="17"/>
      <c r="Z4042" s="17"/>
      <c r="AA4042" s="17"/>
      <c r="AF4042" s="17"/>
      <c r="AG4042" s="17"/>
      <c r="AH4042" s="17"/>
      <c r="AI4042" s="17"/>
      <c r="AN4042" s="17"/>
      <c r="AO4042" s="17"/>
      <c r="AP4042" s="17"/>
      <c r="AQ4042" s="17"/>
      <c r="AR4042" s="31"/>
      <c r="AS4042" s="31"/>
      <c r="AT4042" s="31"/>
      <c r="AU4042" s="26"/>
      <c r="AV4042" s="32"/>
    </row>
    <row r="4043" spans="1:48">
      <c r="A4043" s="15"/>
      <c r="D4043" s="26"/>
      <c r="E4043" s="26"/>
      <c r="F4043" s="26"/>
      <c r="G4043" s="26"/>
      <c r="H4043" s="27"/>
      <c r="J4043" s="28"/>
      <c r="K4043" s="28"/>
      <c r="L4043" s="28"/>
      <c r="X4043" s="17"/>
      <c r="Y4043" s="17"/>
      <c r="Z4043" s="17"/>
      <c r="AA4043" s="17"/>
      <c r="AF4043" s="17"/>
      <c r="AG4043" s="17"/>
      <c r="AH4043" s="17"/>
      <c r="AI4043" s="17"/>
      <c r="AN4043" s="17"/>
      <c r="AO4043" s="17"/>
      <c r="AP4043" s="17"/>
      <c r="AQ4043" s="17"/>
      <c r="AR4043" s="31"/>
      <c r="AS4043" s="31"/>
      <c r="AT4043" s="31"/>
      <c r="AU4043" s="26"/>
      <c r="AV4043" s="32"/>
    </row>
    <row r="4044" spans="1:48">
      <c r="A4044" s="15"/>
      <c r="D4044" s="26"/>
      <c r="E4044" s="26"/>
      <c r="F4044" s="26"/>
      <c r="G4044" s="26"/>
      <c r="H4044" s="27"/>
      <c r="J4044" s="28"/>
      <c r="K4044" s="28"/>
      <c r="L4044" s="28"/>
      <c r="X4044" s="17"/>
      <c r="Y4044" s="17"/>
      <c r="Z4044" s="17"/>
      <c r="AA4044" s="17"/>
      <c r="AF4044" s="17"/>
      <c r="AG4044" s="17"/>
      <c r="AH4044" s="17"/>
      <c r="AI4044" s="17"/>
      <c r="AN4044" s="17"/>
      <c r="AO4044" s="17"/>
      <c r="AP4044" s="17"/>
      <c r="AQ4044" s="17"/>
      <c r="AR4044" s="31"/>
      <c r="AS4044" s="31"/>
      <c r="AT4044" s="31"/>
      <c r="AU4044" s="26"/>
      <c r="AV4044" s="32"/>
    </row>
    <row r="4045" spans="1:48">
      <c r="A4045" s="15"/>
      <c r="D4045" s="26"/>
      <c r="E4045" s="26"/>
      <c r="F4045" s="26"/>
      <c r="G4045" s="26"/>
      <c r="H4045" s="27"/>
      <c r="J4045" s="28"/>
      <c r="K4045" s="28"/>
      <c r="L4045" s="28"/>
      <c r="X4045" s="17"/>
      <c r="Y4045" s="17"/>
      <c r="Z4045" s="17"/>
      <c r="AA4045" s="17"/>
      <c r="AF4045" s="17"/>
      <c r="AG4045" s="17"/>
      <c r="AH4045" s="17"/>
      <c r="AI4045" s="17"/>
      <c r="AN4045" s="17"/>
      <c r="AO4045" s="17"/>
      <c r="AP4045" s="17"/>
      <c r="AQ4045" s="17"/>
      <c r="AR4045" s="31"/>
      <c r="AS4045" s="31"/>
      <c r="AT4045" s="31"/>
      <c r="AU4045" s="26"/>
      <c r="AV4045" s="32"/>
    </row>
    <row r="4046" spans="1:48">
      <c r="A4046" s="15"/>
      <c r="D4046" s="26"/>
      <c r="E4046" s="26"/>
      <c r="F4046" s="26"/>
      <c r="G4046" s="26"/>
      <c r="H4046" s="27"/>
      <c r="J4046" s="28"/>
      <c r="K4046" s="28"/>
      <c r="L4046" s="28"/>
      <c r="X4046" s="17"/>
      <c r="Y4046" s="17"/>
      <c r="Z4046" s="17"/>
      <c r="AA4046" s="17"/>
      <c r="AF4046" s="17"/>
      <c r="AG4046" s="17"/>
      <c r="AH4046" s="17"/>
      <c r="AI4046" s="17"/>
      <c r="AN4046" s="17"/>
      <c r="AO4046" s="17"/>
      <c r="AP4046" s="17"/>
      <c r="AQ4046" s="17"/>
      <c r="AR4046" s="31"/>
      <c r="AS4046" s="31"/>
      <c r="AT4046" s="31"/>
      <c r="AU4046" s="26"/>
      <c r="AV4046" s="32"/>
    </row>
    <row r="4047" spans="1:48">
      <c r="A4047" s="15"/>
      <c r="D4047" s="26"/>
      <c r="E4047" s="26"/>
      <c r="F4047" s="26"/>
      <c r="G4047" s="26"/>
      <c r="H4047" s="27"/>
      <c r="J4047" s="28"/>
      <c r="K4047" s="28"/>
      <c r="L4047" s="28"/>
      <c r="X4047" s="17"/>
      <c r="Y4047" s="17"/>
      <c r="Z4047" s="17"/>
      <c r="AA4047" s="17"/>
      <c r="AF4047" s="17"/>
      <c r="AG4047" s="17"/>
      <c r="AH4047" s="17"/>
      <c r="AI4047" s="17"/>
      <c r="AN4047" s="17"/>
      <c r="AO4047" s="17"/>
      <c r="AP4047" s="17"/>
      <c r="AQ4047" s="17"/>
      <c r="AR4047" s="31"/>
      <c r="AS4047" s="31"/>
      <c r="AT4047" s="31"/>
      <c r="AU4047" s="26"/>
      <c r="AV4047" s="32"/>
    </row>
    <row r="4048" spans="1:48">
      <c r="A4048" s="15"/>
      <c r="D4048" s="26"/>
      <c r="E4048" s="26"/>
      <c r="F4048" s="26"/>
      <c r="G4048" s="26"/>
      <c r="H4048" s="27"/>
      <c r="J4048" s="28"/>
      <c r="K4048" s="28"/>
      <c r="L4048" s="28"/>
      <c r="X4048" s="17"/>
      <c r="Y4048" s="17"/>
      <c r="Z4048" s="17"/>
      <c r="AA4048" s="17"/>
      <c r="AF4048" s="17"/>
      <c r="AG4048" s="17"/>
      <c r="AH4048" s="17"/>
      <c r="AI4048" s="17"/>
      <c r="AN4048" s="17"/>
      <c r="AO4048" s="17"/>
      <c r="AP4048" s="17"/>
      <c r="AQ4048" s="17"/>
      <c r="AR4048" s="31"/>
      <c r="AS4048" s="31"/>
      <c r="AT4048" s="31"/>
      <c r="AU4048" s="26"/>
      <c r="AV4048" s="32"/>
    </row>
    <row r="4049" spans="1:48">
      <c r="A4049" s="15"/>
      <c r="D4049" s="26"/>
      <c r="E4049" s="26"/>
      <c r="F4049" s="26"/>
      <c r="G4049" s="26"/>
      <c r="H4049" s="27"/>
      <c r="J4049" s="28"/>
      <c r="K4049" s="28"/>
      <c r="L4049" s="28"/>
      <c r="X4049" s="17"/>
      <c r="Y4049" s="17"/>
      <c r="Z4049" s="17"/>
      <c r="AA4049" s="17"/>
      <c r="AF4049" s="17"/>
      <c r="AG4049" s="17"/>
      <c r="AH4049" s="17"/>
      <c r="AI4049" s="17"/>
      <c r="AN4049" s="17"/>
      <c r="AO4049" s="17"/>
      <c r="AP4049" s="17"/>
      <c r="AQ4049" s="17"/>
      <c r="AR4049" s="31"/>
      <c r="AS4049" s="31"/>
      <c r="AT4049" s="31"/>
      <c r="AU4049" s="26"/>
      <c r="AV4049" s="32"/>
    </row>
    <row r="4050" spans="1:48">
      <c r="A4050" s="15"/>
      <c r="D4050" s="26"/>
      <c r="E4050" s="26"/>
      <c r="F4050" s="26"/>
      <c r="G4050" s="26"/>
      <c r="H4050" s="27"/>
      <c r="J4050" s="28"/>
      <c r="K4050" s="28"/>
      <c r="L4050" s="28"/>
      <c r="X4050" s="17"/>
      <c r="Y4050" s="17"/>
      <c r="Z4050" s="17"/>
      <c r="AA4050" s="17"/>
      <c r="AF4050" s="17"/>
      <c r="AG4050" s="17"/>
      <c r="AH4050" s="17"/>
      <c r="AI4050" s="17"/>
      <c r="AN4050" s="17"/>
      <c r="AO4050" s="17"/>
      <c r="AP4050" s="17"/>
      <c r="AQ4050" s="17"/>
      <c r="AR4050" s="31"/>
      <c r="AS4050" s="31"/>
      <c r="AT4050" s="31"/>
      <c r="AU4050" s="26"/>
      <c r="AV4050" s="32"/>
    </row>
    <row r="4051" spans="1:48">
      <c r="A4051" s="15"/>
      <c r="D4051" s="26"/>
      <c r="E4051" s="26"/>
      <c r="F4051" s="26"/>
      <c r="G4051" s="26"/>
      <c r="H4051" s="27"/>
      <c r="J4051" s="28"/>
      <c r="K4051" s="28"/>
      <c r="L4051" s="28"/>
      <c r="X4051" s="17"/>
      <c r="Y4051" s="17"/>
      <c r="Z4051" s="17"/>
      <c r="AA4051" s="17"/>
      <c r="AF4051" s="17"/>
      <c r="AG4051" s="17"/>
      <c r="AH4051" s="17"/>
      <c r="AI4051" s="17"/>
      <c r="AN4051" s="17"/>
      <c r="AO4051" s="17"/>
      <c r="AP4051" s="17"/>
      <c r="AQ4051" s="17"/>
      <c r="AR4051" s="31"/>
      <c r="AS4051" s="31"/>
      <c r="AT4051" s="31"/>
      <c r="AU4051" s="26"/>
      <c r="AV4051" s="32"/>
    </row>
    <row r="4052" spans="1:48">
      <c r="A4052" s="15"/>
      <c r="D4052" s="26"/>
      <c r="E4052" s="26"/>
      <c r="F4052" s="26"/>
      <c r="G4052" s="26"/>
      <c r="H4052" s="27"/>
      <c r="J4052" s="28"/>
      <c r="K4052" s="28"/>
      <c r="L4052" s="28"/>
      <c r="X4052" s="17"/>
      <c r="Y4052" s="17"/>
      <c r="Z4052" s="17"/>
      <c r="AA4052" s="17"/>
      <c r="AF4052" s="17"/>
      <c r="AG4052" s="17"/>
      <c r="AH4052" s="17"/>
      <c r="AI4052" s="17"/>
      <c r="AN4052" s="17"/>
      <c r="AO4052" s="17"/>
      <c r="AP4052" s="17"/>
      <c r="AQ4052" s="17"/>
      <c r="AR4052" s="31"/>
      <c r="AS4052" s="31"/>
      <c r="AT4052" s="31"/>
      <c r="AU4052" s="26"/>
      <c r="AV4052" s="32"/>
    </row>
    <row r="4053" spans="1:48">
      <c r="A4053" s="15"/>
      <c r="D4053" s="26"/>
      <c r="E4053" s="26"/>
      <c r="F4053" s="26"/>
      <c r="G4053" s="26"/>
      <c r="H4053" s="27"/>
      <c r="J4053" s="28"/>
      <c r="K4053" s="28"/>
      <c r="L4053" s="28"/>
      <c r="X4053" s="17"/>
      <c r="Y4053" s="17"/>
      <c r="Z4053" s="17"/>
      <c r="AA4053" s="17"/>
      <c r="AF4053" s="17"/>
      <c r="AG4053" s="17"/>
      <c r="AH4053" s="17"/>
      <c r="AI4053" s="17"/>
      <c r="AN4053" s="17"/>
      <c r="AO4053" s="17"/>
      <c r="AP4053" s="17"/>
      <c r="AQ4053" s="17"/>
      <c r="AR4053" s="31"/>
      <c r="AS4053" s="31"/>
      <c r="AT4053" s="31"/>
      <c r="AU4053" s="26"/>
      <c r="AV4053" s="32"/>
    </row>
    <row r="4054" spans="1:48">
      <c r="A4054" s="15"/>
      <c r="D4054" s="26"/>
      <c r="E4054" s="26"/>
      <c r="F4054" s="26"/>
      <c r="G4054" s="26"/>
      <c r="H4054" s="27"/>
      <c r="J4054" s="28"/>
      <c r="K4054" s="28"/>
      <c r="L4054" s="28"/>
      <c r="X4054" s="17"/>
      <c r="Y4054" s="17"/>
      <c r="Z4054" s="17"/>
      <c r="AA4054" s="17"/>
      <c r="AF4054" s="17"/>
      <c r="AG4054" s="17"/>
      <c r="AH4054" s="17"/>
      <c r="AI4054" s="17"/>
      <c r="AN4054" s="17"/>
      <c r="AO4054" s="17"/>
      <c r="AP4054" s="17"/>
      <c r="AQ4054" s="17"/>
      <c r="AR4054" s="31"/>
      <c r="AS4054" s="31"/>
      <c r="AT4054" s="31"/>
      <c r="AU4054" s="26"/>
      <c r="AV4054" s="32"/>
    </row>
    <row r="4055" spans="1:48">
      <c r="A4055" s="15"/>
      <c r="D4055" s="26"/>
      <c r="E4055" s="26"/>
      <c r="F4055" s="26"/>
      <c r="G4055" s="26"/>
      <c r="H4055" s="27"/>
      <c r="J4055" s="28"/>
      <c r="K4055" s="28"/>
      <c r="L4055" s="28"/>
      <c r="X4055" s="17"/>
      <c r="Y4055" s="17"/>
      <c r="Z4055" s="17"/>
      <c r="AA4055" s="17"/>
      <c r="AF4055" s="17"/>
      <c r="AG4055" s="17"/>
      <c r="AH4055" s="17"/>
      <c r="AI4055" s="17"/>
      <c r="AN4055" s="17"/>
      <c r="AO4055" s="17"/>
      <c r="AP4055" s="17"/>
      <c r="AQ4055" s="17"/>
      <c r="AR4055" s="31"/>
      <c r="AS4055" s="31"/>
      <c r="AT4055" s="31"/>
      <c r="AU4055" s="26"/>
      <c r="AV4055" s="32"/>
    </row>
    <row r="4056" spans="1:48">
      <c r="A4056" s="15"/>
      <c r="D4056" s="26"/>
      <c r="E4056" s="26"/>
      <c r="F4056" s="26"/>
      <c r="G4056" s="26"/>
      <c r="H4056" s="27"/>
      <c r="J4056" s="28"/>
      <c r="K4056" s="28"/>
      <c r="L4056" s="28"/>
      <c r="X4056" s="17"/>
      <c r="Y4056" s="17"/>
      <c r="Z4056" s="17"/>
      <c r="AA4056" s="17"/>
      <c r="AF4056" s="17"/>
      <c r="AG4056" s="17"/>
      <c r="AH4056" s="17"/>
      <c r="AI4056" s="17"/>
      <c r="AN4056" s="17"/>
      <c r="AO4056" s="17"/>
      <c r="AP4056" s="17"/>
      <c r="AQ4056" s="17"/>
      <c r="AR4056" s="31"/>
      <c r="AS4056" s="31"/>
      <c r="AT4056" s="31"/>
      <c r="AU4056" s="26"/>
      <c r="AV4056" s="32"/>
    </row>
    <row r="4057" spans="1:48">
      <c r="A4057" s="15"/>
      <c r="D4057" s="26"/>
      <c r="E4057" s="26"/>
      <c r="F4057" s="26"/>
      <c r="G4057" s="26"/>
      <c r="H4057" s="27"/>
      <c r="J4057" s="28"/>
      <c r="K4057" s="28"/>
      <c r="L4057" s="28"/>
      <c r="X4057" s="17"/>
      <c r="Y4057" s="17"/>
      <c r="Z4057" s="17"/>
      <c r="AA4057" s="17"/>
      <c r="AF4057" s="17"/>
      <c r="AG4057" s="17"/>
      <c r="AH4057" s="17"/>
      <c r="AI4057" s="17"/>
      <c r="AN4057" s="17"/>
      <c r="AO4057" s="17"/>
      <c r="AP4057" s="17"/>
      <c r="AQ4057" s="17"/>
      <c r="AR4057" s="31"/>
      <c r="AS4057" s="31"/>
      <c r="AT4057" s="31"/>
      <c r="AU4057" s="26"/>
      <c r="AV4057" s="32"/>
    </row>
    <row r="4058" spans="1:48">
      <c r="A4058" s="15"/>
      <c r="D4058" s="26"/>
      <c r="E4058" s="26"/>
      <c r="F4058" s="26"/>
      <c r="G4058" s="26"/>
      <c r="H4058" s="27"/>
      <c r="J4058" s="28"/>
      <c r="K4058" s="28"/>
      <c r="L4058" s="28"/>
      <c r="X4058" s="17"/>
      <c r="Y4058" s="17"/>
      <c r="Z4058" s="17"/>
      <c r="AA4058" s="17"/>
      <c r="AF4058" s="17"/>
      <c r="AG4058" s="17"/>
      <c r="AH4058" s="17"/>
      <c r="AI4058" s="17"/>
      <c r="AN4058" s="17"/>
      <c r="AO4058" s="17"/>
      <c r="AP4058" s="17"/>
      <c r="AQ4058" s="17"/>
      <c r="AR4058" s="31"/>
      <c r="AS4058" s="31"/>
      <c r="AT4058" s="31"/>
      <c r="AU4058" s="26"/>
      <c r="AV4058" s="32"/>
    </row>
    <row r="4059" spans="1:48">
      <c r="A4059" s="15"/>
      <c r="D4059" s="26"/>
      <c r="E4059" s="26"/>
      <c r="F4059" s="26"/>
      <c r="G4059" s="26"/>
      <c r="H4059" s="27"/>
      <c r="J4059" s="28"/>
      <c r="K4059" s="28"/>
      <c r="L4059" s="28"/>
      <c r="X4059" s="17"/>
      <c r="Y4059" s="17"/>
      <c r="Z4059" s="17"/>
      <c r="AA4059" s="17"/>
      <c r="AF4059" s="17"/>
      <c r="AG4059" s="17"/>
      <c r="AH4059" s="17"/>
      <c r="AI4059" s="17"/>
      <c r="AN4059" s="17"/>
      <c r="AO4059" s="17"/>
      <c r="AP4059" s="17"/>
      <c r="AQ4059" s="17"/>
      <c r="AR4059" s="31"/>
      <c r="AS4059" s="31"/>
      <c r="AT4059" s="31"/>
      <c r="AU4059" s="26"/>
      <c r="AV4059" s="32"/>
    </row>
    <row r="4060" spans="1:48">
      <c r="A4060" s="15"/>
      <c r="D4060" s="26"/>
      <c r="E4060" s="26"/>
      <c r="F4060" s="26"/>
      <c r="G4060" s="26"/>
      <c r="H4060" s="27"/>
      <c r="J4060" s="28"/>
      <c r="K4060" s="28"/>
      <c r="L4060" s="28"/>
      <c r="X4060" s="17"/>
      <c r="Y4060" s="17"/>
      <c r="Z4060" s="17"/>
      <c r="AA4060" s="17"/>
      <c r="AF4060" s="17"/>
      <c r="AG4060" s="17"/>
      <c r="AH4060" s="17"/>
      <c r="AI4060" s="17"/>
      <c r="AN4060" s="17"/>
      <c r="AO4060" s="17"/>
      <c r="AP4060" s="17"/>
      <c r="AQ4060" s="17"/>
      <c r="AR4060" s="31"/>
      <c r="AS4060" s="31"/>
      <c r="AT4060" s="31"/>
      <c r="AU4060" s="26"/>
      <c r="AV4060" s="32"/>
    </row>
    <row r="4061" spans="1:48">
      <c r="A4061" s="15"/>
      <c r="D4061" s="26"/>
      <c r="E4061" s="26"/>
      <c r="F4061" s="26"/>
      <c r="G4061" s="26"/>
      <c r="H4061" s="27"/>
      <c r="J4061" s="28"/>
      <c r="K4061" s="28"/>
      <c r="L4061" s="28"/>
      <c r="X4061" s="17"/>
      <c r="Y4061" s="17"/>
      <c r="Z4061" s="17"/>
      <c r="AA4061" s="17"/>
      <c r="AF4061" s="17"/>
      <c r="AG4061" s="17"/>
      <c r="AH4061" s="17"/>
      <c r="AI4061" s="17"/>
      <c r="AN4061" s="17"/>
      <c r="AO4061" s="17"/>
      <c r="AP4061" s="17"/>
      <c r="AQ4061" s="17"/>
      <c r="AR4061" s="31"/>
      <c r="AS4061" s="31"/>
      <c r="AT4061" s="31"/>
      <c r="AU4061" s="26"/>
      <c r="AV4061" s="32"/>
    </row>
    <row r="4062" spans="1:48">
      <c r="A4062" s="15"/>
      <c r="D4062" s="26"/>
      <c r="E4062" s="26"/>
      <c r="F4062" s="26"/>
      <c r="G4062" s="26"/>
      <c r="H4062" s="27"/>
      <c r="J4062" s="28"/>
      <c r="K4062" s="28"/>
      <c r="L4062" s="28"/>
      <c r="X4062" s="17"/>
      <c r="Y4062" s="17"/>
      <c r="Z4062" s="17"/>
      <c r="AA4062" s="17"/>
      <c r="AF4062" s="17"/>
      <c r="AG4062" s="17"/>
      <c r="AH4062" s="17"/>
      <c r="AI4062" s="17"/>
      <c r="AN4062" s="17"/>
      <c r="AO4062" s="17"/>
      <c r="AP4062" s="17"/>
      <c r="AQ4062" s="17"/>
      <c r="AR4062" s="31"/>
      <c r="AS4062" s="31"/>
      <c r="AT4062" s="31"/>
      <c r="AU4062" s="26"/>
      <c r="AV4062" s="32"/>
    </row>
    <row r="4063" spans="1:48">
      <c r="A4063" s="15"/>
      <c r="D4063" s="26"/>
      <c r="E4063" s="26"/>
      <c r="F4063" s="26"/>
      <c r="G4063" s="26"/>
      <c r="H4063" s="27"/>
      <c r="J4063" s="28"/>
      <c r="K4063" s="28"/>
      <c r="L4063" s="28"/>
      <c r="X4063" s="17"/>
      <c r="Y4063" s="17"/>
      <c r="Z4063" s="17"/>
      <c r="AA4063" s="17"/>
      <c r="AF4063" s="17"/>
      <c r="AG4063" s="17"/>
      <c r="AH4063" s="17"/>
      <c r="AI4063" s="17"/>
      <c r="AN4063" s="17"/>
      <c r="AO4063" s="17"/>
      <c r="AP4063" s="17"/>
      <c r="AQ4063" s="17"/>
      <c r="AR4063" s="31"/>
      <c r="AS4063" s="31"/>
      <c r="AT4063" s="31"/>
      <c r="AU4063" s="26"/>
      <c r="AV4063" s="32"/>
    </row>
    <row r="4064" spans="1:48">
      <c r="A4064" s="15"/>
      <c r="D4064" s="26"/>
      <c r="E4064" s="26"/>
      <c r="F4064" s="26"/>
      <c r="G4064" s="26"/>
      <c r="H4064" s="27"/>
      <c r="J4064" s="28"/>
      <c r="K4064" s="28"/>
      <c r="L4064" s="28"/>
      <c r="X4064" s="17"/>
      <c r="Y4064" s="17"/>
      <c r="Z4064" s="17"/>
      <c r="AA4064" s="17"/>
      <c r="AF4064" s="17"/>
      <c r="AG4064" s="17"/>
      <c r="AH4064" s="17"/>
      <c r="AI4064" s="17"/>
      <c r="AN4064" s="17"/>
      <c r="AO4064" s="17"/>
      <c r="AP4064" s="17"/>
      <c r="AQ4064" s="17"/>
      <c r="AR4064" s="31"/>
      <c r="AS4064" s="31"/>
      <c r="AT4064" s="31"/>
      <c r="AU4064" s="26"/>
      <c r="AV4064" s="32"/>
    </row>
    <row r="4065" spans="1:48">
      <c r="A4065" s="15"/>
      <c r="D4065" s="26"/>
      <c r="E4065" s="26"/>
      <c r="F4065" s="26"/>
      <c r="G4065" s="26"/>
      <c r="H4065" s="27"/>
      <c r="J4065" s="28"/>
      <c r="K4065" s="28"/>
      <c r="L4065" s="28"/>
      <c r="X4065" s="17"/>
      <c r="Y4065" s="17"/>
      <c r="Z4065" s="17"/>
      <c r="AA4065" s="17"/>
      <c r="AF4065" s="17"/>
      <c r="AG4065" s="17"/>
      <c r="AH4065" s="17"/>
      <c r="AI4065" s="17"/>
      <c r="AN4065" s="17"/>
      <c r="AO4065" s="17"/>
      <c r="AP4065" s="17"/>
      <c r="AQ4065" s="17"/>
      <c r="AR4065" s="31"/>
      <c r="AS4065" s="31"/>
      <c r="AT4065" s="31"/>
      <c r="AU4065" s="26"/>
      <c r="AV4065" s="32"/>
    </row>
    <row r="4066" spans="1:48">
      <c r="A4066" s="15"/>
      <c r="D4066" s="26"/>
      <c r="E4066" s="26"/>
      <c r="F4066" s="26"/>
      <c r="G4066" s="26"/>
      <c r="H4066" s="27"/>
      <c r="J4066" s="28"/>
      <c r="K4066" s="28"/>
      <c r="L4066" s="28"/>
      <c r="X4066" s="17"/>
      <c r="Y4066" s="17"/>
      <c r="Z4066" s="17"/>
      <c r="AA4066" s="17"/>
      <c r="AF4066" s="17"/>
      <c r="AG4066" s="17"/>
      <c r="AH4066" s="17"/>
      <c r="AI4066" s="17"/>
      <c r="AN4066" s="17"/>
      <c r="AO4066" s="17"/>
      <c r="AP4066" s="17"/>
      <c r="AQ4066" s="17"/>
      <c r="AR4066" s="31"/>
      <c r="AS4066" s="31"/>
      <c r="AT4066" s="31"/>
      <c r="AU4066" s="26"/>
      <c r="AV4066" s="32"/>
    </row>
    <row r="4067" spans="1:48">
      <c r="A4067" s="15"/>
      <c r="D4067" s="26"/>
      <c r="E4067" s="26"/>
      <c r="F4067" s="26"/>
      <c r="G4067" s="26"/>
      <c r="H4067" s="27"/>
      <c r="J4067" s="28"/>
      <c r="K4067" s="28"/>
      <c r="L4067" s="28"/>
      <c r="X4067" s="17"/>
      <c r="Y4067" s="17"/>
      <c r="Z4067" s="17"/>
      <c r="AA4067" s="17"/>
      <c r="AF4067" s="17"/>
      <c r="AG4067" s="17"/>
      <c r="AH4067" s="17"/>
      <c r="AI4067" s="17"/>
      <c r="AN4067" s="17"/>
      <c r="AO4067" s="17"/>
      <c r="AP4067" s="17"/>
      <c r="AQ4067" s="17"/>
      <c r="AR4067" s="31"/>
      <c r="AS4067" s="31"/>
      <c r="AT4067" s="31"/>
      <c r="AU4067" s="26"/>
      <c r="AV4067" s="32"/>
    </row>
    <row r="4068" spans="1:48">
      <c r="A4068" s="34"/>
      <c r="D4068" s="26"/>
      <c r="E4068" s="26"/>
      <c r="F4068" s="26"/>
      <c r="G4068" s="26"/>
      <c r="H4068" s="27"/>
      <c r="J4068" s="28"/>
      <c r="K4068" s="28"/>
      <c r="L4068" s="28"/>
      <c r="X4068" s="17"/>
      <c r="Y4068" s="17"/>
      <c r="Z4068" s="17"/>
      <c r="AA4068" s="17"/>
      <c r="AF4068" s="17"/>
      <c r="AG4068" s="17"/>
      <c r="AH4068" s="17"/>
      <c r="AI4068" s="17"/>
      <c r="AN4068" s="17"/>
      <c r="AO4068" s="17"/>
      <c r="AP4068" s="17"/>
      <c r="AQ4068" s="17"/>
      <c r="AR4068" s="31"/>
      <c r="AS4068" s="31"/>
      <c r="AT4068" s="31"/>
      <c r="AU4068" s="26"/>
      <c r="AV4068" s="32"/>
    </row>
    <row r="4069" spans="1:48">
      <c r="A4069" s="34"/>
      <c r="D4069" s="26"/>
      <c r="E4069" s="26"/>
      <c r="F4069" s="26"/>
      <c r="G4069" s="26"/>
      <c r="H4069" s="27"/>
      <c r="J4069" s="28"/>
      <c r="K4069" s="28"/>
      <c r="L4069" s="28"/>
      <c r="X4069" s="17"/>
      <c r="Y4069" s="17"/>
      <c r="Z4069" s="17"/>
      <c r="AA4069" s="17"/>
      <c r="AF4069" s="17"/>
      <c r="AG4069" s="17"/>
      <c r="AH4069" s="17"/>
      <c r="AI4069" s="17"/>
      <c r="AN4069" s="17"/>
      <c r="AO4069" s="17"/>
      <c r="AP4069" s="17"/>
      <c r="AQ4069" s="17"/>
      <c r="AR4069" s="31"/>
      <c r="AS4069" s="31"/>
      <c r="AT4069" s="31"/>
      <c r="AU4069" s="26"/>
      <c r="AV4069" s="32"/>
    </row>
    <row r="4070" spans="1:48">
      <c r="A4070" s="34"/>
      <c r="D4070" s="26"/>
      <c r="E4070" s="26"/>
      <c r="F4070" s="26"/>
      <c r="G4070" s="26"/>
      <c r="H4070" s="27"/>
      <c r="J4070" s="28"/>
      <c r="K4070" s="28"/>
      <c r="L4070" s="28"/>
      <c r="X4070" s="17"/>
      <c r="Y4070" s="17"/>
      <c r="Z4070" s="17"/>
      <c r="AA4070" s="17"/>
      <c r="AF4070" s="17"/>
      <c r="AG4070" s="17"/>
      <c r="AH4070" s="17"/>
      <c r="AI4070" s="17"/>
      <c r="AN4070" s="17"/>
      <c r="AO4070" s="17"/>
      <c r="AP4070" s="17"/>
      <c r="AQ4070" s="17"/>
      <c r="AR4070" s="31"/>
      <c r="AS4070" s="31"/>
      <c r="AT4070" s="31"/>
      <c r="AU4070" s="26"/>
      <c r="AV4070" s="32"/>
    </row>
    <row r="4071" spans="1:48">
      <c r="A4071" s="34"/>
      <c r="D4071" s="26"/>
      <c r="E4071" s="26"/>
      <c r="F4071" s="26"/>
      <c r="G4071" s="26"/>
      <c r="H4071" s="27"/>
      <c r="J4071" s="28"/>
      <c r="K4071" s="28"/>
      <c r="L4071" s="28"/>
      <c r="X4071" s="17"/>
      <c r="Y4071" s="17"/>
      <c r="Z4071" s="17"/>
      <c r="AA4071" s="17"/>
      <c r="AF4071" s="17"/>
      <c r="AG4071" s="17"/>
      <c r="AH4071" s="17"/>
      <c r="AI4071" s="17"/>
      <c r="AN4071" s="17"/>
      <c r="AO4071" s="17"/>
      <c r="AP4071" s="17"/>
      <c r="AQ4071" s="17"/>
      <c r="AR4071" s="31"/>
      <c r="AS4071" s="31"/>
      <c r="AT4071" s="31"/>
      <c r="AU4071" s="26"/>
      <c r="AV4071" s="32"/>
    </row>
    <row r="4072" spans="1:48">
      <c r="A4072" s="34"/>
      <c r="D4072" s="26"/>
      <c r="E4072" s="26"/>
      <c r="F4072" s="26"/>
      <c r="G4072" s="26"/>
      <c r="H4072" s="27"/>
      <c r="J4072" s="28"/>
      <c r="K4072" s="28"/>
      <c r="L4072" s="28"/>
      <c r="X4072" s="17"/>
      <c r="Y4072" s="17"/>
      <c r="Z4072" s="17"/>
      <c r="AA4072" s="17"/>
      <c r="AF4072" s="17"/>
      <c r="AG4072" s="17"/>
      <c r="AH4072" s="17"/>
      <c r="AI4072" s="17"/>
      <c r="AN4072" s="17"/>
      <c r="AO4072" s="17"/>
      <c r="AP4072" s="17"/>
      <c r="AQ4072" s="17"/>
      <c r="AR4072" s="31"/>
      <c r="AS4072" s="31"/>
      <c r="AT4072" s="31"/>
      <c r="AU4072" s="26"/>
      <c r="AV4072" s="32"/>
    </row>
    <row r="4073" spans="1:48">
      <c r="A4073" s="34"/>
      <c r="D4073" s="26"/>
      <c r="E4073" s="26"/>
      <c r="F4073" s="26"/>
      <c r="G4073" s="26"/>
      <c r="H4073" s="27"/>
      <c r="J4073" s="28"/>
      <c r="K4073" s="28"/>
      <c r="L4073" s="28"/>
      <c r="X4073" s="17"/>
      <c r="Y4073" s="17"/>
      <c r="Z4073" s="17"/>
      <c r="AA4073" s="17"/>
      <c r="AF4073" s="17"/>
      <c r="AG4073" s="17"/>
      <c r="AH4073" s="17"/>
      <c r="AI4073" s="17"/>
      <c r="AN4073" s="17"/>
      <c r="AO4073" s="17"/>
      <c r="AP4073" s="17"/>
      <c r="AQ4073" s="17"/>
      <c r="AR4073" s="31"/>
      <c r="AS4073" s="31"/>
      <c r="AT4073" s="31"/>
      <c r="AU4073" s="26"/>
      <c r="AV4073" s="32"/>
    </row>
    <row r="4074" spans="1:48">
      <c r="A4074" s="34"/>
      <c r="D4074" s="26"/>
      <c r="E4074" s="26"/>
      <c r="F4074" s="26"/>
      <c r="G4074" s="26"/>
      <c r="H4074" s="27"/>
      <c r="J4074" s="28"/>
      <c r="K4074" s="28"/>
      <c r="L4074" s="28"/>
      <c r="X4074" s="17"/>
      <c r="Y4074" s="17"/>
      <c r="Z4074" s="17"/>
      <c r="AA4074" s="17"/>
      <c r="AF4074" s="17"/>
      <c r="AG4074" s="17"/>
      <c r="AH4074" s="17"/>
      <c r="AI4074" s="17"/>
      <c r="AN4074" s="17"/>
      <c r="AO4074" s="17"/>
      <c r="AP4074" s="17"/>
      <c r="AQ4074" s="17"/>
      <c r="AR4074" s="31"/>
      <c r="AS4074" s="31"/>
      <c r="AT4074" s="31"/>
      <c r="AU4074" s="26"/>
      <c r="AV4074" s="32"/>
    </row>
    <row r="4075" spans="1:48">
      <c r="A4075" s="34"/>
      <c r="D4075" s="26"/>
      <c r="E4075" s="26"/>
      <c r="F4075" s="26"/>
      <c r="G4075" s="26"/>
      <c r="H4075" s="27"/>
      <c r="J4075" s="28"/>
      <c r="K4075" s="28"/>
      <c r="L4075" s="28"/>
      <c r="X4075" s="17"/>
      <c r="Y4075" s="17"/>
      <c r="Z4075" s="17"/>
      <c r="AA4075" s="17"/>
      <c r="AF4075" s="17"/>
      <c r="AG4075" s="17"/>
      <c r="AH4075" s="17"/>
      <c r="AI4075" s="17"/>
      <c r="AN4075" s="17"/>
      <c r="AO4075" s="17"/>
      <c r="AP4075" s="17"/>
      <c r="AQ4075" s="17"/>
      <c r="AR4075" s="31"/>
      <c r="AS4075" s="31"/>
      <c r="AT4075" s="31"/>
      <c r="AU4075" s="26"/>
      <c r="AV4075" s="32"/>
    </row>
    <row r="4076" spans="1:48">
      <c r="A4076" s="34"/>
      <c r="D4076" s="26"/>
      <c r="E4076" s="26"/>
      <c r="F4076" s="26"/>
      <c r="G4076" s="26"/>
      <c r="H4076" s="27"/>
      <c r="J4076" s="28"/>
      <c r="K4076" s="28"/>
      <c r="L4076" s="28"/>
      <c r="X4076" s="17"/>
      <c r="Y4076" s="17"/>
      <c r="Z4076" s="17"/>
      <c r="AA4076" s="17"/>
      <c r="AF4076" s="17"/>
      <c r="AG4076" s="17"/>
      <c r="AH4076" s="17"/>
      <c r="AI4076" s="17"/>
      <c r="AN4076" s="17"/>
      <c r="AO4076" s="17"/>
      <c r="AP4076" s="17"/>
      <c r="AQ4076" s="17"/>
      <c r="AR4076" s="31"/>
      <c r="AS4076" s="31"/>
      <c r="AT4076" s="31"/>
      <c r="AU4076" s="26"/>
      <c r="AV4076" s="32"/>
    </row>
    <row r="4077" spans="1:48">
      <c r="A4077" s="34"/>
      <c r="D4077" s="26"/>
      <c r="E4077" s="26"/>
      <c r="F4077" s="26"/>
      <c r="G4077" s="26"/>
      <c r="H4077" s="27"/>
      <c r="J4077" s="28"/>
      <c r="K4077" s="28"/>
      <c r="L4077" s="28"/>
      <c r="X4077" s="17"/>
      <c r="Y4077" s="17"/>
      <c r="Z4077" s="17"/>
      <c r="AA4077" s="17"/>
      <c r="AF4077" s="17"/>
      <c r="AG4077" s="17"/>
      <c r="AH4077" s="17"/>
      <c r="AI4077" s="17"/>
      <c r="AN4077" s="17"/>
      <c r="AO4077" s="17"/>
      <c r="AP4077" s="17"/>
      <c r="AQ4077" s="17"/>
      <c r="AR4077" s="31"/>
      <c r="AS4077" s="31"/>
      <c r="AT4077" s="31"/>
      <c r="AU4077" s="26"/>
      <c r="AV4077" s="32"/>
    </row>
    <row r="4078" spans="1:48">
      <c r="A4078" s="34"/>
      <c r="D4078" s="26"/>
      <c r="E4078" s="26"/>
      <c r="F4078" s="26"/>
      <c r="G4078" s="26"/>
      <c r="H4078" s="27"/>
      <c r="J4078" s="28"/>
      <c r="K4078" s="28"/>
      <c r="L4078" s="28"/>
      <c r="X4078" s="17"/>
      <c r="Y4078" s="17"/>
      <c r="Z4078" s="17"/>
      <c r="AA4078" s="17"/>
      <c r="AF4078" s="17"/>
      <c r="AG4078" s="17"/>
      <c r="AH4078" s="17"/>
      <c r="AI4078" s="17"/>
      <c r="AN4078" s="17"/>
      <c r="AO4078" s="17"/>
      <c r="AP4078" s="17"/>
      <c r="AQ4078" s="17"/>
      <c r="AR4078" s="31"/>
      <c r="AS4078" s="31"/>
      <c r="AT4078" s="31"/>
      <c r="AU4078" s="26"/>
      <c r="AV4078" s="32"/>
    </row>
    <row r="4079" spans="1:48">
      <c r="A4079" s="34"/>
      <c r="D4079" s="26"/>
      <c r="E4079" s="26"/>
      <c r="F4079" s="26"/>
      <c r="G4079" s="26"/>
      <c r="H4079" s="27"/>
      <c r="J4079" s="28"/>
      <c r="K4079" s="28"/>
      <c r="L4079" s="28"/>
      <c r="X4079" s="17"/>
      <c r="Y4079" s="17"/>
      <c r="Z4079" s="17"/>
      <c r="AA4079" s="17"/>
      <c r="AF4079" s="17"/>
      <c r="AG4079" s="17"/>
      <c r="AH4079" s="17"/>
      <c r="AI4079" s="17"/>
      <c r="AN4079" s="17"/>
      <c r="AO4079" s="17"/>
      <c r="AP4079" s="17"/>
      <c r="AQ4079" s="17"/>
      <c r="AR4079" s="31"/>
      <c r="AS4079" s="31"/>
      <c r="AT4079" s="31"/>
      <c r="AU4079" s="26"/>
      <c r="AV4079" s="32"/>
    </row>
    <row r="4080" spans="1:48">
      <c r="A4080" s="34"/>
      <c r="D4080" s="26"/>
      <c r="E4080" s="26"/>
      <c r="F4080" s="26"/>
      <c r="G4080" s="26"/>
      <c r="H4080" s="27"/>
      <c r="J4080" s="28"/>
      <c r="K4080" s="28"/>
      <c r="L4080" s="28"/>
      <c r="X4080" s="17"/>
      <c r="Y4080" s="17"/>
      <c r="Z4080" s="17"/>
      <c r="AA4080" s="17"/>
      <c r="AF4080" s="17"/>
      <c r="AG4080" s="17"/>
      <c r="AH4080" s="17"/>
      <c r="AI4080" s="17"/>
      <c r="AN4080" s="17"/>
      <c r="AO4080" s="17"/>
      <c r="AP4080" s="17"/>
      <c r="AQ4080" s="17"/>
      <c r="AR4080" s="31"/>
      <c r="AS4080" s="31"/>
      <c r="AT4080" s="31"/>
      <c r="AU4080" s="26"/>
      <c r="AV4080" s="32"/>
    </row>
    <row r="4081" spans="1:48">
      <c r="A4081" s="34"/>
      <c r="D4081" s="26"/>
      <c r="E4081" s="26"/>
      <c r="F4081" s="26"/>
      <c r="G4081" s="26"/>
      <c r="H4081" s="27"/>
      <c r="J4081" s="28"/>
      <c r="K4081" s="28"/>
      <c r="L4081" s="28"/>
      <c r="X4081" s="17"/>
      <c r="Y4081" s="17"/>
      <c r="Z4081" s="17"/>
      <c r="AA4081" s="17"/>
      <c r="AF4081" s="17"/>
      <c r="AG4081" s="17"/>
      <c r="AH4081" s="17"/>
      <c r="AI4081" s="17"/>
      <c r="AN4081" s="17"/>
      <c r="AO4081" s="17"/>
      <c r="AP4081" s="17"/>
      <c r="AQ4081" s="17"/>
      <c r="AR4081" s="31"/>
      <c r="AS4081" s="31"/>
      <c r="AT4081" s="31"/>
      <c r="AU4081" s="26"/>
      <c r="AV4081" s="32"/>
    </row>
    <row r="4082" spans="1:48">
      <c r="A4082" s="34"/>
      <c r="D4082" s="26"/>
      <c r="E4082" s="26"/>
      <c r="F4082" s="26"/>
      <c r="G4082" s="26"/>
      <c r="H4082" s="27"/>
      <c r="J4082" s="28"/>
      <c r="K4082" s="28"/>
      <c r="L4082" s="28"/>
      <c r="X4082" s="17"/>
      <c r="Y4082" s="17"/>
      <c r="Z4082" s="17"/>
      <c r="AA4082" s="17"/>
      <c r="AF4082" s="17"/>
      <c r="AG4082" s="17"/>
      <c r="AH4082" s="17"/>
      <c r="AI4082" s="17"/>
      <c r="AN4082" s="17"/>
      <c r="AO4082" s="17"/>
      <c r="AP4082" s="17"/>
      <c r="AQ4082" s="17"/>
      <c r="AR4082" s="31"/>
      <c r="AS4082" s="31"/>
      <c r="AT4082" s="31"/>
      <c r="AU4082" s="26"/>
      <c r="AV4082" s="32"/>
    </row>
    <row r="4083" spans="1:48">
      <c r="A4083" s="34"/>
      <c r="D4083" s="26"/>
      <c r="E4083" s="26"/>
      <c r="F4083" s="26"/>
      <c r="G4083" s="26"/>
      <c r="H4083" s="27"/>
      <c r="J4083" s="28"/>
      <c r="K4083" s="28"/>
      <c r="L4083" s="28"/>
      <c r="X4083" s="17"/>
      <c r="Y4083" s="17"/>
      <c r="Z4083" s="17"/>
      <c r="AA4083" s="17"/>
      <c r="AF4083" s="17"/>
      <c r="AG4083" s="17"/>
      <c r="AH4083" s="17"/>
      <c r="AI4083" s="17"/>
      <c r="AN4083" s="17"/>
      <c r="AO4083" s="17"/>
      <c r="AP4083" s="17"/>
      <c r="AQ4083" s="17"/>
      <c r="AR4083" s="31"/>
      <c r="AS4083" s="31"/>
      <c r="AT4083" s="31"/>
      <c r="AU4083" s="26"/>
      <c r="AV4083" s="32"/>
    </row>
    <row r="4084" spans="1:48">
      <c r="A4084" s="34"/>
      <c r="D4084" s="26"/>
      <c r="E4084" s="26"/>
      <c r="F4084" s="26"/>
      <c r="G4084" s="26"/>
      <c r="H4084" s="27"/>
      <c r="J4084" s="28"/>
      <c r="K4084" s="28"/>
      <c r="L4084" s="28"/>
      <c r="X4084" s="17"/>
      <c r="Y4084" s="17"/>
      <c r="Z4084" s="17"/>
      <c r="AA4084" s="17"/>
      <c r="AF4084" s="17"/>
      <c r="AG4084" s="17"/>
      <c r="AH4084" s="17"/>
      <c r="AI4084" s="17"/>
      <c r="AN4084" s="17"/>
      <c r="AO4084" s="17"/>
      <c r="AP4084" s="17"/>
      <c r="AQ4084" s="17"/>
      <c r="AR4084" s="31"/>
      <c r="AS4084" s="31"/>
      <c r="AT4084" s="31"/>
      <c r="AU4084" s="26"/>
      <c r="AV4084" s="32"/>
    </row>
    <row r="4085" spans="1:48">
      <c r="A4085" s="34"/>
      <c r="D4085" s="26"/>
      <c r="E4085" s="26"/>
      <c r="F4085" s="26"/>
      <c r="G4085" s="26"/>
      <c r="H4085" s="27"/>
      <c r="J4085" s="28"/>
      <c r="K4085" s="28"/>
      <c r="L4085" s="28"/>
      <c r="X4085" s="17"/>
      <c r="Y4085" s="17"/>
      <c r="Z4085" s="17"/>
      <c r="AA4085" s="17"/>
      <c r="AF4085" s="17"/>
      <c r="AG4085" s="17"/>
      <c r="AH4085" s="17"/>
      <c r="AI4085" s="17"/>
      <c r="AN4085" s="17"/>
      <c r="AO4085" s="17"/>
      <c r="AP4085" s="17"/>
      <c r="AQ4085" s="17"/>
      <c r="AR4085" s="31"/>
      <c r="AS4085" s="31"/>
      <c r="AT4085" s="31"/>
      <c r="AU4085" s="26"/>
      <c r="AV4085" s="32"/>
    </row>
    <row r="4086" spans="1:48">
      <c r="A4086" s="34"/>
      <c r="D4086" s="26"/>
      <c r="E4086" s="26"/>
      <c r="F4086" s="26"/>
      <c r="G4086" s="26"/>
      <c r="H4086" s="27"/>
      <c r="J4086" s="28"/>
      <c r="K4086" s="28"/>
      <c r="L4086" s="28"/>
      <c r="X4086" s="17"/>
      <c r="Y4086" s="17"/>
      <c r="Z4086" s="17"/>
      <c r="AA4086" s="17"/>
      <c r="AF4086" s="17"/>
      <c r="AG4086" s="17"/>
      <c r="AH4086" s="17"/>
      <c r="AI4086" s="17"/>
      <c r="AN4086" s="17"/>
      <c r="AO4086" s="17"/>
      <c r="AP4086" s="17"/>
      <c r="AQ4086" s="17"/>
      <c r="AR4086" s="31"/>
      <c r="AS4086" s="31"/>
      <c r="AT4086" s="31"/>
      <c r="AU4086" s="26"/>
      <c r="AV4086" s="32"/>
    </row>
    <row r="4087" spans="1:48">
      <c r="A4087" s="34"/>
      <c r="D4087" s="26"/>
      <c r="E4087" s="26"/>
      <c r="F4087" s="26"/>
      <c r="G4087" s="26"/>
      <c r="H4087" s="27"/>
      <c r="J4087" s="28"/>
      <c r="K4087" s="28"/>
      <c r="L4087" s="28"/>
      <c r="X4087" s="17"/>
      <c r="Y4087" s="17"/>
      <c r="Z4087" s="17"/>
      <c r="AA4087" s="17"/>
      <c r="AF4087" s="17"/>
      <c r="AG4087" s="17"/>
      <c r="AH4087" s="17"/>
      <c r="AI4087" s="17"/>
      <c r="AN4087" s="17"/>
      <c r="AO4087" s="17"/>
      <c r="AP4087" s="17"/>
      <c r="AQ4087" s="17"/>
      <c r="AR4087" s="31"/>
      <c r="AS4087" s="31"/>
      <c r="AT4087" s="31"/>
      <c r="AU4087" s="26"/>
      <c r="AV4087" s="32"/>
    </row>
    <row r="4088" spans="1:48">
      <c r="A4088" s="34"/>
      <c r="D4088" s="26"/>
      <c r="E4088" s="26"/>
      <c r="F4088" s="26"/>
      <c r="G4088" s="26"/>
      <c r="H4088" s="27"/>
      <c r="J4088" s="28"/>
      <c r="K4088" s="28"/>
      <c r="L4088" s="28"/>
      <c r="X4088" s="17"/>
      <c r="Y4088" s="17"/>
      <c r="Z4088" s="17"/>
      <c r="AA4088" s="17"/>
      <c r="AF4088" s="17"/>
      <c r="AG4088" s="17"/>
      <c r="AH4088" s="17"/>
      <c r="AI4088" s="17"/>
      <c r="AN4088" s="17"/>
      <c r="AO4088" s="17"/>
      <c r="AP4088" s="17"/>
      <c r="AQ4088" s="17"/>
      <c r="AR4088" s="31"/>
      <c r="AS4088" s="31"/>
      <c r="AT4088" s="31"/>
      <c r="AU4088" s="26"/>
      <c r="AV4088" s="32"/>
    </row>
    <row r="4089" spans="1:48">
      <c r="A4089" s="34"/>
      <c r="D4089" s="26"/>
      <c r="E4089" s="26"/>
      <c r="F4089" s="26"/>
      <c r="G4089" s="26"/>
      <c r="H4089" s="27"/>
      <c r="J4089" s="28"/>
      <c r="K4089" s="28"/>
      <c r="L4089" s="28"/>
      <c r="X4089" s="17"/>
      <c r="Y4089" s="17"/>
      <c r="Z4089" s="17"/>
      <c r="AA4089" s="17"/>
      <c r="AF4089" s="17"/>
      <c r="AG4089" s="17"/>
      <c r="AH4089" s="17"/>
      <c r="AI4089" s="17"/>
      <c r="AN4089" s="17"/>
      <c r="AO4089" s="17"/>
      <c r="AP4089" s="17"/>
      <c r="AQ4089" s="17"/>
      <c r="AR4089" s="31"/>
      <c r="AS4089" s="31"/>
      <c r="AT4089" s="31"/>
      <c r="AU4089" s="26"/>
      <c r="AV4089" s="32"/>
    </row>
    <row r="4090" spans="1:48">
      <c r="A4090" s="34"/>
      <c r="D4090" s="26"/>
      <c r="E4090" s="26"/>
      <c r="F4090" s="26"/>
      <c r="G4090" s="26"/>
      <c r="H4090" s="27"/>
      <c r="J4090" s="28"/>
      <c r="K4090" s="28"/>
      <c r="L4090" s="28"/>
      <c r="X4090" s="17"/>
      <c r="Y4090" s="17"/>
      <c r="Z4090" s="17"/>
      <c r="AA4090" s="17"/>
      <c r="AF4090" s="17"/>
      <c r="AG4090" s="17"/>
      <c r="AH4090" s="17"/>
      <c r="AI4090" s="17"/>
      <c r="AN4090" s="17"/>
      <c r="AO4090" s="17"/>
      <c r="AP4090" s="17"/>
      <c r="AQ4090" s="17"/>
      <c r="AR4090" s="31"/>
      <c r="AS4090" s="31"/>
      <c r="AT4090" s="31"/>
      <c r="AU4090" s="26"/>
      <c r="AV4090" s="32"/>
    </row>
    <row r="4091" spans="1:48">
      <c r="A4091" s="34"/>
      <c r="D4091" s="26"/>
      <c r="E4091" s="26"/>
      <c r="F4091" s="26"/>
      <c r="G4091" s="26"/>
      <c r="H4091" s="27"/>
      <c r="J4091" s="28"/>
      <c r="K4091" s="28"/>
      <c r="L4091" s="28"/>
      <c r="X4091" s="17"/>
      <c r="Y4091" s="17"/>
      <c r="Z4091" s="17"/>
      <c r="AA4091" s="17"/>
      <c r="AF4091" s="17"/>
      <c r="AG4091" s="17"/>
      <c r="AH4091" s="17"/>
      <c r="AI4091" s="17"/>
      <c r="AN4091" s="17"/>
      <c r="AO4091" s="17"/>
      <c r="AP4091" s="17"/>
      <c r="AQ4091" s="17"/>
      <c r="AR4091" s="31"/>
      <c r="AS4091" s="31"/>
      <c r="AT4091" s="31"/>
      <c r="AU4091" s="26"/>
      <c r="AV4091" s="32"/>
    </row>
    <row r="4092" spans="1:48">
      <c r="A4092" s="34"/>
      <c r="D4092" s="26"/>
      <c r="E4092" s="26"/>
      <c r="F4092" s="26"/>
      <c r="G4092" s="26"/>
      <c r="H4092" s="27"/>
      <c r="J4092" s="28"/>
      <c r="K4092" s="28"/>
      <c r="L4092" s="28"/>
      <c r="X4092" s="17"/>
      <c r="Y4092" s="17"/>
      <c r="Z4092" s="17"/>
      <c r="AA4092" s="17"/>
      <c r="AF4092" s="17"/>
      <c r="AG4092" s="17"/>
      <c r="AH4092" s="17"/>
      <c r="AI4092" s="17"/>
      <c r="AN4092" s="17"/>
      <c r="AO4092" s="17"/>
      <c r="AP4092" s="17"/>
      <c r="AQ4092" s="17"/>
      <c r="AR4092" s="31"/>
      <c r="AS4092" s="31"/>
      <c r="AT4092" s="31"/>
      <c r="AU4092" s="26"/>
      <c r="AV4092" s="32"/>
    </row>
    <row r="4093" spans="1:48">
      <c r="A4093" s="34"/>
      <c r="D4093" s="26"/>
      <c r="E4093" s="26"/>
      <c r="F4093" s="26"/>
      <c r="G4093" s="26"/>
      <c r="H4093" s="27"/>
      <c r="J4093" s="28"/>
      <c r="K4093" s="28"/>
      <c r="L4093" s="28"/>
      <c r="X4093" s="17"/>
      <c r="Y4093" s="17"/>
      <c r="Z4093" s="17"/>
      <c r="AA4093" s="17"/>
      <c r="AF4093" s="17"/>
      <c r="AG4093" s="17"/>
      <c r="AH4093" s="17"/>
      <c r="AI4093" s="17"/>
      <c r="AN4093" s="17"/>
      <c r="AO4093" s="17"/>
      <c r="AP4093" s="17"/>
      <c r="AQ4093" s="17"/>
      <c r="AR4093" s="31"/>
      <c r="AS4093" s="31"/>
      <c r="AT4093" s="31"/>
      <c r="AU4093" s="26"/>
      <c r="AV4093" s="32"/>
    </row>
    <row r="4094" spans="1:48">
      <c r="A4094" s="34"/>
      <c r="D4094" s="26"/>
      <c r="E4094" s="26"/>
      <c r="F4094" s="26"/>
      <c r="G4094" s="26"/>
      <c r="H4094" s="27"/>
      <c r="J4094" s="28"/>
      <c r="K4094" s="28"/>
      <c r="L4094" s="28"/>
      <c r="X4094" s="17"/>
      <c r="Y4094" s="17"/>
      <c r="Z4094" s="17"/>
      <c r="AA4094" s="17"/>
      <c r="AF4094" s="17"/>
      <c r="AG4094" s="17"/>
      <c r="AH4094" s="17"/>
      <c r="AI4094" s="17"/>
      <c r="AN4094" s="17"/>
      <c r="AO4094" s="17"/>
      <c r="AP4094" s="17"/>
      <c r="AQ4094" s="17"/>
      <c r="AR4094" s="31"/>
      <c r="AS4094" s="31"/>
      <c r="AT4094" s="31"/>
      <c r="AU4094" s="26"/>
      <c r="AV4094" s="32"/>
    </row>
    <row r="4095" spans="1:48">
      <c r="A4095" s="34"/>
      <c r="D4095" s="26"/>
      <c r="E4095" s="26"/>
      <c r="F4095" s="26"/>
      <c r="G4095" s="26"/>
      <c r="H4095" s="27"/>
      <c r="J4095" s="28"/>
      <c r="K4095" s="28"/>
      <c r="L4095" s="28"/>
      <c r="X4095" s="17"/>
      <c r="Y4095" s="17"/>
      <c r="Z4095" s="17"/>
      <c r="AA4095" s="17"/>
      <c r="AF4095" s="17"/>
      <c r="AG4095" s="17"/>
      <c r="AH4095" s="17"/>
      <c r="AI4095" s="17"/>
      <c r="AN4095" s="17"/>
      <c r="AO4095" s="17"/>
      <c r="AP4095" s="17"/>
      <c r="AQ4095" s="17"/>
      <c r="AR4095" s="31"/>
      <c r="AS4095" s="31"/>
      <c r="AT4095" s="31"/>
      <c r="AU4095" s="26"/>
      <c r="AV4095" s="32"/>
    </row>
    <row r="4096" spans="1:48">
      <c r="A4096" s="34"/>
      <c r="D4096" s="26"/>
      <c r="E4096" s="26"/>
      <c r="F4096" s="26"/>
      <c r="G4096" s="26"/>
      <c r="H4096" s="27"/>
      <c r="J4096" s="28"/>
      <c r="K4096" s="28"/>
      <c r="L4096" s="28"/>
      <c r="X4096" s="17"/>
      <c r="Y4096" s="17"/>
      <c r="Z4096" s="17"/>
      <c r="AA4096" s="17"/>
      <c r="AF4096" s="17"/>
      <c r="AG4096" s="17"/>
      <c r="AH4096" s="17"/>
      <c r="AI4096" s="17"/>
      <c r="AN4096" s="17"/>
      <c r="AO4096" s="17"/>
      <c r="AP4096" s="17"/>
      <c r="AQ4096" s="17"/>
      <c r="AR4096" s="31"/>
      <c r="AS4096" s="31"/>
      <c r="AT4096" s="31"/>
      <c r="AU4096" s="26"/>
      <c r="AV4096" s="32"/>
    </row>
    <row r="4097" spans="1:48">
      <c r="A4097" s="34"/>
      <c r="D4097" s="26"/>
      <c r="E4097" s="26"/>
      <c r="F4097" s="26"/>
      <c r="G4097" s="26"/>
      <c r="H4097" s="27"/>
      <c r="J4097" s="28"/>
      <c r="K4097" s="28"/>
      <c r="L4097" s="28"/>
      <c r="X4097" s="17"/>
      <c r="Y4097" s="17"/>
      <c r="Z4097" s="17"/>
      <c r="AA4097" s="17"/>
      <c r="AF4097" s="17"/>
      <c r="AG4097" s="17"/>
      <c r="AH4097" s="17"/>
      <c r="AI4097" s="17"/>
      <c r="AN4097" s="17"/>
      <c r="AO4097" s="17"/>
      <c r="AP4097" s="17"/>
      <c r="AQ4097" s="17"/>
      <c r="AR4097" s="31"/>
      <c r="AS4097" s="31"/>
      <c r="AT4097" s="31"/>
      <c r="AU4097" s="26"/>
      <c r="AV4097" s="32"/>
    </row>
    <row r="4098" spans="1:48">
      <c r="A4098" s="34"/>
      <c r="D4098" s="26"/>
      <c r="E4098" s="26"/>
      <c r="F4098" s="26"/>
      <c r="G4098" s="26"/>
      <c r="H4098" s="27"/>
      <c r="J4098" s="28"/>
      <c r="K4098" s="28"/>
      <c r="L4098" s="28"/>
      <c r="X4098" s="17"/>
      <c r="Y4098" s="17"/>
      <c r="Z4098" s="17"/>
      <c r="AA4098" s="17"/>
      <c r="AF4098" s="17"/>
      <c r="AG4098" s="17"/>
      <c r="AH4098" s="17"/>
      <c r="AI4098" s="17"/>
      <c r="AN4098" s="17"/>
      <c r="AO4098" s="17"/>
      <c r="AP4098" s="17"/>
      <c r="AQ4098" s="17"/>
      <c r="AR4098" s="31"/>
      <c r="AS4098" s="31"/>
      <c r="AT4098" s="31"/>
      <c r="AU4098" s="26"/>
      <c r="AV4098" s="32"/>
    </row>
    <row r="4099" spans="1:48">
      <c r="A4099" s="34"/>
      <c r="D4099" s="26"/>
      <c r="E4099" s="26"/>
      <c r="F4099" s="26"/>
      <c r="G4099" s="26"/>
      <c r="H4099" s="27"/>
      <c r="J4099" s="28"/>
      <c r="K4099" s="28"/>
      <c r="L4099" s="28"/>
      <c r="X4099" s="17"/>
      <c r="Y4099" s="17"/>
      <c r="Z4099" s="17"/>
      <c r="AA4099" s="17"/>
      <c r="AF4099" s="17"/>
      <c r="AG4099" s="17"/>
      <c r="AH4099" s="17"/>
      <c r="AI4099" s="17"/>
      <c r="AN4099" s="17"/>
      <c r="AO4099" s="17"/>
      <c r="AP4099" s="17"/>
      <c r="AQ4099" s="17"/>
      <c r="AR4099" s="31"/>
      <c r="AS4099" s="31"/>
      <c r="AT4099" s="31"/>
      <c r="AU4099" s="26"/>
      <c r="AV4099" s="32"/>
    </row>
    <row r="4100" spans="1:48">
      <c r="A4100" s="34"/>
      <c r="D4100" s="26"/>
      <c r="E4100" s="26"/>
      <c r="F4100" s="26"/>
      <c r="G4100" s="26"/>
      <c r="H4100" s="27"/>
      <c r="J4100" s="28"/>
      <c r="K4100" s="28"/>
      <c r="L4100" s="28"/>
      <c r="X4100" s="17"/>
      <c r="Y4100" s="17"/>
      <c r="Z4100" s="17"/>
      <c r="AA4100" s="17"/>
      <c r="AF4100" s="17"/>
      <c r="AG4100" s="17"/>
      <c r="AH4100" s="17"/>
      <c r="AI4100" s="17"/>
      <c r="AN4100" s="17"/>
      <c r="AO4100" s="17"/>
      <c r="AP4100" s="17"/>
      <c r="AQ4100" s="17"/>
      <c r="AR4100" s="31"/>
      <c r="AS4100" s="31"/>
      <c r="AT4100" s="31"/>
      <c r="AU4100" s="26"/>
      <c r="AV4100" s="32"/>
    </row>
    <row r="4101" spans="1:48">
      <c r="A4101" s="34"/>
      <c r="D4101" s="26"/>
      <c r="E4101" s="26"/>
      <c r="F4101" s="26"/>
      <c r="G4101" s="26"/>
      <c r="H4101" s="27"/>
      <c r="J4101" s="28"/>
      <c r="K4101" s="28"/>
      <c r="L4101" s="28"/>
      <c r="X4101" s="17"/>
      <c r="Y4101" s="17"/>
      <c r="Z4101" s="17"/>
      <c r="AA4101" s="17"/>
      <c r="AF4101" s="17"/>
      <c r="AG4101" s="17"/>
      <c r="AH4101" s="17"/>
      <c r="AI4101" s="17"/>
      <c r="AN4101" s="17"/>
      <c r="AO4101" s="17"/>
      <c r="AP4101" s="17"/>
      <c r="AQ4101" s="17"/>
      <c r="AR4101" s="31"/>
      <c r="AS4101" s="31"/>
      <c r="AT4101" s="31"/>
      <c r="AU4101" s="26"/>
      <c r="AV4101" s="32"/>
    </row>
    <row r="4102" spans="1:48">
      <c r="A4102" s="34"/>
      <c r="D4102" s="26"/>
      <c r="E4102" s="26"/>
      <c r="F4102" s="26"/>
      <c r="G4102" s="26"/>
      <c r="H4102" s="27"/>
      <c r="J4102" s="28"/>
      <c r="K4102" s="28"/>
      <c r="L4102" s="28"/>
      <c r="X4102" s="17"/>
      <c r="Y4102" s="17"/>
      <c r="Z4102" s="17"/>
      <c r="AA4102" s="17"/>
      <c r="AF4102" s="17"/>
      <c r="AG4102" s="17"/>
      <c r="AH4102" s="17"/>
      <c r="AI4102" s="17"/>
      <c r="AN4102" s="17"/>
      <c r="AO4102" s="17"/>
      <c r="AP4102" s="17"/>
      <c r="AQ4102" s="17"/>
      <c r="AR4102" s="31"/>
      <c r="AS4102" s="31"/>
      <c r="AT4102" s="31"/>
      <c r="AU4102" s="26"/>
      <c r="AV4102" s="32"/>
    </row>
    <row r="4103" spans="1:48">
      <c r="A4103" s="34"/>
      <c r="D4103" s="26"/>
      <c r="E4103" s="26"/>
      <c r="F4103" s="26"/>
      <c r="G4103" s="26"/>
      <c r="H4103" s="27"/>
      <c r="J4103" s="28"/>
      <c r="K4103" s="28"/>
      <c r="L4103" s="28"/>
      <c r="X4103" s="17"/>
      <c r="Y4103" s="17"/>
      <c r="Z4103" s="17"/>
      <c r="AA4103" s="17"/>
      <c r="AF4103" s="17"/>
      <c r="AG4103" s="17"/>
      <c r="AH4103" s="17"/>
      <c r="AI4103" s="17"/>
      <c r="AN4103" s="17"/>
      <c r="AO4103" s="17"/>
      <c r="AP4103" s="17"/>
      <c r="AQ4103" s="17"/>
      <c r="AR4103" s="31"/>
      <c r="AS4103" s="31"/>
      <c r="AT4103" s="31"/>
      <c r="AU4103" s="26"/>
      <c r="AV4103" s="32"/>
    </row>
    <row r="4104" spans="1:48">
      <c r="A4104" s="34"/>
      <c r="D4104" s="26"/>
      <c r="E4104" s="26"/>
      <c r="F4104" s="26"/>
      <c r="G4104" s="26"/>
      <c r="H4104" s="27"/>
      <c r="J4104" s="28"/>
      <c r="K4104" s="28"/>
      <c r="L4104" s="28"/>
      <c r="X4104" s="17"/>
      <c r="Y4104" s="17"/>
      <c r="Z4104" s="17"/>
      <c r="AA4104" s="17"/>
      <c r="AF4104" s="17"/>
      <c r="AG4104" s="17"/>
      <c r="AH4104" s="17"/>
      <c r="AI4104" s="17"/>
      <c r="AN4104" s="17"/>
      <c r="AO4104" s="17"/>
      <c r="AP4104" s="17"/>
      <c r="AQ4104" s="17"/>
      <c r="AR4104" s="31"/>
      <c r="AS4104" s="31"/>
      <c r="AT4104" s="31"/>
      <c r="AU4104" s="26"/>
      <c r="AV4104" s="32"/>
    </row>
    <row r="4105" spans="1:48">
      <c r="A4105" s="34"/>
      <c r="D4105" s="26"/>
      <c r="E4105" s="26"/>
      <c r="F4105" s="26"/>
      <c r="G4105" s="26"/>
      <c r="H4105" s="27"/>
      <c r="J4105" s="28"/>
      <c r="K4105" s="28"/>
      <c r="L4105" s="28"/>
      <c r="X4105" s="17"/>
      <c r="Y4105" s="17"/>
      <c r="Z4105" s="17"/>
      <c r="AA4105" s="17"/>
      <c r="AF4105" s="17"/>
      <c r="AG4105" s="17"/>
      <c r="AH4105" s="17"/>
      <c r="AI4105" s="17"/>
      <c r="AN4105" s="17"/>
      <c r="AO4105" s="17"/>
      <c r="AP4105" s="17"/>
      <c r="AQ4105" s="17"/>
      <c r="AR4105" s="31"/>
      <c r="AS4105" s="31"/>
      <c r="AT4105" s="31"/>
      <c r="AU4105" s="26"/>
      <c r="AV4105" s="32"/>
    </row>
    <row r="4106" spans="1:48">
      <c r="A4106" s="34"/>
      <c r="D4106" s="26"/>
      <c r="E4106" s="26"/>
      <c r="F4106" s="26"/>
      <c r="G4106" s="26"/>
      <c r="H4106" s="27"/>
      <c r="J4106" s="28"/>
      <c r="K4106" s="28"/>
      <c r="L4106" s="28"/>
      <c r="X4106" s="17"/>
      <c r="Y4106" s="17"/>
      <c r="Z4106" s="17"/>
      <c r="AA4106" s="17"/>
      <c r="AF4106" s="17"/>
      <c r="AG4106" s="17"/>
      <c r="AH4106" s="17"/>
      <c r="AI4106" s="17"/>
      <c r="AN4106" s="17"/>
      <c r="AO4106" s="17"/>
      <c r="AP4106" s="17"/>
      <c r="AQ4106" s="17"/>
      <c r="AR4106" s="31"/>
      <c r="AS4106" s="31"/>
      <c r="AT4106" s="31"/>
      <c r="AU4106" s="26"/>
      <c r="AV4106" s="32"/>
    </row>
    <row r="4107" spans="1:48">
      <c r="A4107" s="34"/>
      <c r="D4107" s="26"/>
      <c r="E4107" s="26"/>
      <c r="F4107" s="26"/>
      <c r="G4107" s="26"/>
      <c r="H4107" s="27"/>
      <c r="J4107" s="28"/>
      <c r="K4107" s="28"/>
      <c r="L4107" s="28"/>
      <c r="X4107" s="17"/>
      <c r="Y4107" s="17"/>
      <c r="Z4107" s="17"/>
      <c r="AA4107" s="17"/>
      <c r="AF4107" s="17"/>
      <c r="AG4107" s="17"/>
      <c r="AH4107" s="17"/>
      <c r="AI4107" s="17"/>
      <c r="AN4107" s="17"/>
      <c r="AO4107" s="17"/>
      <c r="AP4107" s="17"/>
      <c r="AQ4107" s="17"/>
      <c r="AR4107" s="31"/>
      <c r="AS4107" s="31"/>
      <c r="AT4107" s="31"/>
      <c r="AU4107" s="26"/>
      <c r="AV4107" s="32"/>
    </row>
    <row r="4108" spans="1:48">
      <c r="A4108" s="34"/>
      <c r="D4108" s="26"/>
      <c r="E4108" s="26"/>
      <c r="F4108" s="26"/>
      <c r="G4108" s="26"/>
      <c r="H4108" s="27"/>
      <c r="J4108" s="28"/>
      <c r="K4108" s="28"/>
      <c r="L4108" s="28"/>
      <c r="X4108" s="17"/>
      <c r="Y4108" s="17"/>
      <c r="Z4108" s="17"/>
      <c r="AA4108" s="17"/>
      <c r="AF4108" s="17"/>
      <c r="AG4108" s="17"/>
      <c r="AH4108" s="17"/>
      <c r="AI4108" s="17"/>
      <c r="AN4108" s="17"/>
      <c r="AO4108" s="17"/>
      <c r="AP4108" s="17"/>
      <c r="AQ4108" s="17"/>
      <c r="AR4108" s="31"/>
      <c r="AS4108" s="31"/>
      <c r="AT4108" s="31"/>
      <c r="AU4108" s="26"/>
      <c r="AV4108" s="32"/>
    </row>
    <row r="4109" spans="1:48">
      <c r="A4109" s="34"/>
      <c r="D4109" s="26"/>
      <c r="E4109" s="26"/>
      <c r="F4109" s="26"/>
      <c r="G4109" s="26"/>
      <c r="H4109" s="27"/>
      <c r="J4109" s="28"/>
      <c r="K4109" s="28"/>
      <c r="L4109" s="28"/>
      <c r="X4109" s="17"/>
      <c r="Y4109" s="17"/>
      <c r="Z4109" s="17"/>
      <c r="AA4109" s="17"/>
      <c r="AF4109" s="17"/>
      <c r="AG4109" s="17"/>
      <c r="AH4109" s="17"/>
      <c r="AI4109" s="17"/>
      <c r="AN4109" s="17"/>
      <c r="AO4109" s="17"/>
      <c r="AP4109" s="17"/>
      <c r="AQ4109" s="17"/>
      <c r="AR4109" s="31"/>
      <c r="AS4109" s="31"/>
      <c r="AT4109" s="31"/>
      <c r="AU4109" s="26"/>
      <c r="AV4109" s="32"/>
    </row>
    <row r="4110" spans="1:48">
      <c r="A4110" s="34"/>
      <c r="D4110" s="26"/>
      <c r="E4110" s="26"/>
      <c r="F4110" s="26"/>
      <c r="G4110" s="26"/>
      <c r="H4110" s="27"/>
      <c r="J4110" s="28"/>
      <c r="K4110" s="28"/>
      <c r="L4110" s="28"/>
      <c r="X4110" s="17"/>
      <c r="Y4110" s="17"/>
      <c r="Z4110" s="17"/>
      <c r="AA4110" s="17"/>
      <c r="AF4110" s="17"/>
      <c r="AG4110" s="17"/>
      <c r="AH4110" s="17"/>
      <c r="AI4110" s="17"/>
      <c r="AN4110" s="17"/>
      <c r="AO4110" s="17"/>
      <c r="AP4110" s="17"/>
      <c r="AQ4110" s="17"/>
      <c r="AR4110" s="31"/>
      <c r="AS4110" s="31"/>
      <c r="AT4110" s="31"/>
      <c r="AU4110" s="26"/>
      <c r="AV4110" s="32"/>
    </row>
    <row r="4111" spans="1:48">
      <c r="A4111" s="34"/>
      <c r="D4111" s="26"/>
      <c r="E4111" s="26"/>
      <c r="F4111" s="26"/>
      <c r="G4111" s="26"/>
      <c r="H4111" s="27"/>
      <c r="J4111" s="28"/>
      <c r="K4111" s="28"/>
      <c r="L4111" s="28"/>
      <c r="X4111" s="17"/>
      <c r="Y4111" s="17"/>
      <c r="Z4111" s="17"/>
      <c r="AA4111" s="17"/>
      <c r="AF4111" s="17"/>
      <c r="AG4111" s="17"/>
      <c r="AH4111" s="17"/>
      <c r="AI4111" s="17"/>
      <c r="AN4111" s="17"/>
      <c r="AO4111" s="17"/>
      <c r="AP4111" s="17"/>
      <c r="AQ4111" s="17"/>
      <c r="AR4111" s="31"/>
      <c r="AS4111" s="31"/>
      <c r="AT4111" s="31"/>
      <c r="AU4111" s="26"/>
      <c r="AV4111" s="32"/>
    </row>
    <row r="4112" spans="1:48">
      <c r="A4112" s="34"/>
      <c r="D4112" s="26"/>
      <c r="E4112" s="26"/>
      <c r="F4112" s="26"/>
      <c r="G4112" s="26"/>
      <c r="H4112" s="27"/>
      <c r="J4112" s="28"/>
      <c r="K4112" s="28"/>
      <c r="L4112" s="28"/>
      <c r="X4112" s="17"/>
      <c r="Y4112" s="17"/>
      <c r="Z4112" s="17"/>
      <c r="AA4112" s="17"/>
      <c r="AF4112" s="17"/>
      <c r="AG4112" s="17"/>
      <c r="AH4112" s="17"/>
      <c r="AI4112" s="17"/>
      <c r="AN4112" s="17"/>
      <c r="AO4112" s="17"/>
      <c r="AP4112" s="17"/>
      <c r="AQ4112" s="17"/>
      <c r="AR4112" s="31"/>
      <c r="AS4112" s="31"/>
      <c r="AT4112" s="31"/>
      <c r="AU4112" s="26"/>
      <c r="AV4112" s="32"/>
    </row>
    <row r="4113" spans="1:48">
      <c r="A4113" s="34"/>
      <c r="D4113" s="26"/>
      <c r="E4113" s="26"/>
      <c r="F4113" s="26"/>
      <c r="G4113" s="26"/>
      <c r="H4113" s="27"/>
      <c r="J4113" s="28"/>
      <c r="K4113" s="28"/>
      <c r="L4113" s="28"/>
      <c r="X4113" s="17"/>
      <c r="Y4113" s="17"/>
      <c r="Z4113" s="17"/>
      <c r="AA4113" s="17"/>
      <c r="AF4113" s="17"/>
      <c r="AG4113" s="17"/>
      <c r="AH4113" s="17"/>
      <c r="AI4113" s="17"/>
      <c r="AN4113" s="17"/>
      <c r="AO4113" s="17"/>
      <c r="AP4113" s="17"/>
      <c r="AQ4113" s="17"/>
      <c r="AR4113" s="31"/>
      <c r="AS4113" s="31"/>
      <c r="AT4113" s="31"/>
      <c r="AU4113" s="26"/>
      <c r="AV4113" s="32"/>
    </row>
    <row r="4114" spans="1:48">
      <c r="A4114" s="34"/>
      <c r="D4114" s="26"/>
      <c r="E4114" s="26"/>
      <c r="F4114" s="26"/>
      <c r="G4114" s="26"/>
      <c r="H4114" s="27"/>
      <c r="J4114" s="28"/>
      <c r="K4114" s="28"/>
      <c r="L4114" s="28"/>
      <c r="X4114" s="17"/>
      <c r="Y4114" s="17"/>
      <c r="Z4114" s="17"/>
      <c r="AA4114" s="17"/>
      <c r="AF4114" s="17"/>
      <c r="AG4114" s="17"/>
      <c r="AH4114" s="17"/>
      <c r="AI4114" s="17"/>
      <c r="AN4114" s="17"/>
      <c r="AO4114" s="17"/>
      <c r="AP4114" s="17"/>
      <c r="AQ4114" s="17"/>
      <c r="AR4114" s="31"/>
      <c r="AS4114" s="31"/>
      <c r="AT4114" s="31"/>
      <c r="AU4114" s="26"/>
      <c r="AV4114" s="32"/>
    </row>
    <row r="4115" spans="1:48">
      <c r="A4115" s="34"/>
      <c r="D4115" s="26"/>
      <c r="E4115" s="26"/>
      <c r="F4115" s="26"/>
      <c r="G4115" s="26"/>
      <c r="H4115" s="27"/>
      <c r="J4115" s="28"/>
      <c r="K4115" s="28"/>
      <c r="L4115" s="28"/>
      <c r="X4115" s="17"/>
      <c r="Y4115" s="17"/>
      <c r="Z4115" s="17"/>
      <c r="AA4115" s="17"/>
      <c r="AF4115" s="17"/>
      <c r="AG4115" s="17"/>
      <c r="AH4115" s="17"/>
      <c r="AI4115" s="17"/>
      <c r="AN4115" s="17"/>
      <c r="AO4115" s="17"/>
      <c r="AP4115" s="17"/>
      <c r="AQ4115" s="17"/>
      <c r="AR4115" s="31"/>
      <c r="AS4115" s="31"/>
      <c r="AT4115" s="31"/>
      <c r="AU4115" s="26"/>
      <c r="AV4115" s="32"/>
    </row>
    <row r="4116" spans="1:48">
      <c r="A4116" s="34"/>
      <c r="D4116" s="26"/>
      <c r="E4116" s="26"/>
      <c r="F4116" s="26"/>
      <c r="G4116" s="26"/>
      <c r="H4116" s="27"/>
      <c r="J4116" s="28"/>
      <c r="K4116" s="28"/>
      <c r="L4116" s="28"/>
      <c r="X4116" s="17"/>
      <c r="Y4116" s="17"/>
      <c r="Z4116" s="17"/>
      <c r="AA4116" s="17"/>
      <c r="AF4116" s="17"/>
      <c r="AG4116" s="17"/>
      <c r="AH4116" s="17"/>
      <c r="AI4116" s="17"/>
      <c r="AN4116" s="17"/>
      <c r="AO4116" s="17"/>
      <c r="AP4116" s="17"/>
      <c r="AQ4116" s="17"/>
      <c r="AR4116" s="31"/>
      <c r="AS4116" s="31"/>
      <c r="AT4116" s="31"/>
      <c r="AU4116" s="26"/>
      <c r="AV4116" s="32"/>
    </row>
    <row r="4117" spans="1:48">
      <c r="A4117" s="34"/>
      <c r="D4117" s="26"/>
      <c r="E4117" s="26"/>
      <c r="F4117" s="26"/>
      <c r="G4117" s="26"/>
      <c r="H4117" s="27"/>
      <c r="J4117" s="28"/>
      <c r="K4117" s="28"/>
      <c r="L4117" s="28"/>
      <c r="X4117" s="17"/>
      <c r="Y4117" s="17"/>
      <c r="Z4117" s="17"/>
      <c r="AA4117" s="17"/>
      <c r="AF4117" s="17"/>
      <c r="AG4117" s="17"/>
      <c r="AH4117" s="17"/>
      <c r="AI4117" s="17"/>
      <c r="AN4117" s="17"/>
      <c r="AO4117" s="17"/>
      <c r="AP4117" s="17"/>
      <c r="AQ4117" s="17"/>
      <c r="AR4117" s="31"/>
      <c r="AS4117" s="31"/>
      <c r="AT4117" s="31"/>
      <c r="AU4117" s="26"/>
      <c r="AV4117" s="32"/>
    </row>
    <row r="4118" spans="1:48">
      <c r="A4118" s="34"/>
      <c r="D4118" s="26"/>
      <c r="E4118" s="26"/>
      <c r="F4118" s="26"/>
      <c r="G4118" s="26"/>
      <c r="H4118" s="27"/>
      <c r="J4118" s="28"/>
      <c r="K4118" s="28"/>
      <c r="L4118" s="28"/>
      <c r="X4118" s="17"/>
      <c r="Y4118" s="17"/>
      <c r="Z4118" s="17"/>
      <c r="AA4118" s="17"/>
      <c r="AF4118" s="17"/>
      <c r="AG4118" s="17"/>
      <c r="AH4118" s="17"/>
      <c r="AI4118" s="17"/>
      <c r="AN4118" s="17"/>
      <c r="AO4118" s="17"/>
      <c r="AP4118" s="17"/>
      <c r="AQ4118" s="17"/>
      <c r="AR4118" s="31"/>
      <c r="AS4118" s="31"/>
      <c r="AT4118" s="31"/>
      <c r="AU4118" s="26"/>
      <c r="AV4118" s="32"/>
    </row>
    <row r="4119" spans="1:48">
      <c r="A4119" s="34"/>
      <c r="D4119" s="26"/>
      <c r="E4119" s="26"/>
      <c r="F4119" s="26"/>
      <c r="G4119" s="26"/>
      <c r="H4119" s="27"/>
      <c r="J4119" s="28"/>
      <c r="K4119" s="28"/>
      <c r="L4119" s="28"/>
      <c r="X4119" s="17"/>
      <c r="Y4119" s="17"/>
      <c r="Z4119" s="17"/>
      <c r="AA4119" s="17"/>
      <c r="AF4119" s="17"/>
      <c r="AG4119" s="17"/>
      <c r="AH4119" s="17"/>
      <c r="AI4119" s="17"/>
      <c r="AN4119" s="17"/>
      <c r="AO4119" s="17"/>
      <c r="AP4119" s="17"/>
      <c r="AQ4119" s="17"/>
      <c r="AR4119" s="31"/>
      <c r="AS4119" s="31"/>
      <c r="AT4119" s="31"/>
      <c r="AU4119" s="26"/>
      <c r="AV4119" s="32"/>
    </row>
    <row r="4120" spans="1:48">
      <c r="A4120" s="34"/>
      <c r="D4120" s="26"/>
      <c r="E4120" s="26"/>
      <c r="F4120" s="26"/>
      <c r="G4120" s="26"/>
      <c r="H4120" s="27"/>
      <c r="J4120" s="28"/>
      <c r="K4120" s="28"/>
      <c r="L4120" s="28"/>
      <c r="X4120" s="17"/>
      <c r="Y4120" s="17"/>
      <c r="Z4120" s="17"/>
      <c r="AA4120" s="17"/>
      <c r="AF4120" s="17"/>
      <c r="AG4120" s="17"/>
      <c r="AH4120" s="17"/>
      <c r="AI4120" s="17"/>
      <c r="AN4120" s="17"/>
      <c r="AO4120" s="17"/>
      <c r="AP4120" s="17"/>
      <c r="AQ4120" s="17"/>
      <c r="AR4120" s="31"/>
      <c r="AS4120" s="31"/>
      <c r="AT4120" s="31"/>
      <c r="AU4120" s="26"/>
      <c r="AV4120" s="32"/>
    </row>
    <row r="4121" spans="1:48">
      <c r="A4121" s="34"/>
      <c r="D4121" s="26"/>
      <c r="E4121" s="26"/>
      <c r="F4121" s="26"/>
      <c r="G4121" s="26"/>
      <c r="H4121" s="27"/>
      <c r="J4121" s="28"/>
      <c r="K4121" s="28"/>
      <c r="L4121" s="28"/>
      <c r="X4121" s="17"/>
      <c r="Y4121" s="17"/>
      <c r="Z4121" s="17"/>
      <c r="AA4121" s="17"/>
      <c r="AF4121" s="17"/>
      <c r="AG4121" s="17"/>
      <c r="AH4121" s="17"/>
      <c r="AI4121" s="17"/>
      <c r="AN4121" s="17"/>
      <c r="AO4121" s="17"/>
      <c r="AP4121" s="17"/>
      <c r="AQ4121" s="17"/>
      <c r="AR4121" s="31"/>
      <c r="AS4121" s="31"/>
      <c r="AT4121" s="31"/>
      <c r="AU4121" s="26"/>
      <c r="AV4121" s="32"/>
    </row>
    <row r="4122" spans="1:48">
      <c r="A4122" s="34"/>
      <c r="D4122" s="26"/>
      <c r="E4122" s="26"/>
      <c r="F4122" s="26"/>
      <c r="G4122" s="26"/>
      <c r="H4122" s="27"/>
      <c r="J4122" s="28"/>
      <c r="K4122" s="28"/>
      <c r="L4122" s="28"/>
      <c r="X4122" s="17"/>
      <c r="Y4122" s="17"/>
      <c r="Z4122" s="17"/>
      <c r="AA4122" s="17"/>
      <c r="AF4122" s="17"/>
      <c r="AG4122" s="17"/>
      <c r="AH4122" s="17"/>
      <c r="AI4122" s="17"/>
      <c r="AN4122" s="17"/>
      <c r="AO4122" s="17"/>
      <c r="AP4122" s="17"/>
      <c r="AQ4122" s="17"/>
      <c r="AR4122" s="31"/>
      <c r="AS4122" s="31"/>
      <c r="AT4122" s="31"/>
      <c r="AU4122" s="26"/>
      <c r="AV4122" s="32"/>
    </row>
    <row r="4123" spans="1:48">
      <c r="A4123" s="34"/>
      <c r="D4123" s="26"/>
      <c r="E4123" s="26"/>
      <c r="F4123" s="26"/>
      <c r="G4123" s="26"/>
      <c r="H4123" s="27"/>
      <c r="J4123" s="28"/>
      <c r="K4123" s="28"/>
      <c r="L4123" s="28"/>
      <c r="X4123" s="17"/>
      <c r="Y4123" s="17"/>
      <c r="Z4123" s="17"/>
      <c r="AA4123" s="17"/>
      <c r="AF4123" s="17"/>
      <c r="AG4123" s="17"/>
      <c r="AH4123" s="17"/>
      <c r="AI4123" s="17"/>
      <c r="AN4123" s="17"/>
      <c r="AO4123" s="17"/>
      <c r="AP4123" s="17"/>
      <c r="AQ4123" s="17"/>
      <c r="AR4123" s="31"/>
      <c r="AS4123" s="31"/>
      <c r="AT4123" s="31"/>
      <c r="AU4123" s="26"/>
      <c r="AV4123" s="32"/>
    </row>
    <row r="4124" spans="1:48">
      <c r="A4124" s="34"/>
      <c r="D4124" s="26"/>
      <c r="E4124" s="26"/>
      <c r="F4124" s="26"/>
      <c r="G4124" s="26"/>
      <c r="H4124" s="27"/>
      <c r="J4124" s="28"/>
      <c r="K4124" s="28"/>
      <c r="L4124" s="28"/>
      <c r="X4124" s="17"/>
      <c r="Y4124" s="17"/>
      <c r="Z4124" s="17"/>
      <c r="AA4124" s="17"/>
      <c r="AF4124" s="17"/>
      <c r="AG4124" s="17"/>
      <c r="AH4124" s="17"/>
      <c r="AI4124" s="17"/>
      <c r="AN4124" s="17"/>
      <c r="AO4124" s="17"/>
      <c r="AP4124" s="17"/>
      <c r="AQ4124" s="17"/>
      <c r="AR4124" s="31"/>
      <c r="AS4124" s="31"/>
      <c r="AT4124" s="31"/>
      <c r="AU4124" s="26"/>
      <c r="AV4124" s="32"/>
    </row>
    <row r="4125" spans="1:48">
      <c r="A4125" s="34"/>
      <c r="D4125" s="26"/>
      <c r="E4125" s="26"/>
      <c r="F4125" s="26"/>
      <c r="G4125" s="26"/>
      <c r="H4125" s="27"/>
      <c r="J4125" s="28"/>
      <c r="K4125" s="28"/>
      <c r="L4125" s="28"/>
      <c r="X4125" s="17"/>
      <c r="Y4125" s="17"/>
      <c r="Z4125" s="17"/>
      <c r="AA4125" s="17"/>
      <c r="AF4125" s="17"/>
      <c r="AG4125" s="17"/>
      <c r="AH4125" s="17"/>
      <c r="AI4125" s="17"/>
      <c r="AN4125" s="17"/>
      <c r="AO4125" s="17"/>
      <c r="AP4125" s="17"/>
      <c r="AQ4125" s="17"/>
      <c r="AR4125" s="31"/>
      <c r="AS4125" s="31"/>
      <c r="AT4125" s="31"/>
      <c r="AU4125" s="26"/>
      <c r="AV4125" s="32"/>
    </row>
    <row r="4126" spans="1:48">
      <c r="A4126" s="34"/>
      <c r="D4126" s="26"/>
      <c r="E4126" s="26"/>
      <c r="F4126" s="26"/>
      <c r="G4126" s="26"/>
      <c r="H4126" s="27"/>
      <c r="J4126" s="28"/>
      <c r="K4126" s="28"/>
      <c r="L4126" s="28"/>
      <c r="X4126" s="17"/>
      <c r="Y4126" s="17"/>
      <c r="Z4126" s="17"/>
      <c r="AA4126" s="17"/>
      <c r="AF4126" s="17"/>
      <c r="AG4126" s="17"/>
      <c r="AH4126" s="17"/>
      <c r="AI4126" s="17"/>
      <c r="AN4126" s="17"/>
      <c r="AO4126" s="17"/>
      <c r="AP4126" s="17"/>
      <c r="AQ4126" s="17"/>
      <c r="AR4126" s="31"/>
      <c r="AS4126" s="31"/>
      <c r="AT4126" s="31"/>
      <c r="AU4126" s="26"/>
      <c r="AV4126" s="32"/>
    </row>
    <row r="4127" spans="1:48">
      <c r="A4127" s="34"/>
      <c r="D4127" s="26"/>
      <c r="E4127" s="26"/>
      <c r="F4127" s="26"/>
      <c r="G4127" s="26"/>
      <c r="H4127" s="27"/>
      <c r="J4127" s="28"/>
      <c r="K4127" s="28"/>
      <c r="L4127" s="28"/>
      <c r="X4127" s="17"/>
      <c r="Y4127" s="17"/>
      <c r="Z4127" s="17"/>
      <c r="AA4127" s="17"/>
      <c r="AF4127" s="17"/>
      <c r="AG4127" s="17"/>
      <c r="AH4127" s="17"/>
      <c r="AI4127" s="17"/>
      <c r="AN4127" s="17"/>
      <c r="AO4127" s="17"/>
      <c r="AP4127" s="17"/>
      <c r="AQ4127" s="17"/>
      <c r="AR4127" s="31"/>
      <c r="AS4127" s="31"/>
      <c r="AT4127" s="31"/>
      <c r="AU4127" s="26"/>
      <c r="AV4127" s="32"/>
    </row>
    <row r="4128" spans="1:48">
      <c r="A4128" s="34"/>
      <c r="D4128" s="26"/>
      <c r="E4128" s="26"/>
      <c r="F4128" s="26"/>
      <c r="G4128" s="26"/>
      <c r="H4128" s="27"/>
      <c r="J4128" s="28"/>
      <c r="K4128" s="28"/>
      <c r="L4128" s="28"/>
      <c r="X4128" s="17"/>
      <c r="Y4128" s="17"/>
      <c r="Z4128" s="17"/>
      <c r="AA4128" s="17"/>
      <c r="AF4128" s="17"/>
      <c r="AG4128" s="17"/>
      <c r="AH4128" s="17"/>
      <c r="AI4128" s="17"/>
      <c r="AN4128" s="17"/>
      <c r="AO4128" s="17"/>
      <c r="AP4128" s="17"/>
      <c r="AQ4128" s="17"/>
      <c r="AR4128" s="31"/>
      <c r="AS4128" s="31"/>
      <c r="AT4128" s="31"/>
      <c r="AU4128" s="26"/>
      <c r="AV4128" s="32"/>
    </row>
    <row r="4129" spans="1:48">
      <c r="A4129" s="34"/>
      <c r="D4129" s="26"/>
      <c r="E4129" s="26"/>
      <c r="F4129" s="26"/>
      <c r="G4129" s="26"/>
      <c r="H4129" s="27"/>
      <c r="J4129" s="28"/>
      <c r="K4129" s="28"/>
      <c r="L4129" s="28"/>
      <c r="X4129" s="17"/>
      <c r="Y4129" s="17"/>
      <c r="Z4129" s="17"/>
      <c r="AA4129" s="17"/>
      <c r="AF4129" s="17"/>
      <c r="AG4129" s="17"/>
      <c r="AH4129" s="17"/>
      <c r="AI4129" s="17"/>
      <c r="AN4129" s="17"/>
      <c r="AO4129" s="17"/>
      <c r="AP4129" s="17"/>
      <c r="AQ4129" s="17"/>
      <c r="AR4129" s="31"/>
      <c r="AS4129" s="31"/>
      <c r="AT4129" s="31"/>
      <c r="AU4129" s="26"/>
      <c r="AV4129" s="32"/>
    </row>
    <row r="4130" spans="1:48">
      <c r="A4130" s="34"/>
      <c r="D4130" s="26"/>
      <c r="E4130" s="26"/>
      <c r="F4130" s="26"/>
      <c r="G4130" s="26"/>
      <c r="H4130" s="27"/>
      <c r="J4130" s="28"/>
      <c r="K4130" s="28"/>
      <c r="L4130" s="28"/>
      <c r="X4130" s="17"/>
      <c r="Y4130" s="17"/>
      <c r="Z4130" s="17"/>
      <c r="AA4130" s="17"/>
      <c r="AF4130" s="17"/>
      <c r="AG4130" s="17"/>
      <c r="AH4130" s="17"/>
      <c r="AI4130" s="17"/>
      <c r="AN4130" s="17"/>
      <c r="AO4130" s="17"/>
      <c r="AP4130" s="17"/>
      <c r="AQ4130" s="17"/>
      <c r="AR4130" s="31"/>
      <c r="AS4130" s="31"/>
      <c r="AT4130" s="31"/>
      <c r="AU4130" s="26"/>
      <c r="AV4130" s="32"/>
    </row>
    <row r="4131" spans="1:48">
      <c r="A4131" s="34"/>
      <c r="D4131" s="26"/>
      <c r="E4131" s="26"/>
      <c r="F4131" s="26"/>
      <c r="G4131" s="26"/>
      <c r="H4131" s="27"/>
      <c r="J4131" s="28"/>
      <c r="K4131" s="28"/>
      <c r="L4131" s="28"/>
      <c r="X4131" s="17"/>
      <c r="Y4131" s="17"/>
      <c r="Z4131" s="17"/>
      <c r="AA4131" s="17"/>
      <c r="AF4131" s="17"/>
      <c r="AG4131" s="17"/>
      <c r="AH4131" s="17"/>
      <c r="AI4131" s="17"/>
      <c r="AN4131" s="17"/>
      <c r="AO4131" s="17"/>
      <c r="AP4131" s="17"/>
      <c r="AQ4131" s="17"/>
      <c r="AR4131" s="31"/>
      <c r="AS4131" s="31"/>
      <c r="AT4131" s="31"/>
      <c r="AU4131" s="26"/>
      <c r="AV4131" s="32"/>
    </row>
    <row r="4132" spans="1:48">
      <c r="A4132" s="34"/>
      <c r="D4132" s="26"/>
      <c r="E4132" s="26"/>
      <c r="F4132" s="26"/>
      <c r="G4132" s="26"/>
      <c r="H4132" s="27"/>
      <c r="J4132" s="28"/>
      <c r="K4132" s="28"/>
      <c r="L4132" s="28"/>
      <c r="X4132" s="17"/>
      <c r="Y4132" s="17"/>
      <c r="Z4132" s="17"/>
      <c r="AA4132" s="17"/>
      <c r="AF4132" s="17"/>
      <c r="AG4132" s="17"/>
      <c r="AH4132" s="17"/>
      <c r="AI4132" s="17"/>
      <c r="AN4132" s="17"/>
      <c r="AO4132" s="17"/>
      <c r="AP4132" s="17"/>
      <c r="AQ4132" s="17"/>
      <c r="AR4132" s="31"/>
      <c r="AS4132" s="31"/>
      <c r="AT4132" s="31"/>
      <c r="AU4132" s="26"/>
      <c r="AV4132" s="32"/>
    </row>
    <row r="4133" spans="1:48">
      <c r="A4133" s="34"/>
      <c r="D4133" s="26"/>
      <c r="E4133" s="26"/>
      <c r="F4133" s="26"/>
      <c r="G4133" s="26"/>
      <c r="H4133" s="27"/>
      <c r="J4133" s="28"/>
      <c r="K4133" s="28"/>
      <c r="L4133" s="28"/>
      <c r="X4133" s="17"/>
      <c r="Y4133" s="17"/>
      <c r="Z4133" s="17"/>
      <c r="AA4133" s="17"/>
      <c r="AF4133" s="17"/>
      <c r="AG4133" s="17"/>
      <c r="AH4133" s="17"/>
      <c r="AI4133" s="17"/>
      <c r="AN4133" s="17"/>
      <c r="AO4133" s="17"/>
      <c r="AP4133" s="17"/>
      <c r="AQ4133" s="17"/>
      <c r="AR4133" s="31"/>
      <c r="AS4133" s="31"/>
      <c r="AT4133" s="31"/>
      <c r="AU4133" s="26"/>
      <c r="AV4133" s="32"/>
    </row>
    <row r="4134" spans="1:48">
      <c r="A4134" s="34"/>
      <c r="D4134" s="26"/>
      <c r="E4134" s="26"/>
      <c r="F4134" s="26"/>
      <c r="G4134" s="26"/>
      <c r="H4134" s="27"/>
      <c r="J4134" s="28"/>
      <c r="K4134" s="28"/>
      <c r="L4134" s="28"/>
      <c r="X4134" s="17"/>
      <c r="Y4134" s="17"/>
      <c r="Z4134" s="17"/>
      <c r="AA4134" s="17"/>
      <c r="AF4134" s="17"/>
      <c r="AG4134" s="17"/>
      <c r="AH4134" s="17"/>
      <c r="AI4134" s="17"/>
      <c r="AN4134" s="17"/>
      <c r="AO4134" s="17"/>
      <c r="AP4134" s="17"/>
      <c r="AQ4134" s="17"/>
      <c r="AR4134" s="31"/>
      <c r="AS4134" s="31"/>
      <c r="AT4134" s="31"/>
      <c r="AU4134" s="26"/>
      <c r="AV4134" s="32"/>
    </row>
    <row r="4135" spans="1:48">
      <c r="A4135" s="34"/>
      <c r="D4135" s="26"/>
      <c r="E4135" s="26"/>
      <c r="F4135" s="26"/>
      <c r="G4135" s="26"/>
      <c r="H4135" s="27"/>
      <c r="J4135" s="28"/>
      <c r="K4135" s="28"/>
      <c r="L4135" s="28"/>
      <c r="X4135" s="17"/>
      <c r="Y4135" s="17"/>
      <c r="Z4135" s="17"/>
      <c r="AA4135" s="17"/>
      <c r="AF4135" s="17"/>
      <c r="AG4135" s="17"/>
      <c r="AH4135" s="17"/>
      <c r="AI4135" s="17"/>
      <c r="AN4135" s="17"/>
      <c r="AO4135" s="17"/>
      <c r="AP4135" s="17"/>
      <c r="AQ4135" s="17"/>
      <c r="AR4135" s="31"/>
      <c r="AS4135" s="31"/>
      <c r="AT4135" s="31"/>
      <c r="AU4135" s="26"/>
      <c r="AV4135" s="32"/>
    </row>
    <row r="4136" spans="1:48">
      <c r="A4136" s="34"/>
      <c r="D4136" s="26"/>
      <c r="E4136" s="26"/>
      <c r="F4136" s="26"/>
      <c r="G4136" s="26"/>
      <c r="H4136" s="27"/>
      <c r="J4136" s="28"/>
      <c r="K4136" s="28"/>
      <c r="L4136" s="28"/>
      <c r="X4136" s="17"/>
      <c r="Y4136" s="17"/>
      <c r="Z4136" s="17"/>
      <c r="AA4136" s="17"/>
      <c r="AF4136" s="17"/>
      <c r="AG4136" s="17"/>
      <c r="AH4136" s="17"/>
      <c r="AI4136" s="17"/>
      <c r="AN4136" s="17"/>
      <c r="AO4136" s="17"/>
      <c r="AP4136" s="17"/>
      <c r="AQ4136" s="17"/>
      <c r="AR4136" s="31"/>
      <c r="AS4136" s="31"/>
      <c r="AT4136" s="31"/>
      <c r="AU4136" s="26"/>
      <c r="AV4136" s="32"/>
    </row>
    <row r="4137" spans="1:48">
      <c r="A4137" s="34"/>
      <c r="D4137" s="26"/>
      <c r="E4137" s="26"/>
      <c r="F4137" s="26"/>
      <c r="G4137" s="26"/>
      <c r="H4137" s="27"/>
      <c r="J4137" s="28"/>
      <c r="K4137" s="28"/>
      <c r="L4137" s="28"/>
      <c r="X4137" s="17"/>
      <c r="Y4137" s="17"/>
      <c r="Z4137" s="17"/>
      <c r="AA4137" s="17"/>
      <c r="AF4137" s="17"/>
      <c r="AG4137" s="17"/>
      <c r="AH4137" s="17"/>
      <c r="AI4137" s="17"/>
      <c r="AN4137" s="17"/>
      <c r="AO4137" s="17"/>
      <c r="AP4137" s="17"/>
      <c r="AQ4137" s="17"/>
      <c r="AR4137" s="31"/>
      <c r="AS4137" s="31"/>
      <c r="AT4137" s="31"/>
      <c r="AU4137" s="26"/>
      <c r="AV4137" s="32"/>
    </row>
    <row r="4138" spans="1:48">
      <c r="A4138" s="34"/>
      <c r="D4138" s="26"/>
      <c r="E4138" s="26"/>
      <c r="F4138" s="26"/>
      <c r="G4138" s="26"/>
      <c r="H4138" s="27"/>
      <c r="J4138" s="28"/>
      <c r="K4138" s="28"/>
      <c r="L4138" s="28"/>
      <c r="X4138" s="17"/>
      <c r="Y4138" s="17"/>
      <c r="Z4138" s="17"/>
      <c r="AA4138" s="17"/>
      <c r="AF4138" s="17"/>
      <c r="AG4138" s="17"/>
      <c r="AH4138" s="17"/>
      <c r="AI4138" s="17"/>
      <c r="AN4138" s="17"/>
      <c r="AO4138" s="17"/>
      <c r="AP4138" s="17"/>
      <c r="AQ4138" s="17"/>
      <c r="AR4138" s="31"/>
      <c r="AS4138" s="31"/>
      <c r="AT4138" s="31"/>
      <c r="AU4138" s="26"/>
      <c r="AV4138" s="32"/>
    </row>
    <row r="4139" spans="1:48">
      <c r="A4139" s="34"/>
      <c r="D4139" s="26"/>
      <c r="E4139" s="26"/>
      <c r="F4139" s="26"/>
      <c r="G4139" s="26"/>
      <c r="H4139" s="27"/>
      <c r="J4139" s="28"/>
      <c r="K4139" s="28"/>
      <c r="L4139" s="28"/>
      <c r="X4139" s="17"/>
      <c r="Y4139" s="17"/>
      <c r="Z4139" s="17"/>
      <c r="AA4139" s="17"/>
      <c r="AF4139" s="17"/>
      <c r="AG4139" s="17"/>
      <c r="AH4139" s="17"/>
      <c r="AI4139" s="17"/>
      <c r="AN4139" s="17"/>
      <c r="AO4139" s="17"/>
      <c r="AP4139" s="17"/>
      <c r="AQ4139" s="17"/>
      <c r="AR4139" s="31"/>
      <c r="AS4139" s="31"/>
      <c r="AT4139" s="31"/>
      <c r="AU4139" s="26"/>
      <c r="AV4139" s="32"/>
    </row>
    <row r="4140" spans="1:48">
      <c r="A4140" s="34"/>
      <c r="D4140" s="26"/>
      <c r="E4140" s="26"/>
      <c r="F4140" s="26"/>
      <c r="G4140" s="26"/>
      <c r="H4140" s="27"/>
      <c r="J4140" s="28"/>
      <c r="K4140" s="28"/>
      <c r="L4140" s="28"/>
      <c r="X4140" s="17"/>
      <c r="Y4140" s="17"/>
      <c r="Z4140" s="17"/>
      <c r="AA4140" s="17"/>
      <c r="AF4140" s="17"/>
      <c r="AG4140" s="17"/>
      <c r="AH4140" s="17"/>
      <c r="AI4140" s="17"/>
      <c r="AN4140" s="17"/>
      <c r="AO4140" s="17"/>
      <c r="AP4140" s="17"/>
      <c r="AQ4140" s="17"/>
      <c r="AR4140" s="31"/>
      <c r="AS4140" s="31"/>
      <c r="AT4140" s="31"/>
      <c r="AU4140" s="26"/>
      <c r="AV4140" s="32"/>
    </row>
    <row r="4141" spans="1:48">
      <c r="A4141" s="34"/>
      <c r="D4141" s="26"/>
      <c r="E4141" s="26"/>
      <c r="F4141" s="26"/>
      <c r="G4141" s="26"/>
      <c r="H4141" s="27"/>
      <c r="J4141" s="28"/>
      <c r="K4141" s="28"/>
      <c r="L4141" s="28"/>
      <c r="X4141" s="17"/>
      <c r="Y4141" s="17"/>
      <c r="Z4141" s="17"/>
      <c r="AA4141" s="17"/>
      <c r="AF4141" s="17"/>
      <c r="AG4141" s="17"/>
      <c r="AH4141" s="17"/>
      <c r="AI4141" s="17"/>
      <c r="AN4141" s="17"/>
      <c r="AO4141" s="17"/>
      <c r="AP4141" s="17"/>
      <c r="AQ4141" s="17"/>
      <c r="AR4141" s="31"/>
      <c r="AS4141" s="31"/>
      <c r="AT4141" s="31"/>
      <c r="AU4141" s="26"/>
      <c r="AV4141" s="32"/>
    </row>
    <row r="4142" spans="1:48">
      <c r="A4142" s="34"/>
      <c r="D4142" s="26"/>
      <c r="E4142" s="26"/>
      <c r="F4142" s="26"/>
      <c r="G4142" s="26"/>
      <c r="H4142" s="27"/>
      <c r="J4142" s="28"/>
      <c r="K4142" s="28"/>
      <c r="L4142" s="28"/>
      <c r="X4142" s="17"/>
      <c r="Y4142" s="17"/>
      <c r="Z4142" s="17"/>
      <c r="AA4142" s="17"/>
      <c r="AF4142" s="17"/>
      <c r="AG4142" s="17"/>
      <c r="AH4142" s="17"/>
      <c r="AI4142" s="17"/>
      <c r="AN4142" s="17"/>
      <c r="AO4142" s="17"/>
      <c r="AP4142" s="17"/>
      <c r="AQ4142" s="17"/>
      <c r="AR4142" s="31"/>
      <c r="AS4142" s="31"/>
      <c r="AT4142" s="31"/>
      <c r="AU4142" s="26"/>
      <c r="AV4142" s="32"/>
    </row>
    <row r="4143" spans="1:48">
      <c r="A4143" s="34"/>
      <c r="D4143" s="26"/>
      <c r="E4143" s="26"/>
      <c r="F4143" s="26"/>
      <c r="G4143" s="26"/>
      <c r="H4143" s="27"/>
      <c r="J4143" s="28"/>
      <c r="K4143" s="28"/>
      <c r="L4143" s="28"/>
      <c r="X4143" s="17"/>
      <c r="Y4143" s="17"/>
      <c r="Z4143" s="17"/>
      <c r="AA4143" s="17"/>
      <c r="AF4143" s="17"/>
      <c r="AG4143" s="17"/>
      <c r="AH4143" s="17"/>
      <c r="AI4143" s="17"/>
      <c r="AN4143" s="17"/>
      <c r="AO4143" s="17"/>
      <c r="AP4143" s="17"/>
      <c r="AQ4143" s="17"/>
      <c r="AR4143" s="31"/>
      <c r="AS4143" s="31"/>
      <c r="AT4143" s="31"/>
      <c r="AU4143" s="26"/>
      <c r="AV4143" s="32"/>
    </row>
    <row r="4144" spans="1:48">
      <c r="A4144" s="34"/>
      <c r="D4144" s="26"/>
      <c r="E4144" s="26"/>
      <c r="F4144" s="26"/>
      <c r="G4144" s="26"/>
      <c r="H4144" s="27"/>
      <c r="J4144" s="28"/>
      <c r="K4144" s="28"/>
      <c r="L4144" s="28"/>
      <c r="X4144" s="17"/>
      <c r="Y4144" s="17"/>
      <c r="Z4144" s="17"/>
      <c r="AA4144" s="17"/>
      <c r="AF4144" s="17"/>
      <c r="AG4144" s="17"/>
      <c r="AH4144" s="17"/>
      <c r="AI4144" s="17"/>
      <c r="AN4144" s="17"/>
      <c r="AO4144" s="17"/>
      <c r="AP4144" s="17"/>
      <c r="AQ4144" s="17"/>
      <c r="AR4144" s="31"/>
      <c r="AS4144" s="31"/>
      <c r="AT4144" s="31"/>
      <c r="AU4144" s="26"/>
      <c r="AV4144" s="32"/>
    </row>
    <row r="4145" spans="1:48">
      <c r="A4145" s="34"/>
      <c r="D4145" s="26"/>
      <c r="E4145" s="26"/>
      <c r="F4145" s="26"/>
      <c r="G4145" s="26"/>
      <c r="H4145" s="27"/>
      <c r="J4145" s="28"/>
      <c r="K4145" s="28"/>
      <c r="L4145" s="28"/>
      <c r="X4145" s="17"/>
      <c r="Y4145" s="17"/>
      <c r="Z4145" s="17"/>
      <c r="AA4145" s="17"/>
      <c r="AF4145" s="17"/>
      <c r="AG4145" s="17"/>
      <c r="AH4145" s="17"/>
      <c r="AI4145" s="17"/>
      <c r="AN4145" s="17"/>
      <c r="AO4145" s="17"/>
      <c r="AP4145" s="17"/>
      <c r="AQ4145" s="17"/>
      <c r="AR4145" s="31"/>
      <c r="AS4145" s="31"/>
      <c r="AT4145" s="31"/>
      <c r="AU4145" s="26"/>
      <c r="AV4145" s="32"/>
    </row>
    <row r="4146" spans="1:48">
      <c r="A4146" s="34"/>
      <c r="D4146" s="26"/>
      <c r="E4146" s="26"/>
      <c r="F4146" s="26"/>
      <c r="G4146" s="26"/>
      <c r="H4146" s="27"/>
      <c r="J4146" s="28"/>
      <c r="K4146" s="28"/>
      <c r="L4146" s="28"/>
      <c r="X4146" s="17"/>
      <c r="Y4146" s="17"/>
      <c r="Z4146" s="17"/>
      <c r="AA4146" s="17"/>
      <c r="AF4146" s="17"/>
      <c r="AG4146" s="17"/>
      <c r="AH4146" s="17"/>
      <c r="AI4146" s="17"/>
      <c r="AN4146" s="17"/>
      <c r="AO4146" s="17"/>
      <c r="AP4146" s="17"/>
      <c r="AQ4146" s="17"/>
      <c r="AR4146" s="31"/>
      <c r="AS4146" s="31"/>
      <c r="AT4146" s="31"/>
      <c r="AU4146" s="26"/>
      <c r="AV4146" s="32"/>
    </row>
    <row r="4147" spans="1:48">
      <c r="A4147" s="34"/>
      <c r="D4147" s="26"/>
      <c r="E4147" s="26"/>
      <c r="F4147" s="26"/>
      <c r="G4147" s="26"/>
      <c r="H4147" s="27"/>
      <c r="J4147" s="28"/>
      <c r="K4147" s="28"/>
      <c r="L4147" s="28"/>
      <c r="X4147" s="17"/>
      <c r="Y4147" s="17"/>
      <c r="Z4147" s="17"/>
      <c r="AA4147" s="17"/>
      <c r="AF4147" s="17"/>
      <c r="AG4147" s="17"/>
      <c r="AH4147" s="17"/>
      <c r="AI4147" s="17"/>
      <c r="AN4147" s="17"/>
      <c r="AO4147" s="17"/>
      <c r="AP4147" s="17"/>
      <c r="AQ4147" s="17"/>
      <c r="AR4147" s="31"/>
      <c r="AS4147" s="31"/>
      <c r="AT4147" s="31"/>
      <c r="AU4147" s="26"/>
      <c r="AV4147" s="32"/>
    </row>
    <row r="4148" spans="1:48">
      <c r="A4148" s="34"/>
      <c r="D4148" s="26"/>
      <c r="E4148" s="26"/>
      <c r="F4148" s="26"/>
      <c r="G4148" s="26"/>
      <c r="H4148" s="27"/>
      <c r="J4148" s="28"/>
      <c r="K4148" s="28"/>
      <c r="L4148" s="28"/>
      <c r="X4148" s="17"/>
      <c r="Y4148" s="17"/>
      <c r="Z4148" s="17"/>
      <c r="AA4148" s="17"/>
      <c r="AF4148" s="17"/>
      <c r="AG4148" s="17"/>
      <c r="AH4148" s="17"/>
      <c r="AI4148" s="17"/>
      <c r="AN4148" s="17"/>
      <c r="AO4148" s="17"/>
      <c r="AP4148" s="17"/>
      <c r="AQ4148" s="17"/>
      <c r="AR4148" s="31"/>
      <c r="AS4148" s="31"/>
      <c r="AT4148" s="31"/>
      <c r="AU4148" s="26"/>
      <c r="AV4148" s="32"/>
    </row>
    <row r="4149" spans="1:48">
      <c r="A4149" s="34"/>
      <c r="D4149" s="26"/>
      <c r="E4149" s="26"/>
      <c r="F4149" s="26"/>
      <c r="G4149" s="26"/>
      <c r="H4149" s="27"/>
      <c r="J4149" s="28"/>
      <c r="K4149" s="28"/>
      <c r="L4149" s="28"/>
      <c r="X4149" s="17"/>
      <c r="Y4149" s="17"/>
      <c r="Z4149" s="17"/>
      <c r="AA4149" s="17"/>
      <c r="AF4149" s="17"/>
      <c r="AG4149" s="17"/>
      <c r="AH4149" s="17"/>
      <c r="AI4149" s="17"/>
      <c r="AN4149" s="17"/>
      <c r="AO4149" s="17"/>
      <c r="AP4149" s="17"/>
      <c r="AQ4149" s="17"/>
      <c r="AR4149" s="31"/>
      <c r="AS4149" s="31"/>
      <c r="AT4149" s="31"/>
      <c r="AU4149" s="26"/>
      <c r="AV4149" s="32"/>
    </row>
    <row r="4150" spans="1:48">
      <c r="A4150" s="34"/>
      <c r="D4150" s="26"/>
      <c r="E4150" s="26"/>
      <c r="F4150" s="26"/>
      <c r="G4150" s="26"/>
      <c r="H4150" s="27"/>
      <c r="J4150" s="28"/>
      <c r="K4150" s="28"/>
      <c r="L4150" s="28"/>
      <c r="X4150" s="17"/>
      <c r="Y4150" s="17"/>
      <c r="Z4150" s="17"/>
      <c r="AA4150" s="17"/>
      <c r="AF4150" s="17"/>
      <c r="AG4150" s="17"/>
      <c r="AH4150" s="17"/>
      <c r="AI4150" s="17"/>
      <c r="AN4150" s="17"/>
      <c r="AO4150" s="17"/>
      <c r="AP4150" s="17"/>
      <c r="AQ4150" s="17"/>
      <c r="AR4150" s="31"/>
      <c r="AS4150" s="31"/>
      <c r="AT4150" s="31"/>
      <c r="AU4150" s="26"/>
      <c r="AV4150" s="32"/>
    </row>
    <row r="4151" spans="1:48">
      <c r="A4151" s="34"/>
      <c r="D4151" s="26"/>
      <c r="E4151" s="26"/>
      <c r="F4151" s="26"/>
      <c r="G4151" s="26"/>
      <c r="H4151" s="27"/>
      <c r="J4151" s="28"/>
      <c r="K4151" s="28"/>
      <c r="L4151" s="28"/>
      <c r="X4151" s="17"/>
      <c r="Y4151" s="17"/>
      <c r="Z4151" s="17"/>
      <c r="AA4151" s="17"/>
      <c r="AF4151" s="17"/>
      <c r="AG4151" s="17"/>
      <c r="AH4151" s="17"/>
      <c r="AI4151" s="17"/>
      <c r="AN4151" s="17"/>
      <c r="AO4151" s="17"/>
      <c r="AP4151" s="17"/>
      <c r="AQ4151" s="17"/>
      <c r="AR4151" s="31"/>
      <c r="AS4151" s="31"/>
      <c r="AT4151" s="31"/>
      <c r="AU4151" s="26"/>
      <c r="AV4151" s="32"/>
    </row>
    <row r="4152" spans="1:48">
      <c r="A4152" s="34"/>
      <c r="D4152" s="26"/>
      <c r="E4152" s="26"/>
      <c r="F4152" s="26"/>
      <c r="G4152" s="26"/>
      <c r="H4152" s="27"/>
      <c r="J4152" s="28"/>
      <c r="K4152" s="28"/>
      <c r="L4152" s="28"/>
      <c r="X4152" s="17"/>
      <c r="Y4152" s="17"/>
      <c r="Z4152" s="17"/>
      <c r="AA4152" s="17"/>
      <c r="AF4152" s="17"/>
      <c r="AG4152" s="17"/>
      <c r="AH4152" s="17"/>
      <c r="AI4152" s="17"/>
      <c r="AN4152" s="17"/>
      <c r="AO4152" s="17"/>
      <c r="AP4152" s="17"/>
      <c r="AQ4152" s="17"/>
      <c r="AR4152" s="31"/>
      <c r="AS4152" s="31"/>
      <c r="AT4152" s="31"/>
      <c r="AU4152" s="26"/>
      <c r="AV4152" s="32"/>
    </row>
    <row r="4153" spans="1:48">
      <c r="A4153" s="34"/>
      <c r="D4153" s="26"/>
      <c r="E4153" s="26"/>
      <c r="F4153" s="26"/>
      <c r="G4153" s="26"/>
      <c r="H4153" s="27"/>
      <c r="J4153" s="28"/>
      <c r="K4153" s="28"/>
      <c r="L4153" s="28"/>
      <c r="X4153" s="17"/>
      <c r="Y4153" s="17"/>
      <c r="Z4153" s="17"/>
      <c r="AA4153" s="17"/>
      <c r="AF4153" s="17"/>
      <c r="AG4153" s="17"/>
      <c r="AH4153" s="17"/>
      <c r="AI4153" s="17"/>
      <c r="AN4153" s="17"/>
      <c r="AO4153" s="17"/>
      <c r="AP4153" s="17"/>
      <c r="AQ4153" s="17"/>
      <c r="AR4153" s="31"/>
      <c r="AS4153" s="31"/>
      <c r="AT4153" s="31"/>
      <c r="AU4153" s="26"/>
      <c r="AV4153" s="32"/>
    </row>
    <row r="4154" spans="1:48">
      <c r="A4154" s="34"/>
      <c r="D4154" s="26"/>
      <c r="E4154" s="26"/>
      <c r="F4154" s="26"/>
      <c r="G4154" s="26"/>
      <c r="H4154" s="27"/>
      <c r="J4154" s="28"/>
      <c r="K4154" s="28"/>
      <c r="L4154" s="28"/>
      <c r="X4154" s="17"/>
      <c r="Y4154" s="17"/>
      <c r="Z4154" s="17"/>
      <c r="AA4154" s="17"/>
      <c r="AF4154" s="17"/>
      <c r="AG4154" s="17"/>
      <c r="AH4154" s="17"/>
      <c r="AI4154" s="17"/>
      <c r="AN4154" s="17"/>
      <c r="AO4154" s="17"/>
      <c r="AP4154" s="17"/>
      <c r="AQ4154" s="17"/>
      <c r="AR4154" s="31"/>
      <c r="AS4154" s="31"/>
      <c r="AT4154" s="31"/>
      <c r="AU4154" s="26"/>
      <c r="AV4154" s="32"/>
    </row>
    <row r="4155" spans="1:48">
      <c r="A4155" s="34"/>
      <c r="D4155" s="26"/>
      <c r="E4155" s="26"/>
      <c r="F4155" s="26"/>
      <c r="G4155" s="26"/>
      <c r="H4155" s="27"/>
      <c r="J4155" s="28"/>
      <c r="K4155" s="28"/>
      <c r="L4155" s="28"/>
      <c r="X4155" s="17"/>
      <c r="Y4155" s="17"/>
      <c r="Z4155" s="17"/>
      <c r="AA4155" s="17"/>
      <c r="AF4155" s="17"/>
      <c r="AG4155" s="17"/>
      <c r="AH4155" s="17"/>
      <c r="AI4155" s="17"/>
      <c r="AN4155" s="17"/>
      <c r="AO4155" s="17"/>
      <c r="AP4155" s="17"/>
      <c r="AQ4155" s="17"/>
      <c r="AR4155" s="31"/>
      <c r="AS4155" s="31"/>
      <c r="AT4155" s="31"/>
      <c r="AU4155" s="26"/>
      <c r="AV4155" s="32"/>
    </row>
    <row r="4156" spans="1:48">
      <c r="A4156" s="34"/>
      <c r="D4156" s="26"/>
      <c r="E4156" s="26"/>
      <c r="F4156" s="26"/>
      <c r="G4156" s="26"/>
      <c r="H4156" s="27"/>
      <c r="J4156" s="28"/>
      <c r="K4156" s="28"/>
      <c r="L4156" s="28"/>
      <c r="X4156" s="17"/>
      <c r="Y4156" s="17"/>
      <c r="Z4156" s="17"/>
      <c r="AA4156" s="17"/>
      <c r="AF4156" s="17"/>
      <c r="AG4156" s="17"/>
      <c r="AH4156" s="17"/>
      <c r="AI4156" s="17"/>
      <c r="AN4156" s="17"/>
      <c r="AO4156" s="17"/>
      <c r="AP4156" s="17"/>
      <c r="AQ4156" s="17"/>
      <c r="AR4156" s="31"/>
      <c r="AS4156" s="31"/>
      <c r="AT4156" s="31"/>
      <c r="AU4156" s="26"/>
      <c r="AV4156" s="32"/>
    </row>
    <row r="4157" spans="1:48">
      <c r="A4157" s="34"/>
      <c r="D4157" s="26"/>
      <c r="E4157" s="26"/>
      <c r="F4157" s="26"/>
      <c r="G4157" s="26"/>
      <c r="H4157" s="27"/>
      <c r="J4157" s="28"/>
      <c r="K4157" s="28"/>
      <c r="L4157" s="28"/>
      <c r="X4157" s="17"/>
      <c r="Y4157" s="17"/>
      <c r="Z4157" s="17"/>
      <c r="AA4157" s="17"/>
      <c r="AF4157" s="17"/>
      <c r="AG4157" s="17"/>
      <c r="AH4157" s="17"/>
      <c r="AI4157" s="17"/>
      <c r="AN4157" s="17"/>
      <c r="AO4157" s="17"/>
      <c r="AP4157" s="17"/>
      <c r="AQ4157" s="17"/>
      <c r="AR4157" s="31"/>
      <c r="AS4157" s="31"/>
      <c r="AT4157" s="31"/>
      <c r="AU4157" s="26"/>
      <c r="AV4157" s="32"/>
    </row>
    <row r="4158" spans="1:48">
      <c r="A4158" s="34"/>
      <c r="D4158" s="26"/>
      <c r="E4158" s="26"/>
      <c r="F4158" s="26"/>
      <c r="G4158" s="26"/>
      <c r="H4158" s="27"/>
      <c r="J4158" s="28"/>
      <c r="K4158" s="28"/>
      <c r="L4158" s="28"/>
      <c r="X4158" s="17"/>
      <c r="Y4158" s="17"/>
      <c r="Z4158" s="17"/>
      <c r="AA4158" s="17"/>
      <c r="AF4158" s="17"/>
      <c r="AG4158" s="17"/>
      <c r="AH4158" s="17"/>
      <c r="AI4158" s="17"/>
      <c r="AN4158" s="17"/>
      <c r="AO4158" s="17"/>
      <c r="AP4158" s="17"/>
      <c r="AQ4158" s="17"/>
      <c r="AR4158" s="31"/>
      <c r="AS4158" s="31"/>
      <c r="AT4158" s="31"/>
      <c r="AU4158" s="26"/>
      <c r="AV4158" s="32"/>
    </row>
    <row r="4159" spans="1:48">
      <c r="A4159" s="34"/>
      <c r="D4159" s="26"/>
      <c r="E4159" s="26"/>
      <c r="F4159" s="26"/>
      <c r="G4159" s="26"/>
      <c r="H4159" s="27"/>
      <c r="J4159" s="28"/>
      <c r="K4159" s="28"/>
      <c r="L4159" s="28"/>
      <c r="X4159" s="17"/>
      <c r="Y4159" s="17"/>
      <c r="Z4159" s="17"/>
      <c r="AA4159" s="17"/>
      <c r="AF4159" s="17"/>
      <c r="AG4159" s="17"/>
      <c r="AH4159" s="17"/>
      <c r="AI4159" s="17"/>
      <c r="AN4159" s="17"/>
      <c r="AO4159" s="17"/>
      <c r="AP4159" s="17"/>
      <c r="AQ4159" s="17"/>
      <c r="AR4159" s="31"/>
      <c r="AS4159" s="31"/>
      <c r="AT4159" s="31"/>
      <c r="AU4159" s="26"/>
      <c r="AV4159" s="32"/>
    </row>
    <row r="4160" spans="1:48">
      <c r="A4160" s="34"/>
      <c r="D4160" s="26"/>
      <c r="E4160" s="26"/>
      <c r="F4160" s="26"/>
      <c r="G4160" s="26"/>
      <c r="H4160" s="27"/>
      <c r="J4160" s="28"/>
      <c r="K4160" s="28"/>
      <c r="L4160" s="28"/>
      <c r="X4160" s="17"/>
      <c r="Y4160" s="17"/>
      <c r="Z4160" s="17"/>
      <c r="AA4160" s="17"/>
      <c r="AF4160" s="17"/>
      <c r="AG4160" s="17"/>
      <c r="AH4160" s="17"/>
      <c r="AI4160" s="17"/>
      <c r="AN4160" s="17"/>
      <c r="AO4160" s="17"/>
      <c r="AP4160" s="17"/>
      <c r="AQ4160" s="17"/>
      <c r="AR4160" s="31"/>
      <c r="AS4160" s="31"/>
      <c r="AT4160" s="31"/>
      <c r="AU4160" s="26"/>
      <c r="AV4160" s="32"/>
    </row>
    <row r="4161" spans="1:48">
      <c r="A4161" s="34"/>
      <c r="D4161" s="26"/>
      <c r="E4161" s="26"/>
      <c r="F4161" s="26"/>
      <c r="G4161" s="26"/>
      <c r="H4161" s="27"/>
      <c r="J4161" s="28"/>
      <c r="K4161" s="28"/>
      <c r="L4161" s="28"/>
      <c r="X4161" s="17"/>
      <c r="Y4161" s="17"/>
      <c r="Z4161" s="17"/>
      <c r="AA4161" s="17"/>
      <c r="AF4161" s="17"/>
      <c r="AG4161" s="17"/>
      <c r="AH4161" s="17"/>
      <c r="AI4161" s="17"/>
      <c r="AN4161" s="17"/>
      <c r="AO4161" s="17"/>
      <c r="AP4161" s="17"/>
      <c r="AQ4161" s="17"/>
      <c r="AR4161" s="31"/>
      <c r="AS4161" s="31"/>
      <c r="AT4161" s="31"/>
      <c r="AU4161" s="26"/>
      <c r="AV4161" s="32"/>
    </row>
    <row r="4162" spans="1:48">
      <c r="A4162" s="34"/>
      <c r="D4162" s="26"/>
      <c r="E4162" s="26"/>
      <c r="F4162" s="26"/>
      <c r="G4162" s="26"/>
      <c r="H4162" s="27"/>
      <c r="J4162" s="28"/>
      <c r="K4162" s="28"/>
      <c r="L4162" s="28"/>
      <c r="X4162" s="17"/>
      <c r="Y4162" s="17"/>
      <c r="Z4162" s="17"/>
      <c r="AA4162" s="17"/>
      <c r="AF4162" s="17"/>
      <c r="AG4162" s="17"/>
      <c r="AH4162" s="17"/>
      <c r="AI4162" s="17"/>
      <c r="AN4162" s="17"/>
      <c r="AO4162" s="17"/>
      <c r="AP4162" s="17"/>
      <c r="AQ4162" s="17"/>
      <c r="AR4162" s="31"/>
      <c r="AS4162" s="31"/>
      <c r="AT4162" s="31"/>
      <c r="AU4162" s="26"/>
      <c r="AV4162" s="32"/>
    </row>
    <row r="4163" spans="1:48">
      <c r="A4163" s="34"/>
      <c r="D4163" s="26"/>
      <c r="E4163" s="26"/>
      <c r="F4163" s="26"/>
      <c r="G4163" s="26"/>
      <c r="H4163" s="27"/>
      <c r="J4163" s="28"/>
      <c r="K4163" s="28"/>
      <c r="L4163" s="28"/>
      <c r="X4163" s="17"/>
      <c r="Y4163" s="17"/>
      <c r="Z4163" s="17"/>
      <c r="AA4163" s="17"/>
      <c r="AF4163" s="17"/>
      <c r="AG4163" s="17"/>
      <c r="AH4163" s="17"/>
      <c r="AI4163" s="17"/>
      <c r="AN4163" s="17"/>
      <c r="AO4163" s="17"/>
      <c r="AP4163" s="17"/>
      <c r="AQ4163" s="17"/>
      <c r="AR4163" s="31"/>
      <c r="AS4163" s="31"/>
      <c r="AT4163" s="31"/>
      <c r="AU4163" s="26"/>
      <c r="AV4163" s="32"/>
    </row>
    <row r="4164" spans="1:48">
      <c r="A4164" s="34"/>
      <c r="D4164" s="26"/>
      <c r="E4164" s="26"/>
      <c r="F4164" s="26"/>
      <c r="G4164" s="26"/>
      <c r="H4164" s="27"/>
      <c r="J4164" s="28"/>
      <c r="K4164" s="28"/>
      <c r="L4164" s="28"/>
      <c r="X4164" s="17"/>
      <c r="Y4164" s="17"/>
      <c r="Z4164" s="17"/>
      <c r="AA4164" s="17"/>
      <c r="AF4164" s="17"/>
      <c r="AG4164" s="17"/>
      <c r="AH4164" s="17"/>
      <c r="AI4164" s="17"/>
      <c r="AN4164" s="17"/>
      <c r="AO4164" s="17"/>
      <c r="AP4164" s="17"/>
      <c r="AQ4164" s="17"/>
      <c r="AR4164" s="31"/>
      <c r="AS4164" s="31"/>
      <c r="AT4164" s="31"/>
      <c r="AU4164" s="26"/>
      <c r="AV4164" s="32"/>
    </row>
    <row r="4165" spans="1:48">
      <c r="A4165" s="34"/>
      <c r="D4165" s="26"/>
      <c r="E4165" s="26"/>
      <c r="F4165" s="26"/>
      <c r="G4165" s="26"/>
      <c r="H4165" s="27"/>
      <c r="J4165" s="28"/>
      <c r="K4165" s="28"/>
      <c r="L4165" s="28"/>
      <c r="X4165" s="17"/>
      <c r="Y4165" s="17"/>
      <c r="Z4165" s="17"/>
      <c r="AA4165" s="17"/>
      <c r="AF4165" s="17"/>
      <c r="AG4165" s="17"/>
      <c r="AH4165" s="17"/>
      <c r="AI4165" s="17"/>
      <c r="AN4165" s="17"/>
      <c r="AO4165" s="17"/>
      <c r="AP4165" s="17"/>
      <c r="AQ4165" s="17"/>
      <c r="AR4165" s="31"/>
      <c r="AS4165" s="31"/>
      <c r="AT4165" s="31"/>
      <c r="AU4165" s="26"/>
      <c r="AV4165" s="32"/>
    </row>
    <row r="4166" spans="1:48">
      <c r="A4166" s="34"/>
      <c r="D4166" s="26"/>
      <c r="E4166" s="26"/>
      <c r="F4166" s="26"/>
      <c r="G4166" s="26"/>
      <c r="H4166" s="27"/>
      <c r="J4166" s="28"/>
      <c r="K4166" s="28"/>
      <c r="L4166" s="28"/>
      <c r="X4166" s="17"/>
      <c r="Y4166" s="17"/>
      <c r="Z4166" s="17"/>
      <c r="AA4166" s="17"/>
      <c r="AF4166" s="17"/>
      <c r="AG4166" s="17"/>
      <c r="AH4166" s="17"/>
      <c r="AI4166" s="17"/>
      <c r="AN4166" s="17"/>
      <c r="AO4166" s="17"/>
      <c r="AP4166" s="17"/>
      <c r="AQ4166" s="17"/>
      <c r="AR4166" s="31"/>
      <c r="AS4166" s="31"/>
      <c r="AT4166" s="31"/>
      <c r="AU4166" s="26"/>
      <c r="AV4166" s="32"/>
    </row>
    <row r="4167" spans="1:48">
      <c r="A4167" s="34"/>
      <c r="D4167" s="26"/>
      <c r="E4167" s="26"/>
      <c r="F4167" s="26"/>
      <c r="G4167" s="26"/>
      <c r="H4167" s="27"/>
      <c r="J4167" s="28"/>
      <c r="K4167" s="28"/>
      <c r="L4167" s="28"/>
      <c r="X4167" s="17"/>
      <c r="Y4167" s="17"/>
      <c r="Z4167" s="17"/>
      <c r="AA4167" s="17"/>
      <c r="AF4167" s="17"/>
      <c r="AG4167" s="17"/>
      <c r="AH4167" s="17"/>
      <c r="AI4167" s="17"/>
      <c r="AN4167" s="17"/>
      <c r="AO4167" s="17"/>
      <c r="AP4167" s="17"/>
      <c r="AQ4167" s="17"/>
      <c r="AR4167" s="31"/>
      <c r="AS4167" s="31"/>
      <c r="AT4167" s="31"/>
      <c r="AU4167" s="26"/>
      <c r="AV4167" s="32"/>
    </row>
    <row r="4168" spans="1:48">
      <c r="A4168" s="34"/>
      <c r="D4168" s="26"/>
      <c r="E4168" s="26"/>
      <c r="F4168" s="26"/>
      <c r="G4168" s="26"/>
      <c r="H4168" s="27"/>
      <c r="J4168" s="28"/>
      <c r="K4168" s="28"/>
      <c r="L4168" s="28"/>
      <c r="X4168" s="17"/>
      <c r="Y4168" s="17"/>
      <c r="Z4168" s="17"/>
      <c r="AA4168" s="17"/>
      <c r="AF4168" s="17"/>
      <c r="AG4168" s="17"/>
      <c r="AH4168" s="17"/>
      <c r="AI4168" s="17"/>
      <c r="AN4168" s="17"/>
      <c r="AO4168" s="17"/>
      <c r="AP4168" s="17"/>
      <c r="AQ4168" s="17"/>
      <c r="AR4168" s="31"/>
      <c r="AS4168" s="31"/>
      <c r="AT4168" s="31"/>
      <c r="AU4168" s="26"/>
      <c r="AV4168" s="32"/>
    </row>
    <row r="4169" spans="1:48">
      <c r="A4169" s="34"/>
      <c r="D4169" s="26"/>
      <c r="E4169" s="26"/>
      <c r="F4169" s="26"/>
      <c r="G4169" s="26"/>
      <c r="H4169" s="27"/>
      <c r="J4169" s="28"/>
      <c r="K4169" s="28"/>
      <c r="L4169" s="28"/>
      <c r="X4169" s="17"/>
      <c r="Y4169" s="17"/>
      <c r="Z4169" s="17"/>
      <c r="AA4169" s="17"/>
      <c r="AF4169" s="17"/>
      <c r="AG4169" s="17"/>
      <c r="AH4169" s="17"/>
      <c r="AI4169" s="17"/>
      <c r="AN4169" s="17"/>
      <c r="AO4169" s="17"/>
      <c r="AP4169" s="17"/>
      <c r="AQ4169" s="17"/>
      <c r="AR4169" s="31"/>
      <c r="AS4169" s="31"/>
      <c r="AT4169" s="31"/>
      <c r="AU4169" s="26"/>
      <c r="AV4169" s="32"/>
    </row>
    <row r="4170" spans="1:48">
      <c r="A4170" s="34"/>
      <c r="D4170" s="26"/>
      <c r="E4170" s="26"/>
      <c r="F4170" s="26"/>
      <c r="G4170" s="26"/>
      <c r="H4170" s="27"/>
      <c r="J4170" s="28"/>
      <c r="K4170" s="28"/>
      <c r="L4170" s="28"/>
      <c r="X4170" s="17"/>
      <c r="Y4170" s="17"/>
      <c r="Z4170" s="17"/>
      <c r="AA4170" s="17"/>
      <c r="AF4170" s="17"/>
      <c r="AG4170" s="17"/>
      <c r="AH4170" s="17"/>
      <c r="AI4170" s="17"/>
      <c r="AN4170" s="17"/>
      <c r="AO4170" s="17"/>
      <c r="AP4170" s="17"/>
      <c r="AQ4170" s="17"/>
      <c r="AR4170" s="31"/>
      <c r="AS4170" s="31"/>
      <c r="AT4170" s="31"/>
      <c r="AU4170" s="26"/>
      <c r="AV4170" s="32"/>
    </row>
    <row r="4171" spans="1:48">
      <c r="A4171" s="34"/>
      <c r="D4171" s="26"/>
      <c r="E4171" s="26"/>
      <c r="F4171" s="26"/>
      <c r="G4171" s="26"/>
      <c r="H4171" s="27"/>
      <c r="J4171" s="28"/>
      <c r="K4171" s="28"/>
      <c r="L4171" s="28"/>
      <c r="X4171" s="17"/>
      <c r="Y4171" s="17"/>
      <c r="Z4171" s="17"/>
      <c r="AA4171" s="17"/>
      <c r="AF4171" s="17"/>
      <c r="AG4171" s="17"/>
      <c r="AH4171" s="17"/>
      <c r="AI4171" s="17"/>
      <c r="AN4171" s="17"/>
      <c r="AO4171" s="17"/>
      <c r="AP4171" s="17"/>
      <c r="AQ4171" s="17"/>
      <c r="AR4171" s="31"/>
      <c r="AS4171" s="31"/>
      <c r="AT4171" s="31"/>
      <c r="AU4171" s="26"/>
      <c r="AV4171" s="32"/>
    </row>
    <row r="4172" spans="1:48">
      <c r="A4172" s="34"/>
      <c r="D4172" s="26"/>
      <c r="E4172" s="26"/>
      <c r="F4172" s="26"/>
      <c r="G4172" s="26"/>
      <c r="H4172" s="27"/>
      <c r="J4172" s="28"/>
      <c r="K4172" s="28"/>
      <c r="L4172" s="28"/>
      <c r="X4172" s="17"/>
      <c r="Y4172" s="17"/>
      <c r="Z4172" s="17"/>
      <c r="AA4172" s="17"/>
      <c r="AF4172" s="17"/>
      <c r="AG4172" s="17"/>
      <c r="AH4172" s="17"/>
      <c r="AI4172" s="17"/>
      <c r="AN4172" s="17"/>
      <c r="AO4172" s="17"/>
      <c r="AP4172" s="17"/>
      <c r="AQ4172" s="17"/>
      <c r="AR4172" s="31"/>
      <c r="AS4172" s="31"/>
      <c r="AT4172" s="31"/>
      <c r="AU4172" s="26"/>
      <c r="AV4172" s="32"/>
    </row>
    <row r="4173" spans="1:48">
      <c r="A4173" s="34"/>
      <c r="D4173" s="26"/>
      <c r="E4173" s="26"/>
      <c r="F4173" s="26"/>
      <c r="G4173" s="26"/>
      <c r="H4173" s="27"/>
      <c r="J4173" s="28"/>
      <c r="K4173" s="28"/>
      <c r="L4173" s="28"/>
      <c r="X4173" s="17"/>
      <c r="Y4173" s="17"/>
      <c r="Z4173" s="17"/>
      <c r="AA4173" s="17"/>
      <c r="AF4173" s="17"/>
      <c r="AG4173" s="17"/>
      <c r="AH4173" s="17"/>
      <c r="AI4173" s="17"/>
      <c r="AN4173" s="17"/>
      <c r="AO4173" s="17"/>
      <c r="AP4173" s="17"/>
      <c r="AQ4173" s="17"/>
      <c r="AR4173" s="31"/>
      <c r="AS4173" s="31"/>
      <c r="AT4173" s="31"/>
      <c r="AU4173" s="26"/>
      <c r="AV4173" s="32"/>
    </row>
    <row r="4174" spans="1:48">
      <c r="A4174" s="34"/>
      <c r="D4174" s="26"/>
      <c r="E4174" s="26"/>
      <c r="F4174" s="26"/>
      <c r="G4174" s="26"/>
      <c r="H4174" s="27"/>
      <c r="J4174" s="28"/>
      <c r="K4174" s="28"/>
      <c r="L4174" s="28"/>
      <c r="X4174" s="17"/>
      <c r="Y4174" s="17"/>
      <c r="Z4174" s="17"/>
      <c r="AA4174" s="17"/>
      <c r="AF4174" s="17"/>
      <c r="AG4174" s="17"/>
      <c r="AH4174" s="17"/>
      <c r="AI4174" s="17"/>
      <c r="AN4174" s="17"/>
      <c r="AO4174" s="17"/>
      <c r="AP4174" s="17"/>
      <c r="AQ4174" s="17"/>
      <c r="AR4174" s="31"/>
      <c r="AS4174" s="31"/>
      <c r="AT4174" s="31"/>
      <c r="AU4174" s="26"/>
      <c r="AV4174" s="32"/>
    </row>
    <row r="4175" spans="1:48">
      <c r="A4175" s="34"/>
      <c r="D4175" s="26"/>
      <c r="E4175" s="26"/>
      <c r="F4175" s="26"/>
      <c r="G4175" s="26"/>
      <c r="H4175" s="27"/>
      <c r="J4175" s="28"/>
      <c r="K4175" s="28"/>
      <c r="L4175" s="28"/>
      <c r="X4175" s="17"/>
      <c r="Y4175" s="17"/>
      <c r="Z4175" s="17"/>
      <c r="AA4175" s="17"/>
      <c r="AF4175" s="17"/>
      <c r="AG4175" s="17"/>
      <c r="AH4175" s="17"/>
      <c r="AI4175" s="17"/>
      <c r="AN4175" s="17"/>
      <c r="AO4175" s="17"/>
      <c r="AP4175" s="17"/>
      <c r="AQ4175" s="17"/>
      <c r="AR4175" s="31"/>
      <c r="AS4175" s="31"/>
      <c r="AT4175" s="31"/>
      <c r="AU4175" s="26"/>
      <c r="AV4175" s="32"/>
    </row>
    <row r="4176" spans="1:48">
      <c r="A4176" s="34"/>
      <c r="D4176" s="26"/>
      <c r="E4176" s="26"/>
      <c r="F4176" s="26"/>
      <c r="G4176" s="26"/>
      <c r="H4176" s="27"/>
      <c r="J4176" s="28"/>
      <c r="K4176" s="28"/>
      <c r="L4176" s="28"/>
      <c r="X4176" s="17"/>
      <c r="Y4176" s="17"/>
      <c r="Z4176" s="17"/>
      <c r="AA4176" s="17"/>
      <c r="AF4176" s="17"/>
      <c r="AG4176" s="17"/>
      <c r="AH4176" s="17"/>
      <c r="AI4176" s="17"/>
      <c r="AN4176" s="17"/>
      <c r="AO4176" s="17"/>
      <c r="AP4176" s="17"/>
      <c r="AQ4176" s="17"/>
      <c r="AR4176" s="31"/>
      <c r="AS4176" s="31"/>
      <c r="AT4176" s="31"/>
      <c r="AU4176" s="26"/>
      <c r="AV4176" s="32"/>
    </row>
    <row r="4177" spans="1:48">
      <c r="A4177" s="34"/>
      <c r="D4177" s="26"/>
      <c r="E4177" s="26"/>
      <c r="F4177" s="26"/>
      <c r="G4177" s="26"/>
      <c r="H4177" s="27"/>
      <c r="J4177" s="28"/>
      <c r="K4177" s="28"/>
      <c r="L4177" s="28"/>
      <c r="X4177" s="17"/>
      <c r="Y4177" s="17"/>
      <c r="Z4177" s="17"/>
      <c r="AA4177" s="17"/>
      <c r="AF4177" s="17"/>
      <c r="AG4177" s="17"/>
      <c r="AH4177" s="17"/>
      <c r="AI4177" s="17"/>
      <c r="AN4177" s="17"/>
      <c r="AO4177" s="17"/>
      <c r="AP4177" s="17"/>
      <c r="AQ4177" s="17"/>
      <c r="AR4177" s="31"/>
      <c r="AS4177" s="31"/>
      <c r="AT4177" s="31"/>
      <c r="AU4177" s="26"/>
      <c r="AV4177" s="32"/>
    </row>
    <row r="4178" spans="1:48">
      <c r="A4178" s="34"/>
      <c r="D4178" s="26"/>
      <c r="E4178" s="26"/>
      <c r="F4178" s="26"/>
      <c r="G4178" s="26"/>
      <c r="H4178" s="27"/>
      <c r="J4178" s="28"/>
      <c r="K4178" s="28"/>
      <c r="L4178" s="28"/>
      <c r="X4178" s="17"/>
      <c r="Y4178" s="17"/>
      <c r="Z4178" s="17"/>
      <c r="AA4178" s="17"/>
      <c r="AF4178" s="17"/>
      <c r="AG4178" s="17"/>
      <c r="AH4178" s="17"/>
      <c r="AI4178" s="17"/>
      <c r="AN4178" s="17"/>
      <c r="AO4178" s="17"/>
      <c r="AP4178" s="17"/>
      <c r="AQ4178" s="17"/>
      <c r="AR4178" s="31"/>
      <c r="AS4178" s="31"/>
      <c r="AT4178" s="31"/>
      <c r="AU4178" s="26"/>
      <c r="AV4178" s="32"/>
    </row>
    <row r="4179" spans="1:48">
      <c r="A4179" s="34"/>
      <c r="D4179" s="26"/>
      <c r="E4179" s="26"/>
      <c r="F4179" s="26"/>
      <c r="G4179" s="26"/>
      <c r="H4179" s="27"/>
      <c r="J4179" s="28"/>
      <c r="K4179" s="28"/>
      <c r="L4179" s="28"/>
      <c r="X4179" s="17"/>
      <c r="Y4179" s="17"/>
      <c r="Z4179" s="17"/>
      <c r="AA4179" s="17"/>
      <c r="AF4179" s="17"/>
      <c r="AG4179" s="17"/>
      <c r="AH4179" s="17"/>
      <c r="AI4179" s="17"/>
      <c r="AN4179" s="17"/>
      <c r="AO4179" s="17"/>
      <c r="AP4179" s="17"/>
      <c r="AQ4179" s="17"/>
      <c r="AR4179" s="31"/>
      <c r="AS4179" s="31"/>
      <c r="AT4179" s="31"/>
      <c r="AU4179" s="26"/>
      <c r="AV4179" s="32"/>
    </row>
    <row r="4180" spans="1:48">
      <c r="A4180" s="34"/>
      <c r="D4180" s="26"/>
      <c r="E4180" s="26"/>
      <c r="F4180" s="26"/>
      <c r="G4180" s="26"/>
      <c r="H4180" s="27"/>
      <c r="J4180" s="28"/>
      <c r="K4180" s="28"/>
      <c r="L4180" s="28"/>
      <c r="X4180" s="17"/>
      <c r="Y4180" s="17"/>
      <c r="Z4180" s="17"/>
      <c r="AA4180" s="17"/>
      <c r="AF4180" s="17"/>
      <c r="AG4180" s="17"/>
      <c r="AH4180" s="17"/>
      <c r="AI4180" s="17"/>
      <c r="AN4180" s="17"/>
      <c r="AO4180" s="17"/>
      <c r="AP4180" s="17"/>
      <c r="AQ4180" s="17"/>
      <c r="AR4180" s="31"/>
      <c r="AS4180" s="31"/>
      <c r="AT4180" s="31"/>
      <c r="AU4180" s="26"/>
      <c r="AV4180" s="32"/>
    </row>
    <row r="4181" spans="1:48">
      <c r="A4181" s="34"/>
      <c r="D4181" s="26"/>
      <c r="E4181" s="26"/>
      <c r="F4181" s="26"/>
      <c r="G4181" s="26"/>
      <c r="H4181" s="27"/>
      <c r="J4181" s="28"/>
      <c r="K4181" s="28"/>
      <c r="L4181" s="28"/>
      <c r="X4181" s="17"/>
      <c r="Y4181" s="17"/>
      <c r="Z4181" s="17"/>
      <c r="AA4181" s="17"/>
      <c r="AF4181" s="17"/>
      <c r="AG4181" s="17"/>
      <c r="AH4181" s="17"/>
      <c r="AI4181" s="17"/>
      <c r="AN4181" s="17"/>
      <c r="AO4181" s="17"/>
      <c r="AP4181" s="17"/>
      <c r="AQ4181" s="17"/>
      <c r="AR4181" s="31"/>
      <c r="AS4181" s="31"/>
      <c r="AT4181" s="31"/>
      <c r="AU4181" s="26"/>
      <c r="AV4181" s="32"/>
    </row>
    <row r="4182" spans="1:48">
      <c r="A4182" s="34"/>
      <c r="D4182" s="26"/>
      <c r="E4182" s="26"/>
      <c r="F4182" s="26"/>
      <c r="G4182" s="26"/>
      <c r="H4182" s="27"/>
      <c r="J4182" s="28"/>
      <c r="K4182" s="28"/>
      <c r="L4182" s="28"/>
      <c r="X4182" s="17"/>
      <c r="Y4182" s="17"/>
      <c r="Z4182" s="17"/>
      <c r="AA4182" s="17"/>
      <c r="AF4182" s="17"/>
      <c r="AG4182" s="17"/>
      <c r="AH4182" s="17"/>
      <c r="AI4182" s="17"/>
      <c r="AN4182" s="17"/>
      <c r="AO4182" s="17"/>
      <c r="AP4182" s="17"/>
      <c r="AQ4182" s="17"/>
      <c r="AR4182" s="31"/>
      <c r="AS4182" s="31"/>
      <c r="AT4182" s="31"/>
      <c r="AU4182" s="26"/>
      <c r="AV4182" s="32"/>
    </row>
    <row r="4183" spans="1:48">
      <c r="A4183" s="34"/>
      <c r="D4183" s="26"/>
      <c r="E4183" s="26"/>
      <c r="F4183" s="26"/>
      <c r="G4183" s="26"/>
      <c r="H4183" s="27"/>
      <c r="J4183" s="28"/>
      <c r="K4183" s="28"/>
      <c r="L4183" s="28"/>
      <c r="X4183" s="17"/>
      <c r="Y4183" s="17"/>
      <c r="Z4183" s="17"/>
      <c r="AA4183" s="17"/>
      <c r="AF4183" s="17"/>
      <c r="AG4183" s="17"/>
      <c r="AH4183" s="17"/>
      <c r="AI4183" s="17"/>
      <c r="AN4183" s="17"/>
      <c r="AO4183" s="17"/>
      <c r="AP4183" s="17"/>
      <c r="AQ4183" s="17"/>
      <c r="AR4183" s="31"/>
      <c r="AS4183" s="31"/>
      <c r="AT4183" s="31"/>
      <c r="AU4183" s="26"/>
      <c r="AV4183" s="32"/>
    </row>
    <row r="4184" spans="1:48">
      <c r="A4184" s="34"/>
      <c r="D4184" s="26"/>
      <c r="E4184" s="26"/>
      <c r="F4184" s="26"/>
      <c r="G4184" s="26"/>
      <c r="H4184" s="27"/>
      <c r="J4184" s="28"/>
      <c r="K4184" s="28"/>
      <c r="L4184" s="28"/>
      <c r="X4184" s="17"/>
      <c r="Y4184" s="17"/>
      <c r="Z4184" s="17"/>
      <c r="AA4184" s="17"/>
      <c r="AF4184" s="17"/>
      <c r="AG4184" s="17"/>
      <c r="AH4184" s="17"/>
      <c r="AI4184" s="17"/>
      <c r="AN4184" s="17"/>
      <c r="AO4184" s="17"/>
      <c r="AP4184" s="17"/>
      <c r="AQ4184" s="17"/>
      <c r="AR4184" s="31"/>
      <c r="AS4184" s="31"/>
      <c r="AT4184" s="31"/>
      <c r="AU4184" s="26"/>
      <c r="AV4184" s="32"/>
    </row>
    <row r="4185" spans="1:48">
      <c r="A4185" s="34"/>
      <c r="D4185" s="26"/>
      <c r="E4185" s="26"/>
      <c r="F4185" s="26"/>
      <c r="G4185" s="26"/>
      <c r="H4185" s="27"/>
      <c r="J4185" s="28"/>
      <c r="K4185" s="28"/>
      <c r="L4185" s="28"/>
      <c r="X4185" s="17"/>
      <c r="Y4185" s="17"/>
      <c r="Z4185" s="17"/>
      <c r="AA4185" s="17"/>
      <c r="AF4185" s="17"/>
      <c r="AG4185" s="17"/>
      <c r="AH4185" s="17"/>
      <c r="AI4185" s="17"/>
      <c r="AN4185" s="17"/>
      <c r="AO4185" s="17"/>
      <c r="AP4185" s="17"/>
      <c r="AQ4185" s="17"/>
      <c r="AR4185" s="31"/>
      <c r="AS4185" s="31"/>
      <c r="AT4185" s="31"/>
      <c r="AU4185" s="26"/>
      <c r="AV4185" s="32"/>
    </row>
    <row r="4186" spans="1:48">
      <c r="A4186" s="34"/>
      <c r="D4186" s="26"/>
      <c r="E4186" s="26"/>
      <c r="F4186" s="26"/>
      <c r="G4186" s="26"/>
      <c r="H4186" s="27"/>
      <c r="J4186" s="28"/>
      <c r="K4186" s="28"/>
      <c r="L4186" s="28"/>
      <c r="X4186" s="17"/>
      <c r="Y4186" s="17"/>
      <c r="Z4186" s="17"/>
      <c r="AA4186" s="17"/>
      <c r="AF4186" s="17"/>
      <c r="AG4186" s="17"/>
      <c r="AH4186" s="17"/>
      <c r="AI4186" s="17"/>
      <c r="AN4186" s="17"/>
      <c r="AO4186" s="17"/>
      <c r="AP4186" s="17"/>
      <c r="AQ4186" s="17"/>
      <c r="AR4186" s="31"/>
      <c r="AS4186" s="31"/>
      <c r="AT4186" s="31"/>
      <c r="AU4186" s="26"/>
      <c r="AV4186" s="32"/>
    </row>
    <row r="4187" spans="1:48">
      <c r="A4187" s="34"/>
      <c r="D4187" s="26"/>
      <c r="E4187" s="26"/>
      <c r="F4187" s="26"/>
      <c r="G4187" s="26"/>
      <c r="H4187" s="27"/>
      <c r="J4187" s="28"/>
      <c r="K4187" s="28"/>
      <c r="L4187" s="28"/>
      <c r="X4187" s="17"/>
      <c r="Y4187" s="17"/>
      <c r="Z4187" s="17"/>
      <c r="AA4187" s="17"/>
      <c r="AF4187" s="17"/>
      <c r="AG4187" s="17"/>
      <c r="AH4187" s="17"/>
      <c r="AI4187" s="17"/>
      <c r="AN4187" s="17"/>
      <c r="AO4187" s="17"/>
      <c r="AP4187" s="17"/>
      <c r="AQ4187" s="17"/>
      <c r="AR4187" s="31"/>
      <c r="AS4187" s="31"/>
      <c r="AT4187" s="31"/>
      <c r="AU4187" s="26"/>
      <c r="AV4187" s="32"/>
    </row>
    <row r="4188" spans="1:48">
      <c r="A4188" s="34"/>
      <c r="D4188" s="26"/>
      <c r="E4188" s="26"/>
      <c r="F4188" s="26"/>
      <c r="G4188" s="26"/>
      <c r="H4188" s="27"/>
      <c r="J4188" s="28"/>
      <c r="K4188" s="28"/>
      <c r="L4188" s="28"/>
      <c r="X4188" s="17"/>
      <c r="Y4188" s="17"/>
      <c r="Z4188" s="17"/>
      <c r="AA4188" s="17"/>
      <c r="AF4188" s="17"/>
      <c r="AG4188" s="17"/>
      <c r="AH4188" s="17"/>
      <c r="AI4188" s="17"/>
      <c r="AN4188" s="17"/>
      <c r="AO4188" s="17"/>
      <c r="AP4188" s="17"/>
      <c r="AQ4188" s="17"/>
      <c r="AR4188" s="31"/>
      <c r="AS4188" s="31"/>
      <c r="AT4188" s="31"/>
      <c r="AU4188" s="26"/>
      <c r="AV4188" s="32"/>
    </row>
    <row r="4189" spans="1:48">
      <c r="A4189" s="34"/>
      <c r="D4189" s="26"/>
      <c r="E4189" s="26"/>
      <c r="F4189" s="26"/>
      <c r="G4189" s="26"/>
      <c r="H4189" s="27"/>
      <c r="J4189" s="28"/>
      <c r="K4189" s="28"/>
      <c r="L4189" s="28"/>
      <c r="X4189" s="17"/>
      <c r="Y4189" s="17"/>
      <c r="Z4189" s="17"/>
      <c r="AA4189" s="17"/>
      <c r="AF4189" s="17"/>
      <c r="AG4189" s="17"/>
      <c r="AH4189" s="17"/>
      <c r="AI4189" s="17"/>
      <c r="AN4189" s="17"/>
      <c r="AO4189" s="17"/>
      <c r="AP4189" s="17"/>
      <c r="AQ4189" s="17"/>
      <c r="AR4189" s="31"/>
      <c r="AS4189" s="31"/>
      <c r="AT4189" s="31"/>
      <c r="AU4189" s="26"/>
      <c r="AV4189" s="32"/>
    </row>
    <row r="4190" spans="1:48">
      <c r="A4190" s="34"/>
      <c r="D4190" s="26"/>
      <c r="E4190" s="26"/>
      <c r="F4190" s="26"/>
      <c r="G4190" s="26"/>
      <c r="H4190" s="27"/>
      <c r="J4190" s="28"/>
      <c r="K4190" s="28"/>
      <c r="L4190" s="28"/>
      <c r="X4190" s="17"/>
      <c r="Y4190" s="17"/>
      <c r="Z4190" s="17"/>
      <c r="AA4190" s="17"/>
      <c r="AF4190" s="17"/>
      <c r="AG4190" s="17"/>
      <c r="AH4190" s="17"/>
      <c r="AI4190" s="17"/>
      <c r="AN4190" s="17"/>
      <c r="AO4190" s="17"/>
      <c r="AP4190" s="17"/>
      <c r="AQ4190" s="17"/>
      <c r="AR4190" s="31"/>
      <c r="AS4190" s="31"/>
      <c r="AT4190" s="31"/>
      <c r="AU4190" s="26"/>
      <c r="AV4190" s="32"/>
    </row>
    <row r="4191" spans="1:48">
      <c r="A4191" s="34"/>
      <c r="D4191" s="26"/>
      <c r="E4191" s="26"/>
      <c r="F4191" s="26"/>
      <c r="G4191" s="26"/>
      <c r="H4191" s="27"/>
      <c r="J4191" s="28"/>
      <c r="K4191" s="28"/>
      <c r="L4191" s="28"/>
      <c r="X4191" s="17"/>
      <c r="Y4191" s="17"/>
      <c r="Z4191" s="17"/>
      <c r="AA4191" s="17"/>
      <c r="AF4191" s="17"/>
      <c r="AG4191" s="17"/>
      <c r="AH4191" s="17"/>
      <c r="AI4191" s="17"/>
      <c r="AN4191" s="17"/>
      <c r="AO4191" s="17"/>
      <c r="AP4191" s="17"/>
      <c r="AQ4191" s="17"/>
      <c r="AR4191" s="31"/>
      <c r="AS4191" s="31"/>
      <c r="AT4191" s="31"/>
      <c r="AU4191" s="26"/>
      <c r="AV4191" s="32"/>
    </row>
    <row r="4192" spans="1:48">
      <c r="A4192" s="34"/>
      <c r="D4192" s="26"/>
      <c r="E4192" s="26"/>
      <c r="F4192" s="26"/>
      <c r="G4192" s="26"/>
      <c r="H4192" s="27"/>
      <c r="J4192" s="28"/>
      <c r="K4192" s="28"/>
      <c r="L4192" s="28"/>
      <c r="X4192" s="17"/>
      <c r="Y4192" s="17"/>
      <c r="Z4192" s="17"/>
      <c r="AA4192" s="17"/>
      <c r="AF4192" s="17"/>
      <c r="AG4192" s="17"/>
      <c r="AH4192" s="17"/>
      <c r="AI4192" s="17"/>
      <c r="AN4192" s="17"/>
      <c r="AO4192" s="17"/>
      <c r="AP4192" s="17"/>
      <c r="AQ4192" s="17"/>
      <c r="AR4192" s="31"/>
      <c r="AS4192" s="31"/>
      <c r="AT4192" s="31"/>
      <c r="AU4192" s="26"/>
      <c r="AV4192" s="32"/>
    </row>
    <row r="4193" spans="1:48">
      <c r="A4193" s="34"/>
      <c r="D4193" s="26"/>
      <c r="E4193" s="26"/>
      <c r="F4193" s="26"/>
      <c r="G4193" s="26"/>
      <c r="H4193" s="27"/>
      <c r="J4193" s="28"/>
      <c r="K4193" s="28"/>
      <c r="L4193" s="28"/>
      <c r="X4193" s="17"/>
      <c r="Y4193" s="17"/>
      <c r="Z4193" s="17"/>
      <c r="AA4193" s="17"/>
      <c r="AF4193" s="17"/>
      <c r="AG4193" s="17"/>
      <c r="AH4193" s="17"/>
      <c r="AI4193" s="17"/>
      <c r="AN4193" s="17"/>
      <c r="AO4193" s="17"/>
      <c r="AP4193" s="17"/>
      <c r="AQ4193" s="17"/>
      <c r="AR4193" s="31"/>
      <c r="AS4193" s="31"/>
      <c r="AT4193" s="31"/>
      <c r="AU4193" s="26"/>
      <c r="AV4193" s="32"/>
    </row>
    <row r="4194" spans="1:48">
      <c r="A4194" s="34"/>
      <c r="D4194" s="26"/>
      <c r="E4194" s="26"/>
      <c r="F4194" s="26"/>
      <c r="G4194" s="26"/>
      <c r="H4194" s="27"/>
      <c r="J4194" s="28"/>
      <c r="K4194" s="28"/>
      <c r="L4194" s="28"/>
      <c r="X4194" s="17"/>
      <c r="Y4194" s="17"/>
      <c r="Z4194" s="17"/>
      <c r="AA4194" s="17"/>
      <c r="AF4194" s="17"/>
      <c r="AG4194" s="17"/>
      <c r="AH4194" s="17"/>
      <c r="AI4194" s="17"/>
      <c r="AN4194" s="17"/>
      <c r="AO4194" s="17"/>
      <c r="AP4194" s="17"/>
      <c r="AQ4194" s="17"/>
      <c r="AR4194" s="31"/>
      <c r="AS4194" s="31"/>
      <c r="AT4194" s="31"/>
      <c r="AU4194" s="26"/>
      <c r="AV4194" s="32"/>
    </row>
    <row r="4195" spans="1:48">
      <c r="A4195" s="34"/>
      <c r="D4195" s="26"/>
      <c r="E4195" s="26"/>
      <c r="F4195" s="26"/>
      <c r="G4195" s="26"/>
      <c r="H4195" s="27"/>
      <c r="J4195" s="28"/>
      <c r="K4195" s="28"/>
      <c r="L4195" s="28"/>
      <c r="X4195" s="17"/>
      <c r="Y4195" s="17"/>
      <c r="Z4195" s="17"/>
      <c r="AA4195" s="17"/>
      <c r="AF4195" s="17"/>
      <c r="AG4195" s="17"/>
      <c r="AH4195" s="17"/>
      <c r="AI4195" s="17"/>
      <c r="AN4195" s="17"/>
      <c r="AO4195" s="17"/>
      <c r="AP4195" s="17"/>
      <c r="AQ4195" s="17"/>
      <c r="AR4195" s="31"/>
      <c r="AS4195" s="31"/>
      <c r="AT4195" s="31"/>
      <c r="AU4195" s="26"/>
      <c r="AV4195" s="32"/>
    </row>
    <row r="4196" spans="1:48">
      <c r="A4196" s="34"/>
      <c r="D4196" s="26"/>
      <c r="E4196" s="26"/>
      <c r="F4196" s="26"/>
      <c r="G4196" s="26"/>
      <c r="H4196" s="27"/>
      <c r="J4196" s="28"/>
      <c r="K4196" s="28"/>
      <c r="L4196" s="28"/>
      <c r="X4196" s="17"/>
      <c r="Y4196" s="17"/>
      <c r="Z4196" s="17"/>
      <c r="AA4196" s="17"/>
      <c r="AF4196" s="17"/>
      <c r="AG4196" s="17"/>
      <c r="AH4196" s="17"/>
      <c r="AI4196" s="17"/>
      <c r="AN4196" s="17"/>
      <c r="AO4196" s="17"/>
      <c r="AP4196" s="17"/>
      <c r="AQ4196" s="17"/>
      <c r="AR4196" s="31"/>
      <c r="AS4196" s="31"/>
      <c r="AT4196" s="31"/>
      <c r="AU4196" s="26"/>
      <c r="AV4196" s="32"/>
    </row>
    <row r="4197" spans="1:48">
      <c r="A4197" s="34"/>
      <c r="D4197" s="26"/>
      <c r="E4197" s="26"/>
      <c r="F4197" s="26"/>
      <c r="G4197" s="26"/>
      <c r="H4197" s="27"/>
      <c r="J4197" s="28"/>
      <c r="K4197" s="28"/>
      <c r="L4197" s="28"/>
      <c r="X4197" s="17"/>
      <c r="Y4197" s="17"/>
      <c r="Z4197" s="17"/>
      <c r="AA4197" s="17"/>
      <c r="AF4197" s="17"/>
      <c r="AG4197" s="17"/>
      <c r="AH4197" s="17"/>
      <c r="AI4197" s="17"/>
      <c r="AN4197" s="17"/>
      <c r="AO4197" s="17"/>
      <c r="AP4197" s="17"/>
      <c r="AQ4197" s="17"/>
      <c r="AR4197" s="31"/>
      <c r="AS4197" s="31"/>
      <c r="AT4197" s="31"/>
      <c r="AU4197" s="26"/>
      <c r="AV4197" s="32"/>
    </row>
    <row r="4198" spans="1:48">
      <c r="A4198" s="34"/>
      <c r="D4198" s="26"/>
      <c r="E4198" s="26"/>
      <c r="F4198" s="26"/>
      <c r="G4198" s="26"/>
      <c r="H4198" s="27"/>
      <c r="J4198" s="28"/>
      <c r="K4198" s="28"/>
      <c r="L4198" s="28"/>
      <c r="X4198" s="17"/>
      <c r="Y4198" s="17"/>
      <c r="Z4198" s="17"/>
      <c r="AA4198" s="17"/>
      <c r="AF4198" s="17"/>
      <c r="AG4198" s="17"/>
      <c r="AH4198" s="17"/>
      <c r="AI4198" s="17"/>
      <c r="AN4198" s="17"/>
      <c r="AO4198" s="17"/>
      <c r="AP4198" s="17"/>
      <c r="AQ4198" s="17"/>
      <c r="AR4198" s="31"/>
      <c r="AS4198" s="31"/>
      <c r="AT4198" s="31"/>
      <c r="AU4198" s="26"/>
      <c r="AV4198" s="32"/>
    </row>
    <row r="4199" spans="1:48">
      <c r="A4199" s="34"/>
      <c r="D4199" s="26"/>
      <c r="E4199" s="26"/>
      <c r="F4199" s="26"/>
      <c r="G4199" s="26"/>
      <c r="H4199" s="27"/>
      <c r="J4199" s="28"/>
      <c r="K4199" s="28"/>
      <c r="L4199" s="28"/>
      <c r="X4199" s="17"/>
      <c r="Y4199" s="17"/>
      <c r="Z4199" s="17"/>
      <c r="AA4199" s="17"/>
      <c r="AF4199" s="17"/>
      <c r="AG4199" s="17"/>
      <c r="AH4199" s="17"/>
      <c r="AI4199" s="17"/>
      <c r="AN4199" s="17"/>
      <c r="AO4199" s="17"/>
      <c r="AP4199" s="17"/>
      <c r="AQ4199" s="17"/>
      <c r="AR4199" s="31"/>
      <c r="AS4199" s="31"/>
      <c r="AT4199" s="31"/>
      <c r="AU4199" s="26"/>
      <c r="AV4199" s="32"/>
    </row>
    <row r="4200" spans="1:48">
      <c r="A4200" s="34"/>
      <c r="D4200" s="26"/>
      <c r="E4200" s="26"/>
      <c r="F4200" s="26"/>
      <c r="G4200" s="26"/>
      <c r="H4200" s="27"/>
      <c r="J4200" s="28"/>
      <c r="K4200" s="28"/>
      <c r="L4200" s="28"/>
      <c r="X4200" s="17"/>
      <c r="Y4200" s="17"/>
      <c r="Z4200" s="17"/>
      <c r="AA4200" s="17"/>
      <c r="AF4200" s="17"/>
      <c r="AG4200" s="17"/>
      <c r="AH4200" s="17"/>
      <c r="AI4200" s="17"/>
      <c r="AN4200" s="17"/>
      <c r="AO4200" s="17"/>
      <c r="AP4200" s="17"/>
      <c r="AQ4200" s="17"/>
      <c r="AR4200" s="31"/>
      <c r="AS4200" s="31"/>
      <c r="AT4200" s="31"/>
      <c r="AU4200" s="26"/>
      <c r="AV4200" s="32"/>
    </row>
    <row r="4201" spans="1:48">
      <c r="A4201" s="34"/>
      <c r="D4201" s="26"/>
      <c r="E4201" s="26"/>
      <c r="F4201" s="26"/>
      <c r="G4201" s="26"/>
      <c r="H4201" s="27"/>
      <c r="J4201" s="28"/>
      <c r="K4201" s="28"/>
      <c r="L4201" s="28"/>
      <c r="X4201" s="17"/>
      <c r="Y4201" s="17"/>
      <c r="Z4201" s="17"/>
      <c r="AA4201" s="17"/>
      <c r="AF4201" s="17"/>
      <c r="AG4201" s="17"/>
      <c r="AH4201" s="17"/>
      <c r="AI4201" s="17"/>
      <c r="AN4201" s="17"/>
      <c r="AO4201" s="17"/>
      <c r="AP4201" s="17"/>
      <c r="AQ4201" s="17"/>
      <c r="AR4201" s="31"/>
      <c r="AS4201" s="31"/>
      <c r="AT4201" s="31"/>
      <c r="AU4201" s="26"/>
      <c r="AV4201" s="32"/>
    </row>
    <row r="4202" spans="1:48">
      <c r="A4202" s="34"/>
      <c r="D4202" s="26"/>
      <c r="E4202" s="26"/>
      <c r="F4202" s="26"/>
      <c r="G4202" s="26"/>
      <c r="H4202" s="27"/>
      <c r="J4202" s="28"/>
      <c r="K4202" s="28"/>
      <c r="L4202" s="28"/>
      <c r="X4202" s="17"/>
      <c r="Y4202" s="17"/>
      <c r="Z4202" s="17"/>
      <c r="AA4202" s="17"/>
      <c r="AF4202" s="17"/>
      <c r="AG4202" s="17"/>
      <c r="AH4202" s="17"/>
      <c r="AI4202" s="17"/>
      <c r="AN4202" s="17"/>
      <c r="AO4202" s="17"/>
      <c r="AP4202" s="17"/>
      <c r="AQ4202" s="17"/>
      <c r="AR4202" s="31"/>
      <c r="AS4202" s="31"/>
      <c r="AT4202" s="31"/>
      <c r="AU4202" s="26"/>
      <c r="AV4202" s="32"/>
    </row>
    <row r="4203" spans="1:48">
      <c r="A4203" s="34"/>
      <c r="D4203" s="26"/>
      <c r="E4203" s="26"/>
      <c r="F4203" s="26"/>
      <c r="G4203" s="26"/>
      <c r="H4203" s="27"/>
      <c r="J4203" s="28"/>
      <c r="K4203" s="28"/>
      <c r="L4203" s="28"/>
      <c r="X4203" s="17"/>
      <c r="Y4203" s="17"/>
      <c r="Z4203" s="17"/>
      <c r="AA4203" s="17"/>
      <c r="AF4203" s="17"/>
      <c r="AG4203" s="17"/>
      <c r="AH4203" s="17"/>
      <c r="AI4203" s="17"/>
      <c r="AN4203" s="17"/>
      <c r="AO4203" s="17"/>
      <c r="AP4203" s="17"/>
      <c r="AQ4203" s="17"/>
      <c r="AR4203" s="31"/>
      <c r="AS4203" s="31"/>
      <c r="AT4203" s="31"/>
      <c r="AU4203" s="26"/>
      <c r="AV4203" s="32"/>
    </row>
    <row r="4204" spans="1:48">
      <c r="A4204" s="34"/>
      <c r="D4204" s="26"/>
      <c r="E4204" s="26"/>
      <c r="F4204" s="26"/>
      <c r="G4204" s="26"/>
      <c r="H4204" s="27"/>
      <c r="J4204" s="28"/>
      <c r="K4204" s="28"/>
      <c r="L4204" s="28"/>
      <c r="X4204" s="17"/>
      <c r="Y4204" s="17"/>
      <c r="Z4204" s="17"/>
      <c r="AA4204" s="17"/>
      <c r="AF4204" s="17"/>
      <c r="AG4204" s="17"/>
      <c r="AH4204" s="17"/>
      <c r="AI4204" s="17"/>
      <c r="AN4204" s="17"/>
      <c r="AO4204" s="17"/>
      <c r="AP4204" s="17"/>
      <c r="AQ4204" s="17"/>
      <c r="AR4204" s="31"/>
      <c r="AS4204" s="31"/>
      <c r="AT4204" s="31"/>
      <c r="AU4204" s="26"/>
      <c r="AV4204" s="32"/>
    </row>
    <row r="4205" spans="1:48">
      <c r="A4205" s="34"/>
      <c r="D4205" s="26"/>
      <c r="E4205" s="26"/>
      <c r="F4205" s="26"/>
      <c r="G4205" s="26"/>
      <c r="H4205" s="27"/>
      <c r="J4205" s="28"/>
      <c r="K4205" s="28"/>
      <c r="L4205" s="28"/>
      <c r="X4205" s="17"/>
      <c r="Y4205" s="17"/>
      <c r="Z4205" s="17"/>
      <c r="AA4205" s="17"/>
      <c r="AF4205" s="17"/>
      <c r="AG4205" s="17"/>
      <c r="AH4205" s="17"/>
      <c r="AI4205" s="17"/>
      <c r="AN4205" s="17"/>
      <c r="AO4205" s="17"/>
      <c r="AP4205" s="17"/>
      <c r="AQ4205" s="17"/>
      <c r="AR4205" s="31"/>
      <c r="AS4205" s="31"/>
      <c r="AT4205" s="31"/>
      <c r="AU4205" s="26"/>
      <c r="AV4205" s="32"/>
    </row>
    <row r="4206" spans="1:48">
      <c r="A4206" s="34"/>
      <c r="D4206" s="26"/>
      <c r="E4206" s="26"/>
      <c r="F4206" s="26"/>
      <c r="G4206" s="26"/>
      <c r="H4206" s="27"/>
      <c r="J4206" s="28"/>
      <c r="K4206" s="28"/>
      <c r="L4206" s="28"/>
      <c r="X4206" s="17"/>
      <c r="Y4206" s="17"/>
      <c r="Z4206" s="17"/>
      <c r="AA4206" s="17"/>
      <c r="AF4206" s="17"/>
      <c r="AG4206" s="17"/>
      <c r="AH4206" s="17"/>
      <c r="AI4206" s="17"/>
      <c r="AN4206" s="17"/>
      <c r="AO4206" s="17"/>
      <c r="AP4206" s="17"/>
      <c r="AQ4206" s="17"/>
      <c r="AR4206" s="31"/>
      <c r="AS4206" s="31"/>
      <c r="AT4206" s="31"/>
      <c r="AU4206" s="26"/>
      <c r="AV4206" s="32"/>
    </row>
    <row r="4207" spans="1:48">
      <c r="A4207" s="34"/>
      <c r="D4207" s="26"/>
      <c r="E4207" s="26"/>
      <c r="F4207" s="26"/>
      <c r="G4207" s="26"/>
      <c r="H4207" s="27"/>
      <c r="J4207" s="28"/>
      <c r="K4207" s="28"/>
      <c r="L4207" s="28"/>
      <c r="X4207" s="17"/>
      <c r="Y4207" s="17"/>
      <c r="Z4207" s="17"/>
      <c r="AA4207" s="17"/>
      <c r="AF4207" s="17"/>
      <c r="AG4207" s="17"/>
      <c r="AH4207" s="17"/>
      <c r="AI4207" s="17"/>
      <c r="AN4207" s="17"/>
      <c r="AO4207" s="17"/>
      <c r="AP4207" s="17"/>
      <c r="AQ4207" s="17"/>
      <c r="AR4207" s="31"/>
      <c r="AS4207" s="31"/>
      <c r="AT4207" s="31"/>
      <c r="AU4207" s="26"/>
      <c r="AV4207" s="32"/>
    </row>
    <row r="4208" spans="1:48">
      <c r="A4208" s="34"/>
      <c r="D4208" s="26"/>
      <c r="E4208" s="26"/>
      <c r="F4208" s="26"/>
      <c r="G4208" s="26"/>
      <c r="H4208" s="27"/>
      <c r="J4208" s="28"/>
      <c r="K4208" s="28"/>
      <c r="L4208" s="28"/>
      <c r="X4208" s="17"/>
      <c r="Y4208" s="17"/>
      <c r="Z4208" s="17"/>
      <c r="AA4208" s="17"/>
      <c r="AF4208" s="17"/>
      <c r="AG4208" s="17"/>
      <c r="AH4208" s="17"/>
      <c r="AI4208" s="17"/>
      <c r="AN4208" s="17"/>
      <c r="AO4208" s="17"/>
      <c r="AP4208" s="17"/>
      <c r="AQ4208" s="17"/>
      <c r="AR4208" s="31"/>
      <c r="AS4208" s="31"/>
      <c r="AT4208" s="31"/>
      <c r="AU4208" s="26"/>
      <c r="AV4208" s="32"/>
    </row>
    <row r="4209" spans="1:48">
      <c r="A4209" s="34"/>
      <c r="D4209" s="26"/>
      <c r="E4209" s="26"/>
      <c r="F4209" s="26"/>
      <c r="G4209" s="26"/>
      <c r="H4209" s="27"/>
      <c r="J4209" s="28"/>
      <c r="K4209" s="28"/>
      <c r="L4209" s="28"/>
      <c r="X4209" s="17"/>
      <c r="Y4209" s="17"/>
      <c r="Z4209" s="17"/>
      <c r="AA4209" s="17"/>
      <c r="AF4209" s="17"/>
      <c r="AG4209" s="17"/>
      <c r="AH4209" s="17"/>
      <c r="AI4209" s="17"/>
      <c r="AN4209" s="17"/>
      <c r="AO4209" s="17"/>
      <c r="AP4209" s="17"/>
      <c r="AQ4209" s="17"/>
      <c r="AR4209" s="31"/>
      <c r="AS4209" s="31"/>
      <c r="AT4209" s="31"/>
      <c r="AU4209" s="26"/>
      <c r="AV4209" s="32"/>
    </row>
    <row r="4210" spans="1:48">
      <c r="A4210" s="34"/>
      <c r="D4210" s="26"/>
      <c r="E4210" s="26"/>
      <c r="F4210" s="26"/>
      <c r="G4210" s="26"/>
      <c r="H4210" s="27"/>
      <c r="J4210" s="28"/>
      <c r="K4210" s="28"/>
      <c r="L4210" s="28"/>
      <c r="X4210" s="17"/>
      <c r="Y4210" s="17"/>
      <c r="Z4210" s="17"/>
      <c r="AA4210" s="17"/>
      <c r="AF4210" s="17"/>
      <c r="AG4210" s="17"/>
      <c r="AH4210" s="17"/>
      <c r="AI4210" s="17"/>
      <c r="AN4210" s="17"/>
      <c r="AO4210" s="17"/>
      <c r="AP4210" s="17"/>
      <c r="AQ4210" s="17"/>
      <c r="AR4210" s="31"/>
      <c r="AS4210" s="31"/>
      <c r="AT4210" s="31"/>
      <c r="AU4210" s="26"/>
      <c r="AV4210" s="32"/>
    </row>
    <row r="4211" spans="1:48">
      <c r="A4211" s="34"/>
      <c r="D4211" s="26"/>
      <c r="E4211" s="26"/>
      <c r="F4211" s="26"/>
      <c r="G4211" s="26"/>
      <c r="H4211" s="27"/>
      <c r="J4211" s="28"/>
      <c r="K4211" s="28"/>
      <c r="L4211" s="28"/>
      <c r="X4211" s="17"/>
      <c r="Y4211" s="17"/>
      <c r="Z4211" s="17"/>
      <c r="AA4211" s="17"/>
      <c r="AF4211" s="17"/>
      <c r="AG4211" s="17"/>
      <c r="AH4211" s="17"/>
      <c r="AI4211" s="17"/>
      <c r="AN4211" s="17"/>
      <c r="AO4211" s="17"/>
      <c r="AP4211" s="17"/>
      <c r="AQ4211" s="17"/>
      <c r="AR4211" s="31"/>
      <c r="AS4211" s="31"/>
      <c r="AT4211" s="31"/>
      <c r="AU4211" s="26"/>
      <c r="AV4211" s="32"/>
    </row>
    <row r="4212" spans="1:48">
      <c r="A4212" s="34"/>
      <c r="D4212" s="26"/>
      <c r="E4212" s="26"/>
      <c r="F4212" s="26"/>
      <c r="G4212" s="26"/>
      <c r="H4212" s="27"/>
      <c r="J4212" s="28"/>
      <c r="K4212" s="28"/>
      <c r="L4212" s="28"/>
      <c r="X4212" s="17"/>
      <c r="Y4212" s="17"/>
      <c r="Z4212" s="17"/>
      <c r="AA4212" s="17"/>
      <c r="AF4212" s="17"/>
      <c r="AG4212" s="17"/>
      <c r="AH4212" s="17"/>
      <c r="AI4212" s="17"/>
      <c r="AN4212" s="17"/>
      <c r="AO4212" s="17"/>
      <c r="AP4212" s="17"/>
      <c r="AQ4212" s="17"/>
      <c r="AR4212" s="31"/>
      <c r="AS4212" s="31"/>
      <c r="AT4212" s="31"/>
      <c r="AU4212" s="26"/>
      <c r="AV4212" s="32"/>
    </row>
    <row r="4213" spans="1:48">
      <c r="A4213" s="34"/>
      <c r="D4213" s="26"/>
      <c r="E4213" s="26"/>
      <c r="F4213" s="26"/>
      <c r="G4213" s="26"/>
      <c r="H4213" s="27"/>
      <c r="J4213" s="28"/>
      <c r="K4213" s="28"/>
      <c r="L4213" s="28"/>
      <c r="X4213" s="17"/>
      <c r="Y4213" s="17"/>
      <c r="Z4213" s="17"/>
      <c r="AA4213" s="17"/>
      <c r="AF4213" s="17"/>
      <c r="AG4213" s="17"/>
      <c r="AH4213" s="17"/>
      <c r="AI4213" s="17"/>
      <c r="AN4213" s="17"/>
      <c r="AO4213" s="17"/>
      <c r="AP4213" s="17"/>
      <c r="AQ4213" s="17"/>
      <c r="AR4213" s="31"/>
      <c r="AS4213" s="31"/>
      <c r="AT4213" s="31"/>
      <c r="AU4213" s="26"/>
      <c r="AV4213" s="32"/>
    </row>
    <row r="4214" spans="1:48">
      <c r="A4214" s="34"/>
      <c r="D4214" s="26"/>
      <c r="E4214" s="26"/>
      <c r="F4214" s="26"/>
      <c r="G4214" s="26"/>
      <c r="H4214" s="27"/>
      <c r="J4214" s="28"/>
      <c r="K4214" s="28"/>
      <c r="L4214" s="28"/>
      <c r="X4214" s="17"/>
      <c r="Y4214" s="17"/>
      <c r="Z4214" s="17"/>
      <c r="AA4214" s="17"/>
      <c r="AF4214" s="17"/>
      <c r="AG4214" s="17"/>
      <c r="AH4214" s="17"/>
      <c r="AI4214" s="17"/>
      <c r="AN4214" s="17"/>
      <c r="AO4214" s="17"/>
      <c r="AP4214" s="17"/>
      <c r="AQ4214" s="17"/>
      <c r="AR4214" s="31"/>
      <c r="AS4214" s="31"/>
      <c r="AT4214" s="31"/>
      <c r="AU4214" s="26"/>
      <c r="AV4214" s="32"/>
    </row>
    <row r="4215" spans="1:48">
      <c r="A4215" s="34"/>
      <c r="D4215" s="26"/>
      <c r="E4215" s="26"/>
      <c r="F4215" s="26"/>
      <c r="G4215" s="26"/>
      <c r="H4215" s="27"/>
      <c r="J4215" s="28"/>
      <c r="K4215" s="28"/>
      <c r="L4215" s="28"/>
      <c r="X4215" s="17"/>
      <c r="Y4215" s="17"/>
      <c r="Z4215" s="17"/>
      <c r="AA4215" s="17"/>
      <c r="AF4215" s="17"/>
      <c r="AG4215" s="17"/>
      <c r="AH4215" s="17"/>
      <c r="AI4215" s="17"/>
      <c r="AN4215" s="17"/>
      <c r="AO4215" s="17"/>
      <c r="AP4215" s="17"/>
      <c r="AQ4215" s="17"/>
      <c r="AR4215" s="31"/>
      <c r="AS4215" s="31"/>
      <c r="AT4215" s="31"/>
      <c r="AU4215" s="26"/>
      <c r="AV4215" s="32"/>
    </row>
    <row r="4216" spans="1:48">
      <c r="A4216" s="34"/>
      <c r="D4216" s="26"/>
      <c r="E4216" s="26"/>
      <c r="F4216" s="26"/>
      <c r="G4216" s="26"/>
      <c r="H4216" s="27"/>
      <c r="J4216" s="28"/>
      <c r="K4216" s="28"/>
      <c r="L4216" s="28"/>
      <c r="X4216" s="17"/>
      <c r="Y4216" s="17"/>
      <c r="Z4216" s="17"/>
      <c r="AA4216" s="17"/>
      <c r="AF4216" s="17"/>
      <c r="AG4216" s="17"/>
      <c r="AH4216" s="17"/>
      <c r="AI4216" s="17"/>
      <c r="AN4216" s="17"/>
      <c r="AO4216" s="17"/>
      <c r="AP4216" s="17"/>
      <c r="AQ4216" s="17"/>
      <c r="AR4216" s="31"/>
      <c r="AS4216" s="31"/>
      <c r="AT4216" s="31"/>
      <c r="AU4216" s="26"/>
      <c r="AV4216" s="32"/>
    </row>
    <row r="4217" spans="1:48">
      <c r="A4217" s="34"/>
      <c r="D4217" s="26"/>
      <c r="E4217" s="26"/>
      <c r="F4217" s="26"/>
      <c r="G4217" s="26"/>
      <c r="H4217" s="27"/>
      <c r="J4217" s="28"/>
      <c r="K4217" s="28"/>
      <c r="L4217" s="28"/>
      <c r="X4217" s="17"/>
      <c r="Y4217" s="17"/>
      <c r="Z4217" s="17"/>
      <c r="AA4217" s="17"/>
      <c r="AF4217" s="17"/>
      <c r="AG4217" s="17"/>
      <c r="AH4217" s="17"/>
      <c r="AI4217" s="17"/>
      <c r="AN4217" s="17"/>
      <c r="AO4217" s="17"/>
      <c r="AP4217" s="17"/>
      <c r="AQ4217" s="17"/>
      <c r="AR4217" s="31"/>
      <c r="AS4217" s="31"/>
      <c r="AT4217" s="31"/>
      <c r="AU4217" s="26"/>
      <c r="AV4217" s="32"/>
    </row>
    <row r="4218" spans="1:48">
      <c r="A4218" s="34"/>
      <c r="D4218" s="26"/>
      <c r="E4218" s="26"/>
      <c r="F4218" s="26"/>
      <c r="G4218" s="26"/>
      <c r="H4218" s="27"/>
      <c r="J4218" s="28"/>
      <c r="K4218" s="28"/>
      <c r="L4218" s="28"/>
      <c r="X4218" s="17"/>
      <c r="Y4218" s="17"/>
      <c r="Z4218" s="17"/>
      <c r="AA4218" s="17"/>
      <c r="AF4218" s="17"/>
      <c r="AG4218" s="17"/>
      <c r="AH4218" s="17"/>
      <c r="AI4218" s="17"/>
      <c r="AN4218" s="17"/>
      <c r="AO4218" s="17"/>
      <c r="AP4218" s="17"/>
      <c r="AQ4218" s="17"/>
      <c r="AR4218" s="31"/>
      <c r="AS4218" s="31"/>
      <c r="AT4218" s="31"/>
      <c r="AU4218" s="26"/>
      <c r="AV4218" s="32"/>
    </row>
    <row r="4219" spans="1:48">
      <c r="A4219" s="34"/>
      <c r="D4219" s="26"/>
      <c r="E4219" s="26"/>
      <c r="F4219" s="26"/>
      <c r="G4219" s="26"/>
      <c r="H4219" s="27"/>
      <c r="J4219" s="28"/>
      <c r="K4219" s="28"/>
      <c r="L4219" s="28"/>
      <c r="X4219" s="17"/>
      <c r="Y4219" s="17"/>
      <c r="Z4219" s="17"/>
      <c r="AA4219" s="17"/>
      <c r="AF4219" s="17"/>
      <c r="AG4219" s="17"/>
      <c r="AH4219" s="17"/>
      <c r="AI4219" s="17"/>
      <c r="AN4219" s="17"/>
      <c r="AO4219" s="17"/>
      <c r="AP4219" s="17"/>
      <c r="AQ4219" s="17"/>
      <c r="AR4219" s="31"/>
      <c r="AS4219" s="31"/>
      <c r="AT4219" s="31"/>
      <c r="AU4219" s="26"/>
      <c r="AV4219" s="32"/>
    </row>
    <row r="4220" spans="1:48">
      <c r="A4220" s="34"/>
      <c r="D4220" s="26"/>
      <c r="E4220" s="26"/>
      <c r="F4220" s="26"/>
      <c r="G4220" s="26"/>
      <c r="H4220" s="27"/>
      <c r="J4220" s="28"/>
      <c r="K4220" s="28"/>
      <c r="L4220" s="28"/>
      <c r="X4220" s="17"/>
      <c r="Y4220" s="17"/>
      <c r="Z4220" s="17"/>
      <c r="AA4220" s="17"/>
      <c r="AF4220" s="17"/>
      <c r="AG4220" s="17"/>
      <c r="AH4220" s="17"/>
      <c r="AI4220" s="17"/>
      <c r="AN4220" s="17"/>
      <c r="AO4220" s="17"/>
      <c r="AP4220" s="17"/>
      <c r="AQ4220" s="17"/>
      <c r="AR4220" s="31"/>
      <c r="AS4220" s="31"/>
      <c r="AT4220" s="31"/>
      <c r="AU4220" s="26"/>
      <c r="AV4220" s="32"/>
    </row>
    <row r="4221" spans="1:48">
      <c r="A4221" s="34"/>
      <c r="D4221" s="26"/>
      <c r="E4221" s="26"/>
      <c r="F4221" s="26"/>
      <c r="G4221" s="26"/>
      <c r="H4221" s="27"/>
      <c r="J4221" s="28"/>
      <c r="K4221" s="28"/>
      <c r="L4221" s="28"/>
      <c r="X4221" s="17"/>
      <c r="Y4221" s="17"/>
      <c r="Z4221" s="17"/>
      <c r="AA4221" s="17"/>
      <c r="AF4221" s="17"/>
      <c r="AG4221" s="17"/>
      <c r="AH4221" s="17"/>
      <c r="AI4221" s="17"/>
      <c r="AN4221" s="17"/>
      <c r="AO4221" s="17"/>
      <c r="AP4221" s="17"/>
      <c r="AQ4221" s="17"/>
      <c r="AR4221" s="31"/>
      <c r="AS4221" s="31"/>
      <c r="AT4221" s="31"/>
      <c r="AU4221" s="26"/>
      <c r="AV4221" s="32"/>
    </row>
    <row r="4222" spans="1:48">
      <c r="A4222" s="34"/>
      <c r="D4222" s="26"/>
      <c r="E4222" s="26"/>
      <c r="F4222" s="26"/>
      <c r="G4222" s="26"/>
      <c r="H4222" s="27"/>
      <c r="J4222" s="28"/>
      <c r="K4222" s="28"/>
      <c r="L4222" s="28"/>
      <c r="X4222" s="17"/>
      <c r="Y4222" s="17"/>
      <c r="Z4222" s="17"/>
      <c r="AA4222" s="17"/>
      <c r="AF4222" s="17"/>
      <c r="AG4222" s="17"/>
      <c r="AH4222" s="17"/>
      <c r="AI4222" s="17"/>
      <c r="AN4222" s="17"/>
      <c r="AO4222" s="17"/>
      <c r="AP4222" s="17"/>
      <c r="AQ4222" s="17"/>
      <c r="AR4222" s="31"/>
      <c r="AS4222" s="31"/>
      <c r="AT4222" s="31"/>
      <c r="AU4222" s="26"/>
      <c r="AV4222" s="32"/>
    </row>
    <row r="4223" spans="1:48">
      <c r="A4223" s="34"/>
      <c r="D4223" s="26"/>
      <c r="E4223" s="26"/>
      <c r="F4223" s="26"/>
      <c r="G4223" s="26"/>
      <c r="H4223" s="27"/>
      <c r="J4223" s="28"/>
      <c r="K4223" s="28"/>
      <c r="L4223" s="28"/>
      <c r="X4223" s="17"/>
      <c r="Y4223" s="17"/>
      <c r="Z4223" s="17"/>
      <c r="AA4223" s="17"/>
      <c r="AF4223" s="17"/>
      <c r="AG4223" s="17"/>
      <c r="AH4223" s="17"/>
      <c r="AI4223" s="17"/>
      <c r="AN4223" s="17"/>
      <c r="AO4223" s="17"/>
      <c r="AP4223" s="17"/>
      <c r="AQ4223" s="17"/>
      <c r="AR4223" s="31"/>
      <c r="AS4223" s="31"/>
      <c r="AT4223" s="31"/>
      <c r="AU4223" s="26"/>
      <c r="AV4223" s="32"/>
    </row>
    <row r="4224" spans="1:48">
      <c r="A4224" s="34"/>
      <c r="D4224" s="26"/>
      <c r="E4224" s="26"/>
      <c r="F4224" s="26"/>
      <c r="G4224" s="26"/>
      <c r="H4224" s="27"/>
      <c r="J4224" s="28"/>
      <c r="K4224" s="28"/>
      <c r="L4224" s="28"/>
      <c r="X4224" s="17"/>
      <c r="Y4224" s="17"/>
      <c r="Z4224" s="17"/>
      <c r="AA4224" s="17"/>
      <c r="AF4224" s="17"/>
      <c r="AG4224" s="17"/>
      <c r="AH4224" s="17"/>
      <c r="AI4224" s="17"/>
      <c r="AN4224" s="17"/>
      <c r="AO4224" s="17"/>
      <c r="AP4224" s="17"/>
      <c r="AQ4224" s="17"/>
      <c r="AR4224" s="31"/>
      <c r="AS4224" s="31"/>
      <c r="AT4224" s="31"/>
      <c r="AU4224" s="26"/>
      <c r="AV4224" s="32"/>
    </row>
    <row r="4225" spans="1:48">
      <c r="A4225" s="34"/>
      <c r="D4225" s="26"/>
      <c r="E4225" s="26"/>
      <c r="F4225" s="26"/>
      <c r="G4225" s="26"/>
      <c r="H4225" s="27"/>
      <c r="J4225" s="28"/>
      <c r="K4225" s="28"/>
      <c r="L4225" s="28"/>
      <c r="X4225" s="17"/>
      <c r="Y4225" s="17"/>
      <c r="Z4225" s="17"/>
      <c r="AA4225" s="17"/>
      <c r="AF4225" s="17"/>
      <c r="AG4225" s="17"/>
      <c r="AH4225" s="17"/>
      <c r="AI4225" s="17"/>
      <c r="AN4225" s="17"/>
      <c r="AO4225" s="17"/>
      <c r="AP4225" s="17"/>
      <c r="AQ4225" s="17"/>
      <c r="AR4225" s="31"/>
      <c r="AS4225" s="31"/>
      <c r="AT4225" s="31"/>
      <c r="AU4225" s="26"/>
      <c r="AV4225" s="32"/>
    </row>
    <row r="4226" spans="1:48">
      <c r="A4226" s="34"/>
      <c r="D4226" s="26"/>
      <c r="E4226" s="26"/>
      <c r="F4226" s="26"/>
      <c r="G4226" s="26"/>
      <c r="H4226" s="27"/>
      <c r="J4226" s="28"/>
      <c r="K4226" s="28"/>
      <c r="L4226" s="28"/>
      <c r="X4226" s="17"/>
      <c r="Y4226" s="17"/>
      <c r="Z4226" s="17"/>
      <c r="AA4226" s="17"/>
      <c r="AF4226" s="17"/>
      <c r="AG4226" s="17"/>
      <c r="AH4226" s="17"/>
      <c r="AI4226" s="17"/>
      <c r="AN4226" s="17"/>
      <c r="AO4226" s="17"/>
      <c r="AP4226" s="17"/>
      <c r="AQ4226" s="17"/>
      <c r="AR4226" s="31"/>
      <c r="AS4226" s="31"/>
      <c r="AT4226" s="31"/>
      <c r="AU4226" s="26"/>
      <c r="AV4226" s="32"/>
    </row>
    <row r="4227" spans="1:48">
      <c r="A4227" s="34"/>
      <c r="D4227" s="26"/>
      <c r="E4227" s="26"/>
      <c r="F4227" s="26"/>
      <c r="G4227" s="26"/>
      <c r="H4227" s="27"/>
      <c r="J4227" s="28"/>
      <c r="K4227" s="28"/>
      <c r="L4227" s="28"/>
      <c r="X4227" s="17"/>
      <c r="Y4227" s="17"/>
      <c r="Z4227" s="17"/>
      <c r="AA4227" s="17"/>
      <c r="AF4227" s="17"/>
      <c r="AG4227" s="17"/>
      <c r="AH4227" s="17"/>
      <c r="AI4227" s="17"/>
      <c r="AN4227" s="17"/>
      <c r="AO4227" s="17"/>
      <c r="AP4227" s="17"/>
      <c r="AQ4227" s="17"/>
      <c r="AR4227" s="31"/>
      <c r="AS4227" s="31"/>
      <c r="AT4227" s="31"/>
      <c r="AU4227" s="26"/>
      <c r="AV4227" s="32"/>
    </row>
    <row r="4228" spans="1:48">
      <c r="A4228" s="34"/>
      <c r="D4228" s="26"/>
      <c r="E4228" s="26"/>
      <c r="F4228" s="26"/>
      <c r="G4228" s="26"/>
      <c r="H4228" s="27"/>
      <c r="J4228" s="28"/>
      <c r="K4228" s="28"/>
      <c r="L4228" s="28"/>
      <c r="X4228" s="17"/>
      <c r="Y4228" s="17"/>
      <c r="Z4228" s="17"/>
      <c r="AA4228" s="17"/>
      <c r="AF4228" s="17"/>
      <c r="AG4228" s="17"/>
      <c r="AH4228" s="17"/>
      <c r="AI4228" s="17"/>
      <c r="AN4228" s="17"/>
      <c r="AO4228" s="17"/>
      <c r="AP4228" s="17"/>
      <c r="AQ4228" s="17"/>
      <c r="AR4228" s="31"/>
      <c r="AS4228" s="31"/>
      <c r="AT4228" s="31"/>
      <c r="AU4228" s="26"/>
      <c r="AV4228" s="32"/>
    </row>
    <row r="4229" spans="1:48">
      <c r="A4229" s="34"/>
      <c r="D4229" s="26"/>
      <c r="E4229" s="26"/>
      <c r="F4229" s="26"/>
      <c r="G4229" s="26"/>
      <c r="H4229" s="27"/>
      <c r="J4229" s="28"/>
      <c r="K4229" s="28"/>
      <c r="L4229" s="28"/>
      <c r="X4229" s="17"/>
      <c r="Y4229" s="17"/>
      <c r="Z4229" s="17"/>
      <c r="AA4229" s="17"/>
      <c r="AF4229" s="17"/>
      <c r="AG4229" s="17"/>
      <c r="AH4229" s="17"/>
      <c r="AI4229" s="17"/>
      <c r="AN4229" s="17"/>
      <c r="AO4229" s="17"/>
      <c r="AP4229" s="17"/>
      <c r="AQ4229" s="17"/>
      <c r="AR4229" s="31"/>
      <c r="AS4229" s="31"/>
      <c r="AT4229" s="31"/>
      <c r="AU4229" s="26"/>
      <c r="AV4229" s="32"/>
    </row>
    <row r="4230" spans="1:48">
      <c r="A4230" s="34"/>
      <c r="D4230" s="26"/>
      <c r="E4230" s="26"/>
      <c r="F4230" s="26"/>
      <c r="G4230" s="26"/>
      <c r="H4230" s="27"/>
      <c r="J4230" s="28"/>
      <c r="K4230" s="28"/>
      <c r="L4230" s="28"/>
      <c r="X4230" s="17"/>
      <c r="Y4230" s="17"/>
      <c r="Z4230" s="17"/>
      <c r="AA4230" s="17"/>
      <c r="AF4230" s="17"/>
      <c r="AG4230" s="17"/>
      <c r="AH4230" s="17"/>
      <c r="AI4230" s="17"/>
      <c r="AN4230" s="17"/>
      <c r="AO4230" s="17"/>
      <c r="AP4230" s="17"/>
      <c r="AQ4230" s="17"/>
      <c r="AR4230" s="31"/>
      <c r="AS4230" s="31"/>
      <c r="AT4230" s="31"/>
      <c r="AU4230" s="26"/>
      <c r="AV4230" s="32"/>
    </row>
    <row r="4231" spans="1:48">
      <c r="A4231" s="34"/>
      <c r="D4231" s="26"/>
      <c r="E4231" s="26"/>
      <c r="F4231" s="26"/>
      <c r="G4231" s="26"/>
      <c r="H4231" s="27"/>
      <c r="J4231" s="28"/>
      <c r="K4231" s="28"/>
      <c r="L4231" s="28"/>
      <c r="X4231" s="17"/>
      <c r="Y4231" s="17"/>
      <c r="Z4231" s="17"/>
      <c r="AA4231" s="17"/>
      <c r="AF4231" s="17"/>
      <c r="AG4231" s="17"/>
      <c r="AH4231" s="17"/>
      <c r="AI4231" s="17"/>
      <c r="AN4231" s="17"/>
      <c r="AO4231" s="17"/>
      <c r="AP4231" s="17"/>
      <c r="AQ4231" s="17"/>
      <c r="AR4231" s="31"/>
      <c r="AS4231" s="31"/>
      <c r="AT4231" s="31"/>
      <c r="AU4231" s="26"/>
      <c r="AV4231" s="32"/>
    </row>
    <row r="4232" spans="1:48">
      <c r="A4232" s="34"/>
      <c r="D4232" s="26"/>
      <c r="E4232" s="26"/>
      <c r="F4232" s="26"/>
      <c r="G4232" s="26"/>
      <c r="H4232" s="27"/>
      <c r="J4232" s="28"/>
      <c r="K4232" s="28"/>
      <c r="L4232" s="28"/>
      <c r="X4232" s="17"/>
      <c r="Y4232" s="17"/>
      <c r="Z4232" s="17"/>
      <c r="AA4232" s="17"/>
      <c r="AF4232" s="17"/>
      <c r="AG4232" s="17"/>
      <c r="AH4232" s="17"/>
      <c r="AI4232" s="17"/>
      <c r="AN4232" s="17"/>
      <c r="AO4232" s="17"/>
      <c r="AP4232" s="17"/>
      <c r="AQ4232" s="17"/>
      <c r="AR4232" s="31"/>
      <c r="AS4232" s="31"/>
      <c r="AT4232" s="31"/>
      <c r="AU4232" s="26"/>
      <c r="AV4232" s="32"/>
    </row>
    <row r="4233" spans="1:48">
      <c r="A4233" s="34"/>
      <c r="D4233" s="26"/>
      <c r="E4233" s="26"/>
      <c r="F4233" s="26"/>
      <c r="G4233" s="26"/>
      <c r="H4233" s="27"/>
      <c r="J4233" s="28"/>
      <c r="K4233" s="28"/>
      <c r="L4233" s="28"/>
      <c r="X4233" s="17"/>
      <c r="Y4233" s="17"/>
      <c r="Z4233" s="17"/>
      <c r="AA4233" s="17"/>
      <c r="AF4233" s="17"/>
      <c r="AG4233" s="17"/>
      <c r="AH4233" s="17"/>
      <c r="AI4233" s="17"/>
      <c r="AN4233" s="17"/>
      <c r="AO4233" s="17"/>
      <c r="AP4233" s="17"/>
      <c r="AQ4233" s="17"/>
      <c r="AR4233" s="31"/>
      <c r="AS4233" s="31"/>
      <c r="AT4233" s="31"/>
      <c r="AU4233" s="26"/>
      <c r="AV4233" s="32"/>
    </row>
    <row r="4234" spans="1:48">
      <c r="A4234" s="34"/>
      <c r="D4234" s="26"/>
      <c r="E4234" s="26"/>
      <c r="F4234" s="26"/>
      <c r="G4234" s="26"/>
      <c r="H4234" s="27"/>
      <c r="J4234" s="28"/>
      <c r="K4234" s="28"/>
      <c r="L4234" s="28"/>
      <c r="X4234" s="17"/>
      <c r="Y4234" s="17"/>
      <c r="Z4234" s="17"/>
      <c r="AA4234" s="17"/>
      <c r="AF4234" s="17"/>
      <c r="AG4234" s="17"/>
      <c r="AH4234" s="17"/>
      <c r="AI4234" s="17"/>
      <c r="AN4234" s="17"/>
      <c r="AO4234" s="17"/>
      <c r="AP4234" s="17"/>
      <c r="AQ4234" s="17"/>
      <c r="AR4234" s="31"/>
      <c r="AS4234" s="31"/>
      <c r="AT4234" s="31"/>
      <c r="AU4234" s="26"/>
      <c r="AV4234" s="32"/>
    </row>
    <row r="4235" spans="1:48">
      <c r="A4235" s="34"/>
      <c r="D4235" s="26"/>
      <c r="E4235" s="26"/>
      <c r="F4235" s="26"/>
      <c r="G4235" s="26"/>
      <c r="H4235" s="27"/>
      <c r="J4235" s="28"/>
      <c r="K4235" s="28"/>
      <c r="L4235" s="28"/>
      <c r="X4235" s="17"/>
      <c r="Y4235" s="17"/>
      <c r="Z4235" s="17"/>
      <c r="AA4235" s="17"/>
      <c r="AF4235" s="17"/>
      <c r="AG4235" s="17"/>
      <c r="AH4235" s="17"/>
      <c r="AI4235" s="17"/>
      <c r="AN4235" s="17"/>
      <c r="AO4235" s="17"/>
      <c r="AP4235" s="17"/>
      <c r="AQ4235" s="17"/>
      <c r="AR4235" s="31"/>
      <c r="AS4235" s="31"/>
      <c r="AT4235" s="31"/>
      <c r="AU4235" s="26"/>
      <c r="AV4235" s="32"/>
    </row>
    <row r="4236" spans="1:48">
      <c r="A4236" s="34"/>
      <c r="D4236" s="26"/>
      <c r="E4236" s="26"/>
      <c r="F4236" s="26"/>
      <c r="G4236" s="26"/>
      <c r="H4236" s="27"/>
      <c r="J4236" s="28"/>
      <c r="K4236" s="28"/>
      <c r="L4236" s="28"/>
      <c r="X4236" s="17"/>
      <c r="Y4236" s="17"/>
      <c r="Z4236" s="17"/>
      <c r="AA4236" s="17"/>
      <c r="AF4236" s="17"/>
      <c r="AG4236" s="17"/>
      <c r="AH4236" s="17"/>
      <c r="AI4236" s="17"/>
      <c r="AN4236" s="17"/>
      <c r="AO4236" s="17"/>
      <c r="AP4236" s="17"/>
      <c r="AQ4236" s="17"/>
      <c r="AR4236" s="31"/>
      <c r="AS4236" s="31"/>
      <c r="AT4236" s="31"/>
      <c r="AU4236" s="26"/>
      <c r="AV4236" s="32"/>
    </row>
    <row r="4237" spans="1:48">
      <c r="A4237" s="34"/>
      <c r="D4237" s="26"/>
      <c r="E4237" s="26"/>
      <c r="F4237" s="26"/>
      <c r="G4237" s="26"/>
      <c r="H4237" s="27"/>
      <c r="J4237" s="28"/>
      <c r="K4237" s="28"/>
      <c r="L4237" s="28"/>
      <c r="X4237" s="17"/>
      <c r="Y4237" s="17"/>
      <c r="Z4237" s="17"/>
      <c r="AA4237" s="17"/>
      <c r="AF4237" s="17"/>
      <c r="AG4237" s="17"/>
      <c r="AH4237" s="17"/>
      <c r="AI4237" s="17"/>
      <c r="AN4237" s="17"/>
      <c r="AO4237" s="17"/>
      <c r="AP4237" s="17"/>
      <c r="AQ4237" s="17"/>
      <c r="AR4237" s="31"/>
      <c r="AS4237" s="31"/>
      <c r="AT4237" s="31"/>
      <c r="AU4237" s="26"/>
      <c r="AV4237" s="32"/>
    </row>
    <row r="4238" spans="1:48">
      <c r="A4238" s="34"/>
      <c r="D4238" s="26"/>
      <c r="E4238" s="26"/>
      <c r="F4238" s="26"/>
      <c r="G4238" s="26"/>
      <c r="H4238" s="27"/>
      <c r="J4238" s="28"/>
      <c r="K4238" s="28"/>
      <c r="L4238" s="28"/>
      <c r="X4238" s="17"/>
      <c r="Y4238" s="17"/>
      <c r="Z4238" s="17"/>
      <c r="AA4238" s="17"/>
      <c r="AF4238" s="17"/>
      <c r="AG4238" s="17"/>
      <c r="AH4238" s="17"/>
      <c r="AI4238" s="17"/>
      <c r="AN4238" s="17"/>
      <c r="AO4238" s="17"/>
      <c r="AP4238" s="17"/>
      <c r="AQ4238" s="17"/>
      <c r="AR4238" s="31"/>
      <c r="AS4238" s="31"/>
      <c r="AT4238" s="31"/>
      <c r="AU4238" s="26"/>
      <c r="AV4238" s="32"/>
    </row>
    <row r="4239" spans="1:48">
      <c r="A4239" s="34"/>
      <c r="D4239" s="26"/>
      <c r="E4239" s="26"/>
      <c r="F4239" s="26"/>
      <c r="G4239" s="26"/>
      <c r="H4239" s="27"/>
      <c r="J4239" s="28"/>
      <c r="K4239" s="28"/>
      <c r="L4239" s="28"/>
      <c r="X4239" s="17"/>
      <c r="Y4239" s="17"/>
      <c r="Z4239" s="17"/>
      <c r="AA4239" s="17"/>
      <c r="AF4239" s="17"/>
      <c r="AG4239" s="17"/>
      <c r="AH4239" s="17"/>
      <c r="AI4239" s="17"/>
      <c r="AN4239" s="17"/>
      <c r="AO4239" s="17"/>
      <c r="AP4239" s="17"/>
      <c r="AQ4239" s="17"/>
      <c r="AR4239" s="31"/>
      <c r="AS4239" s="31"/>
      <c r="AT4239" s="31"/>
      <c r="AU4239" s="26"/>
      <c r="AV4239" s="32"/>
    </row>
    <row r="4240" spans="1:48">
      <c r="A4240" s="34"/>
      <c r="D4240" s="26"/>
      <c r="E4240" s="26"/>
      <c r="F4240" s="26"/>
      <c r="G4240" s="26"/>
      <c r="H4240" s="27"/>
      <c r="J4240" s="28"/>
      <c r="K4240" s="28"/>
      <c r="L4240" s="28"/>
      <c r="X4240" s="17"/>
      <c r="Y4240" s="17"/>
      <c r="Z4240" s="17"/>
      <c r="AA4240" s="17"/>
      <c r="AF4240" s="17"/>
      <c r="AG4240" s="17"/>
      <c r="AH4240" s="17"/>
      <c r="AI4240" s="17"/>
      <c r="AN4240" s="17"/>
      <c r="AO4240" s="17"/>
      <c r="AP4240" s="17"/>
      <c r="AQ4240" s="17"/>
      <c r="AR4240" s="31"/>
      <c r="AS4240" s="31"/>
      <c r="AT4240" s="31"/>
      <c r="AU4240" s="26"/>
      <c r="AV4240" s="32"/>
    </row>
    <row r="4241" spans="1:48">
      <c r="A4241" s="34"/>
      <c r="D4241" s="26"/>
      <c r="E4241" s="26"/>
      <c r="F4241" s="26"/>
      <c r="G4241" s="26"/>
      <c r="H4241" s="27"/>
      <c r="J4241" s="28"/>
      <c r="K4241" s="28"/>
      <c r="L4241" s="28"/>
      <c r="X4241" s="17"/>
      <c r="Y4241" s="17"/>
      <c r="Z4241" s="17"/>
      <c r="AA4241" s="17"/>
      <c r="AF4241" s="17"/>
      <c r="AG4241" s="17"/>
      <c r="AH4241" s="17"/>
      <c r="AI4241" s="17"/>
      <c r="AN4241" s="17"/>
      <c r="AO4241" s="17"/>
      <c r="AP4241" s="17"/>
      <c r="AQ4241" s="17"/>
      <c r="AR4241" s="31"/>
      <c r="AS4241" s="31"/>
      <c r="AT4241" s="31"/>
      <c r="AU4241" s="26"/>
      <c r="AV4241" s="32"/>
    </row>
    <row r="4242" spans="1:48">
      <c r="A4242" s="34"/>
      <c r="D4242" s="26"/>
      <c r="E4242" s="26"/>
      <c r="F4242" s="26"/>
      <c r="G4242" s="26"/>
      <c r="H4242" s="27"/>
      <c r="J4242" s="28"/>
      <c r="K4242" s="28"/>
      <c r="L4242" s="28"/>
      <c r="X4242" s="17"/>
      <c r="Y4242" s="17"/>
      <c r="Z4242" s="17"/>
      <c r="AA4242" s="17"/>
      <c r="AF4242" s="17"/>
      <c r="AG4242" s="17"/>
      <c r="AH4242" s="17"/>
      <c r="AI4242" s="17"/>
      <c r="AN4242" s="17"/>
      <c r="AO4242" s="17"/>
      <c r="AP4242" s="17"/>
      <c r="AQ4242" s="17"/>
      <c r="AR4242" s="31"/>
      <c r="AS4242" s="31"/>
      <c r="AT4242" s="31"/>
      <c r="AU4242" s="26"/>
      <c r="AV4242" s="32"/>
    </row>
    <row r="4243" spans="1:48">
      <c r="A4243" s="34"/>
      <c r="D4243" s="26"/>
      <c r="E4243" s="26"/>
      <c r="F4243" s="26"/>
      <c r="G4243" s="26"/>
      <c r="H4243" s="27"/>
      <c r="J4243" s="28"/>
      <c r="K4243" s="28"/>
      <c r="L4243" s="28"/>
      <c r="X4243" s="17"/>
      <c r="Y4243" s="17"/>
      <c r="Z4243" s="17"/>
      <c r="AA4243" s="17"/>
      <c r="AF4243" s="17"/>
      <c r="AG4243" s="17"/>
      <c r="AH4243" s="17"/>
      <c r="AI4243" s="17"/>
      <c r="AN4243" s="17"/>
      <c r="AO4243" s="17"/>
      <c r="AP4243" s="17"/>
      <c r="AQ4243" s="17"/>
      <c r="AR4243" s="31"/>
      <c r="AS4243" s="31"/>
      <c r="AT4243" s="31"/>
      <c r="AU4243" s="26"/>
      <c r="AV4243" s="32"/>
    </row>
    <row r="4244" spans="1:48">
      <c r="A4244" s="34"/>
      <c r="D4244" s="26"/>
      <c r="E4244" s="26"/>
      <c r="F4244" s="26"/>
      <c r="G4244" s="26"/>
      <c r="H4244" s="27"/>
      <c r="J4244" s="28"/>
      <c r="K4244" s="28"/>
      <c r="L4244" s="28"/>
      <c r="X4244" s="17"/>
      <c r="Y4244" s="17"/>
      <c r="Z4244" s="17"/>
      <c r="AA4244" s="17"/>
      <c r="AF4244" s="17"/>
      <c r="AG4244" s="17"/>
      <c r="AH4244" s="17"/>
      <c r="AI4244" s="17"/>
      <c r="AN4244" s="17"/>
      <c r="AO4244" s="17"/>
      <c r="AP4244" s="17"/>
      <c r="AQ4244" s="17"/>
      <c r="AR4244" s="31"/>
      <c r="AS4244" s="31"/>
      <c r="AT4244" s="31"/>
      <c r="AU4244" s="26"/>
      <c r="AV4244" s="32"/>
    </row>
    <row r="4245" spans="1:48">
      <c r="A4245" s="34"/>
      <c r="D4245" s="26"/>
      <c r="E4245" s="26"/>
      <c r="F4245" s="26"/>
      <c r="G4245" s="26"/>
      <c r="H4245" s="27"/>
      <c r="J4245" s="28"/>
      <c r="K4245" s="28"/>
      <c r="L4245" s="28"/>
      <c r="X4245" s="17"/>
      <c r="Y4245" s="17"/>
      <c r="Z4245" s="17"/>
      <c r="AA4245" s="17"/>
      <c r="AF4245" s="17"/>
      <c r="AG4245" s="17"/>
      <c r="AH4245" s="17"/>
      <c r="AI4245" s="17"/>
      <c r="AN4245" s="17"/>
      <c r="AO4245" s="17"/>
      <c r="AP4245" s="17"/>
      <c r="AQ4245" s="17"/>
      <c r="AR4245" s="31"/>
      <c r="AS4245" s="31"/>
      <c r="AT4245" s="31"/>
      <c r="AU4245" s="26"/>
      <c r="AV4245" s="32"/>
    </row>
    <row r="4246" spans="1:48">
      <c r="A4246" s="34"/>
      <c r="D4246" s="26"/>
      <c r="E4246" s="26"/>
      <c r="F4246" s="26"/>
      <c r="G4246" s="26"/>
      <c r="H4246" s="27"/>
      <c r="J4246" s="28"/>
      <c r="K4246" s="28"/>
      <c r="L4246" s="28"/>
      <c r="X4246" s="17"/>
      <c r="Y4246" s="17"/>
      <c r="Z4246" s="17"/>
      <c r="AA4246" s="17"/>
      <c r="AF4246" s="17"/>
      <c r="AG4246" s="17"/>
      <c r="AH4246" s="17"/>
      <c r="AI4246" s="17"/>
      <c r="AN4246" s="17"/>
      <c r="AO4246" s="17"/>
      <c r="AP4246" s="17"/>
      <c r="AQ4246" s="17"/>
      <c r="AR4246" s="31"/>
      <c r="AS4246" s="31"/>
      <c r="AT4246" s="31"/>
      <c r="AU4246" s="26"/>
      <c r="AV4246" s="32"/>
    </row>
    <row r="4247" spans="1:48">
      <c r="A4247" s="34"/>
      <c r="D4247" s="26"/>
      <c r="E4247" s="26"/>
      <c r="F4247" s="26"/>
      <c r="G4247" s="26"/>
      <c r="H4247" s="27"/>
      <c r="J4247" s="28"/>
      <c r="K4247" s="28"/>
      <c r="L4247" s="28"/>
      <c r="X4247" s="17"/>
      <c r="Y4247" s="17"/>
      <c r="Z4247" s="17"/>
      <c r="AA4247" s="17"/>
      <c r="AF4247" s="17"/>
      <c r="AG4247" s="17"/>
      <c r="AH4247" s="17"/>
      <c r="AI4247" s="17"/>
      <c r="AN4247" s="17"/>
      <c r="AO4247" s="17"/>
      <c r="AP4247" s="17"/>
      <c r="AQ4247" s="17"/>
      <c r="AR4247" s="31"/>
      <c r="AS4247" s="31"/>
      <c r="AT4247" s="31"/>
      <c r="AU4247" s="26"/>
      <c r="AV4247" s="32"/>
    </row>
    <row r="4248" spans="1:48">
      <c r="A4248" s="34"/>
      <c r="D4248" s="26"/>
      <c r="E4248" s="26"/>
      <c r="F4248" s="26"/>
      <c r="G4248" s="26"/>
      <c r="H4248" s="27"/>
      <c r="J4248" s="28"/>
      <c r="K4248" s="28"/>
      <c r="L4248" s="28"/>
      <c r="X4248" s="17"/>
      <c r="Y4248" s="17"/>
      <c r="Z4248" s="17"/>
      <c r="AA4248" s="17"/>
      <c r="AF4248" s="17"/>
      <c r="AG4248" s="17"/>
      <c r="AH4248" s="17"/>
      <c r="AI4248" s="17"/>
      <c r="AN4248" s="17"/>
      <c r="AO4248" s="17"/>
      <c r="AP4248" s="17"/>
      <c r="AQ4248" s="17"/>
      <c r="AR4248" s="31"/>
      <c r="AS4248" s="31"/>
      <c r="AT4248" s="31"/>
      <c r="AU4248" s="26"/>
      <c r="AV4248" s="32"/>
    </row>
    <row r="4249" spans="1:48">
      <c r="A4249" s="34"/>
      <c r="D4249" s="26"/>
      <c r="E4249" s="26"/>
      <c r="F4249" s="26"/>
      <c r="G4249" s="26"/>
      <c r="H4249" s="27"/>
      <c r="J4249" s="28"/>
      <c r="K4249" s="28"/>
      <c r="L4249" s="28"/>
      <c r="X4249" s="17"/>
      <c r="Y4249" s="17"/>
      <c r="Z4249" s="17"/>
      <c r="AA4249" s="17"/>
      <c r="AF4249" s="17"/>
      <c r="AG4249" s="17"/>
      <c r="AH4249" s="17"/>
      <c r="AI4249" s="17"/>
      <c r="AN4249" s="17"/>
      <c r="AO4249" s="17"/>
      <c r="AP4249" s="17"/>
      <c r="AQ4249" s="17"/>
      <c r="AR4249" s="31"/>
      <c r="AS4249" s="31"/>
      <c r="AT4249" s="31"/>
      <c r="AU4249" s="26"/>
      <c r="AV4249" s="32"/>
    </row>
    <row r="4250" spans="1:48">
      <c r="A4250" s="34"/>
      <c r="D4250" s="26"/>
      <c r="E4250" s="26"/>
      <c r="F4250" s="26"/>
      <c r="G4250" s="26"/>
      <c r="H4250" s="27"/>
      <c r="J4250" s="28"/>
      <c r="K4250" s="28"/>
      <c r="L4250" s="28"/>
      <c r="X4250" s="17"/>
      <c r="Y4250" s="17"/>
      <c r="Z4250" s="17"/>
      <c r="AA4250" s="17"/>
      <c r="AF4250" s="17"/>
      <c r="AG4250" s="17"/>
      <c r="AH4250" s="17"/>
      <c r="AI4250" s="17"/>
      <c r="AN4250" s="17"/>
      <c r="AO4250" s="17"/>
      <c r="AP4250" s="17"/>
      <c r="AQ4250" s="17"/>
      <c r="AR4250" s="31"/>
      <c r="AS4250" s="31"/>
      <c r="AT4250" s="31"/>
      <c r="AU4250" s="26"/>
      <c r="AV4250" s="32"/>
    </row>
    <row r="4251" spans="1:48">
      <c r="A4251" s="34"/>
      <c r="D4251" s="26"/>
      <c r="E4251" s="26"/>
      <c r="F4251" s="26"/>
      <c r="G4251" s="26"/>
      <c r="H4251" s="27"/>
      <c r="J4251" s="28"/>
      <c r="K4251" s="28"/>
      <c r="L4251" s="28"/>
      <c r="X4251" s="17"/>
      <c r="Y4251" s="17"/>
      <c r="Z4251" s="17"/>
      <c r="AA4251" s="17"/>
      <c r="AF4251" s="17"/>
      <c r="AG4251" s="17"/>
      <c r="AH4251" s="17"/>
      <c r="AI4251" s="17"/>
      <c r="AN4251" s="17"/>
      <c r="AO4251" s="17"/>
      <c r="AP4251" s="17"/>
      <c r="AQ4251" s="17"/>
      <c r="AR4251" s="31"/>
      <c r="AS4251" s="31"/>
      <c r="AT4251" s="31"/>
      <c r="AU4251" s="26"/>
      <c r="AV4251" s="32"/>
    </row>
    <row r="4252" spans="1:48">
      <c r="A4252" s="34"/>
      <c r="D4252" s="26"/>
      <c r="E4252" s="26"/>
      <c r="F4252" s="26"/>
      <c r="G4252" s="26"/>
      <c r="H4252" s="27"/>
      <c r="J4252" s="28"/>
      <c r="K4252" s="28"/>
      <c r="L4252" s="28"/>
      <c r="X4252" s="17"/>
      <c r="Y4252" s="17"/>
      <c r="Z4252" s="17"/>
      <c r="AA4252" s="17"/>
      <c r="AF4252" s="17"/>
      <c r="AG4252" s="17"/>
      <c r="AH4252" s="17"/>
      <c r="AI4252" s="17"/>
      <c r="AN4252" s="17"/>
      <c r="AO4252" s="17"/>
      <c r="AP4252" s="17"/>
      <c r="AQ4252" s="17"/>
      <c r="AR4252" s="31"/>
      <c r="AS4252" s="31"/>
      <c r="AT4252" s="31"/>
      <c r="AU4252" s="26"/>
      <c r="AV4252" s="32"/>
    </row>
    <row r="4253" spans="1:48">
      <c r="A4253" s="34"/>
      <c r="D4253" s="26"/>
      <c r="E4253" s="26"/>
      <c r="F4253" s="26"/>
      <c r="G4253" s="26"/>
      <c r="H4253" s="27"/>
      <c r="J4253" s="28"/>
      <c r="K4253" s="28"/>
      <c r="L4253" s="28"/>
      <c r="X4253" s="17"/>
      <c r="Y4253" s="17"/>
      <c r="Z4253" s="17"/>
      <c r="AA4253" s="17"/>
      <c r="AF4253" s="17"/>
      <c r="AG4253" s="17"/>
      <c r="AH4253" s="17"/>
      <c r="AI4253" s="17"/>
      <c r="AN4253" s="17"/>
      <c r="AO4253" s="17"/>
      <c r="AP4253" s="17"/>
      <c r="AQ4253" s="17"/>
      <c r="AR4253" s="31"/>
      <c r="AS4253" s="31"/>
      <c r="AT4253" s="31"/>
      <c r="AU4253" s="26"/>
      <c r="AV4253" s="32"/>
    </row>
    <row r="4254" spans="1:48">
      <c r="A4254" s="34"/>
      <c r="D4254" s="26"/>
      <c r="E4254" s="26"/>
      <c r="F4254" s="26"/>
      <c r="G4254" s="26"/>
      <c r="H4254" s="27"/>
      <c r="J4254" s="28"/>
      <c r="K4254" s="28"/>
      <c r="L4254" s="28"/>
      <c r="X4254" s="17"/>
      <c r="Y4254" s="17"/>
      <c r="Z4254" s="17"/>
      <c r="AA4254" s="17"/>
      <c r="AF4254" s="17"/>
      <c r="AG4254" s="17"/>
      <c r="AH4254" s="17"/>
      <c r="AI4254" s="17"/>
      <c r="AN4254" s="17"/>
      <c r="AO4254" s="17"/>
      <c r="AP4254" s="17"/>
      <c r="AQ4254" s="17"/>
      <c r="AR4254" s="31"/>
      <c r="AS4254" s="31"/>
      <c r="AT4254" s="31"/>
      <c r="AU4254" s="26"/>
      <c r="AV4254" s="32"/>
    </row>
    <row r="4255" spans="1:48">
      <c r="A4255" s="34"/>
      <c r="D4255" s="26"/>
      <c r="E4255" s="26"/>
      <c r="F4255" s="26"/>
      <c r="G4255" s="26"/>
      <c r="H4255" s="27"/>
      <c r="J4255" s="28"/>
      <c r="K4255" s="28"/>
      <c r="L4255" s="28"/>
      <c r="X4255" s="17"/>
      <c r="Y4255" s="17"/>
      <c r="Z4255" s="17"/>
      <c r="AA4255" s="17"/>
      <c r="AF4255" s="17"/>
      <c r="AG4255" s="17"/>
      <c r="AH4255" s="17"/>
      <c r="AI4255" s="17"/>
      <c r="AN4255" s="17"/>
      <c r="AO4255" s="17"/>
      <c r="AP4255" s="17"/>
      <c r="AQ4255" s="17"/>
      <c r="AR4255" s="31"/>
      <c r="AS4255" s="31"/>
      <c r="AT4255" s="31"/>
      <c r="AU4255" s="26"/>
      <c r="AV4255" s="32"/>
    </row>
    <row r="4256" spans="1:48">
      <c r="A4256" s="34"/>
      <c r="D4256" s="26"/>
      <c r="E4256" s="26"/>
      <c r="F4256" s="26"/>
      <c r="G4256" s="26"/>
      <c r="H4256" s="27"/>
      <c r="J4256" s="28"/>
      <c r="K4256" s="28"/>
      <c r="L4256" s="28"/>
      <c r="X4256" s="17"/>
      <c r="Y4256" s="17"/>
      <c r="Z4256" s="17"/>
      <c r="AA4256" s="17"/>
      <c r="AF4256" s="17"/>
      <c r="AG4256" s="17"/>
      <c r="AH4256" s="17"/>
      <c r="AI4256" s="17"/>
      <c r="AN4256" s="17"/>
      <c r="AO4256" s="17"/>
      <c r="AP4256" s="17"/>
      <c r="AQ4256" s="17"/>
      <c r="AR4256" s="31"/>
      <c r="AS4256" s="31"/>
      <c r="AT4256" s="31"/>
      <c r="AU4256" s="26"/>
      <c r="AV4256" s="32"/>
    </row>
    <row r="4257" spans="1:48">
      <c r="A4257" s="34"/>
      <c r="D4257" s="26"/>
      <c r="E4257" s="26"/>
      <c r="F4257" s="26"/>
      <c r="G4257" s="26"/>
      <c r="H4257" s="27"/>
      <c r="J4257" s="28"/>
      <c r="K4257" s="28"/>
      <c r="L4257" s="28"/>
      <c r="X4257" s="17"/>
      <c r="Y4257" s="17"/>
      <c r="Z4257" s="17"/>
      <c r="AA4257" s="17"/>
      <c r="AF4257" s="17"/>
      <c r="AG4257" s="17"/>
      <c r="AH4257" s="17"/>
      <c r="AI4257" s="17"/>
      <c r="AN4257" s="17"/>
      <c r="AO4257" s="17"/>
      <c r="AP4257" s="17"/>
      <c r="AQ4257" s="17"/>
      <c r="AR4257" s="31"/>
      <c r="AS4257" s="31"/>
      <c r="AT4257" s="31"/>
      <c r="AU4257" s="26"/>
      <c r="AV4257" s="32"/>
    </row>
    <row r="4258" spans="1:48">
      <c r="A4258" s="34"/>
      <c r="D4258" s="26"/>
      <c r="E4258" s="26"/>
      <c r="F4258" s="26"/>
      <c r="G4258" s="26"/>
      <c r="H4258" s="27"/>
      <c r="J4258" s="28"/>
      <c r="K4258" s="28"/>
      <c r="L4258" s="28"/>
      <c r="X4258" s="17"/>
      <c r="Y4258" s="17"/>
      <c r="Z4258" s="17"/>
      <c r="AA4258" s="17"/>
      <c r="AF4258" s="17"/>
      <c r="AG4258" s="17"/>
      <c r="AH4258" s="17"/>
      <c r="AI4258" s="17"/>
      <c r="AN4258" s="17"/>
      <c r="AO4258" s="17"/>
      <c r="AP4258" s="17"/>
      <c r="AQ4258" s="17"/>
      <c r="AR4258" s="31"/>
      <c r="AS4258" s="31"/>
      <c r="AT4258" s="31"/>
      <c r="AU4258" s="26"/>
      <c r="AV4258" s="32"/>
    </row>
    <row r="4259" spans="1:48">
      <c r="A4259" s="34"/>
      <c r="D4259" s="26"/>
      <c r="E4259" s="26"/>
      <c r="F4259" s="26"/>
      <c r="G4259" s="26"/>
      <c r="H4259" s="27"/>
      <c r="J4259" s="28"/>
      <c r="K4259" s="28"/>
      <c r="L4259" s="28"/>
      <c r="X4259" s="17"/>
      <c r="Y4259" s="17"/>
      <c r="Z4259" s="17"/>
      <c r="AA4259" s="17"/>
      <c r="AF4259" s="17"/>
      <c r="AG4259" s="17"/>
      <c r="AH4259" s="17"/>
      <c r="AI4259" s="17"/>
      <c r="AN4259" s="17"/>
      <c r="AO4259" s="17"/>
      <c r="AP4259" s="17"/>
      <c r="AQ4259" s="17"/>
      <c r="AR4259" s="31"/>
      <c r="AS4259" s="31"/>
      <c r="AT4259" s="31"/>
      <c r="AU4259" s="26"/>
      <c r="AV4259" s="32"/>
    </row>
    <row r="4260" spans="1:48">
      <c r="A4260" s="34"/>
      <c r="D4260" s="26"/>
      <c r="E4260" s="26"/>
      <c r="F4260" s="26"/>
      <c r="G4260" s="26"/>
      <c r="H4260" s="27"/>
      <c r="J4260" s="28"/>
      <c r="K4260" s="28"/>
      <c r="L4260" s="28"/>
      <c r="X4260" s="17"/>
      <c r="Y4260" s="17"/>
      <c r="Z4260" s="17"/>
      <c r="AA4260" s="17"/>
      <c r="AF4260" s="17"/>
      <c r="AG4260" s="17"/>
      <c r="AH4260" s="17"/>
      <c r="AI4260" s="17"/>
      <c r="AN4260" s="17"/>
      <c r="AO4260" s="17"/>
      <c r="AP4260" s="17"/>
      <c r="AQ4260" s="17"/>
      <c r="AR4260" s="31"/>
      <c r="AS4260" s="31"/>
      <c r="AT4260" s="31"/>
      <c r="AU4260" s="26"/>
      <c r="AV4260" s="32"/>
    </row>
    <row r="4261" spans="1:48">
      <c r="A4261" s="34"/>
      <c r="D4261" s="26"/>
      <c r="E4261" s="26"/>
      <c r="F4261" s="26"/>
      <c r="G4261" s="26"/>
      <c r="H4261" s="27"/>
      <c r="J4261" s="28"/>
      <c r="K4261" s="28"/>
      <c r="L4261" s="28"/>
      <c r="X4261" s="17"/>
      <c r="Y4261" s="17"/>
      <c r="Z4261" s="17"/>
      <c r="AA4261" s="17"/>
      <c r="AF4261" s="17"/>
      <c r="AG4261" s="17"/>
      <c r="AH4261" s="17"/>
      <c r="AI4261" s="17"/>
      <c r="AN4261" s="17"/>
      <c r="AO4261" s="17"/>
      <c r="AP4261" s="17"/>
      <c r="AQ4261" s="17"/>
      <c r="AR4261" s="31"/>
      <c r="AS4261" s="31"/>
      <c r="AT4261" s="31"/>
      <c r="AU4261" s="26"/>
      <c r="AV4261" s="32"/>
    </row>
    <row r="4262" spans="1:48">
      <c r="A4262" s="34"/>
      <c r="D4262" s="26"/>
      <c r="E4262" s="26"/>
      <c r="F4262" s="26"/>
      <c r="G4262" s="26"/>
      <c r="H4262" s="27"/>
      <c r="J4262" s="28"/>
      <c r="K4262" s="28"/>
      <c r="L4262" s="28"/>
      <c r="X4262" s="17"/>
      <c r="Y4262" s="17"/>
      <c r="Z4262" s="17"/>
      <c r="AA4262" s="17"/>
      <c r="AF4262" s="17"/>
      <c r="AG4262" s="17"/>
      <c r="AH4262" s="17"/>
      <c r="AI4262" s="17"/>
      <c r="AN4262" s="17"/>
      <c r="AO4262" s="17"/>
      <c r="AP4262" s="17"/>
      <c r="AQ4262" s="17"/>
      <c r="AR4262" s="31"/>
      <c r="AS4262" s="31"/>
      <c r="AT4262" s="31"/>
      <c r="AU4262" s="26"/>
      <c r="AV4262" s="32"/>
    </row>
    <row r="4263" spans="1:48">
      <c r="A4263" s="34"/>
      <c r="D4263" s="26"/>
      <c r="E4263" s="26"/>
      <c r="F4263" s="26"/>
      <c r="G4263" s="26"/>
      <c r="H4263" s="27"/>
      <c r="J4263" s="28"/>
      <c r="K4263" s="28"/>
      <c r="L4263" s="28"/>
      <c r="X4263" s="17"/>
      <c r="Y4263" s="17"/>
      <c r="Z4263" s="17"/>
      <c r="AA4263" s="17"/>
      <c r="AF4263" s="17"/>
      <c r="AG4263" s="17"/>
      <c r="AH4263" s="17"/>
      <c r="AI4263" s="17"/>
      <c r="AN4263" s="17"/>
      <c r="AO4263" s="17"/>
      <c r="AP4263" s="17"/>
      <c r="AQ4263" s="17"/>
      <c r="AR4263" s="31"/>
      <c r="AS4263" s="31"/>
      <c r="AT4263" s="31"/>
      <c r="AU4263" s="26"/>
      <c r="AV4263" s="32"/>
    </row>
    <row r="4264" spans="1:48">
      <c r="A4264" s="34"/>
      <c r="D4264" s="26"/>
      <c r="E4264" s="26"/>
      <c r="F4264" s="26"/>
      <c r="G4264" s="26"/>
      <c r="H4264" s="27"/>
      <c r="J4264" s="28"/>
      <c r="K4264" s="28"/>
      <c r="L4264" s="28"/>
      <c r="X4264" s="17"/>
      <c r="Y4264" s="17"/>
      <c r="Z4264" s="17"/>
      <c r="AA4264" s="17"/>
      <c r="AF4264" s="17"/>
      <c r="AG4264" s="17"/>
      <c r="AH4264" s="17"/>
      <c r="AI4264" s="17"/>
      <c r="AN4264" s="17"/>
      <c r="AO4264" s="17"/>
      <c r="AP4264" s="17"/>
      <c r="AQ4264" s="17"/>
      <c r="AR4264" s="31"/>
      <c r="AS4264" s="31"/>
      <c r="AT4264" s="31"/>
      <c r="AU4264" s="26"/>
      <c r="AV4264" s="32"/>
    </row>
    <row r="4265" spans="1:48">
      <c r="A4265" s="34"/>
      <c r="D4265" s="26"/>
      <c r="E4265" s="26"/>
      <c r="F4265" s="26"/>
      <c r="G4265" s="26"/>
      <c r="H4265" s="27"/>
      <c r="J4265" s="28"/>
      <c r="K4265" s="28"/>
      <c r="L4265" s="28"/>
      <c r="X4265" s="17"/>
      <c r="Y4265" s="17"/>
      <c r="Z4265" s="17"/>
      <c r="AA4265" s="17"/>
      <c r="AF4265" s="17"/>
      <c r="AG4265" s="17"/>
      <c r="AH4265" s="17"/>
      <c r="AI4265" s="17"/>
      <c r="AN4265" s="17"/>
      <c r="AO4265" s="17"/>
      <c r="AP4265" s="17"/>
      <c r="AQ4265" s="17"/>
      <c r="AR4265" s="31"/>
      <c r="AS4265" s="31"/>
      <c r="AT4265" s="31"/>
      <c r="AU4265" s="26"/>
      <c r="AV4265" s="32"/>
    </row>
    <row r="4266" spans="1:48">
      <c r="A4266" s="34"/>
      <c r="D4266" s="26"/>
      <c r="E4266" s="26"/>
      <c r="F4266" s="26"/>
      <c r="G4266" s="26"/>
      <c r="H4266" s="27"/>
      <c r="J4266" s="28"/>
      <c r="K4266" s="28"/>
      <c r="L4266" s="28"/>
      <c r="X4266" s="17"/>
      <c r="Y4266" s="17"/>
      <c r="Z4266" s="17"/>
      <c r="AA4266" s="17"/>
      <c r="AF4266" s="17"/>
      <c r="AG4266" s="17"/>
      <c r="AH4266" s="17"/>
      <c r="AI4266" s="17"/>
      <c r="AN4266" s="17"/>
      <c r="AO4266" s="17"/>
      <c r="AP4266" s="17"/>
      <c r="AQ4266" s="17"/>
      <c r="AR4266" s="31"/>
      <c r="AS4266" s="31"/>
      <c r="AT4266" s="31"/>
      <c r="AU4266" s="26"/>
      <c r="AV4266" s="32"/>
    </row>
    <row r="4267" spans="1:48">
      <c r="A4267" s="34"/>
      <c r="D4267" s="26"/>
      <c r="E4267" s="26"/>
      <c r="F4267" s="26"/>
      <c r="G4267" s="26"/>
      <c r="H4267" s="27"/>
      <c r="J4267" s="28"/>
      <c r="K4267" s="28"/>
      <c r="L4267" s="28"/>
      <c r="X4267" s="17"/>
      <c r="Y4267" s="17"/>
      <c r="Z4267" s="17"/>
      <c r="AA4267" s="17"/>
      <c r="AF4267" s="17"/>
      <c r="AG4267" s="17"/>
      <c r="AH4267" s="17"/>
      <c r="AI4267" s="17"/>
      <c r="AN4267" s="17"/>
      <c r="AO4267" s="17"/>
      <c r="AP4267" s="17"/>
      <c r="AQ4267" s="17"/>
      <c r="AR4267" s="31"/>
      <c r="AS4267" s="31"/>
      <c r="AT4267" s="31"/>
      <c r="AU4267" s="26"/>
      <c r="AV4267" s="32"/>
    </row>
    <row r="4268" spans="1:48">
      <c r="A4268" s="34"/>
      <c r="D4268" s="26"/>
      <c r="E4268" s="26"/>
      <c r="F4268" s="26"/>
      <c r="G4268" s="26"/>
      <c r="H4268" s="27"/>
      <c r="J4268" s="28"/>
      <c r="K4268" s="28"/>
      <c r="L4268" s="28"/>
      <c r="X4268" s="17"/>
      <c r="Y4268" s="17"/>
      <c r="Z4268" s="17"/>
      <c r="AA4268" s="17"/>
      <c r="AF4268" s="17"/>
      <c r="AG4268" s="17"/>
      <c r="AH4268" s="17"/>
      <c r="AI4268" s="17"/>
      <c r="AN4268" s="17"/>
      <c r="AO4268" s="17"/>
      <c r="AP4268" s="17"/>
      <c r="AQ4268" s="17"/>
      <c r="AR4268" s="31"/>
      <c r="AS4268" s="31"/>
      <c r="AT4268" s="31"/>
      <c r="AU4268" s="26"/>
      <c r="AV4268" s="32"/>
    </row>
    <row r="4269" spans="1:48">
      <c r="A4269" s="34"/>
      <c r="D4269" s="26"/>
      <c r="E4269" s="26"/>
      <c r="F4269" s="26"/>
      <c r="G4269" s="26"/>
      <c r="H4269" s="27"/>
      <c r="J4269" s="28"/>
      <c r="K4269" s="28"/>
      <c r="L4269" s="28"/>
      <c r="X4269" s="17"/>
      <c r="Y4269" s="17"/>
      <c r="Z4269" s="17"/>
      <c r="AA4269" s="17"/>
      <c r="AF4269" s="17"/>
      <c r="AG4269" s="17"/>
      <c r="AH4269" s="17"/>
      <c r="AI4269" s="17"/>
      <c r="AN4269" s="17"/>
      <c r="AO4269" s="17"/>
      <c r="AP4269" s="17"/>
      <c r="AQ4269" s="17"/>
      <c r="AR4269" s="31"/>
      <c r="AS4269" s="31"/>
      <c r="AT4269" s="31"/>
      <c r="AU4269" s="26"/>
      <c r="AV4269" s="32"/>
    </row>
    <row r="4270" spans="1:48">
      <c r="A4270" s="34"/>
      <c r="D4270" s="26"/>
      <c r="E4270" s="26"/>
      <c r="F4270" s="26"/>
      <c r="G4270" s="26"/>
      <c r="H4270" s="27"/>
      <c r="J4270" s="28"/>
      <c r="K4270" s="28"/>
      <c r="L4270" s="28"/>
      <c r="X4270" s="17"/>
      <c r="Y4270" s="17"/>
      <c r="Z4270" s="17"/>
      <c r="AA4270" s="17"/>
      <c r="AF4270" s="17"/>
      <c r="AG4270" s="17"/>
      <c r="AH4270" s="17"/>
      <c r="AI4270" s="17"/>
      <c r="AN4270" s="17"/>
      <c r="AO4270" s="17"/>
      <c r="AP4270" s="17"/>
      <c r="AQ4270" s="17"/>
      <c r="AR4270" s="31"/>
      <c r="AS4270" s="31"/>
      <c r="AT4270" s="31"/>
      <c r="AU4270" s="26"/>
      <c r="AV4270" s="32"/>
    </row>
    <row r="4271" spans="1:48">
      <c r="A4271" s="34"/>
      <c r="D4271" s="26"/>
      <c r="E4271" s="26"/>
      <c r="F4271" s="26"/>
      <c r="G4271" s="26"/>
      <c r="H4271" s="27"/>
      <c r="J4271" s="28"/>
      <c r="K4271" s="28"/>
      <c r="L4271" s="28"/>
      <c r="X4271" s="17"/>
      <c r="Y4271" s="17"/>
      <c r="Z4271" s="17"/>
      <c r="AA4271" s="17"/>
      <c r="AF4271" s="17"/>
      <c r="AG4271" s="17"/>
      <c r="AH4271" s="17"/>
      <c r="AI4271" s="17"/>
      <c r="AN4271" s="17"/>
      <c r="AO4271" s="17"/>
      <c r="AP4271" s="17"/>
      <c r="AQ4271" s="17"/>
      <c r="AR4271" s="31"/>
      <c r="AS4271" s="31"/>
      <c r="AT4271" s="31"/>
      <c r="AU4271" s="26"/>
      <c r="AV4271" s="32"/>
    </row>
    <row r="4272" spans="1:48">
      <c r="A4272" s="34"/>
      <c r="D4272" s="26"/>
      <c r="E4272" s="26"/>
      <c r="F4272" s="26"/>
      <c r="G4272" s="26"/>
      <c r="H4272" s="27"/>
      <c r="J4272" s="28"/>
      <c r="K4272" s="28"/>
      <c r="L4272" s="28"/>
      <c r="X4272" s="17"/>
      <c r="Y4272" s="17"/>
      <c r="Z4272" s="17"/>
      <c r="AA4272" s="17"/>
      <c r="AF4272" s="17"/>
      <c r="AG4272" s="17"/>
      <c r="AH4272" s="17"/>
      <c r="AI4272" s="17"/>
      <c r="AN4272" s="17"/>
      <c r="AO4272" s="17"/>
      <c r="AP4272" s="17"/>
      <c r="AQ4272" s="17"/>
      <c r="AR4272" s="31"/>
      <c r="AS4272" s="31"/>
      <c r="AT4272" s="31"/>
      <c r="AU4272" s="26"/>
      <c r="AV4272" s="32"/>
    </row>
    <row r="4273" spans="1:48">
      <c r="A4273" s="34"/>
      <c r="D4273" s="26"/>
      <c r="E4273" s="26"/>
      <c r="F4273" s="26"/>
      <c r="G4273" s="26"/>
      <c r="H4273" s="27"/>
      <c r="J4273" s="28"/>
      <c r="K4273" s="28"/>
      <c r="L4273" s="28"/>
      <c r="X4273" s="17"/>
      <c r="Y4273" s="17"/>
      <c r="Z4273" s="17"/>
      <c r="AA4273" s="17"/>
      <c r="AF4273" s="17"/>
      <c r="AG4273" s="17"/>
      <c r="AH4273" s="17"/>
      <c r="AI4273" s="17"/>
      <c r="AN4273" s="17"/>
      <c r="AO4273" s="17"/>
      <c r="AP4273" s="17"/>
      <c r="AQ4273" s="17"/>
      <c r="AR4273" s="31"/>
      <c r="AS4273" s="31"/>
      <c r="AT4273" s="31"/>
      <c r="AU4273" s="26"/>
      <c r="AV4273" s="32"/>
    </row>
    <row r="4274" spans="1:48">
      <c r="A4274" s="34"/>
      <c r="D4274" s="26"/>
      <c r="E4274" s="26"/>
      <c r="F4274" s="26"/>
      <c r="G4274" s="26"/>
      <c r="H4274" s="27"/>
      <c r="J4274" s="28"/>
      <c r="K4274" s="28"/>
      <c r="L4274" s="28"/>
      <c r="X4274" s="17"/>
      <c r="Y4274" s="17"/>
      <c r="Z4274" s="17"/>
      <c r="AA4274" s="17"/>
      <c r="AF4274" s="17"/>
      <c r="AG4274" s="17"/>
      <c r="AH4274" s="17"/>
      <c r="AI4274" s="17"/>
      <c r="AN4274" s="17"/>
      <c r="AO4274" s="17"/>
      <c r="AP4274" s="17"/>
      <c r="AQ4274" s="17"/>
      <c r="AR4274" s="31"/>
      <c r="AS4274" s="31"/>
      <c r="AT4274" s="31"/>
      <c r="AU4274" s="26"/>
      <c r="AV4274" s="32"/>
    </row>
    <row r="4275" spans="1:48">
      <c r="A4275" s="34"/>
      <c r="D4275" s="26"/>
      <c r="E4275" s="26"/>
      <c r="F4275" s="26"/>
      <c r="G4275" s="26"/>
      <c r="H4275" s="27"/>
      <c r="J4275" s="28"/>
      <c r="K4275" s="28"/>
      <c r="L4275" s="28"/>
      <c r="X4275" s="17"/>
      <c r="Y4275" s="17"/>
      <c r="Z4275" s="17"/>
      <c r="AA4275" s="17"/>
      <c r="AF4275" s="17"/>
      <c r="AG4275" s="17"/>
      <c r="AH4275" s="17"/>
      <c r="AI4275" s="17"/>
      <c r="AN4275" s="17"/>
      <c r="AO4275" s="17"/>
      <c r="AP4275" s="17"/>
      <c r="AQ4275" s="17"/>
      <c r="AR4275" s="31"/>
      <c r="AS4275" s="31"/>
      <c r="AT4275" s="31"/>
      <c r="AU4275" s="26"/>
      <c r="AV4275" s="32"/>
    </row>
    <row r="4276" spans="1:48">
      <c r="A4276" s="34"/>
      <c r="D4276" s="26"/>
      <c r="E4276" s="26"/>
      <c r="F4276" s="26"/>
      <c r="G4276" s="26"/>
      <c r="H4276" s="27"/>
      <c r="J4276" s="28"/>
      <c r="K4276" s="28"/>
      <c r="L4276" s="28"/>
      <c r="X4276" s="17"/>
      <c r="Y4276" s="17"/>
      <c r="Z4276" s="17"/>
      <c r="AA4276" s="17"/>
      <c r="AF4276" s="17"/>
      <c r="AG4276" s="17"/>
      <c r="AH4276" s="17"/>
      <c r="AI4276" s="17"/>
      <c r="AN4276" s="17"/>
      <c r="AO4276" s="17"/>
      <c r="AP4276" s="17"/>
      <c r="AQ4276" s="17"/>
      <c r="AR4276" s="31"/>
      <c r="AS4276" s="31"/>
      <c r="AT4276" s="31"/>
      <c r="AU4276" s="26"/>
      <c r="AV4276" s="32"/>
    </row>
    <row r="4277" spans="1:48">
      <c r="A4277" s="34"/>
      <c r="D4277" s="26"/>
      <c r="E4277" s="26"/>
      <c r="F4277" s="26"/>
      <c r="G4277" s="26"/>
      <c r="H4277" s="27"/>
      <c r="J4277" s="28"/>
      <c r="K4277" s="28"/>
      <c r="L4277" s="28"/>
      <c r="X4277" s="17"/>
      <c r="Y4277" s="17"/>
      <c r="Z4277" s="17"/>
      <c r="AA4277" s="17"/>
      <c r="AF4277" s="17"/>
      <c r="AG4277" s="17"/>
      <c r="AH4277" s="17"/>
      <c r="AI4277" s="17"/>
      <c r="AN4277" s="17"/>
      <c r="AO4277" s="17"/>
      <c r="AP4277" s="17"/>
      <c r="AQ4277" s="17"/>
      <c r="AR4277" s="31"/>
      <c r="AS4277" s="31"/>
      <c r="AT4277" s="31"/>
      <c r="AU4277" s="26"/>
      <c r="AV4277" s="32"/>
    </row>
    <row r="4278" spans="1:48">
      <c r="A4278" s="34"/>
      <c r="D4278" s="26"/>
      <c r="E4278" s="26"/>
      <c r="F4278" s="26"/>
      <c r="G4278" s="26"/>
      <c r="H4278" s="27"/>
      <c r="J4278" s="28"/>
      <c r="K4278" s="28"/>
      <c r="L4278" s="28"/>
      <c r="X4278" s="17"/>
      <c r="Y4278" s="17"/>
      <c r="Z4278" s="17"/>
      <c r="AA4278" s="17"/>
      <c r="AF4278" s="17"/>
      <c r="AG4278" s="17"/>
      <c r="AH4278" s="17"/>
      <c r="AI4278" s="17"/>
      <c r="AN4278" s="17"/>
      <c r="AO4278" s="17"/>
      <c r="AP4278" s="17"/>
      <c r="AQ4278" s="17"/>
      <c r="AR4278" s="31"/>
      <c r="AS4278" s="31"/>
      <c r="AT4278" s="31"/>
      <c r="AU4278" s="26"/>
      <c r="AV4278" s="32"/>
    </row>
    <row r="4279" spans="1:48">
      <c r="A4279" s="34"/>
      <c r="D4279" s="26"/>
      <c r="E4279" s="26"/>
      <c r="F4279" s="26"/>
      <c r="G4279" s="26"/>
      <c r="H4279" s="27"/>
      <c r="J4279" s="28"/>
      <c r="K4279" s="28"/>
      <c r="L4279" s="28"/>
      <c r="X4279" s="17"/>
      <c r="Y4279" s="17"/>
      <c r="Z4279" s="17"/>
      <c r="AA4279" s="17"/>
      <c r="AF4279" s="17"/>
      <c r="AG4279" s="17"/>
      <c r="AH4279" s="17"/>
      <c r="AI4279" s="17"/>
      <c r="AN4279" s="17"/>
      <c r="AO4279" s="17"/>
      <c r="AP4279" s="17"/>
      <c r="AQ4279" s="17"/>
      <c r="AR4279" s="31"/>
      <c r="AS4279" s="31"/>
      <c r="AT4279" s="31"/>
      <c r="AU4279" s="26"/>
      <c r="AV4279" s="32"/>
    </row>
    <row r="4280" spans="1:48">
      <c r="A4280" s="34"/>
      <c r="D4280" s="26"/>
      <c r="E4280" s="26"/>
      <c r="F4280" s="26"/>
      <c r="G4280" s="26"/>
      <c r="H4280" s="27"/>
      <c r="J4280" s="28"/>
      <c r="K4280" s="28"/>
      <c r="L4280" s="28"/>
      <c r="X4280" s="17"/>
      <c r="Y4280" s="17"/>
      <c r="Z4280" s="17"/>
      <c r="AA4280" s="17"/>
      <c r="AF4280" s="17"/>
      <c r="AG4280" s="17"/>
      <c r="AH4280" s="17"/>
      <c r="AI4280" s="17"/>
      <c r="AN4280" s="17"/>
      <c r="AO4280" s="17"/>
      <c r="AP4280" s="17"/>
      <c r="AQ4280" s="17"/>
      <c r="AR4280" s="31"/>
      <c r="AS4280" s="31"/>
      <c r="AT4280" s="31"/>
      <c r="AU4280" s="26"/>
      <c r="AV4280" s="32"/>
    </row>
    <row r="4281" spans="1:48">
      <c r="A4281" s="34"/>
      <c r="D4281" s="26"/>
      <c r="E4281" s="26"/>
      <c r="F4281" s="26"/>
      <c r="G4281" s="26"/>
      <c r="H4281" s="27"/>
      <c r="J4281" s="28"/>
      <c r="K4281" s="28"/>
      <c r="L4281" s="28"/>
      <c r="X4281" s="17"/>
      <c r="Y4281" s="17"/>
      <c r="Z4281" s="17"/>
      <c r="AA4281" s="17"/>
      <c r="AF4281" s="17"/>
      <c r="AG4281" s="17"/>
      <c r="AH4281" s="17"/>
      <c r="AI4281" s="17"/>
      <c r="AN4281" s="17"/>
      <c r="AO4281" s="17"/>
      <c r="AP4281" s="17"/>
      <c r="AQ4281" s="17"/>
      <c r="AR4281" s="31"/>
      <c r="AS4281" s="31"/>
      <c r="AT4281" s="31"/>
      <c r="AU4281" s="26"/>
      <c r="AV4281" s="32"/>
    </row>
    <row r="4282" spans="1:48">
      <c r="A4282" s="34"/>
      <c r="D4282" s="26"/>
      <c r="E4282" s="26"/>
      <c r="F4282" s="26"/>
      <c r="G4282" s="26"/>
      <c r="H4282" s="27"/>
      <c r="J4282" s="28"/>
      <c r="K4282" s="28"/>
      <c r="L4282" s="28"/>
      <c r="X4282" s="17"/>
      <c r="Y4282" s="17"/>
      <c r="Z4282" s="17"/>
      <c r="AA4282" s="17"/>
      <c r="AF4282" s="17"/>
      <c r="AG4282" s="17"/>
      <c r="AH4282" s="17"/>
      <c r="AI4282" s="17"/>
      <c r="AN4282" s="17"/>
      <c r="AO4282" s="17"/>
      <c r="AP4282" s="17"/>
      <c r="AQ4282" s="17"/>
      <c r="AR4282" s="31"/>
      <c r="AS4282" s="31"/>
      <c r="AT4282" s="31"/>
      <c r="AU4282" s="26"/>
      <c r="AV4282" s="32"/>
    </row>
    <row r="4283" spans="1:48">
      <c r="A4283" s="34"/>
      <c r="D4283" s="26"/>
      <c r="E4283" s="26"/>
      <c r="F4283" s="26"/>
      <c r="G4283" s="26"/>
      <c r="H4283" s="27"/>
      <c r="J4283" s="28"/>
      <c r="K4283" s="28"/>
      <c r="L4283" s="28"/>
      <c r="X4283" s="17"/>
      <c r="Y4283" s="17"/>
      <c r="Z4283" s="17"/>
      <c r="AA4283" s="17"/>
      <c r="AF4283" s="17"/>
      <c r="AG4283" s="17"/>
      <c r="AH4283" s="17"/>
      <c r="AI4283" s="17"/>
      <c r="AN4283" s="17"/>
      <c r="AO4283" s="17"/>
      <c r="AP4283" s="17"/>
      <c r="AQ4283" s="17"/>
      <c r="AR4283" s="31"/>
      <c r="AS4283" s="31"/>
      <c r="AT4283" s="31"/>
      <c r="AU4283" s="26"/>
      <c r="AV4283" s="32"/>
    </row>
    <row r="4284" spans="1:48">
      <c r="A4284" s="34"/>
      <c r="D4284" s="26"/>
      <c r="E4284" s="26"/>
      <c r="F4284" s="26"/>
      <c r="G4284" s="26"/>
      <c r="H4284" s="27"/>
      <c r="J4284" s="28"/>
      <c r="K4284" s="28"/>
      <c r="L4284" s="28"/>
      <c r="X4284" s="17"/>
      <c r="Y4284" s="17"/>
      <c r="Z4284" s="17"/>
      <c r="AA4284" s="17"/>
      <c r="AF4284" s="17"/>
      <c r="AG4284" s="17"/>
      <c r="AH4284" s="17"/>
      <c r="AI4284" s="17"/>
      <c r="AN4284" s="17"/>
      <c r="AO4284" s="17"/>
      <c r="AP4284" s="17"/>
      <c r="AQ4284" s="17"/>
      <c r="AR4284" s="31"/>
      <c r="AS4284" s="31"/>
      <c r="AT4284" s="31"/>
      <c r="AU4284" s="26"/>
      <c r="AV4284" s="32"/>
    </row>
    <row r="4285" spans="1:48">
      <c r="A4285" s="34"/>
      <c r="D4285" s="26"/>
      <c r="E4285" s="26"/>
      <c r="F4285" s="26"/>
      <c r="G4285" s="26"/>
      <c r="H4285" s="27"/>
      <c r="J4285" s="28"/>
      <c r="K4285" s="28"/>
      <c r="L4285" s="28"/>
      <c r="X4285" s="17"/>
      <c r="Y4285" s="17"/>
      <c r="Z4285" s="17"/>
      <c r="AA4285" s="17"/>
      <c r="AF4285" s="17"/>
      <c r="AG4285" s="17"/>
      <c r="AH4285" s="17"/>
      <c r="AI4285" s="17"/>
      <c r="AN4285" s="17"/>
      <c r="AO4285" s="17"/>
      <c r="AP4285" s="17"/>
      <c r="AQ4285" s="17"/>
      <c r="AR4285" s="31"/>
      <c r="AS4285" s="31"/>
      <c r="AT4285" s="31"/>
      <c r="AU4285" s="26"/>
      <c r="AV4285" s="32"/>
    </row>
    <row r="4286" spans="1:48">
      <c r="A4286" s="34"/>
      <c r="D4286" s="26"/>
      <c r="E4286" s="26"/>
      <c r="F4286" s="26"/>
      <c r="G4286" s="26"/>
      <c r="H4286" s="27"/>
      <c r="J4286" s="28"/>
      <c r="K4286" s="28"/>
      <c r="L4286" s="28"/>
      <c r="X4286" s="17"/>
      <c r="Y4286" s="17"/>
      <c r="Z4286" s="17"/>
      <c r="AA4286" s="17"/>
      <c r="AF4286" s="17"/>
      <c r="AG4286" s="17"/>
      <c r="AH4286" s="17"/>
      <c r="AI4286" s="17"/>
      <c r="AN4286" s="17"/>
      <c r="AO4286" s="17"/>
      <c r="AP4286" s="17"/>
      <c r="AQ4286" s="17"/>
      <c r="AR4286" s="31"/>
      <c r="AS4286" s="31"/>
      <c r="AT4286" s="31"/>
      <c r="AU4286" s="26"/>
      <c r="AV4286" s="32"/>
    </row>
    <row r="4287" spans="1:48">
      <c r="A4287" s="34"/>
      <c r="D4287" s="26"/>
      <c r="E4287" s="26"/>
      <c r="F4287" s="26"/>
      <c r="G4287" s="26"/>
      <c r="H4287" s="27"/>
      <c r="J4287" s="28"/>
      <c r="K4287" s="28"/>
      <c r="L4287" s="28"/>
      <c r="X4287" s="17"/>
      <c r="Y4287" s="17"/>
      <c r="Z4287" s="17"/>
      <c r="AA4287" s="17"/>
      <c r="AF4287" s="17"/>
      <c r="AG4287" s="17"/>
      <c r="AH4287" s="17"/>
      <c r="AI4287" s="17"/>
      <c r="AN4287" s="17"/>
      <c r="AO4287" s="17"/>
      <c r="AP4287" s="17"/>
      <c r="AQ4287" s="17"/>
      <c r="AR4287" s="31"/>
      <c r="AS4287" s="31"/>
      <c r="AT4287" s="31"/>
      <c r="AU4287" s="26"/>
      <c r="AV4287" s="32"/>
    </row>
    <row r="4288" spans="1:48">
      <c r="A4288" s="34"/>
      <c r="D4288" s="26"/>
      <c r="E4288" s="26"/>
      <c r="F4288" s="26"/>
      <c r="G4288" s="26"/>
      <c r="H4288" s="27"/>
      <c r="J4288" s="28"/>
      <c r="K4288" s="28"/>
      <c r="L4288" s="28"/>
      <c r="X4288" s="17"/>
      <c r="Y4288" s="17"/>
      <c r="Z4288" s="17"/>
      <c r="AA4288" s="17"/>
      <c r="AF4288" s="17"/>
      <c r="AG4288" s="17"/>
      <c r="AH4288" s="17"/>
      <c r="AI4288" s="17"/>
      <c r="AN4288" s="17"/>
      <c r="AO4288" s="17"/>
      <c r="AP4288" s="17"/>
      <c r="AQ4288" s="17"/>
      <c r="AR4288" s="31"/>
      <c r="AS4288" s="31"/>
      <c r="AT4288" s="31"/>
      <c r="AU4288" s="26"/>
      <c r="AV4288" s="32"/>
    </row>
    <row r="4289" spans="1:48">
      <c r="A4289" s="34"/>
      <c r="D4289" s="26"/>
      <c r="E4289" s="26"/>
      <c r="F4289" s="26"/>
      <c r="G4289" s="26"/>
      <c r="H4289" s="27"/>
      <c r="J4289" s="28"/>
      <c r="K4289" s="28"/>
      <c r="L4289" s="28"/>
      <c r="X4289" s="17"/>
      <c r="Y4289" s="17"/>
      <c r="Z4289" s="17"/>
      <c r="AA4289" s="17"/>
      <c r="AF4289" s="17"/>
      <c r="AG4289" s="17"/>
      <c r="AH4289" s="17"/>
      <c r="AI4289" s="17"/>
      <c r="AN4289" s="17"/>
      <c r="AO4289" s="17"/>
      <c r="AP4289" s="17"/>
      <c r="AQ4289" s="17"/>
      <c r="AR4289" s="31"/>
      <c r="AS4289" s="31"/>
      <c r="AT4289" s="31"/>
      <c r="AU4289" s="26"/>
      <c r="AV4289" s="32"/>
    </row>
    <row r="4290" spans="1:48">
      <c r="A4290" s="34"/>
      <c r="D4290" s="26"/>
      <c r="E4290" s="26"/>
      <c r="F4290" s="26"/>
      <c r="G4290" s="26"/>
      <c r="H4290" s="27"/>
      <c r="J4290" s="28"/>
      <c r="K4290" s="28"/>
      <c r="L4290" s="28"/>
      <c r="X4290" s="17"/>
      <c r="Y4290" s="17"/>
      <c r="Z4290" s="17"/>
      <c r="AA4290" s="17"/>
      <c r="AF4290" s="17"/>
      <c r="AG4290" s="17"/>
      <c r="AH4290" s="17"/>
      <c r="AI4290" s="17"/>
      <c r="AN4290" s="17"/>
      <c r="AO4290" s="17"/>
      <c r="AP4290" s="17"/>
      <c r="AQ4290" s="17"/>
      <c r="AR4290" s="31"/>
      <c r="AS4290" s="31"/>
      <c r="AT4290" s="31"/>
      <c r="AU4290" s="26"/>
      <c r="AV4290" s="32"/>
    </row>
    <row r="4291" spans="1:48">
      <c r="A4291" s="34"/>
      <c r="D4291" s="26"/>
      <c r="E4291" s="26"/>
      <c r="F4291" s="26"/>
      <c r="G4291" s="26"/>
      <c r="H4291" s="27"/>
      <c r="J4291" s="28"/>
      <c r="K4291" s="28"/>
      <c r="L4291" s="28"/>
      <c r="X4291" s="17"/>
      <c r="Y4291" s="17"/>
      <c r="Z4291" s="17"/>
      <c r="AA4291" s="17"/>
      <c r="AF4291" s="17"/>
      <c r="AG4291" s="17"/>
      <c r="AH4291" s="17"/>
      <c r="AI4291" s="17"/>
      <c r="AN4291" s="17"/>
      <c r="AO4291" s="17"/>
      <c r="AP4291" s="17"/>
      <c r="AQ4291" s="17"/>
      <c r="AR4291" s="31"/>
      <c r="AS4291" s="31"/>
      <c r="AT4291" s="31"/>
      <c r="AU4291" s="26"/>
      <c r="AV4291" s="32"/>
    </row>
    <row r="4292" spans="1:48">
      <c r="A4292" s="34"/>
      <c r="D4292" s="26"/>
      <c r="E4292" s="26"/>
      <c r="F4292" s="26"/>
      <c r="G4292" s="26"/>
      <c r="H4292" s="27"/>
      <c r="J4292" s="28"/>
      <c r="K4292" s="28"/>
      <c r="L4292" s="28"/>
      <c r="X4292" s="17"/>
      <c r="Y4292" s="17"/>
      <c r="Z4292" s="17"/>
      <c r="AA4292" s="17"/>
      <c r="AF4292" s="17"/>
      <c r="AG4292" s="17"/>
      <c r="AH4292" s="17"/>
      <c r="AI4292" s="17"/>
      <c r="AN4292" s="17"/>
      <c r="AO4292" s="17"/>
      <c r="AP4292" s="17"/>
      <c r="AQ4292" s="17"/>
      <c r="AR4292" s="31"/>
      <c r="AS4292" s="31"/>
      <c r="AT4292" s="31"/>
      <c r="AU4292" s="26"/>
      <c r="AV4292" s="32"/>
    </row>
    <row r="4293" spans="1:48">
      <c r="A4293" s="34"/>
      <c r="D4293" s="26"/>
      <c r="E4293" s="26"/>
      <c r="F4293" s="26"/>
      <c r="G4293" s="26"/>
      <c r="H4293" s="27"/>
      <c r="J4293" s="28"/>
      <c r="K4293" s="28"/>
      <c r="L4293" s="28"/>
      <c r="X4293" s="17"/>
      <c r="Y4293" s="17"/>
      <c r="Z4293" s="17"/>
      <c r="AA4293" s="17"/>
      <c r="AF4293" s="17"/>
      <c r="AG4293" s="17"/>
      <c r="AH4293" s="17"/>
      <c r="AI4293" s="17"/>
      <c r="AN4293" s="17"/>
      <c r="AO4293" s="17"/>
      <c r="AP4293" s="17"/>
      <c r="AQ4293" s="17"/>
      <c r="AR4293" s="31"/>
      <c r="AS4293" s="31"/>
      <c r="AT4293" s="31"/>
      <c r="AU4293" s="26"/>
      <c r="AV4293" s="32"/>
    </row>
    <row r="4294" spans="1:48">
      <c r="A4294" s="34"/>
      <c r="D4294" s="26"/>
      <c r="E4294" s="26"/>
      <c r="F4294" s="26"/>
      <c r="G4294" s="26"/>
      <c r="H4294" s="27"/>
      <c r="J4294" s="28"/>
      <c r="K4294" s="28"/>
      <c r="L4294" s="28"/>
      <c r="X4294" s="17"/>
      <c r="Y4294" s="17"/>
      <c r="Z4294" s="17"/>
      <c r="AA4294" s="17"/>
      <c r="AF4294" s="17"/>
      <c r="AG4294" s="17"/>
      <c r="AH4294" s="17"/>
      <c r="AI4294" s="17"/>
      <c r="AN4294" s="17"/>
      <c r="AO4294" s="17"/>
      <c r="AP4294" s="17"/>
      <c r="AQ4294" s="17"/>
      <c r="AR4294" s="31"/>
      <c r="AS4294" s="31"/>
      <c r="AT4294" s="31"/>
      <c r="AU4294" s="26"/>
      <c r="AV4294" s="32"/>
    </row>
    <row r="4295" spans="1:48">
      <c r="A4295" s="34"/>
      <c r="D4295" s="26"/>
      <c r="E4295" s="26"/>
      <c r="F4295" s="26"/>
      <c r="G4295" s="26"/>
      <c r="H4295" s="27"/>
      <c r="J4295" s="28"/>
      <c r="K4295" s="28"/>
      <c r="L4295" s="28"/>
      <c r="X4295" s="17"/>
      <c r="Y4295" s="17"/>
      <c r="Z4295" s="17"/>
      <c r="AA4295" s="17"/>
      <c r="AF4295" s="17"/>
      <c r="AG4295" s="17"/>
      <c r="AH4295" s="17"/>
      <c r="AI4295" s="17"/>
      <c r="AN4295" s="17"/>
      <c r="AO4295" s="17"/>
      <c r="AP4295" s="17"/>
      <c r="AQ4295" s="17"/>
      <c r="AR4295" s="31"/>
      <c r="AS4295" s="31"/>
      <c r="AT4295" s="31"/>
      <c r="AU4295" s="26"/>
      <c r="AV4295" s="32"/>
    </row>
    <row r="4296" spans="1:48">
      <c r="A4296" s="34"/>
      <c r="D4296" s="26"/>
      <c r="E4296" s="26"/>
      <c r="F4296" s="26"/>
      <c r="G4296" s="26"/>
      <c r="H4296" s="27"/>
      <c r="J4296" s="28"/>
      <c r="K4296" s="28"/>
      <c r="L4296" s="28"/>
      <c r="X4296" s="17"/>
      <c r="Y4296" s="17"/>
      <c r="Z4296" s="17"/>
      <c r="AA4296" s="17"/>
      <c r="AF4296" s="17"/>
      <c r="AG4296" s="17"/>
      <c r="AH4296" s="17"/>
      <c r="AI4296" s="17"/>
      <c r="AN4296" s="17"/>
      <c r="AO4296" s="17"/>
      <c r="AP4296" s="17"/>
      <c r="AQ4296" s="17"/>
      <c r="AR4296" s="31"/>
      <c r="AS4296" s="31"/>
      <c r="AT4296" s="31"/>
      <c r="AU4296" s="26"/>
      <c r="AV4296" s="32"/>
    </row>
    <row r="4297" spans="1:48">
      <c r="A4297" s="34"/>
      <c r="D4297" s="26"/>
      <c r="E4297" s="26"/>
      <c r="F4297" s="26"/>
      <c r="G4297" s="26"/>
      <c r="H4297" s="27"/>
      <c r="J4297" s="28"/>
      <c r="K4297" s="28"/>
      <c r="L4297" s="28"/>
      <c r="X4297" s="17"/>
      <c r="Y4297" s="17"/>
      <c r="Z4297" s="17"/>
      <c r="AA4297" s="17"/>
      <c r="AF4297" s="17"/>
      <c r="AG4297" s="17"/>
      <c r="AH4297" s="17"/>
      <c r="AI4297" s="17"/>
      <c r="AN4297" s="17"/>
      <c r="AO4297" s="17"/>
      <c r="AP4297" s="17"/>
      <c r="AQ4297" s="17"/>
      <c r="AR4297" s="31"/>
      <c r="AS4297" s="31"/>
      <c r="AT4297" s="31"/>
      <c r="AU4297" s="26"/>
      <c r="AV4297" s="32"/>
    </row>
    <row r="4298" spans="1:48">
      <c r="A4298" s="34"/>
      <c r="D4298" s="26"/>
      <c r="E4298" s="26"/>
      <c r="F4298" s="26"/>
      <c r="G4298" s="26"/>
      <c r="H4298" s="27"/>
      <c r="J4298" s="28"/>
      <c r="K4298" s="28"/>
      <c r="L4298" s="28"/>
      <c r="X4298" s="17"/>
      <c r="Y4298" s="17"/>
      <c r="Z4298" s="17"/>
      <c r="AA4298" s="17"/>
      <c r="AF4298" s="17"/>
      <c r="AG4298" s="17"/>
      <c r="AH4298" s="17"/>
      <c r="AI4298" s="17"/>
      <c r="AN4298" s="17"/>
      <c r="AO4298" s="17"/>
      <c r="AP4298" s="17"/>
      <c r="AQ4298" s="17"/>
      <c r="AR4298" s="31"/>
      <c r="AS4298" s="31"/>
      <c r="AT4298" s="31"/>
      <c r="AU4298" s="26"/>
      <c r="AV4298" s="32"/>
    </row>
    <row r="4299" spans="1:48">
      <c r="A4299" s="34"/>
      <c r="D4299" s="26"/>
      <c r="E4299" s="26"/>
      <c r="F4299" s="26"/>
      <c r="G4299" s="26"/>
      <c r="H4299" s="27"/>
      <c r="J4299" s="28"/>
      <c r="K4299" s="28"/>
      <c r="L4299" s="28"/>
      <c r="X4299" s="17"/>
      <c r="Y4299" s="17"/>
      <c r="Z4299" s="17"/>
      <c r="AA4299" s="17"/>
      <c r="AF4299" s="17"/>
      <c r="AG4299" s="17"/>
      <c r="AH4299" s="17"/>
      <c r="AI4299" s="17"/>
      <c r="AN4299" s="17"/>
      <c r="AO4299" s="17"/>
      <c r="AP4299" s="17"/>
      <c r="AQ4299" s="17"/>
      <c r="AR4299" s="31"/>
      <c r="AS4299" s="31"/>
      <c r="AT4299" s="31"/>
      <c r="AU4299" s="26"/>
      <c r="AV4299" s="32"/>
    </row>
    <row r="4300" spans="1:48">
      <c r="A4300" s="34"/>
      <c r="D4300" s="26"/>
      <c r="E4300" s="26"/>
      <c r="F4300" s="26"/>
      <c r="G4300" s="26"/>
      <c r="H4300" s="27"/>
      <c r="J4300" s="28"/>
      <c r="K4300" s="28"/>
      <c r="L4300" s="28"/>
      <c r="X4300" s="17"/>
      <c r="Y4300" s="17"/>
      <c r="Z4300" s="17"/>
      <c r="AA4300" s="17"/>
      <c r="AF4300" s="17"/>
      <c r="AG4300" s="17"/>
      <c r="AH4300" s="17"/>
      <c r="AI4300" s="17"/>
      <c r="AN4300" s="17"/>
      <c r="AO4300" s="17"/>
      <c r="AP4300" s="17"/>
      <c r="AQ4300" s="17"/>
      <c r="AR4300" s="31"/>
      <c r="AS4300" s="31"/>
      <c r="AT4300" s="31"/>
      <c r="AU4300" s="26"/>
      <c r="AV4300" s="32"/>
    </row>
    <row r="4301" spans="1:48">
      <c r="A4301" s="34"/>
      <c r="D4301" s="26"/>
      <c r="E4301" s="26"/>
      <c r="F4301" s="26"/>
      <c r="G4301" s="26"/>
      <c r="H4301" s="27"/>
      <c r="J4301" s="28"/>
      <c r="K4301" s="28"/>
      <c r="L4301" s="28"/>
      <c r="X4301" s="17"/>
      <c r="Y4301" s="17"/>
      <c r="Z4301" s="17"/>
      <c r="AA4301" s="17"/>
      <c r="AF4301" s="17"/>
      <c r="AG4301" s="17"/>
      <c r="AH4301" s="17"/>
      <c r="AI4301" s="17"/>
      <c r="AN4301" s="17"/>
      <c r="AO4301" s="17"/>
      <c r="AP4301" s="17"/>
      <c r="AQ4301" s="17"/>
      <c r="AR4301" s="31"/>
      <c r="AS4301" s="31"/>
      <c r="AT4301" s="31"/>
      <c r="AU4301" s="26"/>
      <c r="AV4301" s="32"/>
    </row>
    <row r="4302" spans="1:48">
      <c r="A4302" s="34"/>
      <c r="D4302" s="26"/>
      <c r="E4302" s="26"/>
      <c r="F4302" s="26"/>
      <c r="G4302" s="26"/>
      <c r="H4302" s="27"/>
      <c r="J4302" s="28"/>
      <c r="K4302" s="28"/>
      <c r="L4302" s="28"/>
      <c r="X4302" s="17"/>
      <c r="Y4302" s="17"/>
      <c r="Z4302" s="17"/>
      <c r="AA4302" s="17"/>
      <c r="AF4302" s="17"/>
      <c r="AG4302" s="17"/>
      <c r="AH4302" s="17"/>
      <c r="AI4302" s="17"/>
      <c r="AN4302" s="17"/>
      <c r="AO4302" s="17"/>
      <c r="AP4302" s="17"/>
      <c r="AQ4302" s="17"/>
      <c r="AR4302" s="31"/>
      <c r="AS4302" s="31"/>
      <c r="AT4302" s="31"/>
      <c r="AU4302" s="26"/>
      <c r="AV4302" s="32"/>
    </row>
    <row r="4303" spans="1:48">
      <c r="A4303" s="34"/>
      <c r="D4303" s="26"/>
      <c r="E4303" s="26"/>
      <c r="F4303" s="26"/>
      <c r="G4303" s="26"/>
      <c r="H4303" s="27"/>
      <c r="J4303" s="28"/>
      <c r="K4303" s="28"/>
      <c r="L4303" s="28"/>
      <c r="X4303" s="17"/>
      <c r="Y4303" s="17"/>
      <c r="Z4303" s="17"/>
      <c r="AA4303" s="17"/>
      <c r="AF4303" s="17"/>
      <c r="AG4303" s="17"/>
      <c r="AH4303" s="17"/>
      <c r="AI4303" s="17"/>
      <c r="AN4303" s="17"/>
      <c r="AO4303" s="17"/>
      <c r="AP4303" s="17"/>
      <c r="AQ4303" s="17"/>
      <c r="AR4303" s="31"/>
      <c r="AS4303" s="31"/>
      <c r="AT4303" s="31"/>
      <c r="AU4303" s="26"/>
      <c r="AV4303" s="32"/>
    </row>
    <row r="4304" spans="1:48">
      <c r="A4304" s="34"/>
      <c r="D4304" s="26"/>
      <c r="E4304" s="26"/>
      <c r="F4304" s="26"/>
      <c r="G4304" s="26"/>
      <c r="H4304" s="27"/>
      <c r="J4304" s="28"/>
      <c r="K4304" s="28"/>
      <c r="L4304" s="28"/>
      <c r="X4304" s="17"/>
      <c r="Y4304" s="17"/>
      <c r="Z4304" s="17"/>
      <c r="AA4304" s="17"/>
      <c r="AF4304" s="17"/>
      <c r="AG4304" s="17"/>
      <c r="AH4304" s="17"/>
      <c r="AI4304" s="17"/>
      <c r="AN4304" s="17"/>
      <c r="AO4304" s="17"/>
      <c r="AP4304" s="17"/>
      <c r="AQ4304" s="17"/>
      <c r="AR4304" s="31"/>
      <c r="AS4304" s="31"/>
      <c r="AT4304" s="31"/>
      <c r="AU4304" s="26"/>
      <c r="AV4304" s="32"/>
    </row>
    <row r="4305" spans="1:48">
      <c r="A4305" s="34"/>
      <c r="D4305" s="26"/>
      <c r="E4305" s="26"/>
      <c r="F4305" s="26"/>
      <c r="G4305" s="26"/>
      <c r="H4305" s="27"/>
      <c r="J4305" s="28"/>
      <c r="K4305" s="28"/>
      <c r="L4305" s="28"/>
      <c r="X4305" s="17"/>
      <c r="Y4305" s="17"/>
      <c r="Z4305" s="17"/>
      <c r="AA4305" s="17"/>
      <c r="AF4305" s="17"/>
      <c r="AG4305" s="17"/>
      <c r="AH4305" s="17"/>
      <c r="AI4305" s="17"/>
      <c r="AN4305" s="17"/>
      <c r="AO4305" s="17"/>
      <c r="AP4305" s="17"/>
      <c r="AQ4305" s="17"/>
      <c r="AR4305" s="31"/>
      <c r="AS4305" s="31"/>
      <c r="AT4305" s="31"/>
      <c r="AU4305" s="26"/>
      <c r="AV4305" s="32"/>
    </row>
    <row r="4306" spans="1:48">
      <c r="A4306" s="34"/>
      <c r="D4306" s="26"/>
      <c r="E4306" s="26"/>
      <c r="F4306" s="26"/>
      <c r="G4306" s="26"/>
      <c r="H4306" s="27"/>
      <c r="J4306" s="28"/>
      <c r="K4306" s="28"/>
      <c r="L4306" s="28"/>
      <c r="X4306" s="17"/>
      <c r="Y4306" s="17"/>
      <c r="Z4306" s="17"/>
      <c r="AA4306" s="17"/>
      <c r="AF4306" s="17"/>
      <c r="AG4306" s="17"/>
      <c r="AH4306" s="17"/>
      <c r="AI4306" s="17"/>
      <c r="AN4306" s="17"/>
      <c r="AO4306" s="17"/>
      <c r="AP4306" s="17"/>
      <c r="AQ4306" s="17"/>
      <c r="AR4306" s="31"/>
      <c r="AS4306" s="31"/>
      <c r="AT4306" s="31"/>
      <c r="AU4306" s="26"/>
      <c r="AV4306" s="32"/>
    </row>
    <row r="4307" spans="1:48">
      <c r="A4307" s="34"/>
      <c r="D4307" s="26"/>
      <c r="E4307" s="26"/>
      <c r="F4307" s="26"/>
      <c r="G4307" s="26"/>
      <c r="H4307" s="27"/>
      <c r="J4307" s="28"/>
      <c r="K4307" s="28"/>
      <c r="L4307" s="28"/>
      <c r="X4307" s="17"/>
      <c r="Y4307" s="17"/>
      <c r="Z4307" s="17"/>
      <c r="AA4307" s="17"/>
      <c r="AF4307" s="17"/>
      <c r="AG4307" s="17"/>
      <c r="AH4307" s="17"/>
      <c r="AI4307" s="17"/>
      <c r="AN4307" s="17"/>
      <c r="AO4307" s="17"/>
      <c r="AP4307" s="17"/>
      <c r="AQ4307" s="17"/>
      <c r="AR4307" s="31"/>
      <c r="AS4307" s="31"/>
      <c r="AT4307" s="31"/>
      <c r="AU4307" s="26"/>
      <c r="AV4307" s="32"/>
    </row>
    <row r="4308" spans="1:48">
      <c r="A4308" s="34"/>
      <c r="D4308" s="26"/>
      <c r="E4308" s="26"/>
      <c r="F4308" s="26"/>
      <c r="G4308" s="26"/>
      <c r="H4308" s="27"/>
      <c r="J4308" s="28"/>
      <c r="K4308" s="28"/>
      <c r="L4308" s="28"/>
      <c r="X4308" s="17"/>
      <c r="Y4308" s="17"/>
      <c r="Z4308" s="17"/>
      <c r="AA4308" s="17"/>
      <c r="AF4308" s="17"/>
      <c r="AG4308" s="17"/>
      <c r="AH4308" s="17"/>
      <c r="AI4308" s="17"/>
      <c r="AN4308" s="17"/>
      <c r="AO4308" s="17"/>
      <c r="AP4308" s="17"/>
      <c r="AQ4308" s="17"/>
      <c r="AR4308" s="31"/>
      <c r="AS4308" s="31"/>
      <c r="AT4308" s="31"/>
      <c r="AU4308" s="26"/>
      <c r="AV4308" s="32"/>
    </row>
    <row r="4309" spans="1:48">
      <c r="A4309" s="34"/>
      <c r="D4309" s="26"/>
      <c r="E4309" s="26"/>
      <c r="F4309" s="26"/>
      <c r="G4309" s="26"/>
      <c r="H4309" s="27"/>
      <c r="J4309" s="28"/>
      <c r="K4309" s="28"/>
      <c r="L4309" s="28"/>
      <c r="X4309" s="17"/>
      <c r="Y4309" s="17"/>
      <c r="Z4309" s="17"/>
      <c r="AA4309" s="17"/>
      <c r="AF4309" s="17"/>
      <c r="AG4309" s="17"/>
      <c r="AH4309" s="17"/>
      <c r="AI4309" s="17"/>
      <c r="AN4309" s="17"/>
      <c r="AO4309" s="17"/>
      <c r="AP4309" s="17"/>
      <c r="AQ4309" s="17"/>
      <c r="AR4309" s="31"/>
      <c r="AS4309" s="31"/>
      <c r="AT4309" s="31"/>
      <c r="AU4309" s="26"/>
      <c r="AV4309" s="32"/>
    </row>
    <row r="4310" spans="1:48">
      <c r="A4310" s="34"/>
      <c r="D4310" s="26"/>
      <c r="E4310" s="26"/>
      <c r="F4310" s="26"/>
      <c r="G4310" s="26"/>
      <c r="H4310" s="27"/>
      <c r="J4310" s="28"/>
      <c r="K4310" s="28"/>
      <c r="L4310" s="28"/>
      <c r="X4310" s="17"/>
      <c r="Y4310" s="17"/>
      <c r="Z4310" s="17"/>
      <c r="AA4310" s="17"/>
      <c r="AF4310" s="17"/>
      <c r="AG4310" s="17"/>
      <c r="AH4310" s="17"/>
      <c r="AI4310" s="17"/>
      <c r="AN4310" s="17"/>
      <c r="AO4310" s="17"/>
      <c r="AP4310" s="17"/>
      <c r="AQ4310" s="17"/>
      <c r="AR4310" s="31"/>
      <c r="AS4310" s="31"/>
      <c r="AT4310" s="31"/>
      <c r="AU4310" s="26"/>
      <c r="AV4310" s="32"/>
    </row>
    <row r="4311" spans="1:48">
      <c r="A4311" s="34"/>
      <c r="D4311" s="26"/>
      <c r="E4311" s="26"/>
      <c r="F4311" s="26"/>
      <c r="G4311" s="26"/>
      <c r="H4311" s="27"/>
      <c r="J4311" s="28"/>
      <c r="K4311" s="28"/>
      <c r="L4311" s="28"/>
      <c r="X4311" s="17"/>
      <c r="Y4311" s="17"/>
      <c r="Z4311" s="17"/>
      <c r="AA4311" s="17"/>
      <c r="AF4311" s="17"/>
      <c r="AG4311" s="17"/>
      <c r="AH4311" s="17"/>
      <c r="AI4311" s="17"/>
      <c r="AN4311" s="17"/>
      <c r="AO4311" s="17"/>
      <c r="AP4311" s="17"/>
      <c r="AQ4311" s="17"/>
      <c r="AR4311" s="31"/>
      <c r="AS4311" s="31"/>
      <c r="AT4311" s="31"/>
      <c r="AU4311" s="26"/>
      <c r="AV4311" s="32"/>
    </row>
    <row r="4312" spans="1:48">
      <c r="A4312" s="34"/>
      <c r="D4312" s="26"/>
      <c r="E4312" s="26"/>
      <c r="F4312" s="26"/>
      <c r="G4312" s="26"/>
      <c r="H4312" s="27"/>
      <c r="J4312" s="28"/>
      <c r="K4312" s="28"/>
      <c r="L4312" s="28"/>
      <c r="X4312" s="17"/>
      <c r="Y4312" s="17"/>
      <c r="Z4312" s="17"/>
      <c r="AA4312" s="17"/>
      <c r="AF4312" s="17"/>
      <c r="AG4312" s="17"/>
      <c r="AH4312" s="17"/>
      <c r="AI4312" s="17"/>
      <c r="AN4312" s="17"/>
      <c r="AO4312" s="17"/>
      <c r="AP4312" s="17"/>
      <c r="AQ4312" s="17"/>
      <c r="AR4312" s="31"/>
      <c r="AS4312" s="31"/>
      <c r="AT4312" s="31"/>
      <c r="AU4312" s="26"/>
      <c r="AV4312" s="32"/>
    </row>
    <row r="4313" spans="1:48">
      <c r="A4313" s="34"/>
      <c r="D4313" s="26"/>
      <c r="E4313" s="26"/>
      <c r="F4313" s="26"/>
      <c r="G4313" s="26"/>
      <c r="H4313" s="27"/>
      <c r="J4313" s="28"/>
      <c r="K4313" s="28"/>
      <c r="L4313" s="28"/>
      <c r="X4313" s="17"/>
      <c r="Y4313" s="17"/>
      <c r="Z4313" s="17"/>
      <c r="AA4313" s="17"/>
      <c r="AF4313" s="17"/>
      <c r="AG4313" s="17"/>
      <c r="AH4313" s="17"/>
      <c r="AI4313" s="17"/>
      <c r="AN4313" s="17"/>
      <c r="AO4313" s="17"/>
      <c r="AP4313" s="17"/>
      <c r="AQ4313" s="17"/>
      <c r="AR4313" s="31"/>
      <c r="AS4313" s="31"/>
      <c r="AT4313" s="31"/>
      <c r="AU4313" s="26"/>
      <c r="AV4313" s="32"/>
    </row>
    <row r="4314" spans="1:48">
      <c r="A4314" s="34"/>
      <c r="D4314" s="26"/>
      <c r="E4314" s="26"/>
      <c r="F4314" s="26"/>
      <c r="G4314" s="26"/>
      <c r="H4314" s="27"/>
      <c r="J4314" s="28"/>
      <c r="K4314" s="28"/>
      <c r="L4314" s="28"/>
      <c r="X4314" s="17"/>
      <c r="Y4314" s="17"/>
      <c r="Z4314" s="17"/>
      <c r="AA4314" s="17"/>
      <c r="AF4314" s="17"/>
      <c r="AG4314" s="17"/>
      <c r="AH4314" s="17"/>
      <c r="AI4314" s="17"/>
      <c r="AN4314" s="17"/>
      <c r="AO4314" s="17"/>
      <c r="AP4314" s="17"/>
      <c r="AQ4314" s="17"/>
      <c r="AR4314" s="31"/>
      <c r="AS4314" s="31"/>
      <c r="AT4314" s="31"/>
      <c r="AU4314" s="26"/>
      <c r="AV4314" s="32"/>
    </row>
    <row r="4315" spans="1:48">
      <c r="A4315" s="34"/>
      <c r="D4315" s="26"/>
      <c r="E4315" s="26"/>
      <c r="F4315" s="26"/>
      <c r="G4315" s="26"/>
      <c r="H4315" s="27"/>
      <c r="J4315" s="28"/>
      <c r="K4315" s="28"/>
      <c r="L4315" s="28"/>
      <c r="X4315" s="17"/>
      <c r="Y4315" s="17"/>
      <c r="Z4315" s="17"/>
      <c r="AA4315" s="17"/>
      <c r="AF4315" s="17"/>
      <c r="AG4315" s="17"/>
      <c r="AH4315" s="17"/>
      <c r="AI4315" s="17"/>
      <c r="AN4315" s="17"/>
      <c r="AO4315" s="17"/>
      <c r="AP4315" s="17"/>
      <c r="AQ4315" s="17"/>
      <c r="AR4315" s="31"/>
      <c r="AS4315" s="31"/>
      <c r="AT4315" s="31"/>
      <c r="AU4315" s="26"/>
      <c r="AV4315" s="32"/>
    </row>
    <row r="4316" spans="1:48">
      <c r="A4316" s="34"/>
      <c r="D4316" s="26"/>
      <c r="E4316" s="26"/>
      <c r="F4316" s="26"/>
      <c r="G4316" s="26"/>
      <c r="H4316" s="27"/>
      <c r="J4316" s="28"/>
      <c r="K4316" s="28"/>
      <c r="L4316" s="28"/>
      <c r="X4316" s="17"/>
      <c r="Y4316" s="17"/>
      <c r="Z4316" s="17"/>
      <c r="AA4316" s="17"/>
      <c r="AF4316" s="17"/>
      <c r="AG4316" s="17"/>
      <c r="AH4316" s="17"/>
      <c r="AI4316" s="17"/>
      <c r="AN4316" s="17"/>
      <c r="AO4316" s="17"/>
      <c r="AP4316" s="17"/>
      <c r="AQ4316" s="17"/>
      <c r="AR4316" s="31"/>
      <c r="AS4316" s="31"/>
      <c r="AT4316" s="31"/>
      <c r="AU4316" s="26"/>
      <c r="AV4316" s="32"/>
    </row>
    <row r="4317" spans="1:48">
      <c r="A4317" s="34"/>
      <c r="D4317" s="26"/>
      <c r="E4317" s="26"/>
      <c r="F4317" s="26"/>
      <c r="G4317" s="26"/>
      <c r="H4317" s="27"/>
      <c r="J4317" s="28"/>
      <c r="K4317" s="28"/>
      <c r="L4317" s="28"/>
      <c r="X4317" s="17"/>
      <c r="Y4317" s="17"/>
      <c r="Z4317" s="17"/>
      <c r="AA4317" s="17"/>
      <c r="AF4317" s="17"/>
      <c r="AG4317" s="17"/>
      <c r="AH4317" s="17"/>
      <c r="AI4317" s="17"/>
      <c r="AN4317" s="17"/>
      <c r="AO4317" s="17"/>
      <c r="AP4317" s="17"/>
      <c r="AQ4317" s="17"/>
      <c r="AR4317" s="31"/>
      <c r="AS4317" s="31"/>
      <c r="AT4317" s="31"/>
      <c r="AU4317" s="26"/>
      <c r="AV4317" s="32"/>
    </row>
    <row r="4318" spans="1:48">
      <c r="A4318" s="34"/>
      <c r="D4318" s="26"/>
      <c r="E4318" s="26"/>
      <c r="F4318" s="26"/>
      <c r="G4318" s="26"/>
      <c r="H4318" s="27"/>
      <c r="J4318" s="28"/>
      <c r="K4318" s="28"/>
      <c r="L4318" s="28"/>
      <c r="X4318" s="17"/>
      <c r="Y4318" s="17"/>
      <c r="Z4318" s="17"/>
      <c r="AA4318" s="17"/>
      <c r="AF4318" s="17"/>
      <c r="AG4318" s="17"/>
      <c r="AH4318" s="17"/>
      <c r="AI4318" s="17"/>
      <c r="AN4318" s="17"/>
      <c r="AO4318" s="17"/>
      <c r="AP4318" s="17"/>
      <c r="AQ4318" s="17"/>
      <c r="AR4318" s="31"/>
      <c r="AS4318" s="31"/>
      <c r="AT4318" s="31"/>
      <c r="AU4318" s="26"/>
      <c r="AV4318" s="32"/>
    </row>
    <row r="4319" spans="1:48">
      <c r="A4319" s="34"/>
      <c r="D4319" s="26"/>
      <c r="E4319" s="26"/>
      <c r="F4319" s="26"/>
      <c r="G4319" s="26"/>
      <c r="H4319" s="27"/>
      <c r="J4319" s="28"/>
      <c r="K4319" s="28"/>
      <c r="L4319" s="28"/>
      <c r="X4319" s="17"/>
      <c r="Y4319" s="17"/>
      <c r="Z4319" s="17"/>
      <c r="AA4319" s="17"/>
      <c r="AF4319" s="17"/>
      <c r="AG4319" s="17"/>
      <c r="AH4319" s="17"/>
      <c r="AI4319" s="17"/>
      <c r="AN4319" s="17"/>
      <c r="AO4319" s="17"/>
      <c r="AP4319" s="17"/>
      <c r="AQ4319" s="17"/>
      <c r="AR4319" s="31"/>
      <c r="AS4319" s="31"/>
      <c r="AT4319" s="31"/>
      <c r="AU4319" s="26"/>
      <c r="AV4319" s="32"/>
    </row>
    <row r="4320" spans="1:48">
      <c r="A4320" s="34"/>
      <c r="D4320" s="26"/>
      <c r="E4320" s="26"/>
      <c r="F4320" s="26"/>
      <c r="G4320" s="26"/>
      <c r="H4320" s="27"/>
      <c r="J4320" s="28"/>
      <c r="K4320" s="28"/>
      <c r="L4320" s="28"/>
      <c r="X4320" s="17"/>
      <c r="Y4320" s="17"/>
      <c r="Z4320" s="17"/>
      <c r="AA4320" s="17"/>
      <c r="AF4320" s="17"/>
      <c r="AG4320" s="17"/>
      <c r="AH4320" s="17"/>
      <c r="AI4320" s="17"/>
      <c r="AN4320" s="17"/>
      <c r="AO4320" s="17"/>
      <c r="AP4320" s="17"/>
      <c r="AQ4320" s="17"/>
      <c r="AR4320" s="31"/>
      <c r="AS4320" s="31"/>
      <c r="AT4320" s="31"/>
      <c r="AU4320" s="26"/>
      <c r="AV4320" s="32"/>
    </row>
    <row r="4321" spans="1:48">
      <c r="A4321" s="34"/>
      <c r="D4321" s="26"/>
      <c r="E4321" s="26"/>
      <c r="F4321" s="26"/>
      <c r="G4321" s="26"/>
      <c r="H4321" s="27"/>
      <c r="J4321" s="28"/>
      <c r="K4321" s="28"/>
      <c r="L4321" s="28"/>
      <c r="X4321" s="17"/>
      <c r="Y4321" s="17"/>
      <c r="Z4321" s="17"/>
      <c r="AA4321" s="17"/>
      <c r="AF4321" s="17"/>
      <c r="AG4321" s="17"/>
      <c r="AH4321" s="17"/>
      <c r="AI4321" s="17"/>
      <c r="AN4321" s="17"/>
      <c r="AO4321" s="17"/>
      <c r="AP4321" s="17"/>
      <c r="AQ4321" s="17"/>
      <c r="AR4321" s="31"/>
      <c r="AS4321" s="31"/>
      <c r="AT4321" s="31"/>
      <c r="AU4321" s="26"/>
      <c r="AV4321" s="32"/>
    </row>
    <row r="4322" spans="1:48">
      <c r="A4322" s="34"/>
      <c r="D4322" s="26"/>
      <c r="E4322" s="26"/>
      <c r="F4322" s="26"/>
      <c r="G4322" s="26"/>
      <c r="H4322" s="27"/>
      <c r="J4322" s="28"/>
      <c r="K4322" s="28"/>
      <c r="L4322" s="28"/>
      <c r="X4322" s="17"/>
      <c r="Y4322" s="17"/>
      <c r="Z4322" s="17"/>
      <c r="AA4322" s="17"/>
      <c r="AF4322" s="17"/>
      <c r="AG4322" s="17"/>
      <c r="AH4322" s="17"/>
      <c r="AI4322" s="17"/>
      <c r="AN4322" s="17"/>
      <c r="AO4322" s="17"/>
      <c r="AP4322" s="17"/>
      <c r="AQ4322" s="17"/>
      <c r="AR4322" s="31"/>
      <c r="AS4322" s="31"/>
      <c r="AT4322" s="31"/>
      <c r="AU4322" s="26"/>
      <c r="AV4322" s="32"/>
    </row>
    <row r="7158" spans="1:1">
      <c r="A7158" s="34" t="s">
        <v>2998</v>
      </c>
    </row>
    <row r="7159" spans="1:1">
      <c r="A7159" s="34" t="s">
        <v>6032</v>
      </c>
    </row>
    <row r="7160" spans="1:1">
      <c r="A7160" s="34" t="s">
        <v>5994</v>
      </c>
    </row>
    <row r="7161" spans="1:1">
      <c r="A7161" s="34" t="s">
        <v>6026</v>
      </c>
    </row>
  </sheetData>
  <autoFilter ref="A6:AV432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24931" operator="lessThan">
      <formula>20</formula>
    </cfRule>
    <cfRule type="cellIs" dxfId="1" priority="124930" operator="greaterThan">
      <formula>120</formula>
    </cfRule>
    <cfRule type="containsText" dxfId="2" priority="124929" operator="between" text="库存为">
      <formula>NOT(ISERROR(SEARCH("库存为",AU2)))</formula>
    </cfRule>
  </conditionalFormatting>
  <conditionalFormatting sqref="AU6">
    <cfRule type="cellIs" dxfId="0" priority="11199" operator="lessThan">
      <formula>20</formula>
    </cfRule>
    <cfRule type="cellIs" dxfId="1" priority="7466" operator="greaterThan">
      <formula>120</formula>
    </cfRule>
    <cfRule type="containsText" dxfId="2" priority="3733" operator="between" text="库存为">
      <formula>NOT(ISERROR(SEARCH("库存为",AU6)))</formula>
    </cfRule>
  </conditionalFormatting>
  <conditionalFormatting sqref="AU7">
    <cfRule type="cellIs" dxfId="0" priority="11198" operator="lessThan">
      <formula>20</formula>
    </cfRule>
    <cfRule type="cellIs" dxfId="1" priority="7465" operator="greaterThan">
      <formula>120</formula>
    </cfRule>
    <cfRule type="containsText" dxfId="2" priority="3732" operator="between" text="库存为">
      <formula>NOT(ISERROR(SEARCH("库存为",AU7)))</formula>
    </cfRule>
  </conditionalFormatting>
  <conditionalFormatting sqref="AU8">
    <cfRule type="cellIs" dxfId="0" priority="11197" operator="lessThan">
      <formula>20</formula>
    </cfRule>
    <cfRule type="cellIs" dxfId="1" priority="7464" operator="greaterThan">
      <formula>120</formula>
    </cfRule>
    <cfRule type="containsText" dxfId="2" priority="3731" operator="between" text="库存为">
      <formula>NOT(ISERROR(SEARCH("库存为",AU8)))</formula>
    </cfRule>
  </conditionalFormatting>
  <conditionalFormatting sqref="AU9">
    <cfRule type="cellIs" dxfId="0" priority="11196" operator="lessThan">
      <formula>20</formula>
    </cfRule>
    <cfRule type="cellIs" dxfId="1" priority="7463" operator="greaterThan">
      <formula>120</formula>
    </cfRule>
    <cfRule type="containsText" dxfId="2" priority="3730" operator="between" text="库存为">
      <formula>NOT(ISERROR(SEARCH("库存为",AU9)))</formula>
    </cfRule>
  </conditionalFormatting>
  <conditionalFormatting sqref="AU10">
    <cfRule type="cellIs" dxfId="0" priority="11195" operator="lessThan">
      <formula>20</formula>
    </cfRule>
    <cfRule type="cellIs" dxfId="1" priority="7462" operator="greaterThan">
      <formula>120</formula>
    </cfRule>
    <cfRule type="containsText" dxfId="2" priority="3729" operator="between" text="库存为">
      <formula>NOT(ISERROR(SEARCH("库存为",AU10)))</formula>
    </cfRule>
  </conditionalFormatting>
  <conditionalFormatting sqref="AU11">
    <cfRule type="cellIs" dxfId="0" priority="11194" operator="lessThan">
      <formula>20</formula>
    </cfRule>
    <cfRule type="cellIs" dxfId="1" priority="7461" operator="greaterThan">
      <formula>120</formula>
    </cfRule>
    <cfRule type="containsText" dxfId="2" priority="3728" operator="between" text="库存为">
      <formula>NOT(ISERROR(SEARCH("库存为",AU11)))</formula>
    </cfRule>
  </conditionalFormatting>
  <conditionalFormatting sqref="AU12">
    <cfRule type="cellIs" dxfId="0" priority="11193" operator="lessThan">
      <formula>20</formula>
    </cfRule>
    <cfRule type="cellIs" dxfId="1" priority="7460" operator="greaterThan">
      <formula>120</formula>
    </cfRule>
    <cfRule type="containsText" dxfId="2" priority="3727" operator="between" text="库存为">
      <formula>NOT(ISERROR(SEARCH("库存为",AU12)))</formula>
    </cfRule>
  </conditionalFormatting>
  <conditionalFormatting sqref="AU13">
    <cfRule type="cellIs" dxfId="0" priority="11192" operator="lessThan">
      <formula>20</formula>
    </cfRule>
    <cfRule type="cellIs" dxfId="1" priority="7459" operator="greaterThan">
      <formula>120</formula>
    </cfRule>
    <cfRule type="containsText" dxfId="2" priority="3726" operator="between" text="库存为">
      <formula>NOT(ISERROR(SEARCH("库存为",AU13)))</formula>
    </cfRule>
  </conditionalFormatting>
  <conditionalFormatting sqref="AU14">
    <cfRule type="cellIs" dxfId="0" priority="11191" operator="lessThan">
      <formula>20</formula>
    </cfRule>
    <cfRule type="cellIs" dxfId="1" priority="7458" operator="greaterThan">
      <formula>120</formula>
    </cfRule>
    <cfRule type="containsText" dxfId="2" priority="3725" operator="between" text="库存为">
      <formula>NOT(ISERROR(SEARCH("库存为",AU14)))</formula>
    </cfRule>
  </conditionalFormatting>
  <conditionalFormatting sqref="AU15">
    <cfRule type="cellIs" dxfId="0" priority="11190" operator="lessThan">
      <formula>20</formula>
    </cfRule>
    <cfRule type="cellIs" dxfId="1" priority="7457" operator="greaterThan">
      <formula>120</formula>
    </cfRule>
    <cfRule type="containsText" dxfId="2" priority="3724" operator="between" text="库存为">
      <formula>NOT(ISERROR(SEARCH("库存为",AU15)))</formula>
    </cfRule>
  </conditionalFormatting>
  <conditionalFormatting sqref="AU16">
    <cfRule type="cellIs" dxfId="0" priority="11189" operator="lessThan">
      <formula>20</formula>
    </cfRule>
    <cfRule type="cellIs" dxfId="1" priority="7456" operator="greaterThan">
      <formula>120</formula>
    </cfRule>
    <cfRule type="containsText" dxfId="2" priority="3723" operator="between" text="库存为">
      <formula>NOT(ISERROR(SEARCH("库存为",AU16)))</formula>
    </cfRule>
  </conditionalFormatting>
  <conditionalFormatting sqref="AU17">
    <cfRule type="cellIs" dxfId="0" priority="11188" operator="lessThan">
      <formula>20</formula>
    </cfRule>
    <cfRule type="cellIs" dxfId="1" priority="7455" operator="greaterThan">
      <formula>120</formula>
    </cfRule>
    <cfRule type="containsText" dxfId="2" priority="3722" operator="between" text="库存为">
      <formula>NOT(ISERROR(SEARCH("库存为",AU17)))</formula>
    </cfRule>
  </conditionalFormatting>
  <conditionalFormatting sqref="AU18">
    <cfRule type="cellIs" dxfId="0" priority="11187" operator="lessThan">
      <formula>20</formula>
    </cfRule>
    <cfRule type="cellIs" dxfId="1" priority="7454" operator="greaterThan">
      <formula>120</formula>
    </cfRule>
    <cfRule type="containsText" dxfId="2" priority="3721" operator="between" text="库存为">
      <formula>NOT(ISERROR(SEARCH("库存为",AU18)))</formula>
    </cfRule>
  </conditionalFormatting>
  <conditionalFormatting sqref="AU19">
    <cfRule type="cellIs" dxfId="0" priority="11186" operator="lessThan">
      <formula>20</formula>
    </cfRule>
    <cfRule type="cellIs" dxfId="1" priority="7453" operator="greaterThan">
      <formula>120</formula>
    </cfRule>
    <cfRule type="containsText" dxfId="2" priority="3720" operator="between" text="库存为">
      <formula>NOT(ISERROR(SEARCH("库存为",AU19)))</formula>
    </cfRule>
  </conditionalFormatting>
  <conditionalFormatting sqref="AU20">
    <cfRule type="cellIs" dxfId="0" priority="11185" operator="lessThan">
      <formula>20</formula>
    </cfRule>
    <cfRule type="cellIs" dxfId="1" priority="7452" operator="greaterThan">
      <formula>120</formula>
    </cfRule>
    <cfRule type="containsText" dxfId="2" priority="3719" operator="between" text="库存为">
      <formula>NOT(ISERROR(SEARCH("库存为",AU20)))</formula>
    </cfRule>
  </conditionalFormatting>
  <conditionalFormatting sqref="AU21">
    <cfRule type="cellIs" dxfId="0" priority="11184" operator="lessThan">
      <formula>20</formula>
    </cfRule>
    <cfRule type="cellIs" dxfId="1" priority="7451" operator="greaterThan">
      <formula>120</formula>
    </cfRule>
    <cfRule type="containsText" dxfId="2" priority="3718" operator="between" text="库存为">
      <formula>NOT(ISERROR(SEARCH("库存为",AU21)))</formula>
    </cfRule>
  </conditionalFormatting>
  <conditionalFormatting sqref="AU22">
    <cfRule type="cellIs" dxfId="0" priority="11183" operator="lessThan">
      <formula>20</formula>
    </cfRule>
    <cfRule type="cellIs" dxfId="1" priority="7450" operator="greaterThan">
      <formula>120</formula>
    </cfRule>
    <cfRule type="containsText" dxfId="2" priority="3717" operator="between" text="库存为">
      <formula>NOT(ISERROR(SEARCH("库存为",AU22)))</formula>
    </cfRule>
  </conditionalFormatting>
  <conditionalFormatting sqref="AU23">
    <cfRule type="cellIs" dxfId="0" priority="11182" operator="lessThan">
      <formula>20</formula>
    </cfRule>
    <cfRule type="cellIs" dxfId="1" priority="7449" operator="greaterThan">
      <formula>120</formula>
    </cfRule>
    <cfRule type="containsText" dxfId="2" priority="3716" operator="between" text="库存为">
      <formula>NOT(ISERROR(SEARCH("库存为",AU23)))</formula>
    </cfRule>
  </conditionalFormatting>
  <conditionalFormatting sqref="AU24">
    <cfRule type="cellIs" dxfId="0" priority="11181" operator="lessThan">
      <formula>20</formula>
    </cfRule>
    <cfRule type="cellIs" dxfId="1" priority="7448" operator="greaterThan">
      <formula>120</formula>
    </cfRule>
    <cfRule type="containsText" dxfId="2" priority="3715" operator="between" text="库存为">
      <formula>NOT(ISERROR(SEARCH("库存为",AU24)))</formula>
    </cfRule>
  </conditionalFormatting>
  <conditionalFormatting sqref="AU25">
    <cfRule type="cellIs" dxfId="0" priority="11180" operator="lessThan">
      <formula>20</formula>
    </cfRule>
    <cfRule type="cellIs" dxfId="1" priority="7447" operator="greaterThan">
      <formula>120</formula>
    </cfRule>
    <cfRule type="containsText" dxfId="2" priority="3714" operator="between" text="库存为">
      <formula>NOT(ISERROR(SEARCH("库存为",AU25)))</formula>
    </cfRule>
  </conditionalFormatting>
  <conditionalFormatting sqref="AU26">
    <cfRule type="cellIs" dxfId="0" priority="11179" operator="lessThan">
      <formula>20</formula>
    </cfRule>
    <cfRule type="cellIs" dxfId="1" priority="7446" operator="greaterThan">
      <formula>120</formula>
    </cfRule>
    <cfRule type="containsText" dxfId="2" priority="3713" operator="between" text="库存为">
      <formula>NOT(ISERROR(SEARCH("库存为",AU26)))</formula>
    </cfRule>
  </conditionalFormatting>
  <conditionalFormatting sqref="AU27">
    <cfRule type="cellIs" dxfId="0" priority="11178" operator="lessThan">
      <formula>20</formula>
    </cfRule>
    <cfRule type="cellIs" dxfId="1" priority="7445" operator="greaterThan">
      <formula>120</formula>
    </cfRule>
    <cfRule type="containsText" dxfId="2" priority="3712" operator="between" text="库存为">
      <formula>NOT(ISERROR(SEARCH("库存为",AU27)))</formula>
    </cfRule>
  </conditionalFormatting>
  <conditionalFormatting sqref="AU28">
    <cfRule type="cellIs" dxfId="0" priority="11177" operator="lessThan">
      <formula>20</formula>
    </cfRule>
    <cfRule type="cellIs" dxfId="1" priority="7444" operator="greaterThan">
      <formula>120</formula>
    </cfRule>
    <cfRule type="containsText" dxfId="2" priority="3711" operator="between" text="库存为">
      <formula>NOT(ISERROR(SEARCH("库存为",AU28)))</formula>
    </cfRule>
  </conditionalFormatting>
  <conditionalFormatting sqref="AU29">
    <cfRule type="cellIs" dxfId="0" priority="11176" operator="lessThan">
      <formula>20</formula>
    </cfRule>
    <cfRule type="cellIs" dxfId="1" priority="7443" operator="greaterThan">
      <formula>120</formula>
    </cfRule>
    <cfRule type="containsText" dxfId="2" priority="3710" operator="between" text="库存为">
      <formula>NOT(ISERROR(SEARCH("库存为",AU29)))</formula>
    </cfRule>
  </conditionalFormatting>
  <conditionalFormatting sqref="AU30">
    <cfRule type="cellIs" dxfId="0" priority="11175" operator="lessThan">
      <formula>20</formula>
    </cfRule>
    <cfRule type="cellIs" dxfId="1" priority="7442" operator="greaterThan">
      <formula>120</formula>
    </cfRule>
    <cfRule type="containsText" dxfId="2" priority="3709" operator="between" text="库存为">
      <formula>NOT(ISERROR(SEARCH("库存为",AU30)))</formula>
    </cfRule>
  </conditionalFormatting>
  <conditionalFormatting sqref="AU31">
    <cfRule type="cellIs" dxfId="0" priority="11174" operator="lessThan">
      <formula>20</formula>
    </cfRule>
    <cfRule type="cellIs" dxfId="1" priority="7441" operator="greaterThan">
      <formula>120</formula>
    </cfRule>
    <cfRule type="containsText" dxfId="2" priority="3708" operator="between" text="库存为">
      <formula>NOT(ISERROR(SEARCH("库存为",AU31)))</formula>
    </cfRule>
  </conditionalFormatting>
  <conditionalFormatting sqref="AU32">
    <cfRule type="cellIs" dxfId="0" priority="11173" operator="lessThan">
      <formula>20</formula>
    </cfRule>
    <cfRule type="cellIs" dxfId="1" priority="7440" operator="greaterThan">
      <formula>120</formula>
    </cfRule>
    <cfRule type="containsText" dxfId="2" priority="3707" operator="between" text="库存为">
      <formula>NOT(ISERROR(SEARCH("库存为",AU32)))</formula>
    </cfRule>
  </conditionalFormatting>
  <conditionalFormatting sqref="AU33">
    <cfRule type="cellIs" dxfId="0" priority="11172" operator="lessThan">
      <formula>20</formula>
    </cfRule>
    <cfRule type="cellIs" dxfId="1" priority="7439" operator="greaterThan">
      <formula>120</formula>
    </cfRule>
    <cfRule type="containsText" dxfId="2" priority="3706" operator="between" text="库存为">
      <formula>NOT(ISERROR(SEARCH("库存为",AU33)))</formula>
    </cfRule>
  </conditionalFormatting>
  <conditionalFormatting sqref="AU34">
    <cfRule type="cellIs" dxfId="0" priority="11171" operator="lessThan">
      <formula>20</formula>
    </cfRule>
    <cfRule type="cellIs" dxfId="1" priority="7438" operator="greaterThan">
      <formula>120</formula>
    </cfRule>
    <cfRule type="containsText" dxfId="2" priority="3705" operator="between" text="库存为">
      <formula>NOT(ISERROR(SEARCH("库存为",AU34)))</formula>
    </cfRule>
  </conditionalFormatting>
  <conditionalFormatting sqref="AU35">
    <cfRule type="cellIs" dxfId="0" priority="11170" operator="lessThan">
      <formula>20</formula>
    </cfRule>
    <cfRule type="cellIs" dxfId="1" priority="7437" operator="greaterThan">
      <formula>120</formula>
    </cfRule>
    <cfRule type="containsText" dxfId="2" priority="3704" operator="between" text="库存为">
      <formula>NOT(ISERROR(SEARCH("库存为",AU35)))</formula>
    </cfRule>
  </conditionalFormatting>
  <conditionalFormatting sqref="AU36">
    <cfRule type="cellIs" dxfId="0" priority="11169" operator="lessThan">
      <formula>20</formula>
    </cfRule>
    <cfRule type="cellIs" dxfId="1" priority="7436" operator="greaterThan">
      <formula>120</formula>
    </cfRule>
    <cfRule type="containsText" dxfId="2" priority="3703" operator="between" text="库存为">
      <formula>NOT(ISERROR(SEARCH("库存为",AU36)))</formula>
    </cfRule>
  </conditionalFormatting>
  <conditionalFormatting sqref="AU37">
    <cfRule type="cellIs" dxfId="0" priority="11168" operator="lessThan">
      <formula>20</formula>
    </cfRule>
    <cfRule type="cellIs" dxfId="1" priority="7435" operator="greaterThan">
      <formula>120</formula>
    </cfRule>
    <cfRule type="containsText" dxfId="2" priority="3702" operator="between" text="库存为">
      <formula>NOT(ISERROR(SEARCH("库存为",AU37)))</formula>
    </cfRule>
  </conditionalFormatting>
  <conditionalFormatting sqref="AU38">
    <cfRule type="cellIs" dxfId="0" priority="11167" operator="lessThan">
      <formula>20</formula>
    </cfRule>
    <cfRule type="cellIs" dxfId="1" priority="7434" operator="greaterThan">
      <formula>120</formula>
    </cfRule>
    <cfRule type="containsText" dxfId="2" priority="3701" operator="between" text="库存为">
      <formula>NOT(ISERROR(SEARCH("库存为",AU38)))</formula>
    </cfRule>
  </conditionalFormatting>
  <conditionalFormatting sqref="AU39">
    <cfRule type="cellIs" dxfId="0" priority="11166" operator="lessThan">
      <formula>20</formula>
    </cfRule>
    <cfRule type="cellIs" dxfId="1" priority="7433" operator="greaterThan">
      <formula>120</formula>
    </cfRule>
    <cfRule type="containsText" dxfId="2" priority="3700" operator="between" text="库存为">
      <formula>NOT(ISERROR(SEARCH("库存为",AU39)))</formula>
    </cfRule>
  </conditionalFormatting>
  <conditionalFormatting sqref="AU40">
    <cfRule type="cellIs" dxfId="0" priority="11165" operator="lessThan">
      <formula>20</formula>
    </cfRule>
    <cfRule type="cellIs" dxfId="1" priority="7432" operator="greaterThan">
      <formula>120</formula>
    </cfRule>
    <cfRule type="containsText" dxfId="2" priority="3699" operator="between" text="库存为">
      <formula>NOT(ISERROR(SEARCH("库存为",AU40)))</formula>
    </cfRule>
  </conditionalFormatting>
  <conditionalFormatting sqref="AU41">
    <cfRule type="cellIs" dxfId="0" priority="11164" operator="lessThan">
      <formula>20</formula>
    </cfRule>
    <cfRule type="cellIs" dxfId="1" priority="7431" operator="greaterThan">
      <formula>120</formula>
    </cfRule>
    <cfRule type="containsText" dxfId="2" priority="3698" operator="between" text="库存为">
      <formula>NOT(ISERROR(SEARCH("库存为",AU41)))</formula>
    </cfRule>
  </conditionalFormatting>
  <conditionalFormatting sqref="AU42">
    <cfRule type="cellIs" dxfId="0" priority="11163" operator="lessThan">
      <formula>20</formula>
    </cfRule>
    <cfRule type="cellIs" dxfId="1" priority="7430" operator="greaterThan">
      <formula>120</formula>
    </cfRule>
    <cfRule type="containsText" dxfId="2" priority="3697" operator="between" text="库存为">
      <formula>NOT(ISERROR(SEARCH("库存为",AU42)))</formula>
    </cfRule>
  </conditionalFormatting>
  <conditionalFormatting sqref="AU43">
    <cfRule type="cellIs" dxfId="0" priority="11162" operator="lessThan">
      <formula>20</formula>
    </cfRule>
    <cfRule type="cellIs" dxfId="1" priority="7429" operator="greaterThan">
      <formula>120</formula>
    </cfRule>
    <cfRule type="containsText" dxfId="2" priority="3696" operator="between" text="库存为">
      <formula>NOT(ISERROR(SEARCH("库存为",AU43)))</formula>
    </cfRule>
  </conditionalFormatting>
  <conditionalFormatting sqref="AU44">
    <cfRule type="cellIs" dxfId="0" priority="11161" operator="lessThan">
      <formula>20</formula>
    </cfRule>
    <cfRule type="cellIs" dxfId="1" priority="7428" operator="greaterThan">
      <formula>120</formula>
    </cfRule>
    <cfRule type="containsText" dxfId="2" priority="3695" operator="between" text="库存为">
      <formula>NOT(ISERROR(SEARCH("库存为",AU44)))</formula>
    </cfRule>
  </conditionalFormatting>
  <conditionalFormatting sqref="AU45">
    <cfRule type="cellIs" dxfId="0" priority="11160" operator="lessThan">
      <formula>20</formula>
    </cfRule>
    <cfRule type="cellIs" dxfId="1" priority="7427" operator="greaterThan">
      <formula>120</formula>
    </cfRule>
    <cfRule type="containsText" dxfId="2" priority="3694" operator="between" text="库存为">
      <formula>NOT(ISERROR(SEARCH("库存为",AU45)))</formula>
    </cfRule>
  </conditionalFormatting>
  <conditionalFormatting sqref="AU46">
    <cfRule type="cellIs" dxfId="0" priority="11159" operator="lessThan">
      <formula>20</formula>
    </cfRule>
    <cfRule type="cellIs" dxfId="1" priority="7426" operator="greaterThan">
      <formula>120</formula>
    </cfRule>
    <cfRule type="containsText" dxfId="2" priority="3693" operator="between" text="库存为">
      <formula>NOT(ISERROR(SEARCH("库存为",AU46)))</formula>
    </cfRule>
  </conditionalFormatting>
  <conditionalFormatting sqref="AU47">
    <cfRule type="cellIs" dxfId="0" priority="11158" operator="lessThan">
      <formula>20</formula>
    </cfRule>
    <cfRule type="cellIs" dxfId="1" priority="7425" operator="greaterThan">
      <formula>120</formula>
    </cfRule>
    <cfRule type="containsText" dxfId="2" priority="3692" operator="between" text="库存为">
      <formula>NOT(ISERROR(SEARCH("库存为",AU47)))</formula>
    </cfRule>
  </conditionalFormatting>
  <conditionalFormatting sqref="AU48">
    <cfRule type="cellIs" dxfId="0" priority="11157" operator="lessThan">
      <formula>20</formula>
    </cfRule>
    <cfRule type="cellIs" dxfId="1" priority="7424" operator="greaterThan">
      <formula>120</formula>
    </cfRule>
    <cfRule type="containsText" dxfId="2" priority="3691" operator="between" text="库存为">
      <formula>NOT(ISERROR(SEARCH("库存为",AU48)))</formula>
    </cfRule>
  </conditionalFormatting>
  <conditionalFormatting sqref="AU49">
    <cfRule type="cellIs" dxfId="0" priority="11156" operator="lessThan">
      <formula>20</formula>
    </cfRule>
    <cfRule type="cellIs" dxfId="1" priority="7423" operator="greaterThan">
      <formula>120</formula>
    </cfRule>
    <cfRule type="containsText" dxfId="2" priority="3690" operator="between" text="库存为">
      <formula>NOT(ISERROR(SEARCH("库存为",AU49)))</formula>
    </cfRule>
  </conditionalFormatting>
  <conditionalFormatting sqref="AU50">
    <cfRule type="cellIs" dxfId="0" priority="11155" operator="lessThan">
      <formula>20</formula>
    </cfRule>
    <cfRule type="cellIs" dxfId="1" priority="7422" operator="greaterThan">
      <formula>120</formula>
    </cfRule>
    <cfRule type="containsText" dxfId="2" priority="3689" operator="between" text="库存为">
      <formula>NOT(ISERROR(SEARCH("库存为",AU50)))</formula>
    </cfRule>
  </conditionalFormatting>
  <conditionalFormatting sqref="AU51">
    <cfRule type="cellIs" dxfId="0" priority="11154" operator="lessThan">
      <formula>20</formula>
    </cfRule>
    <cfRule type="cellIs" dxfId="1" priority="7421" operator="greaterThan">
      <formula>120</formula>
    </cfRule>
    <cfRule type="containsText" dxfId="2" priority="3688" operator="between" text="库存为">
      <formula>NOT(ISERROR(SEARCH("库存为",AU51)))</formula>
    </cfRule>
  </conditionalFormatting>
  <conditionalFormatting sqref="AU52">
    <cfRule type="cellIs" dxfId="0" priority="11153" operator="lessThan">
      <formula>20</formula>
    </cfRule>
    <cfRule type="cellIs" dxfId="1" priority="7420" operator="greaterThan">
      <formula>120</formula>
    </cfRule>
    <cfRule type="containsText" dxfId="2" priority="3687" operator="between" text="库存为">
      <formula>NOT(ISERROR(SEARCH("库存为",AU52)))</formula>
    </cfRule>
  </conditionalFormatting>
  <conditionalFormatting sqref="AU53">
    <cfRule type="cellIs" dxfId="0" priority="11152" operator="lessThan">
      <formula>20</formula>
    </cfRule>
    <cfRule type="cellIs" dxfId="1" priority="7419" operator="greaterThan">
      <formula>120</formula>
    </cfRule>
    <cfRule type="containsText" dxfId="2" priority="3686" operator="between" text="库存为">
      <formula>NOT(ISERROR(SEARCH("库存为",AU53)))</formula>
    </cfRule>
  </conditionalFormatting>
  <conditionalFormatting sqref="AU54">
    <cfRule type="cellIs" dxfId="0" priority="11151" operator="lessThan">
      <formula>20</formula>
    </cfRule>
    <cfRule type="cellIs" dxfId="1" priority="7418" operator="greaterThan">
      <formula>120</formula>
    </cfRule>
    <cfRule type="containsText" dxfId="2" priority="3685" operator="between" text="库存为">
      <formula>NOT(ISERROR(SEARCH("库存为",AU54)))</formula>
    </cfRule>
  </conditionalFormatting>
  <conditionalFormatting sqref="AU55">
    <cfRule type="cellIs" dxfId="0" priority="11150" operator="lessThan">
      <formula>20</formula>
    </cfRule>
    <cfRule type="cellIs" dxfId="1" priority="7417" operator="greaterThan">
      <formula>120</formula>
    </cfRule>
    <cfRule type="containsText" dxfId="2" priority="3684" operator="between" text="库存为">
      <formula>NOT(ISERROR(SEARCH("库存为",AU55)))</formula>
    </cfRule>
  </conditionalFormatting>
  <conditionalFormatting sqref="AU56">
    <cfRule type="cellIs" dxfId="0" priority="11149" operator="lessThan">
      <formula>20</formula>
    </cfRule>
    <cfRule type="cellIs" dxfId="1" priority="7416" operator="greaterThan">
      <formula>120</formula>
    </cfRule>
    <cfRule type="containsText" dxfId="2" priority="3683" operator="between" text="库存为">
      <formula>NOT(ISERROR(SEARCH("库存为",AU56)))</formula>
    </cfRule>
  </conditionalFormatting>
  <conditionalFormatting sqref="AU57">
    <cfRule type="cellIs" dxfId="0" priority="11148" operator="lessThan">
      <formula>20</formula>
    </cfRule>
    <cfRule type="cellIs" dxfId="1" priority="7415" operator="greaterThan">
      <formula>120</formula>
    </cfRule>
    <cfRule type="containsText" dxfId="2" priority="3682" operator="between" text="库存为">
      <formula>NOT(ISERROR(SEARCH("库存为",AU57)))</formula>
    </cfRule>
  </conditionalFormatting>
  <conditionalFormatting sqref="AU58">
    <cfRule type="cellIs" dxfId="0" priority="11147" operator="lessThan">
      <formula>20</formula>
    </cfRule>
    <cfRule type="cellIs" dxfId="1" priority="7414" operator="greaterThan">
      <formula>120</formula>
    </cfRule>
    <cfRule type="containsText" dxfId="2" priority="3681" operator="between" text="库存为">
      <formula>NOT(ISERROR(SEARCH("库存为",AU58)))</formula>
    </cfRule>
  </conditionalFormatting>
  <conditionalFormatting sqref="AU59">
    <cfRule type="cellIs" dxfId="0" priority="11146" operator="lessThan">
      <formula>20</formula>
    </cfRule>
    <cfRule type="cellIs" dxfId="1" priority="7413" operator="greaterThan">
      <formula>120</formula>
    </cfRule>
    <cfRule type="containsText" dxfId="2" priority="3680" operator="between" text="库存为">
      <formula>NOT(ISERROR(SEARCH("库存为",AU59)))</formula>
    </cfRule>
  </conditionalFormatting>
  <conditionalFormatting sqref="AU60">
    <cfRule type="cellIs" dxfId="0" priority="11145" operator="lessThan">
      <formula>20</formula>
    </cfRule>
    <cfRule type="cellIs" dxfId="1" priority="7412" operator="greaterThan">
      <formula>120</formula>
    </cfRule>
    <cfRule type="containsText" dxfId="2" priority="3679" operator="between" text="库存为">
      <formula>NOT(ISERROR(SEARCH("库存为",AU60)))</formula>
    </cfRule>
  </conditionalFormatting>
  <conditionalFormatting sqref="AU61">
    <cfRule type="cellIs" dxfId="0" priority="11144" operator="lessThan">
      <formula>20</formula>
    </cfRule>
    <cfRule type="cellIs" dxfId="1" priority="7411" operator="greaterThan">
      <formula>120</formula>
    </cfRule>
    <cfRule type="containsText" dxfId="2" priority="3678" operator="between" text="库存为">
      <formula>NOT(ISERROR(SEARCH("库存为",AU61)))</formula>
    </cfRule>
  </conditionalFormatting>
  <conditionalFormatting sqref="AU62">
    <cfRule type="cellIs" dxfId="0" priority="11143" operator="lessThan">
      <formula>20</formula>
    </cfRule>
    <cfRule type="cellIs" dxfId="1" priority="7410" operator="greaterThan">
      <formula>120</formula>
    </cfRule>
    <cfRule type="containsText" dxfId="2" priority="3677" operator="between" text="库存为">
      <formula>NOT(ISERROR(SEARCH("库存为",AU62)))</formula>
    </cfRule>
  </conditionalFormatting>
  <conditionalFormatting sqref="AU63">
    <cfRule type="cellIs" dxfId="0" priority="11142" operator="lessThan">
      <formula>20</formula>
    </cfRule>
    <cfRule type="cellIs" dxfId="1" priority="7409" operator="greaterThan">
      <formula>120</formula>
    </cfRule>
    <cfRule type="containsText" dxfId="2" priority="3676" operator="between" text="库存为">
      <formula>NOT(ISERROR(SEARCH("库存为",AU63)))</formula>
    </cfRule>
  </conditionalFormatting>
  <conditionalFormatting sqref="AU64">
    <cfRule type="cellIs" dxfId="0" priority="11141" operator="lessThan">
      <formula>20</formula>
    </cfRule>
    <cfRule type="cellIs" dxfId="1" priority="7408" operator="greaterThan">
      <formula>120</formula>
    </cfRule>
    <cfRule type="containsText" dxfId="2" priority="3675" operator="between" text="库存为">
      <formula>NOT(ISERROR(SEARCH("库存为",AU64)))</formula>
    </cfRule>
  </conditionalFormatting>
  <conditionalFormatting sqref="AU65">
    <cfRule type="cellIs" dxfId="0" priority="11140" operator="lessThan">
      <formula>20</formula>
    </cfRule>
    <cfRule type="cellIs" dxfId="1" priority="7407" operator="greaterThan">
      <formula>120</formula>
    </cfRule>
    <cfRule type="containsText" dxfId="2" priority="3674" operator="between" text="库存为">
      <formula>NOT(ISERROR(SEARCH("库存为",AU65)))</formula>
    </cfRule>
  </conditionalFormatting>
  <conditionalFormatting sqref="AU66">
    <cfRule type="cellIs" dxfId="0" priority="11139" operator="lessThan">
      <formula>20</formula>
    </cfRule>
    <cfRule type="cellIs" dxfId="1" priority="7406" operator="greaterThan">
      <formula>120</formula>
    </cfRule>
    <cfRule type="containsText" dxfId="2" priority="3673" operator="between" text="库存为">
      <formula>NOT(ISERROR(SEARCH("库存为",AU66)))</formula>
    </cfRule>
  </conditionalFormatting>
  <conditionalFormatting sqref="AU67">
    <cfRule type="cellIs" dxfId="0" priority="11138" operator="lessThan">
      <formula>20</formula>
    </cfRule>
    <cfRule type="cellIs" dxfId="1" priority="7405" operator="greaterThan">
      <formula>120</formula>
    </cfRule>
    <cfRule type="containsText" dxfId="2" priority="3672" operator="between" text="库存为">
      <formula>NOT(ISERROR(SEARCH("库存为",AU67)))</formula>
    </cfRule>
  </conditionalFormatting>
  <conditionalFormatting sqref="AU68">
    <cfRule type="cellIs" dxfId="0" priority="11137" operator="lessThan">
      <formula>20</formula>
    </cfRule>
    <cfRule type="cellIs" dxfId="1" priority="7404" operator="greaterThan">
      <formula>120</formula>
    </cfRule>
    <cfRule type="containsText" dxfId="2" priority="3671" operator="between" text="库存为">
      <formula>NOT(ISERROR(SEARCH("库存为",AU68)))</formula>
    </cfRule>
  </conditionalFormatting>
  <conditionalFormatting sqref="AU69">
    <cfRule type="cellIs" dxfId="0" priority="11136" operator="lessThan">
      <formula>20</formula>
    </cfRule>
    <cfRule type="cellIs" dxfId="1" priority="7403" operator="greaterThan">
      <formula>120</formula>
    </cfRule>
    <cfRule type="containsText" dxfId="2" priority="3670" operator="between" text="库存为">
      <formula>NOT(ISERROR(SEARCH("库存为",AU69)))</formula>
    </cfRule>
  </conditionalFormatting>
  <conditionalFormatting sqref="AU70">
    <cfRule type="cellIs" dxfId="0" priority="11135" operator="lessThan">
      <formula>20</formula>
    </cfRule>
    <cfRule type="cellIs" dxfId="1" priority="7402" operator="greaterThan">
      <formula>120</formula>
    </cfRule>
    <cfRule type="containsText" dxfId="2" priority="3669" operator="between" text="库存为">
      <formula>NOT(ISERROR(SEARCH("库存为",AU70)))</formula>
    </cfRule>
  </conditionalFormatting>
  <conditionalFormatting sqref="AU71">
    <cfRule type="cellIs" dxfId="0" priority="11134" operator="lessThan">
      <formula>20</formula>
    </cfRule>
    <cfRule type="cellIs" dxfId="1" priority="7401" operator="greaterThan">
      <formula>120</formula>
    </cfRule>
    <cfRule type="containsText" dxfId="2" priority="3668" operator="between" text="库存为">
      <formula>NOT(ISERROR(SEARCH("库存为",AU71)))</formula>
    </cfRule>
  </conditionalFormatting>
  <conditionalFormatting sqref="AU72">
    <cfRule type="cellIs" dxfId="0" priority="11133" operator="lessThan">
      <formula>20</formula>
    </cfRule>
    <cfRule type="cellIs" dxfId="1" priority="7400" operator="greaterThan">
      <formula>120</formula>
    </cfRule>
    <cfRule type="containsText" dxfId="2" priority="3667" operator="between" text="库存为">
      <formula>NOT(ISERROR(SEARCH("库存为",AU72)))</formula>
    </cfRule>
  </conditionalFormatting>
  <conditionalFormatting sqref="AU73">
    <cfRule type="cellIs" dxfId="0" priority="11132" operator="lessThan">
      <formula>20</formula>
    </cfRule>
    <cfRule type="cellIs" dxfId="1" priority="7399" operator="greaterThan">
      <formula>120</formula>
    </cfRule>
    <cfRule type="containsText" dxfId="2" priority="3666" operator="between" text="库存为">
      <formula>NOT(ISERROR(SEARCH("库存为",AU73)))</formula>
    </cfRule>
  </conditionalFormatting>
  <conditionalFormatting sqref="AU74">
    <cfRule type="cellIs" dxfId="0" priority="11131" operator="lessThan">
      <formula>20</formula>
    </cfRule>
    <cfRule type="cellIs" dxfId="1" priority="7398" operator="greaterThan">
      <formula>120</formula>
    </cfRule>
    <cfRule type="containsText" dxfId="2" priority="3665" operator="between" text="库存为">
      <formula>NOT(ISERROR(SEARCH("库存为",AU74)))</formula>
    </cfRule>
  </conditionalFormatting>
  <conditionalFormatting sqref="AU75">
    <cfRule type="cellIs" dxfId="0" priority="11130" operator="lessThan">
      <formula>20</formula>
    </cfRule>
    <cfRule type="cellIs" dxfId="1" priority="7397" operator="greaterThan">
      <formula>120</formula>
    </cfRule>
    <cfRule type="containsText" dxfId="2" priority="3664" operator="between" text="库存为">
      <formula>NOT(ISERROR(SEARCH("库存为",AU75)))</formula>
    </cfRule>
  </conditionalFormatting>
  <conditionalFormatting sqref="AU76">
    <cfRule type="cellIs" dxfId="0" priority="11129" operator="lessThan">
      <formula>20</formula>
    </cfRule>
    <cfRule type="cellIs" dxfId="1" priority="7396" operator="greaterThan">
      <formula>120</formula>
    </cfRule>
    <cfRule type="containsText" dxfId="2" priority="3663" operator="between" text="库存为">
      <formula>NOT(ISERROR(SEARCH("库存为",AU76)))</formula>
    </cfRule>
  </conditionalFormatting>
  <conditionalFormatting sqref="AU77">
    <cfRule type="cellIs" dxfId="0" priority="11128" operator="lessThan">
      <formula>20</formula>
    </cfRule>
    <cfRule type="cellIs" dxfId="1" priority="7395" operator="greaterThan">
      <formula>120</formula>
    </cfRule>
    <cfRule type="containsText" dxfId="2" priority="3662" operator="between" text="库存为">
      <formula>NOT(ISERROR(SEARCH("库存为",AU77)))</formula>
    </cfRule>
  </conditionalFormatting>
  <conditionalFormatting sqref="AU78">
    <cfRule type="cellIs" dxfId="0" priority="11127" operator="lessThan">
      <formula>20</formula>
    </cfRule>
    <cfRule type="cellIs" dxfId="1" priority="7394" operator="greaterThan">
      <formula>120</formula>
    </cfRule>
    <cfRule type="containsText" dxfId="2" priority="3661" operator="between" text="库存为">
      <formula>NOT(ISERROR(SEARCH("库存为",AU78)))</formula>
    </cfRule>
  </conditionalFormatting>
  <conditionalFormatting sqref="AU79">
    <cfRule type="cellIs" dxfId="0" priority="11126" operator="lessThan">
      <formula>20</formula>
    </cfRule>
    <cfRule type="cellIs" dxfId="1" priority="7393" operator="greaterThan">
      <formula>120</formula>
    </cfRule>
    <cfRule type="containsText" dxfId="2" priority="3660" operator="between" text="库存为">
      <formula>NOT(ISERROR(SEARCH("库存为",AU79)))</formula>
    </cfRule>
  </conditionalFormatting>
  <conditionalFormatting sqref="AU80">
    <cfRule type="cellIs" dxfId="0" priority="11125" operator="lessThan">
      <formula>20</formula>
    </cfRule>
    <cfRule type="cellIs" dxfId="1" priority="7392" operator="greaterThan">
      <formula>120</formula>
    </cfRule>
    <cfRule type="containsText" dxfId="2" priority="3659" operator="between" text="库存为">
      <formula>NOT(ISERROR(SEARCH("库存为",AU80)))</formula>
    </cfRule>
  </conditionalFormatting>
  <conditionalFormatting sqref="AU81">
    <cfRule type="cellIs" dxfId="0" priority="11124" operator="lessThan">
      <formula>20</formula>
    </cfRule>
    <cfRule type="cellIs" dxfId="1" priority="7391" operator="greaterThan">
      <formula>120</formula>
    </cfRule>
    <cfRule type="containsText" dxfId="2" priority="3658" operator="between" text="库存为">
      <formula>NOT(ISERROR(SEARCH("库存为",AU81)))</formula>
    </cfRule>
  </conditionalFormatting>
  <conditionalFormatting sqref="AU82">
    <cfRule type="cellIs" dxfId="0" priority="11123" operator="lessThan">
      <formula>20</formula>
    </cfRule>
    <cfRule type="cellIs" dxfId="1" priority="7390" operator="greaterThan">
      <formula>120</formula>
    </cfRule>
    <cfRule type="containsText" dxfId="2" priority="3657" operator="between" text="库存为">
      <formula>NOT(ISERROR(SEARCH("库存为",AU82)))</formula>
    </cfRule>
  </conditionalFormatting>
  <conditionalFormatting sqref="AU83">
    <cfRule type="cellIs" dxfId="0" priority="11122" operator="lessThan">
      <formula>20</formula>
    </cfRule>
    <cfRule type="cellIs" dxfId="1" priority="7389" operator="greaterThan">
      <formula>120</formula>
    </cfRule>
    <cfRule type="containsText" dxfId="2" priority="3656" operator="between" text="库存为">
      <formula>NOT(ISERROR(SEARCH("库存为",AU83)))</formula>
    </cfRule>
  </conditionalFormatting>
  <conditionalFormatting sqref="AU84">
    <cfRule type="cellIs" dxfId="0" priority="11121" operator="lessThan">
      <formula>20</formula>
    </cfRule>
    <cfRule type="cellIs" dxfId="1" priority="7388" operator="greaterThan">
      <formula>120</formula>
    </cfRule>
    <cfRule type="containsText" dxfId="2" priority="3655" operator="between" text="库存为">
      <formula>NOT(ISERROR(SEARCH("库存为",AU84)))</formula>
    </cfRule>
  </conditionalFormatting>
  <conditionalFormatting sqref="AU85">
    <cfRule type="cellIs" dxfId="0" priority="11120" operator="lessThan">
      <formula>20</formula>
    </cfRule>
    <cfRule type="cellIs" dxfId="1" priority="7387" operator="greaterThan">
      <formula>120</formula>
    </cfRule>
    <cfRule type="containsText" dxfId="2" priority="3654" operator="between" text="库存为">
      <formula>NOT(ISERROR(SEARCH("库存为",AU85)))</formula>
    </cfRule>
  </conditionalFormatting>
  <conditionalFormatting sqref="AU86">
    <cfRule type="cellIs" dxfId="0" priority="11119" operator="lessThan">
      <formula>20</formula>
    </cfRule>
    <cfRule type="cellIs" dxfId="1" priority="7386" operator="greaterThan">
      <formula>120</formula>
    </cfRule>
    <cfRule type="containsText" dxfId="2" priority="3653" operator="between" text="库存为">
      <formula>NOT(ISERROR(SEARCH("库存为",AU86)))</formula>
    </cfRule>
  </conditionalFormatting>
  <conditionalFormatting sqref="AU87">
    <cfRule type="cellIs" dxfId="0" priority="11118" operator="lessThan">
      <formula>20</formula>
    </cfRule>
    <cfRule type="cellIs" dxfId="1" priority="7385" operator="greaterThan">
      <formula>120</formula>
    </cfRule>
    <cfRule type="containsText" dxfId="2" priority="3652" operator="between" text="库存为">
      <formula>NOT(ISERROR(SEARCH("库存为",AU87)))</formula>
    </cfRule>
  </conditionalFormatting>
  <conditionalFormatting sqref="AU88">
    <cfRule type="cellIs" dxfId="0" priority="11117" operator="lessThan">
      <formula>20</formula>
    </cfRule>
    <cfRule type="cellIs" dxfId="1" priority="7384" operator="greaterThan">
      <formula>120</formula>
    </cfRule>
    <cfRule type="containsText" dxfId="2" priority="3651" operator="between" text="库存为">
      <formula>NOT(ISERROR(SEARCH("库存为",AU88)))</formula>
    </cfRule>
  </conditionalFormatting>
  <conditionalFormatting sqref="AU89">
    <cfRule type="cellIs" dxfId="0" priority="11116" operator="lessThan">
      <formula>20</formula>
    </cfRule>
    <cfRule type="cellIs" dxfId="1" priority="7383" operator="greaterThan">
      <formula>120</formula>
    </cfRule>
    <cfRule type="containsText" dxfId="2" priority="3650" operator="between" text="库存为">
      <formula>NOT(ISERROR(SEARCH("库存为",AU89)))</formula>
    </cfRule>
  </conditionalFormatting>
  <conditionalFormatting sqref="AU90">
    <cfRule type="cellIs" dxfId="0" priority="11115" operator="lessThan">
      <formula>20</formula>
    </cfRule>
    <cfRule type="cellIs" dxfId="1" priority="7382" operator="greaterThan">
      <formula>120</formula>
    </cfRule>
    <cfRule type="containsText" dxfId="2" priority="3649" operator="between" text="库存为">
      <formula>NOT(ISERROR(SEARCH("库存为",AU90)))</formula>
    </cfRule>
  </conditionalFormatting>
  <conditionalFormatting sqref="AU91">
    <cfRule type="cellIs" dxfId="0" priority="11114" operator="lessThan">
      <formula>20</formula>
    </cfRule>
    <cfRule type="cellIs" dxfId="1" priority="7381" operator="greaterThan">
      <formula>120</formula>
    </cfRule>
    <cfRule type="containsText" dxfId="2" priority="3648" operator="between" text="库存为">
      <formula>NOT(ISERROR(SEARCH("库存为",AU91)))</formula>
    </cfRule>
  </conditionalFormatting>
  <conditionalFormatting sqref="AU92">
    <cfRule type="cellIs" dxfId="0" priority="11113" operator="lessThan">
      <formula>20</formula>
    </cfRule>
    <cfRule type="cellIs" dxfId="1" priority="7380" operator="greaterThan">
      <formula>120</formula>
    </cfRule>
    <cfRule type="containsText" dxfId="2" priority="3647" operator="between" text="库存为">
      <formula>NOT(ISERROR(SEARCH("库存为",AU92)))</formula>
    </cfRule>
  </conditionalFormatting>
  <conditionalFormatting sqref="AU93">
    <cfRule type="cellIs" dxfId="0" priority="11112" operator="lessThan">
      <formula>20</formula>
    </cfRule>
    <cfRule type="cellIs" dxfId="1" priority="7379" operator="greaterThan">
      <formula>120</formula>
    </cfRule>
    <cfRule type="containsText" dxfId="2" priority="3646" operator="between" text="库存为">
      <formula>NOT(ISERROR(SEARCH("库存为",AU93)))</formula>
    </cfRule>
  </conditionalFormatting>
  <conditionalFormatting sqref="AU94">
    <cfRule type="cellIs" dxfId="0" priority="11111" operator="lessThan">
      <formula>20</formula>
    </cfRule>
    <cfRule type="cellIs" dxfId="1" priority="7378" operator="greaterThan">
      <formula>120</formula>
    </cfRule>
    <cfRule type="containsText" dxfId="2" priority="3645" operator="between" text="库存为">
      <formula>NOT(ISERROR(SEARCH("库存为",AU94)))</formula>
    </cfRule>
  </conditionalFormatting>
  <conditionalFormatting sqref="AU95">
    <cfRule type="cellIs" dxfId="0" priority="11110" operator="lessThan">
      <formula>20</formula>
    </cfRule>
    <cfRule type="cellIs" dxfId="1" priority="7377" operator="greaterThan">
      <formula>120</formula>
    </cfRule>
    <cfRule type="containsText" dxfId="2" priority="3644" operator="between" text="库存为">
      <formula>NOT(ISERROR(SEARCH("库存为",AU95)))</formula>
    </cfRule>
  </conditionalFormatting>
  <conditionalFormatting sqref="AU96">
    <cfRule type="cellIs" dxfId="0" priority="11109" operator="lessThan">
      <formula>20</formula>
    </cfRule>
    <cfRule type="cellIs" dxfId="1" priority="7376" operator="greaterThan">
      <formula>120</formula>
    </cfRule>
    <cfRule type="containsText" dxfId="2" priority="3643" operator="between" text="库存为">
      <formula>NOT(ISERROR(SEARCH("库存为",AU96)))</formula>
    </cfRule>
  </conditionalFormatting>
  <conditionalFormatting sqref="AU97">
    <cfRule type="cellIs" dxfId="0" priority="11108" operator="lessThan">
      <formula>20</formula>
    </cfRule>
    <cfRule type="cellIs" dxfId="1" priority="7375" operator="greaterThan">
      <formula>120</formula>
    </cfRule>
    <cfRule type="containsText" dxfId="2" priority="3642" operator="between" text="库存为">
      <formula>NOT(ISERROR(SEARCH("库存为",AU97)))</formula>
    </cfRule>
  </conditionalFormatting>
  <conditionalFormatting sqref="AU98">
    <cfRule type="cellIs" dxfId="0" priority="11107" operator="lessThan">
      <formula>20</formula>
    </cfRule>
    <cfRule type="cellIs" dxfId="1" priority="7374" operator="greaterThan">
      <formula>120</formula>
    </cfRule>
    <cfRule type="containsText" dxfId="2" priority="3641" operator="between" text="库存为">
      <formula>NOT(ISERROR(SEARCH("库存为",AU98)))</formula>
    </cfRule>
  </conditionalFormatting>
  <conditionalFormatting sqref="AU99">
    <cfRule type="cellIs" dxfId="0" priority="11106" operator="lessThan">
      <formula>20</formula>
    </cfRule>
    <cfRule type="cellIs" dxfId="1" priority="7373" operator="greaterThan">
      <formula>120</formula>
    </cfRule>
    <cfRule type="containsText" dxfId="2" priority="3640" operator="between" text="库存为">
      <formula>NOT(ISERROR(SEARCH("库存为",AU99)))</formula>
    </cfRule>
  </conditionalFormatting>
  <conditionalFormatting sqref="AU100">
    <cfRule type="cellIs" dxfId="0" priority="11105" operator="lessThan">
      <formula>20</formula>
    </cfRule>
    <cfRule type="cellIs" dxfId="1" priority="7372" operator="greaterThan">
      <formula>120</formula>
    </cfRule>
    <cfRule type="containsText" dxfId="2" priority="3639" operator="between" text="库存为">
      <formula>NOT(ISERROR(SEARCH("库存为",AU100)))</formula>
    </cfRule>
  </conditionalFormatting>
  <conditionalFormatting sqref="AU101">
    <cfRule type="cellIs" dxfId="0" priority="11104" operator="lessThan">
      <formula>20</formula>
    </cfRule>
    <cfRule type="cellIs" dxfId="1" priority="7371" operator="greaterThan">
      <formula>120</formula>
    </cfRule>
    <cfRule type="containsText" dxfId="2" priority="3638" operator="between" text="库存为">
      <formula>NOT(ISERROR(SEARCH("库存为",AU101)))</formula>
    </cfRule>
  </conditionalFormatting>
  <conditionalFormatting sqref="AU102">
    <cfRule type="cellIs" dxfId="0" priority="11103" operator="lessThan">
      <formula>20</formula>
    </cfRule>
    <cfRule type="cellIs" dxfId="1" priority="7370" operator="greaterThan">
      <formula>120</formula>
    </cfRule>
    <cfRule type="containsText" dxfId="2" priority="3637" operator="between" text="库存为">
      <formula>NOT(ISERROR(SEARCH("库存为",AU102)))</formula>
    </cfRule>
  </conditionalFormatting>
  <conditionalFormatting sqref="AU103">
    <cfRule type="cellIs" dxfId="0" priority="11102" operator="lessThan">
      <formula>20</formula>
    </cfRule>
    <cfRule type="cellIs" dxfId="1" priority="7369" operator="greaterThan">
      <formula>120</formula>
    </cfRule>
    <cfRule type="containsText" dxfId="2" priority="3636" operator="between" text="库存为">
      <formula>NOT(ISERROR(SEARCH("库存为",AU103)))</formula>
    </cfRule>
  </conditionalFormatting>
  <conditionalFormatting sqref="AU104">
    <cfRule type="cellIs" dxfId="0" priority="11101" operator="lessThan">
      <formula>20</formula>
    </cfRule>
    <cfRule type="cellIs" dxfId="1" priority="7368" operator="greaterThan">
      <formula>120</formula>
    </cfRule>
    <cfRule type="containsText" dxfId="2" priority="3635" operator="between" text="库存为">
      <formula>NOT(ISERROR(SEARCH("库存为",AU104)))</formula>
    </cfRule>
  </conditionalFormatting>
  <conditionalFormatting sqref="AU105">
    <cfRule type="cellIs" dxfId="0" priority="11100" operator="lessThan">
      <formula>20</formula>
    </cfRule>
    <cfRule type="cellIs" dxfId="1" priority="7367" operator="greaterThan">
      <formula>120</formula>
    </cfRule>
    <cfRule type="containsText" dxfId="2" priority="3634" operator="between" text="库存为">
      <formula>NOT(ISERROR(SEARCH("库存为",AU105)))</formula>
    </cfRule>
  </conditionalFormatting>
  <conditionalFormatting sqref="AU106">
    <cfRule type="cellIs" dxfId="0" priority="11099" operator="lessThan">
      <formula>20</formula>
    </cfRule>
    <cfRule type="cellIs" dxfId="1" priority="7366" operator="greaterThan">
      <formula>120</formula>
    </cfRule>
    <cfRule type="containsText" dxfId="2" priority="3633" operator="between" text="库存为">
      <formula>NOT(ISERROR(SEARCH("库存为",AU106)))</formula>
    </cfRule>
  </conditionalFormatting>
  <conditionalFormatting sqref="AU107">
    <cfRule type="cellIs" dxfId="0" priority="11098" operator="lessThan">
      <formula>20</formula>
    </cfRule>
    <cfRule type="cellIs" dxfId="1" priority="7365" operator="greaterThan">
      <formula>120</formula>
    </cfRule>
    <cfRule type="containsText" dxfId="2" priority="3632" operator="between" text="库存为">
      <formula>NOT(ISERROR(SEARCH("库存为",AU107)))</formula>
    </cfRule>
  </conditionalFormatting>
  <conditionalFormatting sqref="AU108">
    <cfRule type="cellIs" dxfId="0" priority="11097" operator="lessThan">
      <formula>20</formula>
    </cfRule>
    <cfRule type="cellIs" dxfId="1" priority="7364" operator="greaterThan">
      <formula>120</formula>
    </cfRule>
    <cfRule type="containsText" dxfId="2" priority="3631" operator="between" text="库存为">
      <formula>NOT(ISERROR(SEARCH("库存为",AU108)))</formula>
    </cfRule>
  </conditionalFormatting>
  <conditionalFormatting sqref="AU109">
    <cfRule type="cellIs" dxfId="0" priority="11096" operator="lessThan">
      <formula>20</formula>
    </cfRule>
    <cfRule type="cellIs" dxfId="1" priority="7363" operator="greaterThan">
      <formula>120</formula>
    </cfRule>
    <cfRule type="containsText" dxfId="2" priority="3630" operator="between" text="库存为">
      <formula>NOT(ISERROR(SEARCH("库存为",AU109)))</formula>
    </cfRule>
  </conditionalFormatting>
  <conditionalFormatting sqref="AU110">
    <cfRule type="cellIs" dxfId="0" priority="11095" operator="lessThan">
      <formula>20</formula>
    </cfRule>
    <cfRule type="cellIs" dxfId="1" priority="7362" operator="greaterThan">
      <formula>120</formula>
    </cfRule>
    <cfRule type="containsText" dxfId="2" priority="3629" operator="between" text="库存为">
      <formula>NOT(ISERROR(SEARCH("库存为",AU110)))</formula>
    </cfRule>
  </conditionalFormatting>
  <conditionalFormatting sqref="AU111">
    <cfRule type="cellIs" dxfId="0" priority="11094" operator="lessThan">
      <formula>20</formula>
    </cfRule>
    <cfRule type="cellIs" dxfId="1" priority="7361" operator="greaterThan">
      <formula>120</formula>
    </cfRule>
    <cfRule type="containsText" dxfId="2" priority="3628" operator="between" text="库存为">
      <formula>NOT(ISERROR(SEARCH("库存为",AU111)))</formula>
    </cfRule>
  </conditionalFormatting>
  <conditionalFormatting sqref="AU112">
    <cfRule type="cellIs" dxfId="0" priority="11093" operator="lessThan">
      <formula>20</formula>
    </cfRule>
    <cfRule type="cellIs" dxfId="1" priority="7360" operator="greaterThan">
      <formula>120</formula>
    </cfRule>
    <cfRule type="containsText" dxfId="2" priority="3627" operator="between" text="库存为">
      <formula>NOT(ISERROR(SEARCH("库存为",AU112)))</formula>
    </cfRule>
  </conditionalFormatting>
  <conditionalFormatting sqref="AU113">
    <cfRule type="cellIs" dxfId="0" priority="11092" operator="lessThan">
      <formula>20</formula>
    </cfRule>
    <cfRule type="cellIs" dxfId="1" priority="7359" operator="greaterThan">
      <formula>120</formula>
    </cfRule>
    <cfRule type="containsText" dxfId="2" priority="3626" operator="between" text="库存为">
      <formula>NOT(ISERROR(SEARCH("库存为",AU113)))</formula>
    </cfRule>
  </conditionalFormatting>
  <conditionalFormatting sqref="AU114">
    <cfRule type="cellIs" dxfId="0" priority="11091" operator="lessThan">
      <formula>20</formula>
    </cfRule>
    <cfRule type="cellIs" dxfId="1" priority="7358" operator="greaterThan">
      <formula>120</formula>
    </cfRule>
    <cfRule type="containsText" dxfId="2" priority="3625" operator="between" text="库存为">
      <formula>NOT(ISERROR(SEARCH("库存为",AU114)))</formula>
    </cfRule>
  </conditionalFormatting>
  <conditionalFormatting sqref="AU115">
    <cfRule type="cellIs" dxfId="0" priority="11090" operator="lessThan">
      <formula>20</formula>
    </cfRule>
    <cfRule type="cellIs" dxfId="1" priority="7357" operator="greaterThan">
      <formula>120</formula>
    </cfRule>
    <cfRule type="containsText" dxfId="2" priority="3624" operator="between" text="库存为">
      <formula>NOT(ISERROR(SEARCH("库存为",AU115)))</formula>
    </cfRule>
  </conditionalFormatting>
  <conditionalFormatting sqref="AU116">
    <cfRule type="cellIs" dxfId="0" priority="11089" operator="lessThan">
      <formula>20</formula>
    </cfRule>
    <cfRule type="cellIs" dxfId="1" priority="7356" operator="greaterThan">
      <formula>120</formula>
    </cfRule>
    <cfRule type="containsText" dxfId="2" priority="3623" operator="between" text="库存为">
      <formula>NOT(ISERROR(SEARCH("库存为",AU116)))</formula>
    </cfRule>
  </conditionalFormatting>
  <conditionalFormatting sqref="AU117">
    <cfRule type="cellIs" dxfId="0" priority="11088" operator="lessThan">
      <formula>20</formula>
    </cfRule>
    <cfRule type="cellIs" dxfId="1" priority="7355" operator="greaterThan">
      <formula>120</formula>
    </cfRule>
    <cfRule type="containsText" dxfId="2" priority="3622" operator="between" text="库存为">
      <formula>NOT(ISERROR(SEARCH("库存为",AU117)))</formula>
    </cfRule>
  </conditionalFormatting>
  <conditionalFormatting sqref="AU118">
    <cfRule type="cellIs" dxfId="0" priority="11087" operator="lessThan">
      <formula>20</formula>
    </cfRule>
    <cfRule type="cellIs" dxfId="1" priority="7354" operator="greaterThan">
      <formula>120</formula>
    </cfRule>
    <cfRule type="containsText" dxfId="2" priority="3621" operator="between" text="库存为">
      <formula>NOT(ISERROR(SEARCH("库存为",AU118)))</formula>
    </cfRule>
  </conditionalFormatting>
  <conditionalFormatting sqref="AU119">
    <cfRule type="cellIs" dxfId="0" priority="11086" operator="lessThan">
      <formula>20</formula>
    </cfRule>
    <cfRule type="cellIs" dxfId="1" priority="7353" operator="greaterThan">
      <formula>120</formula>
    </cfRule>
    <cfRule type="containsText" dxfId="2" priority="3620" operator="between" text="库存为">
      <formula>NOT(ISERROR(SEARCH("库存为",AU119)))</formula>
    </cfRule>
  </conditionalFormatting>
  <conditionalFormatting sqref="AU120">
    <cfRule type="cellIs" dxfId="0" priority="11085" operator="lessThan">
      <formula>20</formula>
    </cfRule>
    <cfRule type="cellIs" dxfId="1" priority="7352" operator="greaterThan">
      <formula>120</formula>
    </cfRule>
    <cfRule type="containsText" dxfId="2" priority="3619" operator="between" text="库存为">
      <formula>NOT(ISERROR(SEARCH("库存为",AU120)))</formula>
    </cfRule>
  </conditionalFormatting>
  <conditionalFormatting sqref="AU121">
    <cfRule type="cellIs" dxfId="0" priority="11084" operator="lessThan">
      <formula>20</formula>
    </cfRule>
    <cfRule type="cellIs" dxfId="1" priority="7351" operator="greaterThan">
      <formula>120</formula>
    </cfRule>
    <cfRule type="containsText" dxfId="2" priority="3618" operator="between" text="库存为">
      <formula>NOT(ISERROR(SEARCH("库存为",AU121)))</formula>
    </cfRule>
  </conditionalFormatting>
  <conditionalFormatting sqref="AU122">
    <cfRule type="cellIs" dxfId="0" priority="11083" operator="lessThan">
      <formula>20</formula>
    </cfRule>
    <cfRule type="cellIs" dxfId="1" priority="7350" operator="greaterThan">
      <formula>120</formula>
    </cfRule>
    <cfRule type="containsText" dxfId="2" priority="3617" operator="between" text="库存为">
      <formula>NOT(ISERROR(SEARCH("库存为",AU122)))</formula>
    </cfRule>
  </conditionalFormatting>
  <conditionalFormatting sqref="AU123">
    <cfRule type="cellIs" dxfId="0" priority="11082" operator="lessThan">
      <formula>20</formula>
    </cfRule>
    <cfRule type="cellIs" dxfId="1" priority="7349" operator="greaterThan">
      <formula>120</formula>
    </cfRule>
    <cfRule type="containsText" dxfId="2" priority="3616" operator="between" text="库存为">
      <formula>NOT(ISERROR(SEARCH("库存为",AU123)))</formula>
    </cfRule>
  </conditionalFormatting>
  <conditionalFormatting sqref="AU124">
    <cfRule type="cellIs" dxfId="0" priority="11081" operator="lessThan">
      <formula>20</formula>
    </cfRule>
    <cfRule type="cellIs" dxfId="1" priority="7348" operator="greaterThan">
      <formula>120</formula>
    </cfRule>
    <cfRule type="containsText" dxfId="2" priority="3615" operator="between" text="库存为">
      <formula>NOT(ISERROR(SEARCH("库存为",AU124)))</formula>
    </cfRule>
  </conditionalFormatting>
  <conditionalFormatting sqref="AU125">
    <cfRule type="cellIs" dxfId="0" priority="11080" operator="lessThan">
      <formula>20</formula>
    </cfRule>
    <cfRule type="cellIs" dxfId="1" priority="7347" operator="greaterThan">
      <formula>120</formula>
    </cfRule>
    <cfRule type="containsText" dxfId="2" priority="3614" operator="between" text="库存为">
      <formula>NOT(ISERROR(SEARCH("库存为",AU125)))</formula>
    </cfRule>
  </conditionalFormatting>
  <conditionalFormatting sqref="AU126">
    <cfRule type="cellIs" dxfId="0" priority="11079" operator="lessThan">
      <formula>20</formula>
    </cfRule>
    <cfRule type="cellIs" dxfId="1" priority="7346" operator="greaterThan">
      <formula>120</formula>
    </cfRule>
    <cfRule type="containsText" dxfId="2" priority="3613" operator="between" text="库存为">
      <formula>NOT(ISERROR(SEARCH("库存为",AU126)))</formula>
    </cfRule>
  </conditionalFormatting>
  <conditionalFormatting sqref="AU127">
    <cfRule type="cellIs" dxfId="0" priority="11078" operator="lessThan">
      <formula>20</formula>
    </cfRule>
    <cfRule type="cellIs" dxfId="1" priority="7345" operator="greaterThan">
      <formula>120</formula>
    </cfRule>
    <cfRule type="containsText" dxfId="2" priority="3612" operator="between" text="库存为">
      <formula>NOT(ISERROR(SEARCH("库存为",AU127)))</formula>
    </cfRule>
  </conditionalFormatting>
  <conditionalFormatting sqref="AU128">
    <cfRule type="cellIs" dxfId="0" priority="11077" operator="lessThan">
      <formula>20</formula>
    </cfRule>
    <cfRule type="cellIs" dxfId="1" priority="7344" operator="greaterThan">
      <formula>120</formula>
    </cfRule>
    <cfRule type="containsText" dxfId="2" priority="3611" operator="between" text="库存为">
      <formula>NOT(ISERROR(SEARCH("库存为",AU128)))</formula>
    </cfRule>
  </conditionalFormatting>
  <conditionalFormatting sqref="AU129">
    <cfRule type="cellIs" dxfId="0" priority="11076" operator="lessThan">
      <formula>20</formula>
    </cfRule>
    <cfRule type="cellIs" dxfId="1" priority="7343" operator="greaterThan">
      <formula>120</formula>
    </cfRule>
    <cfRule type="containsText" dxfId="2" priority="3610" operator="between" text="库存为">
      <formula>NOT(ISERROR(SEARCH("库存为",AU129)))</formula>
    </cfRule>
  </conditionalFormatting>
  <conditionalFormatting sqref="AU130">
    <cfRule type="cellIs" dxfId="0" priority="11075" operator="lessThan">
      <formula>20</formula>
    </cfRule>
    <cfRule type="cellIs" dxfId="1" priority="7342" operator="greaterThan">
      <formula>120</formula>
    </cfRule>
    <cfRule type="containsText" dxfId="2" priority="3609" operator="between" text="库存为">
      <formula>NOT(ISERROR(SEARCH("库存为",AU130)))</formula>
    </cfRule>
  </conditionalFormatting>
  <conditionalFormatting sqref="AU131">
    <cfRule type="cellIs" dxfId="0" priority="11074" operator="lessThan">
      <formula>20</formula>
    </cfRule>
    <cfRule type="cellIs" dxfId="1" priority="7341" operator="greaterThan">
      <formula>120</formula>
    </cfRule>
    <cfRule type="containsText" dxfId="2" priority="3608" operator="between" text="库存为">
      <formula>NOT(ISERROR(SEARCH("库存为",AU131)))</formula>
    </cfRule>
  </conditionalFormatting>
  <conditionalFormatting sqref="AU132">
    <cfRule type="cellIs" dxfId="0" priority="11073" operator="lessThan">
      <formula>20</formula>
    </cfRule>
    <cfRule type="cellIs" dxfId="1" priority="7340" operator="greaterThan">
      <formula>120</formula>
    </cfRule>
    <cfRule type="containsText" dxfId="2" priority="3607" operator="between" text="库存为">
      <formula>NOT(ISERROR(SEARCH("库存为",AU132)))</formula>
    </cfRule>
  </conditionalFormatting>
  <conditionalFormatting sqref="AU133">
    <cfRule type="cellIs" dxfId="0" priority="11072" operator="lessThan">
      <formula>20</formula>
    </cfRule>
    <cfRule type="cellIs" dxfId="1" priority="7339" operator="greaterThan">
      <formula>120</formula>
    </cfRule>
    <cfRule type="containsText" dxfId="2" priority="3606" operator="between" text="库存为">
      <formula>NOT(ISERROR(SEARCH("库存为",AU133)))</formula>
    </cfRule>
  </conditionalFormatting>
  <conditionalFormatting sqref="AU134">
    <cfRule type="cellIs" dxfId="0" priority="11071" operator="lessThan">
      <formula>20</formula>
    </cfRule>
    <cfRule type="cellIs" dxfId="1" priority="7338" operator="greaterThan">
      <formula>120</formula>
    </cfRule>
    <cfRule type="containsText" dxfId="2" priority="3605" operator="between" text="库存为">
      <formula>NOT(ISERROR(SEARCH("库存为",AU134)))</formula>
    </cfRule>
  </conditionalFormatting>
  <conditionalFormatting sqref="AU135">
    <cfRule type="cellIs" dxfId="0" priority="11070" operator="lessThan">
      <formula>20</formula>
    </cfRule>
    <cfRule type="cellIs" dxfId="1" priority="7337" operator="greaterThan">
      <formula>120</formula>
    </cfRule>
    <cfRule type="containsText" dxfId="2" priority="3604" operator="between" text="库存为">
      <formula>NOT(ISERROR(SEARCH("库存为",AU135)))</formula>
    </cfRule>
  </conditionalFormatting>
  <conditionalFormatting sqref="AU136">
    <cfRule type="cellIs" dxfId="0" priority="11069" operator="lessThan">
      <formula>20</formula>
    </cfRule>
    <cfRule type="cellIs" dxfId="1" priority="7336" operator="greaterThan">
      <formula>120</formula>
    </cfRule>
    <cfRule type="containsText" dxfId="2" priority="3603" operator="between" text="库存为">
      <formula>NOT(ISERROR(SEARCH("库存为",AU136)))</formula>
    </cfRule>
  </conditionalFormatting>
  <conditionalFormatting sqref="AU137">
    <cfRule type="cellIs" dxfId="0" priority="11068" operator="lessThan">
      <formula>20</formula>
    </cfRule>
    <cfRule type="cellIs" dxfId="1" priority="7335" operator="greaterThan">
      <formula>120</formula>
    </cfRule>
    <cfRule type="containsText" dxfId="2" priority="3602" operator="between" text="库存为">
      <formula>NOT(ISERROR(SEARCH("库存为",AU137)))</formula>
    </cfRule>
  </conditionalFormatting>
  <conditionalFormatting sqref="AU138">
    <cfRule type="cellIs" dxfId="0" priority="11067" operator="lessThan">
      <formula>20</formula>
    </cfRule>
    <cfRule type="cellIs" dxfId="1" priority="7334" operator="greaterThan">
      <formula>120</formula>
    </cfRule>
    <cfRule type="containsText" dxfId="2" priority="3601" operator="between" text="库存为">
      <formula>NOT(ISERROR(SEARCH("库存为",AU138)))</formula>
    </cfRule>
  </conditionalFormatting>
  <conditionalFormatting sqref="AU139">
    <cfRule type="cellIs" dxfId="0" priority="11066" operator="lessThan">
      <formula>20</formula>
    </cfRule>
    <cfRule type="cellIs" dxfId="1" priority="7333" operator="greaterThan">
      <formula>120</formula>
    </cfRule>
    <cfRule type="containsText" dxfId="2" priority="3600" operator="between" text="库存为">
      <formula>NOT(ISERROR(SEARCH("库存为",AU139)))</formula>
    </cfRule>
  </conditionalFormatting>
  <conditionalFormatting sqref="AU140">
    <cfRule type="cellIs" dxfId="0" priority="11065" operator="lessThan">
      <formula>20</formula>
    </cfRule>
    <cfRule type="cellIs" dxfId="1" priority="7332" operator="greaterThan">
      <formula>120</formula>
    </cfRule>
    <cfRule type="containsText" dxfId="2" priority="3599" operator="between" text="库存为">
      <formula>NOT(ISERROR(SEARCH("库存为",AU140)))</formula>
    </cfRule>
  </conditionalFormatting>
  <conditionalFormatting sqref="AU141">
    <cfRule type="cellIs" dxfId="0" priority="11064" operator="lessThan">
      <formula>20</formula>
    </cfRule>
    <cfRule type="cellIs" dxfId="1" priority="7331" operator="greaterThan">
      <formula>120</formula>
    </cfRule>
    <cfRule type="containsText" dxfId="2" priority="3598" operator="between" text="库存为">
      <formula>NOT(ISERROR(SEARCH("库存为",AU141)))</formula>
    </cfRule>
  </conditionalFormatting>
  <conditionalFormatting sqref="AU142">
    <cfRule type="cellIs" dxfId="0" priority="11063" operator="lessThan">
      <formula>20</formula>
    </cfRule>
    <cfRule type="cellIs" dxfId="1" priority="7330" operator="greaterThan">
      <formula>120</formula>
    </cfRule>
    <cfRule type="containsText" dxfId="2" priority="3597" operator="between" text="库存为">
      <formula>NOT(ISERROR(SEARCH("库存为",AU142)))</formula>
    </cfRule>
  </conditionalFormatting>
  <conditionalFormatting sqref="AU143">
    <cfRule type="cellIs" dxfId="0" priority="11062" operator="lessThan">
      <formula>20</formula>
    </cfRule>
    <cfRule type="cellIs" dxfId="1" priority="7329" operator="greaterThan">
      <formula>120</formula>
    </cfRule>
    <cfRule type="containsText" dxfId="2" priority="3596" operator="between" text="库存为">
      <formula>NOT(ISERROR(SEARCH("库存为",AU143)))</formula>
    </cfRule>
  </conditionalFormatting>
  <conditionalFormatting sqref="AU144">
    <cfRule type="cellIs" dxfId="0" priority="11061" operator="lessThan">
      <formula>20</formula>
    </cfRule>
    <cfRule type="cellIs" dxfId="1" priority="7328" operator="greaterThan">
      <formula>120</formula>
    </cfRule>
    <cfRule type="containsText" dxfId="2" priority="3595" operator="between" text="库存为">
      <formula>NOT(ISERROR(SEARCH("库存为",AU144)))</formula>
    </cfRule>
  </conditionalFormatting>
  <conditionalFormatting sqref="AU145">
    <cfRule type="cellIs" dxfId="0" priority="11060" operator="lessThan">
      <formula>20</formula>
    </cfRule>
    <cfRule type="cellIs" dxfId="1" priority="7327" operator="greaterThan">
      <formula>120</formula>
    </cfRule>
    <cfRule type="containsText" dxfId="2" priority="3594" operator="between" text="库存为">
      <formula>NOT(ISERROR(SEARCH("库存为",AU145)))</formula>
    </cfRule>
  </conditionalFormatting>
  <conditionalFormatting sqref="AU146">
    <cfRule type="cellIs" dxfId="0" priority="11059" operator="lessThan">
      <formula>20</formula>
    </cfRule>
    <cfRule type="cellIs" dxfId="1" priority="7326" operator="greaterThan">
      <formula>120</formula>
    </cfRule>
    <cfRule type="containsText" dxfId="2" priority="3593" operator="between" text="库存为">
      <formula>NOT(ISERROR(SEARCH("库存为",AU146)))</formula>
    </cfRule>
  </conditionalFormatting>
  <conditionalFormatting sqref="AU147">
    <cfRule type="cellIs" dxfId="0" priority="11058" operator="lessThan">
      <formula>20</formula>
    </cfRule>
    <cfRule type="cellIs" dxfId="1" priority="7325" operator="greaterThan">
      <formula>120</formula>
    </cfRule>
    <cfRule type="containsText" dxfId="2" priority="3592" operator="between" text="库存为">
      <formula>NOT(ISERROR(SEARCH("库存为",AU147)))</formula>
    </cfRule>
  </conditionalFormatting>
  <conditionalFormatting sqref="AU148">
    <cfRule type="cellIs" dxfId="0" priority="11057" operator="lessThan">
      <formula>20</formula>
    </cfRule>
    <cfRule type="cellIs" dxfId="1" priority="7324" operator="greaterThan">
      <formula>120</formula>
    </cfRule>
    <cfRule type="containsText" dxfId="2" priority="3591" operator="between" text="库存为">
      <formula>NOT(ISERROR(SEARCH("库存为",AU148)))</formula>
    </cfRule>
  </conditionalFormatting>
  <conditionalFormatting sqref="AU149">
    <cfRule type="cellIs" dxfId="0" priority="11056" operator="lessThan">
      <formula>20</formula>
    </cfRule>
    <cfRule type="cellIs" dxfId="1" priority="7323" operator="greaterThan">
      <formula>120</formula>
    </cfRule>
    <cfRule type="containsText" dxfId="2" priority="3590" operator="between" text="库存为">
      <formula>NOT(ISERROR(SEARCH("库存为",AU149)))</formula>
    </cfRule>
  </conditionalFormatting>
  <conditionalFormatting sqref="AU150">
    <cfRule type="cellIs" dxfId="0" priority="11055" operator="lessThan">
      <formula>20</formula>
    </cfRule>
    <cfRule type="cellIs" dxfId="1" priority="7322" operator="greaterThan">
      <formula>120</formula>
    </cfRule>
    <cfRule type="containsText" dxfId="2" priority="3589" operator="between" text="库存为">
      <formula>NOT(ISERROR(SEARCH("库存为",AU150)))</formula>
    </cfRule>
  </conditionalFormatting>
  <conditionalFormatting sqref="AU151">
    <cfRule type="cellIs" dxfId="0" priority="11054" operator="lessThan">
      <formula>20</formula>
    </cfRule>
    <cfRule type="cellIs" dxfId="1" priority="7321" operator="greaterThan">
      <formula>120</formula>
    </cfRule>
    <cfRule type="containsText" dxfId="2" priority="3588" operator="between" text="库存为">
      <formula>NOT(ISERROR(SEARCH("库存为",AU151)))</formula>
    </cfRule>
  </conditionalFormatting>
  <conditionalFormatting sqref="AU152">
    <cfRule type="cellIs" dxfId="0" priority="11053" operator="lessThan">
      <formula>20</formula>
    </cfRule>
    <cfRule type="cellIs" dxfId="1" priority="7320" operator="greaterThan">
      <formula>120</formula>
    </cfRule>
    <cfRule type="containsText" dxfId="2" priority="3587" operator="between" text="库存为">
      <formula>NOT(ISERROR(SEARCH("库存为",AU152)))</formula>
    </cfRule>
  </conditionalFormatting>
  <conditionalFormatting sqref="AU153">
    <cfRule type="cellIs" dxfId="0" priority="11052" operator="lessThan">
      <formula>20</formula>
    </cfRule>
    <cfRule type="cellIs" dxfId="1" priority="7319" operator="greaterThan">
      <formula>120</formula>
    </cfRule>
    <cfRule type="containsText" dxfId="2" priority="3586" operator="between" text="库存为">
      <formula>NOT(ISERROR(SEARCH("库存为",AU153)))</formula>
    </cfRule>
  </conditionalFormatting>
  <conditionalFormatting sqref="AU154">
    <cfRule type="cellIs" dxfId="0" priority="11051" operator="lessThan">
      <formula>20</formula>
    </cfRule>
    <cfRule type="cellIs" dxfId="1" priority="7318" operator="greaterThan">
      <formula>120</formula>
    </cfRule>
    <cfRule type="containsText" dxfId="2" priority="3585" operator="between" text="库存为">
      <formula>NOT(ISERROR(SEARCH("库存为",AU154)))</formula>
    </cfRule>
  </conditionalFormatting>
  <conditionalFormatting sqref="AU155">
    <cfRule type="cellIs" dxfId="0" priority="11050" operator="lessThan">
      <formula>20</formula>
    </cfRule>
    <cfRule type="cellIs" dxfId="1" priority="7317" operator="greaterThan">
      <formula>120</formula>
    </cfRule>
    <cfRule type="containsText" dxfId="2" priority="3584" operator="between" text="库存为">
      <formula>NOT(ISERROR(SEARCH("库存为",AU155)))</formula>
    </cfRule>
  </conditionalFormatting>
  <conditionalFormatting sqref="AU156">
    <cfRule type="cellIs" dxfId="0" priority="11049" operator="lessThan">
      <formula>20</formula>
    </cfRule>
    <cfRule type="cellIs" dxfId="1" priority="7316" operator="greaterThan">
      <formula>120</formula>
    </cfRule>
    <cfRule type="containsText" dxfId="2" priority="3583" operator="between" text="库存为">
      <formula>NOT(ISERROR(SEARCH("库存为",AU156)))</formula>
    </cfRule>
  </conditionalFormatting>
  <conditionalFormatting sqref="AU157">
    <cfRule type="cellIs" dxfId="0" priority="11048" operator="lessThan">
      <formula>20</formula>
    </cfRule>
    <cfRule type="cellIs" dxfId="1" priority="7315" operator="greaterThan">
      <formula>120</formula>
    </cfRule>
    <cfRule type="containsText" dxfId="2" priority="3582" operator="between" text="库存为">
      <formula>NOT(ISERROR(SEARCH("库存为",AU157)))</formula>
    </cfRule>
  </conditionalFormatting>
  <conditionalFormatting sqref="AU158">
    <cfRule type="cellIs" dxfId="0" priority="11047" operator="lessThan">
      <formula>20</formula>
    </cfRule>
    <cfRule type="cellIs" dxfId="1" priority="7314" operator="greaterThan">
      <formula>120</formula>
    </cfRule>
    <cfRule type="containsText" dxfId="2" priority="3581" operator="between" text="库存为">
      <formula>NOT(ISERROR(SEARCH("库存为",AU158)))</formula>
    </cfRule>
  </conditionalFormatting>
  <conditionalFormatting sqref="AU159">
    <cfRule type="cellIs" dxfId="0" priority="11046" operator="lessThan">
      <formula>20</formula>
    </cfRule>
    <cfRule type="cellIs" dxfId="1" priority="7313" operator="greaterThan">
      <formula>120</formula>
    </cfRule>
    <cfRule type="containsText" dxfId="2" priority="3580" operator="between" text="库存为">
      <formula>NOT(ISERROR(SEARCH("库存为",AU159)))</formula>
    </cfRule>
  </conditionalFormatting>
  <conditionalFormatting sqref="AU160">
    <cfRule type="cellIs" dxfId="0" priority="11045" operator="lessThan">
      <formula>20</formula>
    </cfRule>
    <cfRule type="cellIs" dxfId="1" priority="7312" operator="greaterThan">
      <formula>120</formula>
    </cfRule>
    <cfRule type="containsText" dxfId="2" priority="3579" operator="between" text="库存为">
      <formula>NOT(ISERROR(SEARCH("库存为",AU160)))</formula>
    </cfRule>
  </conditionalFormatting>
  <conditionalFormatting sqref="AU161">
    <cfRule type="cellIs" dxfId="0" priority="11044" operator="lessThan">
      <formula>20</formula>
    </cfRule>
    <cfRule type="cellIs" dxfId="1" priority="7311" operator="greaterThan">
      <formula>120</formula>
    </cfRule>
    <cfRule type="containsText" dxfId="2" priority="3578" operator="between" text="库存为">
      <formula>NOT(ISERROR(SEARCH("库存为",AU161)))</formula>
    </cfRule>
  </conditionalFormatting>
  <conditionalFormatting sqref="AU162">
    <cfRule type="cellIs" dxfId="0" priority="11043" operator="lessThan">
      <formula>20</formula>
    </cfRule>
    <cfRule type="cellIs" dxfId="1" priority="7310" operator="greaterThan">
      <formula>120</formula>
    </cfRule>
    <cfRule type="containsText" dxfId="2" priority="3577" operator="between" text="库存为">
      <formula>NOT(ISERROR(SEARCH("库存为",AU162)))</formula>
    </cfRule>
  </conditionalFormatting>
  <conditionalFormatting sqref="AU163">
    <cfRule type="cellIs" dxfId="0" priority="11042" operator="lessThan">
      <formula>20</formula>
    </cfRule>
    <cfRule type="cellIs" dxfId="1" priority="7309" operator="greaterThan">
      <formula>120</formula>
    </cfRule>
    <cfRule type="containsText" dxfId="2" priority="3576" operator="between" text="库存为">
      <formula>NOT(ISERROR(SEARCH("库存为",AU163)))</formula>
    </cfRule>
  </conditionalFormatting>
  <conditionalFormatting sqref="AU164">
    <cfRule type="cellIs" dxfId="0" priority="11041" operator="lessThan">
      <formula>20</formula>
    </cfRule>
    <cfRule type="cellIs" dxfId="1" priority="7308" operator="greaterThan">
      <formula>120</formula>
    </cfRule>
    <cfRule type="containsText" dxfId="2" priority="3575" operator="between" text="库存为">
      <formula>NOT(ISERROR(SEARCH("库存为",AU164)))</formula>
    </cfRule>
  </conditionalFormatting>
  <conditionalFormatting sqref="AU165">
    <cfRule type="cellIs" dxfId="0" priority="11040" operator="lessThan">
      <formula>20</formula>
    </cfRule>
    <cfRule type="cellIs" dxfId="1" priority="7307" operator="greaterThan">
      <formula>120</formula>
    </cfRule>
    <cfRule type="containsText" dxfId="2" priority="3574" operator="between" text="库存为">
      <formula>NOT(ISERROR(SEARCH("库存为",AU165)))</formula>
    </cfRule>
  </conditionalFormatting>
  <conditionalFormatting sqref="AU166">
    <cfRule type="cellIs" dxfId="0" priority="11039" operator="lessThan">
      <formula>20</formula>
    </cfRule>
    <cfRule type="cellIs" dxfId="1" priority="7306" operator="greaterThan">
      <formula>120</formula>
    </cfRule>
    <cfRule type="containsText" dxfId="2" priority="3573" operator="between" text="库存为">
      <formula>NOT(ISERROR(SEARCH("库存为",AU166)))</formula>
    </cfRule>
  </conditionalFormatting>
  <conditionalFormatting sqref="AU167">
    <cfRule type="cellIs" dxfId="0" priority="11038" operator="lessThan">
      <formula>20</formula>
    </cfRule>
    <cfRule type="cellIs" dxfId="1" priority="7305" operator="greaterThan">
      <formula>120</formula>
    </cfRule>
    <cfRule type="containsText" dxfId="2" priority="3572" operator="between" text="库存为">
      <formula>NOT(ISERROR(SEARCH("库存为",AU167)))</formula>
    </cfRule>
  </conditionalFormatting>
  <conditionalFormatting sqref="AU168">
    <cfRule type="cellIs" dxfId="0" priority="11037" operator="lessThan">
      <formula>20</formula>
    </cfRule>
    <cfRule type="cellIs" dxfId="1" priority="7304" operator="greaterThan">
      <formula>120</formula>
    </cfRule>
    <cfRule type="containsText" dxfId="2" priority="3571" operator="between" text="库存为">
      <formula>NOT(ISERROR(SEARCH("库存为",AU168)))</formula>
    </cfRule>
  </conditionalFormatting>
  <conditionalFormatting sqref="AU169">
    <cfRule type="cellIs" dxfId="0" priority="11036" operator="lessThan">
      <formula>20</formula>
    </cfRule>
    <cfRule type="cellIs" dxfId="1" priority="7303" operator="greaterThan">
      <formula>120</formula>
    </cfRule>
    <cfRule type="containsText" dxfId="2" priority="3570" operator="between" text="库存为">
      <formula>NOT(ISERROR(SEARCH("库存为",AU169)))</formula>
    </cfRule>
  </conditionalFormatting>
  <conditionalFormatting sqref="AU170">
    <cfRule type="cellIs" dxfId="0" priority="11035" operator="lessThan">
      <formula>20</formula>
    </cfRule>
    <cfRule type="cellIs" dxfId="1" priority="7302" operator="greaterThan">
      <formula>120</formula>
    </cfRule>
    <cfRule type="containsText" dxfId="2" priority="3569" operator="between" text="库存为">
      <formula>NOT(ISERROR(SEARCH("库存为",AU170)))</formula>
    </cfRule>
  </conditionalFormatting>
  <conditionalFormatting sqref="AU171">
    <cfRule type="cellIs" dxfId="0" priority="11034" operator="lessThan">
      <formula>20</formula>
    </cfRule>
    <cfRule type="cellIs" dxfId="1" priority="7301" operator="greaterThan">
      <formula>120</formula>
    </cfRule>
    <cfRule type="containsText" dxfId="2" priority="3568" operator="between" text="库存为">
      <formula>NOT(ISERROR(SEARCH("库存为",AU171)))</formula>
    </cfRule>
  </conditionalFormatting>
  <conditionalFormatting sqref="AU172">
    <cfRule type="cellIs" dxfId="0" priority="11033" operator="lessThan">
      <formula>20</formula>
    </cfRule>
    <cfRule type="cellIs" dxfId="1" priority="7300" operator="greaterThan">
      <formula>120</formula>
    </cfRule>
    <cfRule type="containsText" dxfId="2" priority="3567" operator="between" text="库存为">
      <formula>NOT(ISERROR(SEARCH("库存为",AU172)))</formula>
    </cfRule>
  </conditionalFormatting>
  <conditionalFormatting sqref="AU173">
    <cfRule type="cellIs" dxfId="0" priority="11032" operator="lessThan">
      <formula>20</formula>
    </cfRule>
    <cfRule type="cellIs" dxfId="1" priority="7299" operator="greaterThan">
      <formula>120</formula>
    </cfRule>
    <cfRule type="containsText" dxfId="2" priority="3566" operator="between" text="库存为">
      <formula>NOT(ISERROR(SEARCH("库存为",AU173)))</formula>
    </cfRule>
  </conditionalFormatting>
  <conditionalFormatting sqref="AU174">
    <cfRule type="cellIs" dxfId="0" priority="11031" operator="lessThan">
      <formula>20</formula>
    </cfRule>
    <cfRule type="cellIs" dxfId="1" priority="7298" operator="greaterThan">
      <formula>120</formula>
    </cfRule>
    <cfRule type="containsText" dxfId="2" priority="3565" operator="between" text="库存为">
      <formula>NOT(ISERROR(SEARCH("库存为",AU174)))</formula>
    </cfRule>
  </conditionalFormatting>
  <conditionalFormatting sqref="AU175">
    <cfRule type="cellIs" dxfId="0" priority="11030" operator="lessThan">
      <formula>20</formula>
    </cfRule>
    <cfRule type="cellIs" dxfId="1" priority="7297" operator="greaterThan">
      <formula>120</formula>
    </cfRule>
    <cfRule type="containsText" dxfId="2" priority="3564" operator="between" text="库存为">
      <formula>NOT(ISERROR(SEARCH("库存为",AU175)))</formula>
    </cfRule>
  </conditionalFormatting>
  <conditionalFormatting sqref="AU176">
    <cfRule type="cellIs" dxfId="0" priority="11029" operator="lessThan">
      <formula>20</formula>
    </cfRule>
    <cfRule type="cellIs" dxfId="1" priority="7296" operator="greaterThan">
      <formula>120</formula>
    </cfRule>
    <cfRule type="containsText" dxfId="2" priority="3563" operator="between" text="库存为">
      <formula>NOT(ISERROR(SEARCH("库存为",AU176)))</formula>
    </cfRule>
  </conditionalFormatting>
  <conditionalFormatting sqref="AU177">
    <cfRule type="cellIs" dxfId="0" priority="11028" operator="lessThan">
      <formula>20</formula>
    </cfRule>
    <cfRule type="cellIs" dxfId="1" priority="7295" operator="greaterThan">
      <formula>120</formula>
    </cfRule>
    <cfRule type="containsText" dxfId="2" priority="3562" operator="between" text="库存为">
      <formula>NOT(ISERROR(SEARCH("库存为",AU177)))</formula>
    </cfRule>
  </conditionalFormatting>
  <conditionalFormatting sqref="AU178">
    <cfRule type="cellIs" dxfId="0" priority="11027" operator="lessThan">
      <formula>20</formula>
    </cfRule>
    <cfRule type="cellIs" dxfId="1" priority="7294" operator="greaterThan">
      <formula>120</formula>
    </cfRule>
    <cfRule type="containsText" dxfId="2" priority="3561" operator="between" text="库存为">
      <formula>NOT(ISERROR(SEARCH("库存为",AU178)))</formula>
    </cfRule>
  </conditionalFormatting>
  <conditionalFormatting sqref="AU179">
    <cfRule type="cellIs" dxfId="0" priority="11026" operator="lessThan">
      <formula>20</formula>
    </cfRule>
    <cfRule type="cellIs" dxfId="1" priority="7293" operator="greaterThan">
      <formula>120</formula>
    </cfRule>
    <cfRule type="containsText" dxfId="2" priority="3560" operator="between" text="库存为">
      <formula>NOT(ISERROR(SEARCH("库存为",AU179)))</formula>
    </cfRule>
  </conditionalFormatting>
  <conditionalFormatting sqref="AU180">
    <cfRule type="cellIs" dxfId="0" priority="11025" operator="lessThan">
      <formula>20</formula>
    </cfRule>
    <cfRule type="cellIs" dxfId="1" priority="7292" operator="greaterThan">
      <formula>120</formula>
    </cfRule>
    <cfRule type="containsText" dxfId="2" priority="3559" operator="between" text="库存为">
      <formula>NOT(ISERROR(SEARCH("库存为",AU180)))</formula>
    </cfRule>
  </conditionalFormatting>
  <conditionalFormatting sqref="AU181">
    <cfRule type="cellIs" dxfId="0" priority="11024" operator="lessThan">
      <formula>20</formula>
    </cfRule>
    <cfRule type="cellIs" dxfId="1" priority="7291" operator="greaterThan">
      <formula>120</formula>
    </cfRule>
    <cfRule type="containsText" dxfId="2" priority="3558" operator="between" text="库存为">
      <formula>NOT(ISERROR(SEARCH("库存为",AU181)))</formula>
    </cfRule>
  </conditionalFormatting>
  <conditionalFormatting sqref="AU182">
    <cfRule type="cellIs" dxfId="0" priority="11023" operator="lessThan">
      <formula>20</formula>
    </cfRule>
    <cfRule type="cellIs" dxfId="1" priority="7290" operator="greaterThan">
      <formula>120</formula>
    </cfRule>
    <cfRule type="containsText" dxfId="2" priority="3557" operator="between" text="库存为">
      <formula>NOT(ISERROR(SEARCH("库存为",AU182)))</formula>
    </cfRule>
  </conditionalFormatting>
  <conditionalFormatting sqref="AU183">
    <cfRule type="cellIs" dxfId="0" priority="11022" operator="lessThan">
      <formula>20</formula>
    </cfRule>
    <cfRule type="cellIs" dxfId="1" priority="7289" operator="greaterThan">
      <formula>120</formula>
    </cfRule>
    <cfRule type="containsText" dxfId="2" priority="3556" operator="between" text="库存为">
      <formula>NOT(ISERROR(SEARCH("库存为",AU183)))</formula>
    </cfRule>
  </conditionalFormatting>
  <conditionalFormatting sqref="AU184">
    <cfRule type="cellIs" dxfId="0" priority="11021" operator="lessThan">
      <formula>20</formula>
    </cfRule>
    <cfRule type="cellIs" dxfId="1" priority="7288" operator="greaterThan">
      <formula>120</formula>
    </cfRule>
    <cfRule type="containsText" dxfId="2" priority="3555" operator="between" text="库存为">
      <formula>NOT(ISERROR(SEARCH("库存为",AU184)))</formula>
    </cfRule>
  </conditionalFormatting>
  <conditionalFormatting sqref="AU185">
    <cfRule type="cellIs" dxfId="0" priority="11020" operator="lessThan">
      <formula>20</formula>
    </cfRule>
    <cfRule type="cellIs" dxfId="1" priority="7287" operator="greaterThan">
      <formula>120</formula>
    </cfRule>
    <cfRule type="containsText" dxfId="2" priority="3554" operator="between" text="库存为">
      <formula>NOT(ISERROR(SEARCH("库存为",AU185)))</formula>
    </cfRule>
  </conditionalFormatting>
  <conditionalFormatting sqref="AU186">
    <cfRule type="cellIs" dxfId="0" priority="11019" operator="lessThan">
      <formula>20</formula>
    </cfRule>
    <cfRule type="cellIs" dxfId="1" priority="7286" operator="greaterThan">
      <formula>120</formula>
    </cfRule>
    <cfRule type="containsText" dxfId="2" priority="3553" operator="between" text="库存为">
      <formula>NOT(ISERROR(SEARCH("库存为",AU186)))</formula>
    </cfRule>
  </conditionalFormatting>
  <conditionalFormatting sqref="AU187">
    <cfRule type="cellIs" dxfId="0" priority="11018" operator="lessThan">
      <formula>20</formula>
    </cfRule>
    <cfRule type="cellIs" dxfId="1" priority="7285" operator="greaterThan">
      <formula>120</formula>
    </cfRule>
    <cfRule type="containsText" dxfId="2" priority="3552" operator="between" text="库存为">
      <formula>NOT(ISERROR(SEARCH("库存为",AU187)))</formula>
    </cfRule>
  </conditionalFormatting>
  <conditionalFormatting sqref="AU188">
    <cfRule type="cellIs" dxfId="0" priority="11017" operator="lessThan">
      <formula>20</formula>
    </cfRule>
    <cfRule type="cellIs" dxfId="1" priority="7284" operator="greaterThan">
      <formula>120</formula>
    </cfRule>
    <cfRule type="containsText" dxfId="2" priority="3551" operator="between" text="库存为">
      <formula>NOT(ISERROR(SEARCH("库存为",AU188)))</formula>
    </cfRule>
  </conditionalFormatting>
  <conditionalFormatting sqref="AU189">
    <cfRule type="cellIs" dxfId="0" priority="11016" operator="lessThan">
      <formula>20</formula>
    </cfRule>
    <cfRule type="cellIs" dxfId="1" priority="7283" operator="greaterThan">
      <formula>120</formula>
    </cfRule>
    <cfRule type="containsText" dxfId="2" priority="3550" operator="between" text="库存为">
      <formula>NOT(ISERROR(SEARCH("库存为",AU189)))</formula>
    </cfRule>
  </conditionalFormatting>
  <conditionalFormatting sqref="AU190">
    <cfRule type="cellIs" dxfId="0" priority="11015" operator="lessThan">
      <formula>20</formula>
    </cfRule>
    <cfRule type="cellIs" dxfId="1" priority="7282" operator="greaterThan">
      <formula>120</formula>
    </cfRule>
    <cfRule type="containsText" dxfId="2" priority="3549" operator="between" text="库存为">
      <formula>NOT(ISERROR(SEARCH("库存为",AU190)))</formula>
    </cfRule>
  </conditionalFormatting>
  <conditionalFormatting sqref="AU191">
    <cfRule type="cellIs" dxfId="0" priority="11014" operator="lessThan">
      <formula>20</formula>
    </cfRule>
    <cfRule type="cellIs" dxfId="1" priority="7281" operator="greaterThan">
      <formula>120</formula>
    </cfRule>
    <cfRule type="containsText" dxfId="2" priority="3548" operator="between" text="库存为">
      <formula>NOT(ISERROR(SEARCH("库存为",AU191)))</formula>
    </cfRule>
  </conditionalFormatting>
  <conditionalFormatting sqref="AU192">
    <cfRule type="cellIs" dxfId="0" priority="11013" operator="lessThan">
      <formula>20</formula>
    </cfRule>
    <cfRule type="cellIs" dxfId="1" priority="7280" operator="greaterThan">
      <formula>120</formula>
    </cfRule>
    <cfRule type="containsText" dxfId="2" priority="3547" operator="between" text="库存为">
      <formula>NOT(ISERROR(SEARCH("库存为",AU192)))</formula>
    </cfRule>
  </conditionalFormatting>
  <conditionalFormatting sqref="AU193">
    <cfRule type="cellIs" dxfId="0" priority="11012" operator="lessThan">
      <formula>20</formula>
    </cfRule>
    <cfRule type="cellIs" dxfId="1" priority="7279" operator="greaterThan">
      <formula>120</formula>
    </cfRule>
    <cfRule type="containsText" dxfId="2" priority="3546" operator="between" text="库存为">
      <formula>NOT(ISERROR(SEARCH("库存为",AU193)))</formula>
    </cfRule>
  </conditionalFormatting>
  <conditionalFormatting sqref="AU194">
    <cfRule type="cellIs" dxfId="0" priority="11011" operator="lessThan">
      <formula>20</formula>
    </cfRule>
    <cfRule type="cellIs" dxfId="1" priority="7278" operator="greaterThan">
      <formula>120</formula>
    </cfRule>
    <cfRule type="containsText" dxfId="2" priority="3545" operator="between" text="库存为">
      <formula>NOT(ISERROR(SEARCH("库存为",AU194)))</formula>
    </cfRule>
  </conditionalFormatting>
  <conditionalFormatting sqref="AU195">
    <cfRule type="cellIs" dxfId="0" priority="11010" operator="lessThan">
      <formula>20</formula>
    </cfRule>
    <cfRule type="cellIs" dxfId="1" priority="7277" operator="greaterThan">
      <formula>120</formula>
    </cfRule>
    <cfRule type="containsText" dxfId="2" priority="3544" operator="between" text="库存为">
      <formula>NOT(ISERROR(SEARCH("库存为",AU195)))</formula>
    </cfRule>
  </conditionalFormatting>
  <conditionalFormatting sqref="AU196">
    <cfRule type="cellIs" dxfId="0" priority="11009" operator="lessThan">
      <formula>20</formula>
    </cfRule>
    <cfRule type="cellIs" dxfId="1" priority="7276" operator="greaterThan">
      <formula>120</formula>
    </cfRule>
    <cfRule type="containsText" dxfId="2" priority="3543" operator="between" text="库存为">
      <formula>NOT(ISERROR(SEARCH("库存为",AU196)))</formula>
    </cfRule>
  </conditionalFormatting>
  <conditionalFormatting sqref="AU197">
    <cfRule type="cellIs" dxfId="0" priority="11008" operator="lessThan">
      <formula>20</formula>
    </cfRule>
    <cfRule type="cellIs" dxfId="1" priority="7275" operator="greaterThan">
      <formula>120</formula>
    </cfRule>
    <cfRule type="containsText" dxfId="2" priority="3542" operator="between" text="库存为">
      <formula>NOT(ISERROR(SEARCH("库存为",AU197)))</formula>
    </cfRule>
  </conditionalFormatting>
  <conditionalFormatting sqref="AU198">
    <cfRule type="cellIs" dxfId="0" priority="11007" operator="lessThan">
      <formula>20</formula>
    </cfRule>
    <cfRule type="cellIs" dxfId="1" priority="7274" operator="greaterThan">
      <formula>120</formula>
    </cfRule>
    <cfRule type="containsText" dxfId="2" priority="3541" operator="between" text="库存为">
      <formula>NOT(ISERROR(SEARCH("库存为",AU198)))</formula>
    </cfRule>
  </conditionalFormatting>
  <conditionalFormatting sqref="AU199">
    <cfRule type="cellIs" dxfId="0" priority="11006" operator="lessThan">
      <formula>20</formula>
    </cfRule>
    <cfRule type="cellIs" dxfId="1" priority="7273" operator="greaterThan">
      <formula>120</formula>
    </cfRule>
    <cfRule type="containsText" dxfId="2" priority="3540" operator="between" text="库存为">
      <formula>NOT(ISERROR(SEARCH("库存为",AU199)))</formula>
    </cfRule>
  </conditionalFormatting>
  <conditionalFormatting sqref="AU200">
    <cfRule type="cellIs" dxfId="0" priority="11005" operator="lessThan">
      <formula>20</formula>
    </cfRule>
    <cfRule type="cellIs" dxfId="1" priority="7272" operator="greaterThan">
      <formula>120</formula>
    </cfRule>
    <cfRule type="containsText" dxfId="2" priority="3539" operator="between" text="库存为">
      <formula>NOT(ISERROR(SEARCH("库存为",AU200)))</formula>
    </cfRule>
  </conditionalFormatting>
  <conditionalFormatting sqref="AU201">
    <cfRule type="cellIs" dxfId="0" priority="11004" operator="lessThan">
      <formula>20</formula>
    </cfRule>
    <cfRule type="cellIs" dxfId="1" priority="7271" operator="greaterThan">
      <formula>120</formula>
    </cfRule>
    <cfRule type="containsText" dxfId="2" priority="3538" operator="between" text="库存为">
      <formula>NOT(ISERROR(SEARCH("库存为",AU201)))</formula>
    </cfRule>
  </conditionalFormatting>
  <conditionalFormatting sqref="AU202">
    <cfRule type="cellIs" dxfId="0" priority="11003" operator="lessThan">
      <formula>20</formula>
    </cfRule>
    <cfRule type="cellIs" dxfId="1" priority="7270" operator="greaterThan">
      <formula>120</formula>
    </cfRule>
    <cfRule type="containsText" dxfId="2" priority="3537" operator="between" text="库存为">
      <formula>NOT(ISERROR(SEARCH("库存为",AU202)))</formula>
    </cfRule>
  </conditionalFormatting>
  <conditionalFormatting sqref="AU203">
    <cfRule type="cellIs" dxfId="0" priority="11002" operator="lessThan">
      <formula>20</formula>
    </cfRule>
    <cfRule type="cellIs" dxfId="1" priority="7269" operator="greaterThan">
      <formula>120</formula>
    </cfRule>
    <cfRule type="containsText" dxfId="2" priority="3536" operator="between" text="库存为">
      <formula>NOT(ISERROR(SEARCH("库存为",AU203)))</formula>
    </cfRule>
  </conditionalFormatting>
  <conditionalFormatting sqref="AU204">
    <cfRule type="cellIs" dxfId="0" priority="11001" operator="lessThan">
      <formula>20</formula>
    </cfRule>
    <cfRule type="cellIs" dxfId="1" priority="7268" operator="greaterThan">
      <formula>120</formula>
    </cfRule>
    <cfRule type="containsText" dxfId="2" priority="3535" operator="between" text="库存为">
      <formula>NOT(ISERROR(SEARCH("库存为",AU204)))</formula>
    </cfRule>
  </conditionalFormatting>
  <conditionalFormatting sqref="AU205">
    <cfRule type="cellIs" dxfId="0" priority="11000" operator="lessThan">
      <formula>20</formula>
    </cfRule>
    <cfRule type="cellIs" dxfId="1" priority="7267" operator="greaterThan">
      <formula>120</formula>
    </cfRule>
    <cfRule type="containsText" dxfId="2" priority="3534" operator="between" text="库存为">
      <formula>NOT(ISERROR(SEARCH("库存为",AU205)))</formula>
    </cfRule>
  </conditionalFormatting>
  <conditionalFormatting sqref="AU206">
    <cfRule type="cellIs" dxfId="0" priority="10999" operator="lessThan">
      <formula>20</formula>
    </cfRule>
    <cfRule type="cellIs" dxfId="1" priority="7266" operator="greaterThan">
      <formula>120</formula>
    </cfRule>
    <cfRule type="containsText" dxfId="2" priority="3533" operator="between" text="库存为">
      <formula>NOT(ISERROR(SEARCH("库存为",AU206)))</formula>
    </cfRule>
  </conditionalFormatting>
  <conditionalFormatting sqref="AU207">
    <cfRule type="cellIs" dxfId="0" priority="10998" operator="lessThan">
      <formula>20</formula>
    </cfRule>
    <cfRule type="cellIs" dxfId="1" priority="7265" operator="greaterThan">
      <formula>120</formula>
    </cfRule>
    <cfRule type="containsText" dxfId="2" priority="3532" operator="between" text="库存为">
      <formula>NOT(ISERROR(SEARCH("库存为",AU207)))</formula>
    </cfRule>
  </conditionalFormatting>
  <conditionalFormatting sqref="AU208">
    <cfRule type="cellIs" dxfId="0" priority="10997" operator="lessThan">
      <formula>20</formula>
    </cfRule>
    <cfRule type="cellIs" dxfId="1" priority="7264" operator="greaterThan">
      <formula>120</formula>
    </cfRule>
    <cfRule type="containsText" dxfId="2" priority="3531" operator="between" text="库存为">
      <formula>NOT(ISERROR(SEARCH("库存为",AU208)))</formula>
    </cfRule>
  </conditionalFormatting>
  <conditionalFormatting sqref="AU209">
    <cfRule type="cellIs" dxfId="0" priority="10996" operator="lessThan">
      <formula>20</formula>
    </cfRule>
    <cfRule type="cellIs" dxfId="1" priority="7263" operator="greaterThan">
      <formula>120</formula>
    </cfRule>
    <cfRule type="containsText" dxfId="2" priority="3530" operator="between" text="库存为">
      <formula>NOT(ISERROR(SEARCH("库存为",AU209)))</formula>
    </cfRule>
  </conditionalFormatting>
  <conditionalFormatting sqref="AU210">
    <cfRule type="cellIs" dxfId="0" priority="10995" operator="lessThan">
      <formula>20</formula>
    </cfRule>
    <cfRule type="cellIs" dxfId="1" priority="7262" operator="greaterThan">
      <formula>120</formula>
    </cfRule>
    <cfRule type="containsText" dxfId="2" priority="3529" operator="between" text="库存为">
      <formula>NOT(ISERROR(SEARCH("库存为",AU210)))</formula>
    </cfRule>
  </conditionalFormatting>
  <conditionalFormatting sqref="AU211">
    <cfRule type="cellIs" dxfId="0" priority="10994" operator="lessThan">
      <formula>20</formula>
    </cfRule>
    <cfRule type="cellIs" dxfId="1" priority="7261" operator="greaterThan">
      <formula>120</formula>
    </cfRule>
    <cfRule type="containsText" dxfId="2" priority="3528" operator="between" text="库存为">
      <formula>NOT(ISERROR(SEARCH("库存为",AU211)))</formula>
    </cfRule>
  </conditionalFormatting>
  <conditionalFormatting sqref="AU212">
    <cfRule type="cellIs" dxfId="0" priority="10993" operator="lessThan">
      <formula>20</formula>
    </cfRule>
    <cfRule type="cellIs" dxfId="1" priority="7260" operator="greaterThan">
      <formula>120</formula>
    </cfRule>
    <cfRule type="containsText" dxfId="2" priority="3527" operator="between" text="库存为">
      <formula>NOT(ISERROR(SEARCH("库存为",AU212)))</formula>
    </cfRule>
  </conditionalFormatting>
  <conditionalFormatting sqref="AU213">
    <cfRule type="cellIs" dxfId="0" priority="10992" operator="lessThan">
      <formula>20</formula>
    </cfRule>
    <cfRule type="cellIs" dxfId="1" priority="7259" operator="greaterThan">
      <formula>120</formula>
    </cfRule>
    <cfRule type="containsText" dxfId="2" priority="3526" operator="between" text="库存为">
      <formula>NOT(ISERROR(SEARCH("库存为",AU213)))</formula>
    </cfRule>
  </conditionalFormatting>
  <conditionalFormatting sqref="AU214">
    <cfRule type="cellIs" dxfId="0" priority="10991" operator="lessThan">
      <formula>20</formula>
    </cfRule>
    <cfRule type="cellIs" dxfId="1" priority="7258" operator="greaterThan">
      <formula>120</formula>
    </cfRule>
    <cfRule type="containsText" dxfId="2" priority="3525" operator="between" text="库存为">
      <formula>NOT(ISERROR(SEARCH("库存为",AU214)))</formula>
    </cfRule>
  </conditionalFormatting>
  <conditionalFormatting sqref="AU215">
    <cfRule type="cellIs" dxfId="0" priority="10990" operator="lessThan">
      <formula>20</formula>
    </cfRule>
    <cfRule type="cellIs" dxfId="1" priority="7257" operator="greaterThan">
      <formula>120</formula>
    </cfRule>
    <cfRule type="containsText" dxfId="2" priority="3524" operator="between" text="库存为">
      <formula>NOT(ISERROR(SEARCH("库存为",AU215)))</formula>
    </cfRule>
  </conditionalFormatting>
  <conditionalFormatting sqref="AU216">
    <cfRule type="cellIs" dxfId="0" priority="10989" operator="lessThan">
      <formula>20</formula>
    </cfRule>
    <cfRule type="cellIs" dxfId="1" priority="7256" operator="greaterThan">
      <formula>120</formula>
    </cfRule>
    <cfRule type="containsText" dxfId="2" priority="3523" operator="between" text="库存为">
      <formula>NOT(ISERROR(SEARCH("库存为",AU216)))</formula>
    </cfRule>
  </conditionalFormatting>
  <conditionalFormatting sqref="AU217">
    <cfRule type="cellIs" dxfId="0" priority="10988" operator="lessThan">
      <formula>20</formula>
    </cfRule>
    <cfRule type="cellIs" dxfId="1" priority="7255" operator="greaterThan">
      <formula>120</formula>
    </cfRule>
    <cfRule type="containsText" dxfId="2" priority="3522" operator="between" text="库存为">
      <formula>NOT(ISERROR(SEARCH("库存为",AU217)))</formula>
    </cfRule>
  </conditionalFormatting>
  <conditionalFormatting sqref="AU218">
    <cfRule type="cellIs" dxfId="0" priority="10987" operator="lessThan">
      <formula>20</formula>
    </cfRule>
    <cfRule type="cellIs" dxfId="1" priority="7254" operator="greaterThan">
      <formula>120</formula>
    </cfRule>
    <cfRule type="containsText" dxfId="2" priority="3521" operator="between" text="库存为">
      <formula>NOT(ISERROR(SEARCH("库存为",AU218)))</formula>
    </cfRule>
  </conditionalFormatting>
  <conditionalFormatting sqref="AU219">
    <cfRule type="cellIs" dxfId="0" priority="10986" operator="lessThan">
      <formula>20</formula>
    </cfRule>
    <cfRule type="cellIs" dxfId="1" priority="7253" operator="greaterThan">
      <formula>120</formula>
    </cfRule>
    <cfRule type="containsText" dxfId="2" priority="3520" operator="between" text="库存为">
      <formula>NOT(ISERROR(SEARCH("库存为",AU219)))</formula>
    </cfRule>
  </conditionalFormatting>
  <conditionalFormatting sqref="AU220">
    <cfRule type="cellIs" dxfId="0" priority="10985" operator="lessThan">
      <formula>20</formula>
    </cfRule>
    <cfRule type="cellIs" dxfId="1" priority="7252" operator="greaterThan">
      <formula>120</formula>
    </cfRule>
    <cfRule type="containsText" dxfId="2" priority="3519" operator="between" text="库存为">
      <formula>NOT(ISERROR(SEARCH("库存为",AU220)))</formula>
    </cfRule>
  </conditionalFormatting>
  <conditionalFormatting sqref="AU221">
    <cfRule type="cellIs" dxfId="0" priority="10984" operator="lessThan">
      <formula>20</formula>
    </cfRule>
    <cfRule type="cellIs" dxfId="1" priority="7251" operator="greaterThan">
      <formula>120</formula>
    </cfRule>
    <cfRule type="containsText" dxfId="2" priority="3518" operator="between" text="库存为">
      <formula>NOT(ISERROR(SEARCH("库存为",AU221)))</formula>
    </cfRule>
  </conditionalFormatting>
  <conditionalFormatting sqref="AU222">
    <cfRule type="cellIs" dxfId="0" priority="10983" operator="lessThan">
      <formula>20</formula>
    </cfRule>
    <cfRule type="cellIs" dxfId="1" priority="7250" operator="greaterThan">
      <formula>120</formula>
    </cfRule>
    <cfRule type="containsText" dxfId="2" priority="3517" operator="between" text="库存为">
      <formula>NOT(ISERROR(SEARCH("库存为",AU222)))</formula>
    </cfRule>
  </conditionalFormatting>
  <conditionalFormatting sqref="AU223">
    <cfRule type="cellIs" dxfId="0" priority="10982" operator="lessThan">
      <formula>20</formula>
    </cfRule>
    <cfRule type="cellIs" dxfId="1" priority="7249" operator="greaterThan">
      <formula>120</formula>
    </cfRule>
    <cfRule type="containsText" dxfId="2" priority="3516" operator="between" text="库存为">
      <formula>NOT(ISERROR(SEARCH("库存为",AU223)))</formula>
    </cfRule>
  </conditionalFormatting>
  <conditionalFormatting sqref="AU224">
    <cfRule type="cellIs" dxfId="0" priority="10981" operator="lessThan">
      <formula>20</formula>
    </cfRule>
    <cfRule type="cellIs" dxfId="1" priority="7248" operator="greaterThan">
      <formula>120</formula>
    </cfRule>
    <cfRule type="containsText" dxfId="2" priority="3515" operator="between" text="库存为">
      <formula>NOT(ISERROR(SEARCH("库存为",AU224)))</formula>
    </cfRule>
  </conditionalFormatting>
  <conditionalFormatting sqref="AU225">
    <cfRule type="cellIs" dxfId="0" priority="10980" operator="lessThan">
      <formula>20</formula>
    </cfRule>
    <cfRule type="cellIs" dxfId="1" priority="7247" operator="greaterThan">
      <formula>120</formula>
    </cfRule>
    <cfRule type="containsText" dxfId="2" priority="3514" operator="between" text="库存为">
      <formula>NOT(ISERROR(SEARCH("库存为",AU225)))</formula>
    </cfRule>
  </conditionalFormatting>
  <conditionalFormatting sqref="AU226">
    <cfRule type="cellIs" dxfId="0" priority="10979" operator="lessThan">
      <formula>20</formula>
    </cfRule>
    <cfRule type="cellIs" dxfId="1" priority="7246" operator="greaterThan">
      <formula>120</formula>
    </cfRule>
    <cfRule type="containsText" dxfId="2" priority="3513" operator="between" text="库存为">
      <formula>NOT(ISERROR(SEARCH("库存为",AU226)))</formula>
    </cfRule>
  </conditionalFormatting>
  <conditionalFormatting sqref="AU227">
    <cfRule type="cellIs" dxfId="0" priority="10978" operator="lessThan">
      <formula>20</formula>
    </cfRule>
    <cfRule type="cellIs" dxfId="1" priority="7245" operator="greaterThan">
      <formula>120</formula>
    </cfRule>
    <cfRule type="containsText" dxfId="2" priority="3512" operator="between" text="库存为">
      <formula>NOT(ISERROR(SEARCH("库存为",AU227)))</formula>
    </cfRule>
  </conditionalFormatting>
  <conditionalFormatting sqref="AU228">
    <cfRule type="cellIs" dxfId="0" priority="10977" operator="lessThan">
      <formula>20</formula>
    </cfRule>
    <cfRule type="cellIs" dxfId="1" priority="7244" operator="greaterThan">
      <formula>120</formula>
    </cfRule>
    <cfRule type="containsText" dxfId="2" priority="3511" operator="between" text="库存为">
      <formula>NOT(ISERROR(SEARCH("库存为",AU228)))</formula>
    </cfRule>
  </conditionalFormatting>
  <conditionalFormatting sqref="AU229">
    <cfRule type="cellIs" dxfId="0" priority="10976" operator="lessThan">
      <formula>20</formula>
    </cfRule>
    <cfRule type="cellIs" dxfId="1" priority="7243" operator="greaterThan">
      <formula>120</formula>
    </cfRule>
    <cfRule type="containsText" dxfId="2" priority="3510" operator="between" text="库存为">
      <formula>NOT(ISERROR(SEARCH("库存为",AU229)))</formula>
    </cfRule>
  </conditionalFormatting>
  <conditionalFormatting sqref="AU230">
    <cfRule type="cellIs" dxfId="0" priority="10975" operator="lessThan">
      <formula>20</formula>
    </cfRule>
    <cfRule type="cellIs" dxfId="1" priority="7242" operator="greaterThan">
      <formula>120</formula>
    </cfRule>
    <cfRule type="containsText" dxfId="2" priority="3509" operator="between" text="库存为">
      <formula>NOT(ISERROR(SEARCH("库存为",AU230)))</formula>
    </cfRule>
  </conditionalFormatting>
  <conditionalFormatting sqref="AU231">
    <cfRule type="cellIs" dxfId="0" priority="10974" operator="lessThan">
      <formula>20</formula>
    </cfRule>
    <cfRule type="cellIs" dxfId="1" priority="7241" operator="greaterThan">
      <formula>120</formula>
    </cfRule>
    <cfRule type="containsText" dxfId="2" priority="3508" operator="between" text="库存为">
      <formula>NOT(ISERROR(SEARCH("库存为",AU231)))</formula>
    </cfRule>
  </conditionalFormatting>
  <conditionalFormatting sqref="AU232">
    <cfRule type="cellIs" dxfId="0" priority="10973" operator="lessThan">
      <formula>20</formula>
    </cfRule>
    <cfRule type="cellIs" dxfId="1" priority="7240" operator="greaterThan">
      <formula>120</formula>
    </cfRule>
    <cfRule type="containsText" dxfId="2" priority="3507" operator="between" text="库存为">
      <formula>NOT(ISERROR(SEARCH("库存为",AU232)))</formula>
    </cfRule>
  </conditionalFormatting>
  <conditionalFormatting sqref="AU233">
    <cfRule type="cellIs" dxfId="0" priority="10972" operator="lessThan">
      <formula>20</formula>
    </cfRule>
    <cfRule type="cellIs" dxfId="1" priority="7239" operator="greaterThan">
      <formula>120</formula>
    </cfRule>
    <cfRule type="containsText" dxfId="2" priority="3506" operator="between" text="库存为">
      <formula>NOT(ISERROR(SEARCH("库存为",AU233)))</formula>
    </cfRule>
  </conditionalFormatting>
  <conditionalFormatting sqref="AU234">
    <cfRule type="cellIs" dxfId="0" priority="10971" operator="lessThan">
      <formula>20</formula>
    </cfRule>
    <cfRule type="cellIs" dxfId="1" priority="7238" operator="greaterThan">
      <formula>120</formula>
    </cfRule>
    <cfRule type="containsText" dxfId="2" priority="3505" operator="between" text="库存为">
      <formula>NOT(ISERROR(SEARCH("库存为",AU234)))</formula>
    </cfRule>
  </conditionalFormatting>
  <conditionalFormatting sqref="AU235">
    <cfRule type="cellIs" dxfId="0" priority="10970" operator="lessThan">
      <formula>20</formula>
    </cfRule>
    <cfRule type="cellIs" dxfId="1" priority="7237" operator="greaterThan">
      <formula>120</formula>
    </cfRule>
    <cfRule type="containsText" dxfId="2" priority="3504" operator="between" text="库存为">
      <formula>NOT(ISERROR(SEARCH("库存为",AU235)))</formula>
    </cfRule>
  </conditionalFormatting>
  <conditionalFormatting sqref="AU236">
    <cfRule type="cellIs" dxfId="0" priority="10969" operator="lessThan">
      <formula>20</formula>
    </cfRule>
    <cfRule type="cellIs" dxfId="1" priority="7236" operator="greaterThan">
      <formula>120</formula>
    </cfRule>
    <cfRule type="containsText" dxfId="2" priority="3503" operator="between" text="库存为">
      <formula>NOT(ISERROR(SEARCH("库存为",AU236)))</formula>
    </cfRule>
  </conditionalFormatting>
  <conditionalFormatting sqref="AU237">
    <cfRule type="cellIs" dxfId="0" priority="10968" operator="lessThan">
      <formula>20</formula>
    </cfRule>
    <cfRule type="cellIs" dxfId="1" priority="7235" operator="greaterThan">
      <formula>120</formula>
    </cfRule>
    <cfRule type="containsText" dxfId="2" priority="3502" operator="between" text="库存为">
      <formula>NOT(ISERROR(SEARCH("库存为",AU237)))</formula>
    </cfRule>
  </conditionalFormatting>
  <conditionalFormatting sqref="AU238">
    <cfRule type="cellIs" dxfId="0" priority="10967" operator="lessThan">
      <formula>20</formula>
    </cfRule>
    <cfRule type="cellIs" dxfId="1" priority="7234" operator="greaterThan">
      <formula>120</formula>
    </cfRule>
    <cfRule type="containsText" dxfId="2" priority="3501" operator="between" text="库存为">
      <formula>NOT(ISERROR(SEARCH("库存为",AU238)))</formula>
    </cfRule>
  </conditionalFormatting>
  <conditionalFormatting sqref="AU239">
    <cfRule type="cellIs" dxfId="0" priority="10966" operator="lessThan">
      <formula>20</formula>
    </cfRule>
    <cfRule type="cellIs" dxfId="1" priority="7233" operator="greaterThan">
      <formula>120</formula>
    </cfRule>
    <cfRule type="containsText" dxfId="2" priority="3500" operator="between" text="库存为">
      <formula>NOT(ISERROR(SEARCH("库存为",AU239)))</formula>
    </cfRule>
  </conditionalFormatting>
  <conditionalFormatting sqref="AU240">
    <cfRule type="cellIs" dxfId="0" priority="10965" operator="lessThan">
      <formula>20</formula>
    </cfRule>
    <cfRule type="cellIs" dxfId="1" priority="7232" operator="greaterThan">
      <formula>120</formula>
    </cfRule>
    <cfRule type="containsText" dxfId="2" priority="3499" operator="between" text="库存为">
      <formula>NOT(ISERROR(SEARCH("库存为",AU240)))</formula>
    </cfRule>
  </conditionalFormatting>
  <conditionalFormatting sqref="AU241">
    <cfRule type="cellIs" dxfId="0" priority="10964" operator="lessThan">
      <formula>20</formula>
    </cfRule>
    <cfRule type="cellIs" dxfId="1" priority="7231" operator="greaterThan">
      <formula>120</formula>
    </cfRule>
    <cfRule type="containsText" dxfId="2" priority="3498" operator="between" text="库存为">
      <formula>NOT(ISERROR(SEARCH("库存为",AU241)))</formula>
    </cfRule>
  </conditionalFormatting>
  <conditionalFormatting sqref="AU242">
    <cfRule type="cellIs" dxfId="0" priority="10963" operator="lessThan">
      <formula>20</formula>
    </cfRule>
    <cfRule type="cellIs" dxfId="1" priority="7230" operator="greaterThan">
      <formula>120</formula>
    </cfRule>
    <cfRule type="containsText" dxfId="2" priority="3497" operator="between" text="库存为">
      <formula>NOT(ISERROR(SEARCH("库存为",AU242)))</formula>
    </cfRule>
  </conditionalFormatting>
  <conditionalFormatting sqref="AU243">
    <cfRule type="cellIs" dxfId="0" priority="10962" operator="lessThan">
      <formula>20</formula>
    </cfRule>
    <cfRule type="cellIs" dxfId="1" priority="7229" operator="greaterThan">
      <formula>120</formula>
    </cfRule>
    <cfRule type="containsText" dxfId="2" priority="3496" operator="between" text="库存为">
      <formula>NOT(ISERROR(SEARCH("库存为",AU243)))</formula>
    </cfRule>
  </conditionalFormatting>
  <conditionalFormatting sqref="AU244">
    <cfRule type="cellIs" dxfId="0" priority="10961" operator="lessThan">
      <formula>20</formula>
    </cfRule>
    <cfRule type="cellIs" dxfId="1" priority="7228" operator="greaterThan">
      <formula>120</formula>
    </cfRule>
    <cfRule type="containsText" dxfId="2" priority="3495" operator="between" text="库存为">
      <formula>NOT(ISERROR(SEARCH("库存为",AU244)))</formula>
    </cfRule>
  </conditionalFormatting>
  <conditionalFormatting sqref="AU245">
    <cfRule type="cellIs" dxfId="0" priority="10960" operator="lessThan">
      <formula>20</formula>
    </cfRule>
    <cfRule type="cellIs" dxfId="1" priority="7227" operator="greaterThan">
      <formula>120</formula>
    </cfRule>
    <cfRule type="containsText" dxfId="2" priority="3494" operator="between" text="库存为">
      <formula>NOT(ISERROR(SEARCH("库存为",AU245)))</formula>
    </cfRule>
  </conditionalFormatting>
  <conditionalFormatting sqref="AU246">
    <cfRule type="cellIs" dxfId="0" priority="10959" operator="lessThan">
      <formula>20</formula>
    </cfRule>
    <cfRule type="cellIs" dxfId="1" priority="7226" operator="greaterThan">
      <formula>120</formula>
    </cfRule>
    <cfRule type="containsText" dxfId="2" priority="3493" operator="between" text="库存为">
      <formula>NOT(ISERROR(SEARCH("库存为",AU246)))</formula>
    </cfRule>
  </conditionalFormatting>
  <conditionalFormatting sqref="AU247">
    <cfRule type="cellIs" dxfId="0" priority="10958" operator="lessThan">
      <formula>20</formula>
    </cfRule>
    <cfRule type="cellIs" dxfId="1" priority="7225" operator="greaterThan">
      <formula>120</formula>
    </cfRule>
    <cfRule type="containsText" dxfId="2" priority="3492" operator="between" text="库存为">
      <formula>NOT(ISERROR(SEARCH("库存为",AU247)))</formula>
    </cfRule>
  </conditionalFormatting>
  <conditionalFormatting sqref="AU248">
    <cfRule type="cellIs" dxfId="0" priority="10957" operator="lessThan">
      <formula>20</formula>
    </cfRule>
    <cfRule type="cellIs" dxfId="1" priority="7224" operator="greaterThan">
      <formula>120</formula>
    </cfRule>
    <cfRule type="containsText" dxfId="2" priority="3491" operator="between" text="库存为">
      <formula>NOT(ISERROR(SEARCH("库存为",AU248)))</formula>
    </cfRule>
  </conditionalFormatting>
  <conditionalFormatting sqref="AU249">
    <cfRule type="cellIs" dxfId="0" priority="10956" operator="lessThan">
      <formula>20</formula>
    </cfRule>
    <cfRule type="cellIs" dxfId="1" priority="7223" operator="greaterThan">
      <formula>120</formula>
    </cfRule>
    <cfRule type="containsText" dxfId="2" priority="3490" operator="between" text="库存为">
      <formula>NOT(ISERROR(SEARCH("库存为",AU249)))</formula>
    </cfRule>
  </conditionalFormatting>
  <conditionalFormatting sqref="AU250">
    <cfRule type="cellIs" dxfId="0" priority="10955" operator="lessThan">
      <formula>20</formula>
    </cfRule>
    <cfRule type="cellIs" dxfId="1" priority="7222" operator="greaterThan">
      <formula>120</formula>
    </cfRule>
    <cfRule type="containsText" dxfId="2" priority="3489" operator="between" text="库存为">
      <formula>NOT(ISERROR(SEARCH("库存为",AU250)))</formula>
    </cfRule>
  </conditionalFormatting>
  <conditionalFormatting sqref="AU251">
    <cfRule type="cellIs" dxfId="0" priority="10954" operator="lessThan">
      <formula>20</formula>
    </cfRule>
    <cfRule type="cellIs" dxfId="1" priority="7221" operator="greaterThan">
      <formula>120</formula>
    </cfRule>
    <cfRule type="containsText" dxfId="2" priority="3488" operator="between" text="库存为">
      <formula>NOT(ISERROR(SEARCH("库存为",AU251)))</formula>
    </cfRule>
  </conditionalFormatting>
  <conditionalFormatting sqref="AU252">
    <cfRule type="cellIs" dxfId="0" priority="10953" operator="lessThan">
      <formula>20</formula>
    </cfRule>
    <cfRule type="cellIs" dxfId="1" priority="7220" operator="greaterThan">
      <formula>120</formula>
    </cfRule>
    <cfRule type="containsText" dxfId="2" priority="3487" operator="between" text="库存为">
      <formula>NOT(ISERROR(SEARCH("库存为",AU252)))</formula>
    </cfRule>
  </conditionalFormatting>
  <conditionalFormatting sqref="AU253">
    <cfRule type="cellIs" dxfId="0" priority="10952" operator="lessThan">
      <formula>20</formula>
    </cfRule>
    <cfRule type="cellIs" dxfId="1" priority="7219" operator="greaterThan">
      <formula>120</formula>
    </cfRule>
    <cfRule type="containsText" dxfId="2" priority="3486" operator="between" text="库存为">
      <formula>NOT(ISERROR(SEARCH("库存为",AU253)))</formula>
    </cfRule>
  </conditionalFormatting>
  <conditionalFormatting sqref="AU254">
    <cfRule type="cellIs" dxfId="0" priority="10951" operator="lessThan">
      <formula>20</formula>
    </cfRule>
    <cfRule type="cellIs" dxfId="1" priority="7218" operator="greaterThan">
      <formula>120</formula>
    </cfRule>
    <cfRule type="containsText" dxfId="2" priority="3485" operator="between" text="库存为">
      <formula>NOT(ISERROR(SEARCH("库存为",AU254)))</formula>
    </cfRule>
  </conditionalFormatting>
  <conditionalFormatting sqref="AU255">
    <cfRule type="cellIs" dxfId="0" priority="10950" operator="lessThan">
      <formula>20</formula>
    </cfRule>
    <cfRule type="cellIs" dxfId="1" priority="7217" operator="greaterThan">
      <formula>120</formula>
    </cfRule>
    <cfRule type="containsText" dxfId="2" priority="3484" operator="between" text="库存为">
      <formula>NOT(ISERROR(SEARCH("库存为",AU255)))</formula>
    </cfRule>
  </conditionalFormatting>
  <conditionalFormatting sqref="AU256">
    <cfRule type="cellIs" dxfId="0" priority="10949" operator="lessThan">
      <formula>20</formula>
    </cfRule>
    <cfRule type="cellIs" dxfId="1" priority="7216" operator="greaterThan">
      <formula>120</formula>
    </cfRule>
    <cfRule type="containsText" dxfId="2" priority="3483" operator="between" text="库存为">
      <formula>NOT(ISERROR(SEARCH("库存为",AU256)))</formula>
    </cfRule>
  </conditionalFormatting>
  <conditionalFormatting sqref="AU257">
    <cfRule type="cellIs" dxfId="0" priority="10948" operator="lessThan">
      <formula>20</formula>
    </cfRule>
    <cfRule type="cellIs" dxfId="1" priority="7215" operator="greaterThan">
      <formula>120</formula>
    </cfRule>
    <cfRule type="containsText" dxfId="2" priority="3482" operator="between" text="库存为">
      <formula>NOT(ISERROR(SEARCH("库存为",AU257)))</formula>
    </cfRule>
  </conditionalFormatting>
  <conditionalFormatting sqref="AU258">
    <cfRule type="cellIs" dxfId="0" priority="10947" operator="lessThan">
      <formula>20</formula>
    </cfRule>
    <cfRule type="cellIs" dxfId="1" priority="7214" operator="greaterThan">
      <formula>120</formula>
    </cfRule>
    <cfRule type="containsText" dxfId="2" priority="3481" operator="between" text="库存为">
      <formula>NOT(ISERROR(SEARCH("库存为",AU258)))</formula>
    </cfRule>
  </conditionalFormatting>
  <conditionalFormatting sqref="AU259">
    <cfRule type="cellIs" dxfId="0" priority="10946" operator="lessThan">
      <formula>20</formula>
    </cfRule>
    <cfRule type="cellIs" dxfId="1" priority="7213" operator="greaterThan">
      <formula>120</formula>
    </cfRule>
    <cfRule type="containsText" dxfId="2" priority="3480" operator="between" text="库存为">
      <formula>NOT(ISERROR(SEARCH("库存为",AU259)))</formula>
    </cfRule>
  </conditionalFormatting>
  <conditionalFormatting sqref="AU260">
    <cfRule type="cellIs" dxfId="0" priority="10945" operator="lessThan">
      <formula>20</formula>
    </cfRule>
    <cfRule type="cellIs" dxfId="1" priority="7212" operator="greaterThan">
      <formula>120</formula>
    </cfRule>
    <cfRule type="containsText" dxfId="2" priority="3479" operator="between" text="库存为">
      <formula>NOT(ISERROR(SEARCH("库存为",AU260)))</formula>
    </cfRule>
  </conditionalFormatting>
  <conditionalFormatting sqref="AU261">
    <cfRule type="cellIs" dxfId="0" priority="10944" operator="lessThan">
      <formula>20</formula>
    </cfRule>
    <cfRule type="cellIs" dxfId="1" priority="7211" operator="greaterThan">
      <formula>120</formula>
    </cfRule>
    <cfRule type="containsText" dxfId="2" priority="3478" operator="between" text="库存为">
      <formula>NOT(ISERROR(SEARCH("库存为",AU261)))</formula>
    </cfRule>
  </conditionalFormatting>
  <conditionalFormatting sqref="AU262">
    <cfRule type="cellIs" dxfId="0" priority="10943" operator="lessThan">
      <formula>20</formula>
    </cfRule>
    <cfRule type="cellIs" dxfId="1" priority="7210" operator="greaterThan">
      <formula>120</formula>
    </cfRule>
    <cfRule type="containsText" dxfId="2" priority="3477" operator="between" text="库存为">
      <formula>NOT(ISERROR(SEARCH("库存为",AU262)))</formula>
    </cfRule>
  </conditionalFormatting>
  <conditionalFormatting sqref="AU263">
    <cfRule type="cellIs" dxfId="0" priority="10942" operator="lessThan">
      <formula>20</formula>
    </cfRule>
    <cfRule type="cellIs" dxfId="1" priority="7209" operator="greaterThan">
      <formula>120</formula>
    </cfRule>
    <cfRule type="containsText" dxfId="2" priority="3476" operator="between" text="库存为">
      <formula>NOT(ISERROR(SEARCH("库存为",AU263)))</formula>
    </cfRule>
  </conditionalFormatting>
  <conditionalFormatting sqref="AU264">
    <cfRule type="cellIs" dxfId="0" priority="10941" operator="lessThan">
      <formula>20</formula>
    </cfRule>
    <cfRule type="cellIs" dxfId="1" priority="7208" operator="greaterThan">
      <formula>120</formula>
    </cfRule>
    <cfRule type="containsText" dxfId="2" priority="3475" operator="between" text="库存为">
      <formula>NOT(ISERROR(SEARCH("库存为",AU264)))</formula>
    </cfRule>
  </conditionalFormatting>
  <conditionalFormatting sqref="AU265">
    <cfRule type="cellIs" dxfId="0" priority="10940" operator="lessThan">
      <formula>20</formula>
    </cfRule>
    <cfRule type="cellIs" dxfId="1" priority="7207" operator="greaterThan">
      <formula>120</formula>
    </cfRule>
    <cfRule type="containsText" dxfId="2" priority="3474" operator="between" text="库存为">
      <formula>NOT(ISERROR(SEARCH("库存为",AU265)))</formula>
    </cfRule>
  </conditionalFormatting>
  <conditionalFormatting sqref="AU266">
    <cfRule type="cellIs" dxfId="0" priority="10939" operator="lessThan">
      <formula>20</formula>
    </cfRule>
    <cfRule type="cellIs" dxfId="1" priority="7206" operator="greaterThan">
      <formula>120</formula>
    </cfRule>
    <cfRule type="containsText" dxfId="2" priority="3473" operator="between" text="库存为">
      <formula>NOT(ISERROR(SEARCH("库存为",AU266)))</formula>
    </cfRule>
  </conditionalFormatting>
  <conditionalFormatting sqref="AU267">
    <cfRule type="cellIs" dxfId="0" priority="10938" operator="lessThan">
      <formula>20</formula>
    </cfRule>
    <cfRule type="cellIs" dxfId="1" priority="7205" operator="greaterThan">
      <formula>120</formula>
    </cfRule>
    <cfRule type="containsText" dxfId="2" priority="3472" operator="between" text="库存为">
      <formula>NOT(ISERROR(SEARCH("库存为",AU267)))</formula>
    </cfRule>
  </conditionalFormatting>
  <conditionalFormatting sqref="AU268">
    <cfRule type="cellIs" dxfId="0" priority="10937" operator="lessThan">
      <formula>20</formula>
    </cfRule>
    <cfRule type="cellIs" dxfId="1" priority="7204" operator="greaterThan">
      <formula>120</formula>
    </cfRule>
    <cfRule type="containsText" dxfId="2" priority="3471" operator="between" text="库存为">
      <formula>NOT(ISERROR(SEARCH("库存为",AU268)))</formula>
    </cfRule>
  </conditionalFormatting>
  <conditionalFormatting sqref="AU269">
    <cfRule type="cellIs" dxfId="0" priority="10936" operator="lessThan">
      <formula>20</formula>
    </cfRule>
    <cfRule type="cellIs" dxfId="1" priority="7203" operator="greaterThan">
      <formula>120</formula>
    </cfRule>
    <cfRule type="containsText" dxfId="2" priority="3470" operator="between" text="库存为">
      <formula>NOT(ISERROR(SEARCH("库存为",AU269)))</formula>
    </cfRule>
  </conditionalFormatting>
  <conditionalFormatting sqref="AU270">
    <cfRule type="cellIs" dxfId="0" priority="10935" operator="lessThan">
      <formula>20</formula>
    </cfRule>
    <cfRule type="cellIs" dxfId="1" priority="7202" operator="greaterThan">
      <formula>120</formula>
    </cfRule>
    <cfRule type="containsText" dxfId="2" priority="3469" operator="between" text="库存为">
      <formula>NOT(ISERROR(SEARCH("库存为",AU270)))</formula>
    </cfRule>
  </conditionalFormatting>
  <conditionalFormatting sqref="AU271">
    <cfRule type="cellIs" dxfId="0" priority="10934" operator="lessThan">
      <formula>20</formula>
    </cfRule>
    <cfRule type="cellIs" dxfId="1" priority="7201" operator="greaterThan">
      <formula>120</formula>
    </cfRule>
    <cfRule type="containsText" dxfId="2" priority="3468" operator="between" text="库存为">
      <formula>NOT(ISERROR(SEARCH("库存为",AU271)))</formula>
    </cfRule>
  </conditionalFormatting>
  <conditionalFormatting sqref="AU272">
    <cfRule type="cellIs" dxfId="0" priority="10933" operator="lessThan">
      <formula>20</formula>
    </cfRule>
    <cfRule type="cellIs" dxfId="1" priority="7200" operator="greaterThan">
      <formula>120</formula>
    </cfRule>
    <cfRule type="containsText" dxfId="2" priority="3467" operator="between" text="库存为">
      <formula>NOT(ISERROR(SEARCH("库存为",AU272)))</formula>
    </cfRule>
  </conditionalFormatting>
  <conditionalFormatting sqref="AU273">
    <cfRule type="cellIs" dxfId="0" priority="10932" operator="lessThan">
      <formula>20</formula>
    </cfRule>
    <cfRule type="cellIs" dxfId="1" priority="7199" operator="greaterThan">
      <formula>120</formula>
    </cfRule>
    <cfRule type="containsText" dxfId="2" priority="3466" operator="between" text="库存为">
      <formula>NOT(ISERROR(SEARCH("库存为",AU273)))</formula>
    </cfRule>
  </conditionalFormatting>
  <conditionalFormatting sqref="AU274">
    <cfRule type="cellIs" dxfId="0" priority="10931" operator="lessThan">
      <formula>20</formula>
    </cfRule>
    <cfRule type="cellIs" dxfId="1" priority="7198" operator="greaterThan">
      <formula>120</formula>
    </cfRule>
    <cfRule type="containsText" dxfId="2" priority="3465" operator="between" text="库存为">
      <formula>NOT(ISERROR(SEARCH("库存为",AU274)))</formula>
    </cfRule>
  </conditionalFormatting>
  <conditionalFormatting sqref="AU275">
    <cfRule type="cellIs" dxfId="0" priority="10930" operator="lessThan">
      <formula>20</formula>
    </cfRule>
    <cfRule type="cellIs" dxfId="1" priority="7197" operator="greaterThan">
      <formula>120</formula>
    </cfRule>
    <cfRule type="containsText" dxfId="2" priority="3464" operator="between" text="库存为">
      <formula>NOT(ISERROR(SEARCH("库存为",AU275)))</formula>
    </cfRule>
  </conditionalFormatting>
  <conditionalFormatting sqref="AU276">
    <cfRule type="cellIs" dxfId="0" priority="10929" operator="lessThan">
      <formula>20</formula>
    </cfRule>
    <cfRule type="cellIs" dxfId="1" priority="7196" operator="greaterThan">
      <formula>120</formula>
    </cfRule>
    <cfRule type="containsText" dxfId="2" priority="3463" operator="between" text="库存为">
      <formula>NOT(ISERROR(SEARCH("库存为",AU276)))</formula>
    </cfRule>
  </conditionalFormatting>
  <conditionalFormatting sqref="AU277">
    <cfRule type="cellIs" dxfId="0" priority="10928" operator="lessThan">
      <formula>20</formula>
    </cfRule>
    <cfRule type="cellIs" dxfId="1" priority="7195" operator="greaterThan">
      <formula>120</formula>
    </cfRule>
    <cfRule type="containsText" dxfId="2" priority="3462" operator="between" text="库存为">
      <formula>NOT(ISERROR(SEARCH("库存为",AU277)))</formula>
    </cfRule>
  </conditionalFormatting>
  <conditionalFormatting sqref="AU278">
    <cfRule type="cellIs" dxfId="0" priority="10927" operator="lessThan">
      <formula>20</formula>
    </cfRule>
    <cfRule type="cellIs" dxfId="1" priority="7194" operator="greaterThan">
      <formula>120</formula>
    </cfRule>
    <cfRule type="containsText" dxfId="2" priority="3461" operator="between" text="库存为">
      <formula>NOT(ISERROR(SEARCH("库存为",AU278)))</formula>
    </cfRule>
  </conditionalFormatting>
  <conditionalFormatting sqref="AU279">
    <cfRule type="cellIs" dxfId="0" priority="10926" operator="lessThan">
      <formula>20</formula>
    </cfRule>
    <cfRule type="cellIs" dxfId="1" priority="7193" operator="greaterThan">
      <formula>120</formula>
    </cfRule>
    <cfRule type="containsText" dxfId="2" priority="3460" operator="between" text="库存为">
      <formula>NOT(ISERROR(SEARCH("库存为",AU279)))</formula>
    </cfRule>
  </conditionalFormatting>
  <conditionalFormatting sqref="AU280">
    <cfRule type="cellIs" dxfId="0" priority="10925" operator="lessThan">
      <formula>20</formula>
    </cfRule>
    <cfRule type="cellIs" dxfId="1" priority="7192" operator="greaterThan">
      <formula>120</formula>
    </cfRule>
    <cfRule type="containsText" dxfId="2" priority="3459" operator="between" text="库存为">
      <formula>NOT(ISERROR(SEARCH("库存为",AU280)))</formula>
    </cfRule>
  </conditionalFormatting>
  <conditionalFormatting sqref="AU281">
    <cfRule type="cellIs" dxfId="0" priority="10924" operator="lessThan">
      <formula>20</formula>
    </cfRule>
    <cfRule type="cellIs" dxfId="1" priority="7191" operator="greaterThan">
      <formula>120</formula>
    </cfRule>
    <cfRule type="containsText" dxfId="2" priority="3458" operator="between" text="库存为">
      <formula>NOT(ISERROR(SEARCH("库存为",AU281)))</formula>
    </cfRule>
  </conditionalFormatting>
  <conditionalFormatting sqref="AU282">
    <cfRule type="cellIs" dxfId="0" priority="10923" operator="lessThan">
      <formula>20</formula>
    </cfRule>
    <cfRule type="cellIs" dxfId="1" priority="7190" operator="greaterThan">
      <formula>120</formula>
    </cfRule>
    <cfRule type="containsText" dxfId="2" priority="3457" operator="between" text="库存为">
      <formula>NOT(ISERROR(SEARCH("库存为",AU282)))</formula>
    </cfRule>
  </conditionalFormatting>
  <conditionalFormatting sqref="AU283">
    <cfRule type="cellIs" dxfId="0" priority="10922" operator="lessThan">
      <formula>20</formula>
    </cfRule>
    <cfRule type="cellIs" dxfId="1" priority="7189" operator="greaterThan">
      <formula>120</formula>
    </cfRule>
    <cfRule type="containsText" dxfId="2" priority="3456" operator="between" text="库存为">
      <formula>NOT(ISERROR(SEARCH("库存为",AU283)))</formula>
    </cfRule>
  </conditionalFormatting>
  <conditionalFormatting sqref="AU284">
    <cfRule type="cellIs" dxfId="0" priority="10921" operator="lessThan">
      <formula>20</formula>
    </cfRule>
    <cfRule type="cellIs" dxfId="1" priority="7188" operator="greaterThan">
      <formula>120</formula>
    </cfRule>
    <cfRule type="containsText" dxfId="2" priority="3455" operator="between" text="库存为">
      <formula>NOT(ISERROR(SEARCH("库存为",AU284)))</formula>
    </cfRule>
  </conditionalFormatting>
  <conditionalFormatting sqref="AU285">
    <cfRule type="cellIs" dxfId="0" priority="10920" operator="lessThan">
      <formula>20</formula>
    </cfRule>
    <cfRule type="cellIs" dxfId="1" priority="7187" operator="greaterThan">
      <formula>120</formula>
    </cfRule>
    <cfRule type="containsText" dxfId="2" priority="3454" operator="between" text="库存为">
      <formula>NOT(ISERROR(SEARCH("库存为",AU285)))</formula>
    </cfRule>
  </conditionalFormatting>
  <conditionalFormatting sqref="AU286">
    <cfRule type="cellIs" dxfId="0" priority="10919" operator="lessThan">
      <formula>20</formula>
    </cfRule>
    <cfRule type="cellIs" dxfId="1" priority="7186" operator="greaterThan">
      <formula>120</formula>
    </cfRule>
    <cfRule type="containsText" dxfId="2" priority="3453" operator="between" text="库存为">
      <formula>NOT(ISERROR(SEARCH("库存为",AU286)))</formula>
    </cfRule>
  </conditionalFormatting>
  <conditionalFormatting sqref="AU287">
    <cfRule type="cellIs" dxfId="0" priority="10918" operator="lessThan">
      <formula>20</formula>
    </cfRule>
    <cfRule type="cellIs" dxfId="1" priority="7185" operator="greaterThan">
      <formula>120</formula>
    </cfRule>
    <cfRule type="containsText" dxfId="2" priority="3452" operator="between" text="库存为">
      <formula>NOT(ISERROR(SEARCH("库存为",AU287)))</formula>
    </cfRule>
  </conditionalFormatting>
  <conditionalFormatting sqref="AU288">
    <cfRule type="cellIs" dxfId="0" priority="10917" operator="lessThan">
      <formula>20</formula>
    </cfRule>
    <cfRule type="cellIs" dxfId="1" priority="7184" operator="greaterThan">
      <formula>120</formula>
    </cfRule>
    <cfRule type="containsText" dxfId="2" priority="3451" operator="between" text="库存为">
      <formula>NOT(ISERROR(SEARCH("库存为",AU288)))</formula>
    </cfRule>
  </conditionalFormatting>
  <conditionalFormatting sqref="AU289">
    <cfRule type="cellIs" dxfId="0" priority="10916" operator="lessThan">
      <formula>20</formula>
    </cfRule>
    <cfRule type="cellIs" dxfId="1" priority="7183" operator="greaterThan">
      <formula>120</formula>
    </cfRule>
    <cfRule type="containsText" dxfId="2" priority="3450" operator="between" text="库存为">
      <formula>NOT(ISERROR(SEARCH("库存为",AU289)))</formula>
    </cfRule>
  </conditionalFormatting>
  <conditionalFormatting sqref="AU290">
    <cfRule type="cellIs" dxfId="0" priority="10915" operator="lessThan">
      <formula>20</formula>
    </cfRule>
    <cfRule type="cellIs" dxfId="1" priority="7182" operator="greaterThan">
      <formula>120</formula>
    </cfRule>
    <cfRule type="containsText" dxfId="2" priority="3449" operator="between" text="库存为">
      <formula>NOT(ISERROR(SEARCH("库存为",AU290)))</formula>
    </cfRule>
  </conditionalFormatting>
  <conditionalFormatting sqref="AU291">
    <cfRule type="cellIs" dxfId="0" priority="10914" operator="lessThan">
      <formula>20</formula>
    </cfRule>
    <cfRule type="cellIs" dxfId="1" priority="7181" operator="greaterThan">
      <formula>120</formula>
    </cfRule>
    <cfRule type="containsText" dxfId="2" priority="3448" operator="between" text="库存为">
      <formula>NOT(ISERROR(SEARCH("库存为",AU291)))</formula>
    </cfRule>
  </conditionalFormatting>
  <conditionalFormatting sqref="AU292">
    <cfRule type="cellIs" dxfId="0" priority="10913" operator="lessThan">
      <formula>20</formula>
    </cfRule>
    <cfRule type="cellIs" dxfId="1" priority="7180" operator="greaterThan">
      <formula>120</formula>
    </cfRule>
    <cfRule type="containsText" dxfId="2" priority="3447" operator="between" text="库存为">
      <formula>NOT(ISERROR(SEARCH("库存为",AU292)))</formula>
    </cfRule>
  </conditionalFormatting>
  <conditionalFormatting sqref="AU293">
    <cfRule type="cellIs" dxfId="0" priority="10912" operator="lessThan">
      <formula>20</formula>
    </cfRule>
    <cfRule type="cellIs" dxfId="1" priority="7179" operator="greaterThan">
      <formula>120</formula>
    </cfRule>
    <cfRule type="containsText" dxfId="2" priority="3446" operator="between" text="库存为">
      <formula>NOT(ISERROR(SEARCH("库存为",AU293)))</formula>
    </cfRule>
  </conditionalFormatting>
  <conditionalFormatting sqref="AU294">
    <cfRule type="cellIs" dxfId="0" priority="10911" operator="lessThan">
      <formula>20</formula>
    </cfRule>
    <cfRule type="cellIs" dxfId="1" priority="7178" operator="greaterThan">
      <formula>120</formula>
    </cfRule>
    <cfRule type="containsText" dxfId="2" priority="3445" operator="between" text="库存为">
      <formula>NOT(ISERROR(SEARCH("库存为",AU294)))</formula>
    </cfRule>
  </conditionalFormatting>
  <conditionalFormatting sqref="AU295">
    <cfRule type="cellIs" dxfId="0" priority="10910" operator="lessThan">
      <formula>20</formula>
    </cfRule>
    <cfRule type="cellIs" dxfId="1" priority="7177" operator="greaterThan">
      <formula>120</formula>
    </cfRule>
    <cfRule type="containsText" dxfId="2" priority="3444" operator="between" text="库存为">
      <formula>NOT(ISERROR(SEARCH("库存为",AU295)))</formula>
    </cfRule>
  </conditionalFormatting>
  <conditionalFormatting sqref="AU296">
    <cfRule type="cellIs" dxfId="0" priority="10909" operator="lessThan">
      <formula>20</formula>
    </cfRule>
    <cfRule type="cellIs" dxfId="1" priority="7176" operator="greaterThan">
      <formula>120</formula>
    </cfRule>
    <cfRule type="containsText" dxfId="2" priority="3443" operator="between" text="库存为">
      <formula>NOT(ISERROR(SEARCH("库存为",AU296)))</formula>
    </cfRule>
  </conditionalFormatting>
  <conditionalFormatting sqref="AU297">
    <cfRule type="cellIs" dxfId="0" priority="10908" operator="lessThan">
      <formula>20</formula>
    </cfRule>
    <cfRule type="cellIs" dxfId="1" priority="7175" operator="greaterThan">
      <formula>120</formula>
    </cfRule>
    <cfRule type="containsText" dxfId="2" priority="3442" operator="between" text="库存为">
      <formula>NOT(ISERROR(SEARCH("库存为",AU297)))</formula>
    </cfRule>
  </conditionalFormatting>
  <conditionalFormatting sqref="AU298">
    <cfRule type="cellIs" dxfId="0" priority="10907" operator="lessThan">
      <formula>20</formula>
    </cfRule>
    <cfRule type="cellIs" dxfId="1" priority="7174" operator="greaterThan">
      <formula>120</formula>
    </cfRule>
    <cfRule type="containsText" dxfId="2" priority="3441" operator="between" text="库存为">
      <formula>NOT(ISERROR(SEARCH("库存为",AU298)))</formula>
    </cfRule>
  </conditionalFormatting>
  <conditionalFormatting sqref="AU299">
    <cfRule type="cellIs" dxfId="0" priority="10906" operator="lessThan">
      <formula>20</formula>
    </cfRule>
    <cfRule type="cellIs" dxfId="1" priority="7173" operator="greaterThan">
      <formula>120</formula>
    </cfRule>
    <cfRule type="containsText" dxfId="2" priority="3440" operator="between" text="库存为">
      <formula>NOT(ISERROR(SEARCH("库存为",AU299)))</formula>
    </cfRule>
  </conditionalFormatting>
  <conditionalFormatting sqref="AU300">
    <cfRule type="cellIs" dxfId="0" priority="10905" operator="lessThan">
      <formula>20</formula>
    </cfRule>
    <cfRule type="cellIs" dxfId="1" priority="7172" operator="greaterThan">
      <formula>120</formula>
    </cfRule>
    <cfRule type="containsText" dxfId="2" priority="3439" operator="between" text="库存为">
      <formula>NOT(ISERROR(SEARCH("库存为",AU300)))</formula>
    </cfRule>
  </conditionalFormatting>
  <conditionalFormatting sqref="AU301">
    <cfRule type="cellIs" dxfId="0" priority="10904" operator="lessThan">
      <formula>20</formula>
    </cfRule>
    <cfRule type="cellIs" dxfId="1" priority="7171" operator="greaterThan">
      <formula>120</formula>
    </cfRule>
    <cfRule type="containsText" dxfId="2" priority="3438" operator="between" text="库存为">
      <formula>NOT(ISERROR(SEARCH("库存为",AU301)))</formula>
    </cfRule>
  </conditionalFormatting>
  <conditionalFormatting sqref="AU302">
    <cfRule type="cellIs" dxfId="0" priority="10903" operator="lessThan">
      <formula>20</formula>
    </cfRule>
    <cfRule type="cellIs" dxfId="1" priority="7170" operator="greaterThan">
      <formula>120</formula>
    </cfRule>
    <cfRule type="containsText" dxfId="2" priority="3437" operator="between" text="库存为">
      <formula>NOT(ISERROR(SEARCH("库存为",AU302)))</formula>
    </cfRule>
  </conditionalFormatting>
  <conditionalFormatting sqref="AU303">
    <cfRule type="cellIs" dxfId="0" priority="10902" operator="lessThan">
      <formula>20</formula>
    </cfRule>
    <cfRule type="cellIs" dxfId="1" priority="7169" operator="greaterThan">
      <formula>120</formula>
    </cfRule>
    <cfRule type="containsText" dxfId="2" priority="3436" operator="between" text="库存为">
      <formula>NOT(ISERROR(SEARCH("库存为",AU303)))</formula>
    </cfRule>
  </conditionalFormatting>
  <conditionalFormatting sqref="AU304">
    <cfRule type="cellIs" dxfId="0" priority="10901" operator="lessThan">
      <formula>20</formula>
    </cfRule>
    <cfRule type="cellIs" dxfId="1" priority="7168" operator="greaterThan">
      <formula>120</formula>
    </cfRule>
    <cfRule type="containsText" dxfId="2" priority="3435" operator="between" text="库存为">
      <formula>NOT(ISERROR(SEARCH("库存为",AU304)))</formula>
    </cfRule>
  </conditionalFormatting>
  <conditionalFormatting sqref="AU305">
    <cfRule type="cellIs" dxfId="0" priority="10900" operator="lessThan">
      <formula>20</formula>
    </cfRule>
    <cfRule type="cellIs" dxfId="1" priority="7167" operator="greaterThan">
      <formula>120</formula>
    </cfRule>
    <cfRule type="containsText" dxfId="2" priority="3434" operator="between" text="库存为">
      <formula>NOT(ISERROR(SEARCH("库存为",AU305)))</formula>
    </cfRule>
  </conditionalFormatting>
  <conditionalFormatting sqref="AU306">
    <cfRule type="cellIs" dxfId="0" priority="10899" operator="lessThan">
      <formula>20</formula>
    </cfRule>
    <cfRule type="cellIs" dxfId="1" priority="7166" operator="greaterThan">
      <formula>120</formula>
    </cfRule>
    <cfRule type="containsText" dxfId="2" priority="3433" operator="between" text="库存为">
      <formula>NOT(ISERROR(SEARCH("库存为",AU306)))</formula>
    </cfRule>
  </conditionalFormatting>
  <conditionalFormatting sqref="AU307">
    <cfRule type="cellIs" dxfId="0" priority="10898" operator="lessThan">
      <formula>20</formula>
    </cfRule>
    <cfRule type="cellIs" dxfId="1" priority="7165" operator="greaterThan">
      <formula>120</formula>
    </cfRule>
    <cfRule type="containsText" dxfId="2" priority="3432" operator="between" text="库存为">
      <formula>NOT(ISERROR(SEARCH("库存为",AU307)))</formula>
    </cfRule>
  </conditionalFormatting>
  <conditionalFormatting sqref="AU308">
    <cfRule type="cellIs" dxfId="0" priority="10897" operator="lessThan">
      <formula>20</formula>
    </cfRule>
    <cfRule type="cellIs" dxfId="1" priority="7164" operator="greaterThan">
      <formula>120</formula>
    </cfRule>
    <cfRule type="containsText" dxfId="2" priority="3431" operator="between" text="库存为">
      <formula>NOT(ISERROR(SEARCH("库存为",AU308)))</formula>
    </cfRule>
  </conditionalFormatting>
  <conditionalFormatting sqref="AU309">
    <cfRule type="cellIs" dxfId="0" priority="10896" operator="lessThan">
      <formula>20</formula>
    </cfRule>
    <cfRule type="cellIs" dxfId="1" priority="7163" operator="greaterThan">
      <formula>120</formula>
    </cfRule>
    <cfRule type="containsText" dxfId="2" priority="3430" operator="between" text="库存为">
      <formula>NOT(ISERROR(SEARCH("库存为",AU309)))</formula>
    </cfRule>
  </conditionalFormatting>
  <conditionalFormatting sqref="AU310">
    <cfRule type="cellIs" dxfId="0" priority="10895" operator="lessThan">
      <formula>20</formula>
    </cfRule>
    <cfRule type="cellIs" dxfId="1" priority="7162" operator="greaterThan">
      <formula>120</formula>
    </cfRule>
    <cfRule type="containsText" dxfId="2" priority="3429" operator="between" text="库存为">
      <formula>NOT(ISERROR(SEARCH("库存为",AU310)))</formula>
    </cfRule>
  </conditionalFormatting>
  <conditionalFormatting sqref="AU311">
    <cfRule type="cellIs" dxfId="0" priority="10894" operator="lessThan">
      <formula>20</formula>
    </cfRule>
    <cfRule type="cellIs" dxfId="1" priority="7161" operator="greaterThan">
      <formula>120</formula>
    </cfRule>
    <cfRule type="containsText" dxfId="2" priority="3428" operator="between" text="库存为">
      <formula>NOT(ISERROR(SEARCH("库存为",AU311)))</formula>
    </cfRule>
  </conditionalFormatting>
  <conditionalFormatting sqref="AU312">
    <cfRule type="cellIs" dxfId="0" priority="10893" operator="lessThan">
      <formula>20</formula>
    </cfRule>
    <cfRule type="cellIs" dxfId="1" priority="7160" operator="greaterThan">
      <formula>120</formula>
    </cfRule>
    <cfRule type="containsText" dxfId="2" priority="3427" operator="between" text="库存为">
      <formula>NOT(ISERROR(SEARCH("库存为",AU312)))</formula>
    </cfRule>
  </conditionalFormatting>
  <conditionalFormatting sqref="AU313">
    <cfRule type="cellIs" dxfId="0" priority="10892" operator="lessThan">
      <formula>20</formula>
    </cfRule>
    <cfRule type="cellIs" dxfId="1" priority="7159" operator="greaterThan">
      <formula>120</formula>
    </cfRule>
    <cfRule type="containsText" dxfId="2" priority="3426" operator="between" text="库存为">
      <formula>NOT(ISERROR(SEARCH("库存为",AU313)))</formula>
    </cfRule>
  </conditionalFormatting>
  <conditionalFormatting sqref="AU314">
    <cfRule type="cellIs" dxfId="0" priority="10891" operator="lessThan">
      <formula>20</formula>
    </cfRule>
    <cfRule type="cellIs" dxfId="1" priority="7158" operator="greaterThan">
      <formula>120</formula>
    </cfRule>
    <cfRule type="containsText" dxfId="2" priority="3425" operator="between" text="库存为">
      <formula>NOT(ISERROR(SEARCH("库存为",AU314)))</formula>
    </cfRule>
  </conditionalFormatting>
  <conditionalFormatting sqref="AU315">
    <cfRule type="cellIs" dxfId="0" priority="10890" operator="lessThan">
      <formula>20</formula>
    </cfRule>
    <cfRule type="cellIs" dxfId="1" priority="7157" operator="greaterThan">
      <formula>120</formula>
    </cfRule>
    <cfRule type="containsText" dxfId="2" priority="3424" operator="between" text="库存为">
      <formula>NOT(ISERROR(SEARCH("库存为",AU315)))</formula>
    </cfRule>
  </conditionalFormatting>
  <conditionalFormatting sqref="AU316">
    <cfRule type="cellIs" dxfId="0" priority="10889" operator="lessThan">
      <formula>20</formula>
    </cfRule>
    <cfRule type="cellIs" dxfId="1" priority="7156" operator="greaterThan">
      <formula>120</formula>
    </cfRule>
    <cfRule type="containsText" dxfId="2" priority="3423" operator="between" text="库存为">
      <formula>NOT(ISERROR(SEARCH("库存为",AU316)))</formula>
    </cfRule>
  </conditionalFormatting>
  <conditionalFormatting sqref="AU317">
    <cfRule type="cellIs" dxfId="0" priority="10888" operator="lessThan">
      <formula>20</formula>
    </cfRule>
    <cfRule type="cellIs" dxfId="1" priority="7155" operator="greaterThan">
      <formula>120</formula>
    </cfRule>
    <cfRule type="containsText" dxfId="2" priority="3422" operator="between" text="库存为">
      <formula>NOT(ISERROR(SEARCH("库存为",AU317)))</formula>
    </cfRule>
  </conditionalFormatting>
  <conditionalFormatting sqref="AU318">
    <cfRule type="cellIs" dxfId="0" priority="10887" operator="lessThan">
      <formula>20</formula>
    </cfRule>
    <cfRule type="cellIs" dxfId="1" priority="7154" operator="greaterThan">
      <formula>120</formula>
    </cfRule>
    <cfRule type="containsText" dxfId="2" priority="3421" operator="between" text="库存为">
      <formula>NOT(ISERROR(SEARCH("库存为",AU318)))</formula>
    </cfRule>
  </conditionalFormatting>
  <conditionalFormatting sqref="AU319">
    <cfRule type="cellIs" dxfId="0" priority="10886" operator="lessThan">
      <formula>20</formula>
    </cfRule>
    <cfRule type="cellIs" dxfId="1" priority="7153" operator="greaterThan">
      <formula>120</formula>
    </cfRule>
    <cfRule type="containsText" dxfId="2" priority="3420" operator="between" text="库存为">
      <formula>NOT(ISERROR(SEARCH("库存为",AU319)))</formula>
    </cfRule>
  </conditionalFormatting>
  <conditionalFormatting sqref="AU320">
    <cfRule type="cellIs" dxfId="0" priority="10885" operator="lessThan">
      <formula>20</formula>
    </cfRule>
    <cfRule type="cellIs" dxfId="1" priority="7152" operator="greaterThan">
      <formula>120</formula>
    </cfRule>
    <cfRule type="containsText" dxfId="2" priority="3419" operator="between" text="库存为">
      <formula>NOT(ISERROR(SEARCH("库存为",AU320)))</formula>
    </cfRule>
  </conditionalFormatting>
  <conditionalFormatting sqref="AU321">
    <cfRule type="cellIs" dxfId="0" priority="10884" operator="lessThan">
      <formula>20</formula>
    </cfRule>
    <cfRule type="cellIs" dxfId="1" priority="7151" operator="greaterThan">
      <formula>120</formula>
    </cfRule>
    <cfRule type="containsText" dxfId="2" priority="3418" operator="between" text="库存为">
      <formula>NOT(ISERROR(SEARCH("库存为",AU321)))</formula>
    </cfRule>
  </conditionalFormatting>
  <conditionalFormatting sqref="AU322">
    <cfRule type="cellIs" dxfId="0" priority="10883" operator="lessThan">
      <formula>20</formula>
    </cfRule>
    <cfRule type="cellIs" dxfId="1" priority="7150" operator="greaterThan">
      <formula>120</formula>
    </cfRule>
    <cfRule type="containsText" dxfId="2" priority="3417" operator="between" text="库存为">
      <formula>NOT(ISERROR(SEARCH("库存为",AU322)))</formula>
    </cfRule>
  </conditionalFormatting>
  <conditionalFormatting sqref="AU323">
    <cfRule type="cellIs" dxfId="0" priority="10882" operator="lessThan">
      <formula>20</formula>
    </cfRule>
    <cfRule type="cellIs" dxfId="1" priority="7149" operator="greaterThan">
      <formula>120</formula>
    </cfRule>
    <cfRule type="containsText" dxfId="2" priority="3416" operator="between" text="库存为">
      <formula>NOT(ISERROR(SEARCH("库存为",AU323)))</formula>
    </cfRule>
  </conditionalFormatting>
  <conditionalFormatting sqref="AU324">
    <cfRule type="cellIs" dxfId="0" priority="10881" operator="lessThan">
      <formula>20</formula>
    </cfRule>
    <cfRule type="cellIs" dxfId="1" priority="7148" operator="greaterThan">
      <formula>120</formula>
    </cfRule>
    <cfRule type="containsText" dxfId="2" priority="3415" operator="between" text="库存为">
      <formula>NOT(ISERROR(SEARCH("库存为",AU324)))</formula>
    </cfRule>
  </conditionalFormatting>
  <conditionalFormatting sqref="AU325">
    <cfRule type="cellIs" dxfId="0" priority="10880" operator="lessThan">
      <formula>20</formula>
    </cfRule>
    <cfRule type="cellIs" dxfId="1" priority="7147" operator="greaterThan">
      <formula>120</formula>
    </cfRule>
    <cfRule type="containsText" dxfId="2" priority="3414" operator="between" text="库存为">
      <formula>NOT(ISERROR(SEARCH("库存为",AU325)))</formula>
    </cfRule>
  </conditionalFormatting>
  <conditionalFormatting sqref="AU326">
    <cfRule type="cellIs" dxfId="0" priority="10879" operator="lessThan">
      <formula>20</formula>
    </cfRule>
    <cfRule type="cellIs" dxfId="1" priority="7146" operator="greaterThan">
      <formula>120</formula>
    </cfRule>
    <cfRule type="containsText" dxfId="2" priority="3413" operator="between" text="库存为">
      <formula>NOT(ISERROR(SEARCH("库存为",AU326)))</formula>
    </cfRule>
  </conditionalFormatting>
  <conditionalFormatting sqref="AU327">
    <cfRule type="cellIs" dxfId="0" priority="10878" operator="lessThan">
      <formula>20</formula>
    </cfRule>
    <cfRule type="cellIs" dxfId="1" priority="7145" operator="greaterThan">
      <formula>120</formula>
    </cfRule>
    <cfRule type="containsText" dxfId="2" priority="3412" operator="between" text="库存为">
      <formula>NOT(ISERROR(SEARCH("库存为",AU327)))</formula>
    </cfRule>
  </conditionalFormatting>
  <conditionalFormatting sqref="AU328">
    <cfRule type="cellIs" dxfId="0" priority="10877" operator="lessThan">
      <formula>20</formula>
    </cfRule>
    <cfRule type="cellIs" dxfId="1" priority="7144" operator="greaterThan">
      <formula>120</formula>
    </cfRule>
    <cfRule type="containsText" dxfId="2" priority="3411" operator="between" text="库存为">
      <formula>NOT(ISERROR(SEARCH("库存为",AU328)))</formula>
    </cfRule>
  </conditionalFormatting>
  <conditionalFormatting sqref="AU329">
    <cfRule type="cellIs" dxfId="0" priority="10876" operator="lessThan">
      <formula>20</formula>
    </cfRule>
    <cfRule type="cellIs" dxfId="1" priority="7143" operator="greaterThan">
      <formula>120</formula>
    </cfRule>
    <cfRule type="containsText" dxfId="2" priority="3410" operator="between" text="库存为">
      <formula>NOT(ISERROR(SEARCH("库存为",AU329)))</formula>
    </cfRule>
  </conditionalFormatting>
  <conditionalFormatting sqref="AU330">
    <cfRule type="cellIs" dxfId="0" priority="10875" operator="lessThan">
      <formula>20</formula>
    </cfRule>
    <cfRule type="cellIs" dxfId="1" priority="7142" operator="greaterThan">
      <formula>120</formula>
    </cfRule>
    <cfRule type="containsText" dxfId="2" priority="3409" operator="between" text="库存为">
      <formula>NOT(ISERROR(SEARCH("库存为",AU330)))</formula>
    </cfRule>
  </conditionalFormatting>
  <conditionalFormatting sqref="AU331">
    <cfRule type="cellIs" dxfId="0" priority="10874" operator="lessThan">
      <formula>20</formula>
    </cfRule>
    <cfRule type="cellIs" dxfId="1" priority="7141" operator="greaterThan">
      <formula>120</formula>
    </cfRule>
    <cfRule type="containsText" dxfId="2" priority="3408" operator="between" text="库存为">
      <formula>NOT(ISERROR(SEARCH("库存为",AU331)))</formula>
    </cfRule>
  </conditionalFormatting>
  <conditionalFormatting sqref="AU332">
    <cfRule type="cellIs" dxfId="0" priority="10873" operator="lessThan">
      <formula>20</formula>
    </cfRule>
    <cfRule type="cellIs" dxfId="1" priority="7140" operator="greaterThan">
      <formula>120</formula>
    </cfRule>
    <cfRule type="containsText" dxfId="2" priority="3407" operator="between" text="库存为">
      <formula>NOT(ISERROR(SEARCH("库存为",AU332)))</formula>
    </cfRule>
  </conditionalFormatting>
  <conditionalFormatting sqref="AU333">
    <cfRule type="cellIs" dxfId="0" priority="10872" operator="lessThan">
      <formula>20</formula>
    </cfRule>
    <cfRule type="cellIs" dxfId="1" priority="7139" operator="greaterThan">
      <formula>120</formula>
    </cfRule>
    <cfRule type="containsText" dxfId="2" priority="3406" operator="between" text="库存为">
      <formula>NOT(ISERROR(SEARCH("库存为",AU333)))</formula>
    </cfRule>
  </conditionalFormatting>
  <conditionalFormatting sqref="AU334">
    <cfRule type="cellIs" dxfId="0" priority="10871" operator="lessThan">
      <formula>20</formula>
    </cfRule>
    <cfRule type="cellIs" dxfId="1" priority="7138" operator="greaterThan">
      <formula>120</formula>
    </cfRule>
    <cfRule type="containsText" dxfId="2" priority="3405" operator="between" text="库存为">
      <formula>NOT(ISERROR(SEARCH("库存为",AU334)))</formula>
    </cfRule>
  </conditionalFormatting>
  <conditionalFormatting sqref="AU335">
    <cfRule type="cellIs" dxfId="0" priority="10870" operator="lessThan">
      <formula>20</formula>
    </cfRule>
    <cfRule type="cellIs" dxfId="1" priority="7137" operator="greaterThan">
      <formula>120</formula>
    </cfRule>
    <cfRule type="containsText" dxfId="2" priority="3404" operator="between" text="库存为">
      <formula>NOT(ISERROR(SEARCH("库存为",AU335)))</formula>
    </cfRule>
  </conditionalFormatting>
  <conditionalFormatting sqref="AU336">
    <cfRule type="cellIs" dxfId="0" priority="10869" operator="lessThan">
      <formula>20</formula>
    </cfRule>
    <cfRule type="cellIs" dxfId="1" priority="7136" operator="greaterThan">
      <formula>120</formula>
    </cfRule>
    <cfRule type="containsText" dxfId="2" priority="3403" operator="between" text="库存为">
      <formula>NOT(ISERROR(SEARCH("库存为",AU336)))</formula>
    </cfRule>
  </conditionalFormatting>
  <conditionalFormatting sqref="AU337">
    <cfRule type="cellIs" dxfId="0" priority="10868" operator="lessThan">
      <formula>20</formula>
    </cfRule>
    <cfRule type="cellIs" dxfId="1" priority="7135" operator="greaterThan">
      <formula>120</formula>
    </cfRule>
    <cfRule type="containsText" dxfId="2" priority="3402" operator="between" text="库存为">
      <formula>NOT(ISERROR(SEARCH("库存为",AU337)))</formula>
    </cfRule>
  </conditionalFormatting>
  <conditionalFormatting sqref="AU338">
    <cfRule type="cellIs" dxfId="0" priority="10867" operator="lessThan">
      <formula>20</formula>
    </cfRule>
    <cfRule type="cellIs" dxfId="1" priority="7134" operator="greaterThan">
      <formula>120</formula>
    </cfRule>
    <cfRule type="containsText" dxfId="2" priority="3401" operator="between" text="库存为">
      <formula>NOT(ISERROR(SEARCH("库存为",AU338)))</formula>
    </cfRule>
  </conditionalFormatting>
  <conditionalFormatting sqref="AU339">
    <cfRule type="cellIs" dxfId="0" priority="10866" operator="lessThan">
      <formula>20</formula>
    </cfRule>
    <cfRule type="cellIs" dxfId="1" priority="7133" operator="greaterThan">
      <formula>120</formula>
    </cfRule>
    <cfRule type="containsText" dxfId="2" priority="3400" operator="between" text="库存为">
      <formula>NOT(ISERROR(SEARCH("库存为",AU339)))</formula>
    </cfRule>
  </conditionalFormatting>
  <conditionalFormatting sqref="AU340">
    <cfRule type="cellIs" dxfId="0" priority="10865" operator="lessThan">
      <formula>20</formula>
    </cfRule>
    <cfRule type="cellIs" dxfId="1" priority="7132" operator="greaterThan">
      <formula>120</formula>
    </cfRule>
    <cfRule type="containsText" dxfId="2" priority="3399" operator="between" text="库存为">
      <formula>NOT(ISERROR(SEARCH("库存为",AU340)))</formula>
    </cfRule>
  </conditionalFormatting>
  <conditionalFormatting sqref="AU341">
    <cfRule type="cellIs" dxfId="0" priority="10864" operator="lessThan">
      <formula>20</formula>
    </cfRule>
    <cfRule type="cellIs" dxfId="1" priority="7131" operator="greaterThan">
      <formula>120</formula>
    </cfRule>
    <cfRule type="containsText" dxfId="2" priority="3398" operator="between" text="库存为">
      <formula>NOT(ISERROR(SEARCH("库存为",AU341)))</formula>
    </cfRule>
  </conditionalFormatting>
  <conditionalFormatting sqref="AU342">
    <cfRule type="cellIs" dxfId="0" priority="10863" operator="lessThan">
      <formula>20</formula>
    </cfRule>
    <cfRule type="cellIs" dxfId="1" priority="7130" operator="greaterThan">
      <formula>120</formula>
    </cfRule>
    <cfRule type="containsText" dxfId="2" priority="3397" operator="between" text="库存为">
      <formula>NOT(ISERROR(SEARCH("库存为",AU342)))</formula>
    </cfRule>
  </conditionalFormatting>
  <conditionalFormatting sqref="AU343">
    <cfRule type="cellIs" dxfId="0" priority="10862" operator="lessThan">
      <formula>20</formula>
    </cfRule>
    <cfRule type="cellIs" dxfId="1" priority="7129" operator="greaterThan">
      <formula>120</formula>
    </cfRule>
    <cfRule type="containsText" dxfId="2" priority="3396" operator="between" text="库存为">
      <formula>NOT(ISERROR(SEARCH("库存为",AU343)))</formula>
    </cfRule>
  </conditionalFormatting>
  <conditionalFormatting sqref="AU344">
    <cfRule type="cellIs" dxfId="0" priority="10861" operator="lessThan">
      <formula>20</formula>
    </cfRule>
    <cfRule type="cellIs" dxfId="1" priority="7128" operator="greaterThan">
      <formula>120</formula>
    </cfRule>
    <cfRule type="containsText" dxfId="2" priority="3395" operator="between" text="库存为">
      <formula>NOT(ISERROR(SEARCH("库存为",AU344)))</formula>
    </cfRule>
  </conditionalFormatting>
  <conditionalFormatting sqref="AU345">
    <cfRule type="cellIs" dxfId="0" priority="10860" operator="lessThan">
      <formula>20</formula>
    </cfRule>
    <cfRule type="cellIs" dxfId="1" priority="7127" operator="greaterThan">
      <formula>120</formula>
    </cfRule>
    <cfRule type="containsText" dxfId="2" priority="3394" operator="between" text="库存为">
      <formula>NOT(ISERROR(SEARCH("库存为",AU345)))</formula>
    </cfRule>
  </conditionalFormatting>
  <conditionalFormatting sqref="AU346">
    <cfRule type="cellIs" dxfId="0" priority="10859" operator="lessThan">
      <formula>20</formula>
    </cfRule>
    <cfRule type="cellIs" dxfId="1" priority="7126" operator="greaterThan">
      <formula>120</formula>
    </cfRule>
    <cfRule type="containsText" dxfId="2" priority="3393" operator="between" text="库存为">
      <formula>NOT(ISERROR(SEARCH("库存为",AU346)))</formula>
    </cfRule>
  </conditionalFormatting>
  <conditionalFormatting sqref="AU347">
    <cfRule type="cellIs" dxfId="0" priority="10858" operator="lessThan">
      <formula>20</formula>
    </cfRule>
    <cfRule type="cellIs" dxfId="1" priority="7125" operator="greaterThan">
      <formula>120</formula>
    </cfRule>
    <cfRule type="containsText" dxfId="2" priority="3392" operator="between" text="库存为">
      <formula>NOT(ISERROR(SEARCH("库存为",AU347)))</formula>
    </cfRule>
  </conditionalFormatting>
  <conditionalFormatting sqref="AU348">
    <cfRule type="cellIs" dxfId="0" priority="10857" operator="lessThan">
      <formula>20</formula>
    </cfRule>
    <cfRule type="cellIs" dxfId="1" priority="7124" operator="greaterThan">
      <formula>120</formula>
    </cfRule>
    <cfRule type="containsText" dxfId="2" priority="3391" operator="between" text="库存为">
      <formula>NOT(ISERROR(SEARCH("库存为",AU348)))</formula>
    </cfRule>
  </conditionalFormatting>
  <conditionalFormatting sqref="AU349">
    <cfRule type="cellIs" dxfId="0" priority="10856" operator="lessThan">
      <formula>20</formula>
    </cfRule>
    <cfRule type="cellIs" dxfId="1" priority="7123" operator="greaterThan">
      <formula>120</formula>
    </cfRule>
    <cfRule type="containsText" dxfId="2" priority="3390" operator="between" text="库存为">
      <formula>NOT(ISERROR(SEARCH("库存为",AU349)))</formula>
    </cfRule>
  </conditionalFormatting>
  <conditionalFormatting sqref="AU350">
    <cfRule type="cellIs" dxfId="0" priority="10855" operator="lessThan">
      <formula>20</formula>
    </cfRule>
    <cfRule type="cellIs" dxfId="1" priority="7122" operator="greaterThan">
      <formula>120</formula>
    </cfRule>
    <cfRule type="containsText" dxfId="2" priority="3389" operator="between" text="库存为">
      <formula>NOT(ISERROR(SEARCH("库存为",AU350)))</formula>
    </cfRule>
  </conditionalFormatting>
  <conditionalFormatting sqref="AU351">
    <cfRule type="cellIs" dxfId="0" priority="10854" operator="lessThan">
      <formula>20</formula>
    </cfRule>
    <cfRule type="cellIs" dxfId="1" priority="7121" operator="greaterThan">
      <formula>120</formula>
    </cfRule>
    <cfRule type="containsText" dxfId="2" priority="3388" operator="between" text="库存为">
      <formula>NOT(ISERROR(SEARCH("库存为",AU351)))</formula>
    </cfRule>
  </conditionalFormatting>
  <conditionalFormatting sqref="AU352">
    <cfRule type="cellIs" dxfId="0" priority="10853" operator="lessThan">
      <formula>20</formula>
    </cfRule>
    <cfRule type="cellIs" dxfId="1" priority="7120" operator="greaterThan">
      <formula>120</formula>
    </cfRule>
    <cfRule type="containsText" dxfId="2" priority="3387" operator="between" text="库存为">
      <formula>NOT(ISERROR(SEARCH("库存为",AU352)))</formula>
    </cfRule>
  </conditionalFormatting>
  <conditionalFormatting sqref="AU353">
    <cfRule type="cellIs" dxfId="0" priority="10852" operator="lessThan">
      <formula>20</formula>
    </cfRule>
    <cfRule type="cellIs" dxfId="1" priority="7119" operator="greaterThan">
      <formula>120</formula>
    </cfRule>
    <cfRule type="containsText" dxfId="2" priority="3386" operator="between" text="库存为">
      <formula>NOT(ISERROR(SEARCH("库存为",AU353)))</formula>
    </cfRule>
  </conditionalFormatting>
  <conditionalFormatting sqref="AU354">
    <cfRule type="cellIs" dxfId="0" priority="10851" operator="lessThan">
      <formula>20</formula>
    </cfRule>
    <cfRule type="cellIs" dxfId="1" priority="7118" operator="greaterThan">
      <formula>120</formula>
    </cfRule>
    <cfRule type="containsText" dxfId="2" priority="3385" operator="between" text="库存为">
      <formula>NOT(ISERROR(SEARCH("库存为",AU354)))</formula>
    </cfRule>
  </conditionalFormatting>
  <conditionalFormatting sqref="AU355">
    <cfRule type="cellIs" dxfId="0" priority="10850" operator="lessThan">
      <formula>20</formula>
    </cfRule>
    <cfRule type="cellIs" dxfId="1" priority="7117" operator="greaterThan">
      <formula>120</formula>
    </cfRule>
    <cfRule type="containsText" dxfId="2" priority="3384" operator="between" text="库存为">
      <formula>NOT(ISERROR(SEARCH("库存为",AU355)))</formula>
    </cfRule>
  </conditionalFormatting>
  <conditionalFormatting sqref="AU356">
    <cfRule type="cellIs" dxfId="0" priority="10849" operator="lessThan">
      <formula>20</formula>
    </cfRule>
    <cfRule type="cellIs" dxfId="1" priority="7116" operator="greaterThan">
      <formula>120</formula>
    </cfRule>
    <cfRule type="containsText" dxfId="2" priority="3383" operator="between" text="库存为">
      <formula>NOT(ISERROR(SEARCH("库存为",AU356)))</formula>
    </cfRule>
  </conditionalFormatting>
  <conditionalFormatting sqref="AU357">
    <cfRule type="cellIs" dxfId="0" priority="10848" operator="lessThan">
      <formula>20</formula>
    </cfRule>
    <cfRule type="cellIs" dxfId="1" priority="7115" operator="greaterThan">
      <formula>120</formula>
    </cfRule>
    <cfRule type="containsText" dxfId="2" priority="3382" operator="between" text="库存为">
      <formula>NOT(ISERROR(SEARCH("库存为",AU357)))</formula>
    </cfRule>
  </conditionalFormatting>
  <conditionalFormatting sqref="AU358">
    <cfRule type="cellIs" dxfId="0" priority="10847" operator="lessThan">
      <formula>20</formula>
    </cfRule>
    <cfRule type="cellIs" dxfId="1" priority="7114" operator="greaterThan">
      <formula>120</formula>
    </cfRule>
    <cfRule type="containsText" dxfId="2" priority="3381" operator="between" text="库存为">
      <formula>NOT(ISERROR(SEARCH("库存为",AU358)))</formula>
    </cfRule>
  </conditionalFormatting>
  <conditionalFormatting sqref="AU359">
    <cfRule type="cellIs" dxfId="0" priority="10846" operator="lessThan">
      <formula>20</formula>
    </cfRule>
    <cfRule type="cellIs" dxfId="1" priority="7113" operator="greaterThan">
      <formula>120</formula>
    </cfRule>
    <cfRule type="containsText" dxfId="2" priority="3380" operator="between" text="库存为">
      <formula>NOT(ISERROR(SEARCH("库存为",AU359)))</formula>
    </cfRule>
  </conditionalFormatting>
  <conditionalFormatting sqref="AU360">
    <cfRule type="cellIs" dxfId="0" priority="10845" operator="lessThan">
      <formula>20</formula>
    </cfRule>
    <cfRule type="cellIs" dxfId="1" priority="7112" operator="greaterThan">
      <formula>120</formula>
    </cfRule>
    <cfRule type="containsText" dxfId="2" priority="3379" operator="between" text="库存为">
      <formula>NOT(ISERROR(SEARCH("库存为",AU360)))</formula>
    </cfRule>
  </conditionalFormatting>
  <conditionalFormatting sqref="AU361">
    <cfRule type="cellIs" dxfId="0" priority="10844" operator="lessThan">
      <formula>20</formula>
    </cfRule>
    <cfRule type="cellIs" dxfId="1" priority="7111" operator="greaterThan">
      <formula>120</formula>
    </cfRule>
    <cfRule type="containsText" dxfId="2" priority="3378" operator="between" text="库存为">
      <formula>NOT(ISERROR(SEARCH("库存为",AU361)))</formula>
    </cfRule>
  </conditionalFormatting>
  <conditionalFormatting sqref="AU362">
    <cfRule type="cellIs" dxfId="0" priority="10843" operator="lessThan">
      <formula>20</formula>
    </cfRule>
    <cfRule type="cellIs" dxfId="1" priority="7110" operator="greaterThan">
      <formula>120</formula>
    </cfRule>
    <cfRule type="containsText" dxfId="2" priority="3377" operator="between" text="库存为">
      <formula>NOT(ISERROR(SEARCH("库存为",AU362)))</formula>
    </cfRule>
  </conditionalFormatting>
  <conditionalFormatting sqref="AU363">
    <cfRule type="cellIs" dxfId="0" priority="10842" operator="lessThan">
      <formula>20</formula>
    </cfRule>
    <cfRule type="cellIs" dxfId="1" priority="7109" operator="greaterThan">
      <formula>120</formula>
    </cfRule>
    <cfRule type="containsText" dxfId="2" priority="3376" operator="between" text="库存为">
      <formula>NOT(ISERROR(SEARCH("库存为",AU363)))</formula>
    </cfRule>
  </conditionalFormatting>
  <conditionalFormatting sqref="AU364">
    <cfRule type="cellIs" dxfId="0" priority="10841" operator="lessThan">
      <formula>20</formula>
    </cfRule>
    <cfRule type="cellIs" dxfId="1" priority="7108" operator="greaterThan">
      <formula>120</formula>
    </cfRule>
    <cfRule type="containsText" dxfId="2" priority="3375" operator="between" text="库存为">
      <formula>NOT(ISERROR(SEARCH("库存为",AU364)))</formula>
    </cfRule>
  </conditionalFormatting>
  <conditionalFormatting sqref="AU365">
    <cfRule type="cellIs" dxfId="0" priority="10840" operator="lessThan">
      <formula>20</formula>
    </cfRule>
    <cfRule type="cellIs" dxfId="1" priority="7107" operator="greaterThan">
      <formula>120</formula>
    </cfRule>
    <cfRule type="containsText" dxfId="2" priority="3374" operator="between" text="库存为">
      <formula>NOT(ISERROR(SEARCH("库存为",AU365)))</formula>
    </cfRule>
  </conditionalFormatting>
  <conditionalFormatting sqref="AU366">
    <cfRule type="cellIs" dxfId="0" priority="10839" operator="lessThan">
      <formula>20</formula>
    </cfRule>
    <cfRule type="cellIs" dxfId="1" priority="7106" operator="greaterThan">
      <formula>120</formula>
    </cfRule>
    <cfRule type="containsText" dxfId="2" priority="3373" operator="between" text="库存为">
      <formula>NOT(ISERROR(SEARCH("库存为",AU366)))</formula>
    </cfRule>
  </conditionalFormatting>
  <conditionalFormatting sqref="AU367">
    <cfRule type="cellIs" dxfId="0" priority="10838" operator="lessThan">
      <formula>20</formula>
    </cfRule>
    <cfRule type="cellIs" dxfId="1" priority="7105" operator="greaterThan">
      <formula>120</formula>
    </cfRule>
    <cfRule type="containsText" dxfId="2" priority="3372" operator="between" text="库存为">
      <formula>NOT(ISERROR(SEARCH("库存为",AU367)))</formula>
    </cfRule>
  </conditionalFormatting>
  <conditionalFormatting sqref="AU368">
    <cfRule type="cellIs" dxfId="0" priority="10837" operator="lessThan">
      <formula>20</formula>
    </cfRule>
    <cfRule type="cellIs" dxfId="1" priority="7104" operator="greaterThan">
      <formula>120</formula>
    </cfRule>
    <cfRule type="containsText" dxfId="2" priority="3371" operator="between" text="库存为">
      <formula>NOT(ISERROR(SEARCH("库存为",AU368)))</formula>
    </cfRule>
  </conditionalFormatting>
  <conditionalFormatting sqref="AU369">
    <cfRule type="cellIs" dxfId="0" priority="10836" operator="lessThan">
      <formula>20</formula>
    </cfRule>
    <cfRule type="cellIs" dxfId="1" priority="7103" operator="greaterThan">
      <formula>120</formula>
    </cfRule>
    <cfRule type="containsText" dxfId="2" priority="3370" operator="between" text="库存为">
      <formula>NOT(ISERROR(SEARCH("库存为",AU369)))</formula>
    </cfRule>
  </conditionalFormatting>
  <conditionalFormatting sqref="AU370">
    <cfRule type="cellIs" dxfId="0" priority="10835" operator="lessThan">
      <formula>20</formula>
    </cfRule>
    <cfRule type="cellIs" dxfId="1" priority="7102" operator="greaterThan">
      <formula>120</formula>
    </cfRule>
    <cfRule type="containsText" dxfId="2" priority="3369" operator="between" text="库存为">
      <formula>NOT(ISERROR(SEARCH("库存为",AU370)))</formula>
    </cfRule>
  </conditionalFormatting>
  <conditionalFormatting sqref="AU371">
    <cfRule type="cellIs" dxfId="0" priority="10834" operator="lessThan">
      <formula>20</formula>
    </cfRule>
    <cfRule type="cellIs" dxfId="1" priority="7101" operator="greaterThan">
      <formula>120</formula>
    </cfRule>
    <cfRule type="containsText" dxfId="2" priority="3368" operator="between" text="库存为">
      <formula>NOT(ISERROR(SEARCH("库存为",AU371)))</formula>
    </cfRule>
  </conditionalFormatting>
  <conditionalFormatting sqref="AU372">
    <cfRule type="cellIs" dxfId="0" priority="10833" operator="lessThan">
      <formula>20</formula>
    </cfRule>
    <cfRule type="cellIs" dxfId="1" priority="7100" operator="greaterThan">
      <formula>120</formula>
    </cfRule>
    <cfRule type="containsText" dxfId="2" priority="3367" operator="between" text="库存为">
      <formula>NOT(ISERROR(SEARCH("库存为",AU372)))</formula>
    </cfRule>
  </conditionalFormatting>
  <conditionalFormatting sqref="AU373">
    <cfRule type="cellIs" dxfId="0" priority="10832" operator="lessThan">
      <formula>20</formula>
    </cfRule>
    <cfRule type="cellIs" dxfId="1" priority="7099" operator="greaterThan">
      <formula>120</formula>
    </cfRule>
    <cfRule type="containsText" dxfId="2" priority="3366" operator="between" text="库存为">
      <formula>NOT(ISERROR(SEARCH("库存为",AU373)))</formula>
    </cfRule>
  </conditionalFormatting>
  <conditionalFormatting sqref="AU374">
    <cfRule type="cellIs" dxfId="0" priority="10831" operator="lessThan">
      <formula>20</formula>
    </cfRule>
    <cfRule type="cellIs" dxfId="1" priority="7098" operator="greaterThan">
      <formula>120</formula>
    </cfRule>
    <cfRule type="containsText" dxfId="2" priority="3365" operator="between" text="库存为">
      <formula>NOT(ISERROR(SEARCH("库存为",AU374)))</formula>
    </cfRule>
  </conditionalFormatting>
  <conditionalFormatting sqref="AU375">
    <cfRule type="cellIs" dxfId="0" priority="10830" operator="lessThan">
      <formula>20</formula>
    </cfRule>
    <cfRule type="cellIs" dxfId="1" priority="7097" operator="greaterThan">
      <formula>120</formula>
    </cfRule>
    <cfRule type="containsText" dxfId="2" priority="3364" operator="between" text="库存为">
      <formula>NOT(ISERROR(SEARCH("库存为",AU375)))</formula>
    </cfRule>
  </conditionalFormatting>
  <conditionalFormatting sqref="AU376">
    <cfRule type="cellIs" dxfId="0" priority="10829" operator="lessThan">
      <formula>20</formula>
    </cfRule>
    <cfRule type="cellIs" dxfId="1" priority="7096" operator="greaterThan">
      <formula>120</formula>
    </cfRule>
    <cfRule type="containsText" dxfId="2" priority="3363" operator="between" text="库存为">
      <formula>NOT(ISERROR(SEARCH("库存为",AU376)))</formula>
    </cfRule>
  </conditionalFormatting>
  <conditionalFormatting sqref="AU377">
    <cfRule type="cellIs" dxfId="0" priority="10828" operator="lessThan">
      <formula>20</formula>
    </cfRule>
    <cfRule type="cellIs" dxfId="1" priority="7095" operator="greaterThan">
      <formula>120</formula>
    </cfRule>
    <cfRule type="containsText" dxfId="2" priority="3362" operator="between" text="库存为">
      <formula>NOT(ISERROR(SEARCH("库存为",AU377)))</formula>
    </cfRule>
  </conditionalFormatting>
  <conditionalFormatting sqref="AU378">
    <cfRule type="cellIs" dxfId="0" priority="10827" operator="lessThan">
      <formula>20</formula>
    </cfRule>
    <cfRule type="cellIs" dxfId="1" priority="7094" operator="greaterThan">
      <formula>120</formula>
    </cfRule>
    <cfRule type="containsText" dxfId="2" priority="3361" operator="between" text="库存为">
      <formula>NOT(ISERROR(SEARCH("库存为",AU378)))</formula>
    </cfRule>
  </conditionalFormatting>
  <conditionalFormatting sqref="AU379">
    <cfRule type="cellIs" dxfId="0" priority="10826" operator="lessThan">
      <formula>20</formula>
    </cfRule>
    <cfRule type="cellIs" dxfId="1" priority="7093" operator="greaterThan">
      <formula>120</formula>
    </cfRule>
    <cfRule type="containsText" dxfId="2" priority="3360" operator="between" text="库存为">
      <formula>NOT(ISERROR(SEARCH("库存为",AU379)))</formula>
    </cfRule>
  </conditionalFormatting>
  <conditionalFormatting sqref="AU380">
    <cfRule type="cellIs" dxfId="0" priority="10825" operator="lessThan">
      <formula>20</formula>
    </cfRule>
    <cfRule type="cellIs" dxfId="1" priority="7092" operator="greaterThan">
      <formula>120</formula>
    </cfRule>
    <cfRule type="containsText" dxfId="2" priority="3359" operator="between" text="库存为">
      <formula>NOT(ISERROR(SEARCH("库存为",AU380)))</formula>
    </cfRule>
  </conditionalFormatting>
  <conditionalFormatting sqref="AU381">
    <cfRule type="cellIs" dxfId="0" priority="10824" operator="lessThan">
      <formula>20</formula>
    </cfRule>
    <cfRule type="cellIs" dxfId="1" priority="7091" operator="greaterThan">
      <formula>120</formula>
    </cfRule>
    <cfRule type="containsText" dxfId="2" priority="3358" operator="between" text="库存为">
      <formula>NOT(ISERROR(SEARCH("库存为",AU381)))</formula>
    </cfRule>
  </conditionalFormatting>
  <conditionalFormatting sqref="AU382">
    <cfRule type="cellIs" dxfId="0" priority="10823" operator="lessThan">
      <formula>20</formula>
    </cfRule>
    <cfRule type="cellIs" dxfId="1" priority="7090" operator="greaterThan">
      <formula>120</formula>
    </cfRule>
    <cfRule type="containsText" dxfId="2" priority="3357" operator="between" text="库存为">
      <formula>NOT(ISERROR(SEARCH("库存为",AU382)))</formula>
    </cfRule>
  </conditionalFormatting>
  <conditionalFormatting sqref="AU383">
    <cfRule type="cellIs" dxfId="0" priority="10822" operator="lessThan">
      <formula>20</formula>
    </cfRule>
    <cfRule type="cellIs" dxfId="1" priority="7089" operator="greaterThan">
      <formula>120</formula>
    </cfRule>
    <cfRule type="containsText" dxfId="2" priority="3356" operator="between" text="库存为">
      <formula>NOT(ISERROR(SEARCH("库存为",AU383)))</formula>
    </cfRule>
  </conditionalFormatting>
  <conditionalFormatting sqref="AU384">
    <cfRule type="cellIs" dxfId="0" priority="10821" operator="lessThan">
      <formula>20</formula>
    </cfRule>
    <cfRule type="cellIs" dxfId="1" priority="7088" operator="greaterThan">
      <formula>120</formula>
    </cfRule>
    <cfRule type="containsText" dxfId="2" priority="3355" operator="between" text="库存为">
      <formula>NOT(ISERROR(SEARCH("库存为",AU384)))</formula>
    </cfRule>
  </conditionalFormatting>
  <conditionalFormatting sqref="AU385">
    <cfRule type="cellIs" dxfId="0" priority="10820" operator="lessThan">
      <formula>20</formula>
    </cfRule>
    <cfRule type="cellIs" dxfId="1" priority="7087" operator="greaterThan">
      <formula>120</formula>
    </cfRule>
    <cfRule type="containsText" dxfId="2" priority="3354" operator="between" text="库存为">
      <formula>NOT(ISERROR(SEARCH("库存为",AU385)))</formula>
    </cfRule>
  </conditionalFormatting>
  <conditionalFormatting sqref="AU386">
    <cfRule type="cellIs" dxfId="0" priority="10819" operator="lessThan">
      <formula>20</formula>
    </cfRule>
    <cfRule type="cellIs" dxfId="1" priority="7086" operator="greaterThan">
      <formula>120</formula>
    </cfRule>
    <cfRule type="containsText" dxfId="2" priority="3353" operator="between" text="库存为">
      <formula>NOT(ISERROR(SEARCH("库存为",AU386)))</formula>
    </cfRule>
  </conditionalFormatting>
  <conditionalFormatting sqref="AU387">
    <cfRule type="cellIs" dxfId="0" priority="10818" operator="lessThan">
      <formula>20</formula>
    </cfRule>
    <cfRule type="cellIs" dxfId="1" priority="7085" operator="greaterThan">
      <formula>120</formula>
    </cfRule>
    <cfRule type="containsText" dxfId="2" priority="3352" operator="between" text="库存为">
      <formula>NOT(ISERROR(SEARCH("库存为",AU387)))</formula>
    </cfRule>
  </conditionalFormatting>
  <conditionalFormatting sqref="AU388">
    <cfRule type="cellIs" dxfId="0" priority="10817" operator="lessThan">
      <formula>20</formula>
    </cfRule>
    <cfRule type="cellIs" dxfId="1" priority="7084" operator="greaterThan">
      <formula>120</formula>
    </cfRule>
    <cfRule type="containsText" dxfId="2" priority="3351" operator="between" text="库存为">
      <formula>NOT(ISERROR(SEARCH("库存为",AU388)))</formula>
    </cfRule>
  </conditionalFormatting>
  <conditionalFormatting sqref="AU389">
    <cfRule type="cellIs" dxfId="0" priority="10816" operator="lessThan">
      <formula>20</formula>
    </cfRule>
    <cfRule type="cellIs" dxfId="1" priority="7083" operator="greaterThan">
      <formula>120</formula>
    </cfRule>
    <cfRule type="containsText" dxfId="2" priority="3350" operator="between" text="库存为">
      <formula>NOT(ISERROR(SEARCH("库存为",AU389)))</formula>
    </cfRule>
  </conditionalFormatting>
  <conditionalFormatting sqref="AU390">
    <cfRule type="cellIs" dxfId="0" priority="10815" operator="lessThan">
      <formula>20</formula>
    </cfRule>
    <cfRule type="cellIs" dxfId="1" priority="7082" operator="greaterThan">
      <formula>120</formula>
    </cfRule>
    <cfRule type="containsText" dxfId="2" priority="3349" operator="between" text="库存为">
      <formula>NOT(ISERROR(SEARCH("库存为",AU390)))</formula>
    </cfRule>
  </conditionalFormatting>
  <conditionalFormatting sqref="AU391">
    <cfRule type="cellIs" dxfId="0" priority="10814" operator="lessThan">
      <formula>20</formula>
    </cfRule>
    <cfRule type="cellIs" dxfId="1" priority="7081" operator="greaterThan">
      <formula>120</formula>
    </cfRule>
    <cfRule type="containsText" dxfId="2" priority="3348" operator="between" text="库存为">
      <formula>NOT(ISERROR(SEARCH("库存为",AU391)))</formula>
    </cfRule>
  </conditionalFormatting>
  <conditionalFormatting sqref="AU392">
    <cfRule type="cellIs" dxfId="0" priority="10813" operator="lessThan">
      <formula>20</formula>
    </cfRule>
    <cfRule type="cellIs" dxfId="1" priority="7080" operator="greaterThan">
      <formula>120</formula>
    </cfRule>
    <cfRule type="containsText" dxfId="2" priority="3347" operator="between" text="库存为">
      <formula>NOT(ISERROR(SEARCH("库存为",AU392)))</formula>
    </cfRule>
  </conditionalFormatting>
  <conditionalFormatting sqref="AU393">
    <cfRule type="cellIs" dxfId="0" priority="10812" operator="lessThan">
      <formula>20</formula>
    </cfRule>
    <cfRule type="cellIs" dxfId="1" priority="7079" operator="greaterThan">
      <formula>120</formula>
    </cfRule>
    <cfRule type="containsText" dxfId="2" priority="3346" operator="between" text="库存为">
      <formula>NOT(ISERROR(SEARCH("库存为",AU393)))</formula>
    </cfRule>
  </conditionalFormatting>
  <conditionalFormatting sqref="AU394">
    <cfRule type="cellIs" dxfId="0" priority="10811" operator="lessThan">
      <formula>20</formula>
    </cfRule>
    <cfRule type="cellIs" dxfId="1" priority="7078" operator="greaterThan">
      <formula>120</formula>
    </cfRule>
    <cfRule type="containsText" dxfId="2" priority="3345" operator="between" text="库存为">
      <formula>NOT(ISERROR(SEARCH("库存为",AU394)))</formula>
    </cfRule>
  </conditionalFormatting>
  <conditionalFormatting sqref="AU395">
    <cfRule type="cellIs" dxfId="0" priority="10810" operator="lessThan">
      <formula>20</formula>
    </cfRule>
    <cfRule type="cellIs" dxfId="1" priority="7077" operator="greaterThan">
      <formula>120</formula>
    </cfRule>
    <cfRule type="containsText" dxfId="2" priority="3344" operator="between" text="库存为">
      <formula>NOT(ISERROR(SEARCH("库存为",AU395)))</formula>
    </cfRule>
  </conditionalFormatting>
  <conditionalFormatting sqref="AU396">
    <cfRule type="cellIs" dxfId="0" priority="10809" operator="lessThan">
      <formula>20</formula>
    </cfRule>
    <cfRule type="cellIs" dxfId="1" priority="7076" operator="greaterThan">
      <formula>120</formula>
    </cfRule>
    <cfRule type="containsText" dxfId="2" priority="3343" operator="between" text="库存为">
      <formula>NOT(ISERROR(SEARCH("库存为",AU396)))</formula>
    </cfRule>
  </conditionalFormatting>
  <conditionalFormatting sqref="AU397">
    <cfRule type="cellIs" dxfId="0" priority="10808" operator="lessThan">
      <formula>20</formula>
    </cfRule>
    <cfRule type="cellIs" dxfId="1" priority="7075" operator="greaterThan">
      <formula>120</formula>
    </cfRule>
    <cfRule type="containsText" dxfId="2" priority="3342" operator="between" text="库存为">
      <formula>NOT(ISERROR(SEARCH("库存为",AU397)))</formula>
    </cfRule>
  </conditionalFormatting>
  <conditionalFormatting sqref="AU398">
    <cfRule type="cellIs" dxfId="0" priority="10807" operator="lessThan">
      <formula>20</formula>
    </cfRule>
    <cfRule type="cellIs" dxfId="1" priority="7074" operator="greaterThan">
      <formula>120</formula>
    </cfRule>
    <cfRule type="containsText" dxfId="2" priority="3341" operator="between" text="库存为">
      <formula>NOT(ISERROR(SEARCH("库存为",AU398)))</formula>
    </cfRule>
  </conditionalFormatting>
  <conditionalFormatting sqref="AU399">
    <cfRule type="cellIs" dxfId="0" priority="10806" operator="lessThan">
      <formula>20</formula>
    </cfRule>
    <cfRule type="cellIs" dxfId="1" priority="7073" operator="greaterThan">
      <formula>120</formula>
    </cfRule>
    <cfRule type="containsText" dxfId="2" priority="3340" operator="between" text="库存为">
      <formula>NOT(ISERROR(SEARCH("库存为",AU399)))</formula>
    </cfRule>
  </conditionalFormatting>
  <conditionalFormatting sqref="AU400">
    <cfRule type="cellIs" dxfId="0" priority="10805" operator="lessThan">
      <formula>20</formula>
    </cfRule>
    <cfRule type="cellIs" dxfId="1" priority="7072" operator="greaterThan">
      <formula>120</formula>
    </cfRule>
    <cfRule type="containsText" dxfId="2" priority="3339" operator="between" text="库存为">
      <formula>NOT(ISERROR(SEARCH("库存为",AU400)))</formula>
    </cfRule>
  </conditionalFormatting>
  <conditionalFormatting sqref="AU401">
    <cfRule type="cellIs" dxfId="0" priority="10804" operator="lessThan">
      <formula>20</formula>
    </cfRule>
    <cfRule type="cellIs" dxfId="1" priority="7071" operator="greaterThan">
      <formula>120</formula>
    </cfRule>
    <cfRule type="containsText" dxfId="2" priority="3338" operator="between" text="库存为">
      <formula>NOT(ISERROR(SEARCH("库存为",AU401)))</formula>
    </cfRule>
  </conditionalFormatting>
  <conditionalFormatting sqref="AU402">
    <cfRule type="cellIs" dxfId="0" priority="10803" operator="lessThan">
      <formula>20</formula>
    </cfRule>
    <cfRule type="cellIs" dxfId="1" priority="7070" operator="greaterThan">
      <formula>120</formula>
    </cfRule>
    <cfRule type="containsText" dxfId="2" priority="3337" operator="between" text="库存为">
      <formula>NOT(ISERROR(SEARCH("库存为",AU402)))</formula>
    </cfRule>
  </conditionalFormatting>
  <conditionalFormatting sqref="AU403">
    <cfRule type="cellIs" dxfId="0" priority="10802" operator="lessThan">
      <formula>20</formula>
    </cfRule>
    <cfRule type="cellIs" dxfId="1" priority="7069" operator="greaterThan">
      <formula>120</formula>
    </cfRule>
    <cfRule type="containsText" dxfId="2" priority="3336" operator="between" text="库存为">
      <formula>NOT(ISERROR(SEARCH("库存为",AU403)))</formula>
    </cfRule>
  </conditionalFormatting>
  <conditionalFormatting sqref="AU404">
    <cfRule type="cellIs" dxfId="0" priority="10801" operator="lessThan">
      <formula>20</formula>
    </cfRule>
    <cfRule type="cellIs" dxfId="1" priority="7068" operator="greaterThan">
      <formula>120</formula>
    </cfRule>
    <cfRule type="containsText" dxfId="2" priority="3335" operator="between" text="库存为">
      <formula>NOT(ISERROR(SEARCH("库存为",AU404)))</formula>
    </cfRule>
  </conditionalFormatting>
  <conditionalFormatting sqref="AU405">
    <cfRule type="cellIs" dxfId="0" priority="10800" operator="lessThan">
      <formula>20</formula>
    </cfRule>
    <cfRule type="cellIs" dxfId="1" priority="7067" operator="greaterThan">
      <formula>120</formula>
    </cfRule>
    <cfRule type="containsText" dxfId="2" priority="3334" operator="between" text="库存为">
      <formula>NOT(ISERROR(SEARCH("库存为",AU405)))</formula>
    </cfRule>
  </conditionalFormatting>
  <conditionalFormatting sqref="AU406">
    <cfRule type="cellIs" dxfId="0" priority="10799" operator="lessThan">
      <formula>20</formula>
    </cfRule>
    <cfRule type="cellIs" dxfId="1" priority="7066" operator="greaterThan">
      <formula>120</formula>
    </cfRule>
    <cfRule type="containsText" dxfId="2" priority="3333" operator="between" text="库存为">
      <formula>NOT(ISERROR(SEARCH("库存为",AU406)))</formula>
    </cfRule>
  </conditionalFormatting>
  <conditionalFormatting sqref="AU407">
    <cfRule type="cellIs" dxfId="0" priority="10798" operator="lessThan">
      <formula>20</formula>
    </cfRule>
    <cfRule type="cellIs" dxfId="1" priority="7065" operator="greaterThan">
      <formula>120</formula>
    </cfRule>
    <cfRule type="containsText" dxfId="2" priority="3332" operator="between" text="库存为">
      <formula>NOT(ISERROR(SEARCH("库存为",AU407)))</formula>
    </cfRule>
  </conditionalFormatting>
  <conditionalFormatting sqref="AU408">
    <cfRule type="cellIs" dxfId="0" priority="10797" operator="lessThan">
      <formula>20</formula>
    </cfRule>
    <cfRule type="cellIs" dxfId="1" priority="7064" operator="greaterThan">
      <formula>120</formula>
    </cfRule>
    <cfRule type="containsText" dxfId="2" priority="3331" operator="between" text="库存为">
      <formula>NOT(ISERROR(SEARCH("库存为",AU408)))</formula>
    </cfRule>
  </conditionalFormatting>
  <conditionalFormatting sqref="AU409">
    <cfRule type="cellIs" dxfId="0" priority="10796" operator="lessThan">
      <formula>20</formula>
    </cfRule>
    <cfRule type="cellIs" dxfId="1" priority="7063" operator="greaterThan">
      <formula>120</formula>
    </cfRule>
    <cfRule type="containsText" dxfId="2" priority="3330" operator="between" text="库存为">
      <formula>NOT(ISERROR(SEARCH("库存为",AU409)))</formula>
    </cfRule>
  </conditionalFormatting>
  <conditionalFormatting sqref="AU410">
    <cfRule type="cellIs" dxfId="0" priority="10795" operator="lessThan">
      <formula>20</formula>
    </cfRule>
    <cfRule type="cellIs" dxfId="1" priority="7062" operator="greaterThan">
      <formula>120</formula>
    </cfRule>
    <cfRule type="containsText" dxfId="2" priority="3329" operator="between" text="库存为">
      <formula>NOT(ISERROR(SEARCH("库存为",AU410)))</formula>
    </cfRule>
  </conditionalFormatting>
  <conditionalFormatting sqref="AU411">
    <cfRule type="cellIs" dxfId="0" priority="10794" operator="lessThan">
      <formula>20</formula>
    </cfRule>
    <cfRule type="cellIs" dxfId="1" priority="7061" operator="greaterThan">
      <formula>120</formula>
    </cfRule>
    <cfRule type="containsText" dxfId="2" priority="3328" operator="between" text="库存为">
      <formula>NOT(ISERROR(SEARCH("库存为",AU411)))</formula>
    </cfRule>
  </conditionalFormatting>
  <conditionalFormatting sqref="AU412">
    <cfRule type="cellIs" dxfId="0" priority="10793" operator="lessThan">
      <formula>20</formula>
    </cfRule>
    <cfRule type="cellIs" dxfId="1" priority="7060" operator="greaterThan">
      <formula>120</formula>
    </cfRule>
    <cfRule type="containsText" dxfId="2" priority="3327" operator="between" text="库存为">
      <formula>NOT(ISERROR(SEARCH("库存为",AU412)))</formula>
    </cfRule>
  </conditionalFormatting>
  <conditionalFormatting sqref="AU413">
    <cfRule type="cellIs" dxfId="0" priority="10792" operator="lessThan">
      <formula>20</formula>
    </cfRule>
    <cfRule type="cellIs" dxfId="1" priority="7059" operator="greaterThan">
      <formula>120</formula>
    </cfRule>
    <cfRule type="containsText" dxfId="2" priority="3326" operator="between" text="库存为">
      <formula>NOT(ISERROR(SEARCH("库存为",AU413)))</formula>
    </cfRule>
  </conditionalFormatting>
  <conditionalFormatting sqref="AU414">
    <cfRule type="cellIs" dxfId="0" priority="10791" operator="lessThan">
      <formula>20</formula>
    </cfRule>
    <cfRule type="cellIs" dxfId="1" priority="7058" operator="greaterThan">
      <formula>120</formula>
    </cfRule>
    <cfRule type="containsText" dxfId="2" priority="3325" operator="between" text="库存为">
      <formula>NOT(ISERROR(SEARCH("库存为",AU414)))</formula>
    </cfRule>
  </conditionalFormatting>
  <conditionalFormatting sqref="AU415">
    <cfRule type="cellIs" dxfId="0" priority="10790" operator="lessThan">
      <formula>20</formula>
    </cfRule>
    <cfRule type="cellIs" dxfId="1" priority="7057" operator="greaterThan">
      <formula>120</formula>
    </cfRule>
    <cfRule type="containsText" dxfId="2" priority="3324" operator="between" text="库存为">
      <formula>NOT(ISERROR(SEARCH("库存为",AU415)))</formula>
    </cfRule>
  </conditionalFormatting>
  <conditionalFormatting sqref="AU416">
    <cfRule type="cellIs" dxfId="0" priority="10789" operator="lessThan">
      <formula>20</formula>
    </cfRule>
    <cfRule type="cellIs" dxfId="1" priority="7056" operator="greaterThan">
      <formula>120</formula>
    </cfRule>
    <cfRule type="containsText" dxfId="2" priority="3323" operator="between" text="库存为">
      <formula>NOT(ISERROR(SEARCH("库存为",AU416)))</formula>
    </cfRule>
  </conditionalFormatting>
  <conditionalFormatting sqref="AU417">
    <cfRule type="cellIs" dxfId="0" priority="10788" operator="lessThan">
      <formula>20</formula>
    </cfRule>
    <cfRule type="cellIs" dxfId="1" priority="7055" operator="greaterThan">
      <formula>120</formula>
    </cfRule>
    <cfRule type="containsText" dxfId="2" priority="3322" operator="between" text="库存为">
      <formula>NOT(ISERROR(SEARCH("库存为",AU417)))</formula>
    </cfRule>
  </conditionalFormatting>
  <conditionalFormatting sqref="AU418">
    <cfRule type="cellIs" dxfId="0" priority="10787" operator="lessThan">
      <formula>20</formula>
    </cfRule>
    <cfRule type="cellIs" dxfId="1" priority="7054" operator="greaterThan">
      <formula>120</formula>
    </cfRule>
    <cfRule type="containsText" dxfId="2" priority="3321" operator="between" text="库存为">
      <formula>NOT(ISERROR(SEARCH("库存为",AU418)))</formula>
    </cfRule>
  </conditionalFormatting>
  <conditionalFormatting sqref="AU419">
    <cfRule type="cellIs" dxfId="0" priority="10786" operator="lessThan">
      <formula>20</formula>
    </cfRule>
    <cfRule type="cellIs" dxfId="1" priority="7053" operator="greaterThan">
      <formula>120</formula>
    </cfRule>
    <cfRule type="containsText" dxfId="2" priority="3320" operator="between" text="库存为">
      <formula>NOT(ISERROR(SEARCH("库存为",AU419)))</formula>
    </cfRule>
  </conditionalFormatting>
  <conditionalFormatting sqref="AU420">
    <cfRule type="cellIs" dxfId="0" priority="10785" operator="lessThan">
      <formula>20</formula>
    </cfRule>
    <cfRule type="cellIs" dxfId="1" priority="7052" operator="greaterThan">
      <formula>120</formula>
    </cfRule>
    <cfRule type="containsText" dxfId="2" priority="3319" operator="between" text="库存为">
      <formula>NOT(ISERROR(SEARCH("库存为",AU420)))</formula>
    </cfRule>
  </conditionalFormatting>
  <conditionalFormatting sqref="AU421">
    <cfRule type="cellIs" dxfId="0" priority="10784" operator="lessThan">
      <formula>20</formula>
    </cfRule>
    <cfRule type="cellIs" dxfId="1" priority="7051" operator="greaterThan">
      <formula>120</formula>
    </cfRule>
    <cfRule type="containsText" dxfId="2" priority="3318" operator="between" text="库存为">
      <formula>NOT(ISERROR(SEARCH("库存为",AU421)))</formula>
    </cfRule>
  </conditionalFormatting>
  <conditionalFormatting sqref="AU422">
    <cfRule type="cellIs" dxfId="0" priority="10783" operator="lessThan">
      <formula>20</formula>
    </cfRule>
    <cfRule type="cellIs" dxfId="1" priority="7050" operator="greaterThan">
      <formula>120</formula>
    </cfRule>
    <cfRule type="containsText" dxfId="2" priority="3317" operator="between" text="库存为">
      <formula>NOT(ISERROR(SEARCH("库存为",AU422)))</formula>
    </cfRule>
  </conditionalFormatting>
  <conditionalFormatting sqref="AU423">
    <cfRule type="cellIs" dxfId="0" priority="10782" operator="lessThan">
      <formula>20</formula>
    </cfRule>
    <cfRule type="cellIs" dxfId="1" priority="7049" operator="greaterThan">
      <formula>120</formula>
    </cfRule>
    <cfRule type="containsText" dxfId="2" priority="3316" operator="between" text="库存为">
      <formula>NOT(ISERROR(SEARCH("库存为",AU423)))</formula>
    </cfRule>
  </conditionalFormatting>
  <conditionalFormatting sqref="AU424">
    <cfRule type="cellIs" dxfId="0" priority="10781" operator="lessThan">
      <formula>20</formula>
    </cfRule>
    <cfRule type="cellIs" dxfId="1" priority="7048" operator="greaterThan">
      <formula>120</formula>
    </cfRule>
    <cfRule type="containsText" dxfId="2" priority="3315" operator="between" text="库存为">
      <formula>NOT(ISERROR(SEARCH("库存为",AU424)))</formula>
    </cfRule>
  </conditionalFormatting>
  <conditionalFormatting sqref="AU425">
    <cfRule type="cellIs" dxfId="0" priority="10780" operator="lessThan">
      <formula>20</formula>
    </cfRule>
    <cfRule type="cellIs" dxfId="1" priority="7047" operator="greaterThan">
      <formula>120</formula>
    </cfRule>
    <cfRule type="containsText" dxfId="2" priority="3314" operator="between" text="库存为">
      <formula>NOT(ISERROR(SEARCH("库存为",AU425)))</formula>
    </cfRule>
  </conditionalFormatting>
  <conditionalFormatting sqref="AU426">
    <cfRule type="cellIs" dxfId="0" priority="10779" operator="lessThan">
      <formula>20</formula>
    </cfRule>
    <cfRule type="cellIs" dxfId="1" priority="7046" operator="greaterThan">
      <formula>120</formula>
    </cfRule>
    <cfRule type="containsText" dxfId="2" priority="3313" operator="between" text="库存为">
      <formula>NOT(ISERROR(SEARCH("库存为",AU426)))</formula>
    </cfRule>
  </conditionalFormatting>
  <conditionalFormatting sqref="AU427">
    <cfRule type="cellIs" dxfId="0" priority="10778" operator="lessThan">
      <formula>20</formula>
    </cfRule>
    <cfRule type="cellIs" dxfId="1" priority="7045" operator="greaterThan">
      <formula>120</formula>
    </cfRule>
    <cfRule type="containsText" dxfId="2" priority="3312" operator="between" text="库存为">
      <formula>NOT(ISERROR(SEARCH("库存为",AU427)))</formula>
    </cfRule>
  </conditionalFormatting>
  <conditionalFormatting sqref="AU428">
    <cfRule type="cellIs" dxfId="0" priority="10777" operator="lessThan">
      <formula>20</formula>
    </cfRule>
    <cfRule type="cellIs" dxfId="1" priority="7044" operator="greaterThan">
      <formula>120</formula>
    </cfRule>
    <cfRule type="containsText" dxfId="2" priority="3311" operator="between" text="库存为">
      <formula>NOT(ISERROR(SEARCH("库存为",AU428)))</formula>
    </cfRule>
  </conditionalFormatting>
  <conditionalFormatting sqref="AU429">
    <cfRule type="cellIs" dxfId="0" priority="10776" operator="lessThan">
      <formula>20</formula>
    </cfRule>
    <cfRule type="cellIs" dxfId="1" priority="7043" operator="greaterThan">
      <formula>120</formula>
    </cfRule>
    <cfRule type="containsText" dxfId="2" priority="3310" operator="between" text="库存为">
      <formula>NOT(ISERROR(SEARCH("库存为",AU429)))</formula>
    </cfRule>
  </conditionalFormatting>
  <conditionalFormatting sqref="AU430">
    <cfRule type="cellIs" dxfId="0" priority="10775" operator="lessThan">
      <formula>20</formula>
    </cfRule>
    <cfRule type="cellIs" dxfId="1" priority="7042" operator="greaterThan">
      <formula>120</formula>
    </cfRule>
    <cfRule type="containsText" dxfId="2" priority="3309" operator="between" text="库存为">
      <formula>NOT(ISERROR(SEARCH("库存为",AU430)))</formula>
    </cfRule>
  </conditionalFormatting>
  <conditionalFormatting sqref="AU431">
    <cfRule type="cellIs" dxfId="0" priority="10774" operator="lessThan">
      <formula>20</formula>
    </cfRule>
    <cfRule type="cellIs" dxfId="1" priority="7041" operator="greaterThan">
      <formula>120</formula>
    </cfRule>
    <cfRule type="containsText" dxfId="2" priority="3308" operator="between" text="库存为">
      <formula>NOT(ISERROR(SEARCH("库存为",AU431)))</formula>
    </cfRule>
  </conditionalFormatting>
  <conditionalFormatting sqref="AU432">
    <cfRule type="cellIs" dxfId="0" priority="10773" operator="lessThan">
      <formula>20</formula>
    </cfRule>
    <cfRule type="cellIs" dxfId="1" priority="7040" operator="greaterThan">
      <formula>120</formula>
    </cfRule>
    <cfRule type="containsText" dxfId="2" priority="3307" operator="between" text="库存为">
      <formula>NOT(ISERROR(SEARCH("库存为",AU432)))</formula>
    </cfRule>
  </conditionalFormatting>
  <conditionalFormatting sqref="AU433">
    <cfRule type="cellIs" dxfId="0" priority="10772" operator="lessThan">
      <formula>20</formula>
    </cfRule>
    <cfRule type="cellIs" dxfId="1" priority="7039" operator="greaterThan">
      <formula>120</formula>
    </cfRule>
    <cfRule type="containsText" dxfId="2" priority="3306" operator="between" text="库存为">
      <formula>NOT(ISERROR(SEARCH("库存为",AU433)))</formula>
    </cfRule>
  </conditionalFormatting>
  <conditionalFormatting sqref="AU434">
    <cfRule type="cellIs" dxfId="0" priority="10771" operator="lessThan">
      <formula>20</formula>
    </cfRule>
    <cfRule type="cellIs" dxfId="1" priority="7038" operator="greaterThan">
      <formula>120</formula>
    </cfRule>
    <cfRule type="containsText" dxfId="2" priority="3305" operator="between" text="库存为">
      <formula>NOT(ISERROR(SEARCH("库存为",AU434)))</formula>
    </cfRule>
  </conditionalFormatting>
  <conditionalFormatting sqref="AU435">
    <cfRule type="cellIs" dxfId="0" priority="10770" operator="lessThan">
      <formula>20</formula>
    </cfRule>
    <cfRule type="cellIs" dxfId="1" priority="7037" operator="greaterThan">
      <formula>120</formula>
    </cfRule>
    <cfRule type="containsText" dxfId="2" priority="3304" operator="between" text="库存为">
      <formula>NOT(ISERROR(SEARCH("库存为",AU435)))</formula>
    </cfRule>
  </conditionalFormatting>
  <conditionalFormatting sqref="AU436">
    <cfRule type="cellIs" dxfId="0" priority="10769" operator="lessThan">
      <formula>20</formula>
    </cfRule>
    <cfRule type="cellIs" dxfId="1" priority="7036" operator="greaterThan">
      <formula>120</formula>
    </cfRule>
    <cfRule type="containsText" dxfId="2" priority="3303" operator="between" text="库存为">
      <formula>NOT(ISERROR(SEARCH("库存为",AU436)))</formula>
    </cfRule>
  </conditionalFormatting>
  <conditionalFormatting sqref="AU437">
    <cfRule type="cellIs" dxfId="0" priority="10768" operator="lessThan">
      <formula>20</formula>
    </cfRule>
    <cfRule type="cellIs" dxfId="1" priority="7035" operator="greaterThan">
      <formula>120</formula>
    </cfRule>
    <cfRule type="containsText" dxfId="2" priority="3302" operator="between" text="库存为">
      <formula>NOT(ISERROR(SEARCH("库存为",AU437)))</formula>
    </cfRule>
  </conditionalFormatting>
  <conditionalFormatting sqref="AU438">
    <cfRule type="cellIs" dxfId="0" priority="10767" operator="lessThan">
      <formula>20</formula>
    </cfRule>
    <cfRule type="cellIs" dxfId="1" priority="7034" operator="greaterThan">
      <formula>120</formula>
    </cfRule>
    <cfRule type="containsText" dxfId="2" priority="3301" operator="between" text="库存为">
      <formula>NOT(ISERROR(SEARCH("库存为",AU438)))</formula>
    </cfRule>
  </conditionalFormatting>
  <conditionalFormatting sqref="AU439">
    <cfRule type="cellIs" dxfId="0" priority="10766" operator="lessThan">
      <formula>20</formula>
    </cfRule>
    <cfRule type="cellIs" dxfId="1" priority="7033" operator="greaterThan">
      <formula>120</formula>
    </cfRule>
    <cfRule type="containsText" dxfId="2" priority="3300" operator="between" text="库存为">
      <formula>NOT(ISERROR(SEARCH("库存为",AU439)))</formula>
    </cfRule>
  </conditionalFormatting>
  <conditionalFormatting sqref="AU440">
    <cfRule type="cellIs" dxfId="0" priority="10765" operator="lessThan">
      <formula>20</formula>
    </cfRule>
    <cfRule type="cellIs" dxfId="1" priority="7032" operator="greaterThan">
      <formula>120</formula>
    </cfRule>
    <cfRule type="containsText" dxfId="2" priority="3299" operator="between" text="库存为">
      <formula>NOT(ISERROR(SEARCH("库存为",AU440)))</formula>
    </cfRule>
  </conditionalFormatting>
  <conditionalFormatting sqref="AU441">
    <cfRule type="cellIs" dxfId="0" priority="10764" operator="lessThan">
      <formula>20</formula>
    </cfRule>
    <cfRule type="cellIs" dxfId="1" priority="7031" operator="greaterThan">
      <formula>120</formula>
    </cfRule>
    <cfRule type="containsText" dxfId="2" priority="3298" operator="between" text="库存为">
      <formula>NOT(ISERROR(SEARCH("库存为",AU441)))</formula>
    </cfRule>
  </conditionalFormatting>
  <conditionalFormatting sqref="AU442">
    <cfRule type="cellIs" dxfId="0" priority="10763" operator="lessThan">
      <formula>20</formula>
    </cfRule>
    <cfRule type="cellIs" dxfId="1" priority="7030" operator="greaterThan">
      <formula>120</formula>
    </cfRule>
    <cfRule type="containsText" dxfId="2" priority="3297" operator="between" text="库存为">
      <formula>NOT(ISERROR(SEARCH("库存为",AU442)))</formula>
    </cfRule>
  </conditionalFormatting>
  <conditionalFormatting sqref="AU443">
    <cfRule type="cellIs" dxfId="0" priority="10762" operator="lessThan">
      <formula>20</formula>
    </cfRule>
    <cfRule type="cellIs" dxfId="1" priority="7029" operator="greaterThan">
      <formula>120</formula>
    </cfRule>
    <cfRule type="containsText" dxfId="2" priority="3296" operator="between" text="库存为">
      <formula>NOT(ISERROR(SEARCH("库存为",AU443)))</formula>
    </cfRule>
  </conditionalFormatting>
  <conditionalFormatting sqref="AU444">
    <cfRule type="cellIs" dxfId="0" priority="10761" operator="lessThan">
      <formula>20</formula>
    </cfRule>
    <cfRule type="cellIs" dxfId="1" priority="7028" operator="greaterThan">
      <formula>120</formula>
    </cfRule>
    <cfRule type="containsText" dxfId="2" priority="3295" operator="between" text="库存为">
      <formula>NOT(ISERROR(SEARCH("库存为",AU444)))</formula>
    </cfRule>
  </conditionalFormatting>
  <conditionalFormatting sqref="AU445">
    <cfRule type="cellIs" dxfId="0" priority="10760" operator="lessThan">
      <formula>20</formula>
    </cfRule>
    <cfRule type="cellIs" dxfId="1" priority="7027" operator="greaterThan">
      <formula>120</formula>
    </cfRule>
    <cfRule type="containsText" dxfId="2" priority="3294" operator="between" text="库存为">
      <formula>NOT(ISERROR(SEARCH("库存为",AU445)))</formula>
    </cfRule>
  </conditionalFormatting>
  <conditionalFormatting sqref="AU446">
    <cfRule type="cellIs" dxfId="0" priority="10759" operator="lessThan">
      <formula>20</formula>
    </cfRule>
    <cfRule type="cellIs" dxfId="1" priority="7026" operator="greaterThan">
      <formula>120</formula>
    </cfRule>
    <cfRule type="containsText" dxfId="2" priority="3293" operator="between" text="库存为">
      <formula>NOT(ISERROR(SEARCH("库存为",AU446)))</formula>
    </cfRule>
  </conditionalFormatting>
  <conditionalFormatting sqref="AU447">
    <cfRule type="cellIs" dxfId="0" priority="10758" operator="lessThan">
      <formula>20</formula>
    </cfRule>
    <cfRule type="cellIs" dxfId="1" priority="7025" operator="greaterThan">
      <formula>120</formula>
    </cfRule>
    <cfRule type="containsText" dxfId="2" priority="3292" operator="between" text="库存为">
      <formula>NOT(ISERROR(SEARCH("库存为",AU447)))</formula>
    </cfRule>
  </conditionalFormatting>
  <conditionalFormatting sqref="AU448">
    <cfRule type="cellIs" dxfId="0" priority="10757" operator="lessThan">
      <formula>20</formula>
    </cfRule>
    <cfRule type="cellIs" dxfId="1" priority="7024" operator="greaterThan">
      <formula>120</formula>
    </cfRule>
    <cfRule type="containsText" dxfId="2" priority="3291" operator="between" text="库存为">
      <formula>NOT(ISERROR(SEARCH("库存为",AU448)))</formula>
    </cfRule>
  </conditionalFormatting>
  <conditionalFormatting sqref="AU449">
    <cfRule type="cellIs" dxfId="0" priority="10756" operator="lessThan">
      <formula>20</formula>
    </cfRule>
    <cfRule type="cellIs" dxfId="1" priority="7023" operator="greaterThan">
      <formula>120</formula>
    </cfRule>
    <cfRule type="containsText" dxfId="2" priority="3290" operator="between" text="库存为">
      <formula>NOT(ISERROR(SEARCH("库存为",AU449)))</formula>
    </cfRule>
  </conditionalFormatting>
  <conditionalFormatting sqref="AU450">
    <cfRule type="cellIs" dxfId="0" priority="10755" operator="lessThan">
      <formula>20</formula>
    </cfRule>
    <cfRule type="cellIs" dxfId="1" priority="7022" operator="greaterThan">
      <formula>120</formula>
    </cfRule>
    <cfRule type="containsText" dxfId="2" priority="3289" operator="between" text="库存为">
      <formula>NOT(ISERROR(SEARCH("库存为",AU450)))</formula>
    </cfRule>
  </conditionalFormatting>
  <conditionalFormatting sqref="AU451">
    <cfRule type="cellIs" dxfId="0" priority="10754" operator="lessThan">
      <formula>20</formula>
    </cfRule>
    <cfRule type="cellIs" dxfId="1" priority="7021" operator="greaterThan">
      <formula>120</formula>
    </cfRule>
    <cfRule type="containsText" dxfId="2" priority="3288" operator="between" text="库存为">
      <formula>NOT(ISERROR(SEARCH("库存为",AU451)))</formula>
    </cfRule>
  </conditionalFormatting>
  <conditionalFormatting sqref="AU452">
    <cfRule type="cellIs" dxfId="0" priority="10753" operator="lessThan">
      <formula>20</formula>
    </cfRule>
    <cfRule type="cellIs" dxfId="1" priority="7020" operator="greaterThan">
      <formula>120</formula>
    </cfRule>
    <cfRule type="containsText" dxfId="2" priority="3287" operator="between" text="库存为">
      <formula>NOT(ISERROR(SEARCH("库存为",AU452)))</formula>
    </cfRule>
  </conditionalFormatting>
  <conditionalFormatting sqref="AU453">
    <cfRule type="cellIs" dxfId="0" priority="10752" operator="lessThan">
      <formula>20</formula>
    </cfRule>
    <cfRule type="cellIs" dxfId="1" priority="7019" operator="greaterThan">
      <formula>120</formula>
    </cfRule>
    <cfRule type="containsText" dxfId="2" priority="3286" operator="between" text="库存为">
      <formula>NOT(ISERROR(SEARCH("库存为",AU453)))</formula>
    </cfRule>
  </conditionalFormatting>
  <conditionalFormatting sqref="AU454">
    <cfRule type="cellIs" dxfId="0" priority="10751" operator="lessThan">
      <formula>20</formula>
    </cfRule>
    <cfRule type="cellIs" dxfId="1" priority="7018" operator="greaterThan">
      <formula>120</formula>
    </cfRule>
    <cfRule type="containsText" dxfId="2" priority="3285" operator="between" text="库存为">
      <formula>NOT(ISERROR(SEARCH("库存为",AU454)))</formula>
    </cfRule>
  </conditionalFormatting>
  <conditionalFormatting sqref="AU455">
    <cfRule type="cellIs" dxfId="0" priority="10750" operator="lessThan">
      <formula>20</formula>
    </cfRule>
    <cfRule type="cellIs" dxfId="1" priority="7017" operator="greaterThan">
      <formula>120</formula>
    </cfRule>
    <cfRule type="containsText" dxfId="2" priority="3284" operator="between" text="库存为">
      <formula>NOT(ISERROR(SEARCH("库存为",AU455)))</formula>
    </cfRule>
  </conditionalFormatting>
  <conditionalFormatting sqref="AU456">
    <cfRule type="cellIs" dxfId="0" priority="10749" operator="lessThan">
      <formula>20</formula>
    </cfRule>
    <cfRule type="cellIs" dxfId="1" priority="7016" operator="greaterThan">
      <formula>120</formula>
    </cfRule>
    <cfRule type="containsText" dxfId="2" priority="3283" operator="between" text="库存为">
      <formula>NOT(ISERROR(SEARCH("库存为",AU456)))</formula>
    </cfRule>
  </conditionalFormatting>
  <conditionalFormatting sqref="AU457">
    <cfRule type="cellIs" dxfId="0" priority="10748" operator="lessThan">
      <formula>20</formula>
    </cfRule>
    <cfRule type="cellIs" dxfId="1" priority="7015" operator="greaterThan">
      <formula>120</formula>
    </cfRule>
    <cfRule type="containsText" dxfId="2" priority="3282" operator="between" text="库存为">
      <formula>NOT(ISERROR(SEARCH("库存为",AU457)))</formula>
    </cfRule>
  </conditionalFormatting>
  <conditionalFormatting sqref="AU458">
    <cfRule type="cellIs" dxfId="0" priority="10747" operator="lessThan">
      <formula>20</formula>
    </cfRule>
    <cfRule type="cellIs" dxfId="1" priority="7014" operator="greaterThan">
      <formula>120</formula>
    </cfRule>
    <cfRule type="containsText" dxfId="2" priority="3281" operator="between" text="库存为">
      <formula>NOT(ISERROR(SEARCH("库存为",AU458)))</formula>
    </cfRule>
  </conditionalFormatting>
  <conditionalFormatting sqref="AU459">
    <cfRule type="cellIs" dxfId="0" priority="10746" operator="lessThan">
      <formula>20</formula>
    </cfRule>
    <cfRule type="cellIs" dxfId="1" priority="7013" operator="greaterThan">
      <formula>120</formula>
    </cfRule>
    <cfRule type="containsText" dxfId="2" priority="3280" operator="between" text="库存为">
      <formula>NOT(ISERROR(SEARCH("库存为",AU459)))</formula>
    </cfRule>
  </conditionalFormatting>
  <conditionalFormatting sqref="AU460">
    <cfRule type="cellIs" dxfId="0" priority="10745" operator="lessThan">
      <formula>20</formula>
    </cfRule>
    <cfRule type="cellIs" dxfId="1" priority="7012" operator="greaterThan">
      <formula>120</formula>
    </cfRule>
    <cfRule type="containsText" dxfId="2" priority="3279" operator="between" text="库存为">
      <formula>NOT(ISERROR(SEARCH("库存为",AU460)))</formula>
    </cfRule>
  </conditionalFormatting>
  <conditionalFormatting sqref="AU461">
    <cfRule type="cellIs" dxfId="0" priority="10744" operator="lessThan">
      <formula>20</formula>
    </cfRule>
    <cfRule type="cellIs" dxfId="1" priority="7011" operator="greaterThan">
      <formula>120</formula>
    </cfRule>
    <cfRule type="containsText" dxfId="2" priority="3278" operator="between" text="库存为">
      <formula>NOT(ISERROR(SEARCH("库存为",AU461)))</formula>
    </cfRule>
  </conditionalFormatting>
  <conditionalFormatting sqref="AU462">
    <cfRule type="cellIs" dxfId="0" priority="10743" operator="lessThan">
      <formula>20</formula>
    </cfRule>
    <cfRule type="cellIs" dxfId="1" priority="7010" operator="greaterThan">
      <formula>120</formula>
    </cfRule>
    <cfRule type="containsText" dxfId="2" priority="3277" operator="between" text="库存为">
      <formula>NOT(ISERROR(SEARCH("库存为",AU462)))</formula>
    </cfRule>
  </conditionalFormatting>
  <conditionalFormatting sqref="AU463">
    <cfRule type="cellIs" dxfId="0" priority="10742" operator="lessThan">
      <formula>20</formula>
    </cfRule>
    <cfRule type="cellIs" dxfId="1" priority="7009" operator="greaterThan">
      <formula>120</formula>
    </cfRule>
    <cfRule type="containsText" dxfId="2" priority="3276" operator="between" text="库存为">
      <formula>NOT(ISERROR(SEARCH("库存为",AU463)))</formula>
    </cfRule>
  </conditionalFormatting>
  <conditionalFormatting sqref="AU464">
    <cfRule type="cellIs" dxfId="0" priority="10741" operator="lessThan">
      <formula>20</formula>
    </cfRule>
    <cfRule type="cellIs" dxfId="1" priority="7008" operator="greaterThan">
      <formula>120</formula>
    </cfRule>
    <cfRule type="containsText" dxfId="2" priority="3275" operator="between" text="库存为">
      <formula>NOT(ISERROR(SEARCH("库存为",AU464)))</formula>
    </cfRule>
  </conditionalFormatting>
  <conditionalFormatting sqref="AU465">
    <cfRule type="cellIs" dxfId="0" priority="10740" operator="lessThan">
      <formula>20</formula>
    </cfRule>
    <cfRule type="cellIs" dxfId="1" priority="7007" operator="greaterThan">
      <formula>120</formula>
    </cfRule>
    <cfRule type="containsText" dxfId="2" priority="3274" operator="between" text="库存为">
      <formula>NOT(ISERROR(SEARCH("库存为",AU465)))</formula>
    </cfRule>
  </conditionalFormatting>
  <conditionalFormatting sqref="AU466">
    <cfRule type="cellIs" dxfId="0" priority="10739" operator="lessThan">
      <formula>20</formula>
    </cfRule>
    <cfRule type="cellIs" dxfId="1" priority="7006" operator="greaterThan">
      <formula>120</formula>
    </cfRule>
    <cfRule type="containsText" dxfId="2" priority="3273" operator="between" text="库存为">
      <formula>NOT(ISERROR(SEARCH("库存为",AU466)))</formula>
    </cfRule>
  </conditionalFormatting>
  <conditionalFormatting sqref="AU467">
    <cfRule type="cellIs" dxfId="0" priority="10738" operator="lessThan">
      <formula>20</formula>
    </cfRule>
    <cfRule type="cellIs" dxfId="1" priority="7005" operator="greaterThan">
      <formula>120</formula>
    </cfRule>
    <cfRule type="containsText" dxfId="2" priority="3272" operator="between" text="库存为">
      <formula>NOT(ISERROR(SEARCH("库存为",AU467)))</formula>
    </cfRule>
  </conditionalFormatting>
  <conditionalFormatting sqref="AU468">
    <cfRule type="cellIs" dxfId="0" priority="10737" operator="lessThan">
      <formula>20</formula>
    </cfRule>
    <cfRule type="cellIs" dxfId="1" priority="7004" operator="greaterThan">
      <formula>120</formula>
    </cfRule>
    <cfRule type="containsText" dxfId="2" priority="3271" operator="between" text="库存为">
      <formula>NOT(ISERROR(SEARCH("库存为",AU468)))</formula>
    </cfRule>
  </conditionalFormatting>
  <conditionalFormatting sqref="AU469">
    <cfRule type="cellIs" dxfId="0" priority="10736" operator="lessThan">
      <formula>20</formula>
    </cfRule>
    <cfRule type="cellIs" dxfId="1" priority="7003" operator="greaterThan">
      <formula>120</formula>
    </cfRule>
    <cfRule type="containsText" dxfId="2" priority="3270" operator="between" text="库存为">
      <formula>NOT(ISERROR(SEARCH("库存为",AU469)))</formula>
    </cfRule>
  </conditionalFormatting>
  <conditionalFormatting sqref="AU470">
    <cfRule type="cellIs" dxfId="0" priority="10735" operator="lessThan">
      <formula>20</formula>
    </cfRule>
    <cfRule type="cellIs" dxfId="1" priority="7002" operator="greaterThan">
      <formula>120</formula>
    </cfRule>
    <cfRule type="containsText" dxfId="2" priority="3269" operator="between" text="库存为">
      <formula>NOT(ISERROR(SEARCH("库存为",AU470)))</formula>
    </cfRule>
  </conditionalFormatting>
  <conditionalFormatting sqref="AU471">
    <cfRule type="cellIs" dxfId="0" priority="10734" operator="lessThan">
      <formula>20</formula>
    </cfRule>
    <cfRule type="cellIs" dxfId="1" priority="7001" operator="greaterThan">
      <formula>120</formula>
    </cfRule>
    <cfRule type="containsText" dxfId="2" priority="3268" operator="between" text="库存为">
      <formula>NOT(ISERROR(SEARCH("库存为",AU471)))</formula>
    </cfRule>
  </conditionalFormatting>
  <conditionalFormatting sqref="AU472">
    <cfRule type="cellIs" dxfId="0" priority="10733" operator="lessThan">
      <formula>20</formula>
    </cfRule>
    <cfRule type="cellIs" dxfId="1" priority="7000" operator="greaterThan">
      <formula>120</formula>
    </cfRule>
    <cfRule type="containsText" dxfId="2" priority="3267" operator="between" text="库存为">
      <formula>NOT(ISERROR(SEARCH("库存为",AU472)))</formula>
    </cfRule>
  </conditionalFormatting>
  <conditionalFormatting sqref="AU473">
    <cfRule type="cellIs" dxfId="0" priority="10732" operator="lessThan">
      <formula>20</formula>
    </cfRule>
    <cfRule type="cellIs" dxfId="1" priority="6999" operator="greaterThan">
      <formula>120</formula>
    </cfRule>
    <cfRule type="containsText" dxfId="2" priority="3266" operator="between" text="库存为">
      <formula>NOT(ISERROR(SEARCH("库存为",AU473)))</formula>
    </cfRule>
  </conditionalFormatting>
  <conditionalFormatting sqref="AU474">
    <cfRule type="cellIs" dxfId="0" priority="10731" operator="lessThan">
      <formula>20</formula>
    </cfRule>
    <cfRule type="cellIs" dxfId="1" priority="6998" operator="greaterThan">
      <formula>120</formula>
    </cfRule>
    <cfRule type="containsText" dxfId="2" priority="3265" operator="between" text="库存为">
      <formula>NOT(ISERROR(SEARCH("库存为",AU474)))</formula>
    </cfRule>
  </conditionalFormatting>
  <conditionalFormatting sqref="AU475">
    <cfRule type="cellIs" dxfId="0" priority="10730" operator="lessThan">
      <formula>20</formula>
    </cfRule>
    <cfRule type="cellIs" dxfId="1" priority="6997" operator="greaterThan">
      <formula>120</formula>
    </cfRule>
    <cfRule type="containsText" dxfId="2" priority="3264" operator="between" text="库存为">
      <formula>NOT(ISERROR(SEARCH("库存为",AU475)))</formula>
    </cfRule>
  </conditionalFormatting>
  <conditionalFormatting sqref="AU476">
    <cfRule type="cellIs" dxfId="0" priority="10729" operator="lessThan">
      <formula>20</formula>
    </cfRule>
    <cfRule type="cellIs" dxfId="1" priority="6996" operator="greaterThan">
      <formula>120</formula>
    </cfRule>
    <cfRule type="containsText" dxfId="2" priority="3263" operator="between" text="库存为">
      <formula>NOT(ISERROR(SEARCH("库存为",AU476)))</formula>
    </cfRule>
  </conditionalFormatting>
  <conditionalFormatting sqref="AU477">
    <cfRule type="cellIs" dxfId="0" priority="10728" operator="lessThan">
      <formula>20</formula>
    </cfRule>
    <cfRule type="cellIs" dxfId="1" priority="6995" operator="greaterThan">
      <formula>120</formula>
    </cfRule>
    <cfRule type="containsText" dxfId="2" priority="3262" operator="between" text="库存为">
      <formula>NOT(ISERROR(SEARCH("库存为",AU477)))</formula>
    </cfRule>
  </conditionalFormatting>
  <conditionalFormatting sqref="AU478">
    <cfRule type="cellIs" dxfId="0" priority="10727" operator="lessThan">
      <formula>20</formula>
    </cfRule>
    <cfRule type="cellIs" dxfId="1" priority="6994" operator="greaterThan">
      <formula>120</formula>
    </cfRule>
    <cfRule type="containsText" dxfId="2" priority="3261" operator="between" text="库存为">
      <formula>NOT(ISERROR(SEARCH("库存为",AU478)))</formula>
    </cfRule>
  </conditionalFormatting>
  <conditionalFormatting sqref="AU479">
    <cfRule type="cellIs" dxfId="0" priority="10726" operator="lessThan">
      <formula>20</formula>
    </cfRule>
    <cfRule type="cellIs" dxfId="1" priority="6993" operator="greaterThan">
      <formula>120</formula>
    </cfRule>
    <cfRule type="containsText" dxfId="2" priority="3260" operator="between" text="库存为">
      <formula>NOT(ISERROR(SEARCH("库存为",AU479)))</formula>
    </cfRule>
  </conditionalFormatting>
  <conditionalFormatting sqref="AU480">
    <cfRule type="cellIs" dxfId="0" priority="10725" operator="lessThan">
      <formula>20</formula>
    </cfRule>
    <cfRule type="cellIs" dxfId="1" priority="6992" operator="greaterThan">
      <formula>120</formula>
    </cfRule>
    <cfRule type="containsText" dxfId="2" priority="3259" operator="between" text="库存为">
      <formula>NOT(ISERROR(SEARCH("库存为",AU480)))</formula>
    </cfRule>
  </conditionalFormatting>
  <conditionalFormatting sqref="AU481">
    <cfRule type="cellIs" dxfId="0" priority="10724" operator="lessThan">
      <formula>20</formula>
    </cfRule>
    <cfRule type="cellIs" dxfId="1" priority="6991" operator="greaterThan">
      <formula>120</formula>
    </cfRule>
    <cfRule type="containsText" dxfId="2" priority="3258" operator="between" text="库存为">
      <formula>NOT(ISERROR(SEARCH("库存为",AU481)))</formula>
    </cfRule>
  </conditionalFormatting>
  <conditionalFormatting sqref="AU482">
    <cfRule type="cellIs" dxfId="0" priority="10723" operator="lessThan">
      <formula>20</formula>
    </cfRule>
    <cfRule type="cellIs" dxfId="1" priority="6990" operator="greaterThan">
      <formula>120</formula>
    </cfRule>
    <cfRule type="containsText" dxfId="2" priority="3257" operator="between" text="库存为">
      <formula>NOT(ISERROR(SEARCH("库存为",AU482)))</formula>
    </cfRule>
  </conditionalFormatting>
  <conditionalFormatting sqref="AU483">
    <cfRule type="cellIs" dxfId="0" priority="10722" operator="lessThan">
      <formula>20</formula>
    </cfRule>
    <cfRule type="cellIs" dxfId="1" priority="6989" operator="greaterThan">
      <formula>120</formula>
    </cfRule>
    <cfRule type="containsText" dxfId="2" priority="3256" operator="between" text="库存为">
      <formula>NOT(ISERROR(SEARCH("库存为",AU483)))</formula>
    </cfRule>
  </conditionalFormatting>
  <conditionalFormatting sqref="AU484">
    <cfRule type="cellIs" dxfId="0" priority="10721" operator="lessThan">
      <formula>20</formula>
    </cfRule>
    <cfRule type="cellIs" dxfId="1" priority="6988" operator="greaterThan">
      <formula>120</formula>
    </cfRule>
    <cfRule type="containsText" dxfId="2" priority="3255" operator="between" text="库存为">
      <formula>NOT(ISERROR(SEARCH("库存为",AU484)))</formula>
    </cfRule>
  </conditionalFormatting>
  <conditionalFormatting sqref="AU485">
    <cfRule type="cellIs" dxfId="0" priority="10720" operator="lessThan">
      <formula>20</formula>
    </cfRule>
    <cfRule type="cellIs" dxfId="1" priority="6987" operator="greaterThan">
      <formula>120</formula>
    </cfRule>
    <cfRule type="containsText" dxfId="2" priority="3254" operator="between" text="库存为">
      <formula>NOT(ISERROR(SEARCH("库存为",AU485)))</formula>
    </cfRule>
  </conditionalFormatting>
  <conditionalFormatting sqref="AU486">
    <cfRule type="cellIs" dxfId="0" priority="10719" operator="lessThan">
      <formula>20</formula>
    </cfRule>
    <cfRule type="cellIs" dxfId="1" priority="6986" operator="greaterThan">
      <formula>120</formula>
    </cfRule>
    <cfRule type="containsText" dxfId="2" priority="3253" operator="between" text="库存为">
      <formula>NOT(ISERROR(SEARCH("库存为",AU486)))</formula>
    </cfRule>
  </conditionalFormatting>
  <conditionalFormatting sqref="AU487">
    <cfRule type="cellIs" dxfId="0" priority="10718" operator="lessThan">
      <formula>20</formula>
    </cfRule>
    <cfRule type="cellIs" dxfId="1" priority="6985" operator="greaterThan">
      <formula>120</formula>
    </cfRule>
    <cfRule type="containsText" dxfId="2" priority="3252" operator="between" text="库存为">
      <formula>NOT(ISERROR(SEARCH("库存为",AU487)))</formula>
    </cfRule>
  </conditionalFormatting>
  <conditionalFormatting sqref="AU488">
    <cfRule type="cellIs" dxfId="0" priority="10717" operator="lessThan">
      <formula>20</formula>
    </cfRule>
    <cfRule type="cellIs" dxfId="1" priority="6984" operator="greaterThan">
      <formula>120</formula>
    </cfRule>
    <cfRule type="containsText" dxfId="2" priority="3251" operator="between" text="库存为">
      <formula>NOT(ISERROR(SEARCH("库存为",AU488)))</formula>
    </cfRule>
  </conditionalFormatting>
  <conditionalFormatting sqref="AU489">
    <cfRule type="cellIs" dxfId="0" priority="10716" operator="lessThan">
      <formula>20</formula>
    </cfRule>
    <cfRule type="cellIs" dxfId="1" priority="6983" operator="greaterThan">
      <formula>120</formula>
    </cfRule>
    <cfRule type="containsText" dxfId="2" priority="3250" operator="between" text="库存为">
      <formula>NOT(ISERROR(SEARCH("库存为",AU489)))</formula>
    </cfRule>
  </conditionalFormatting>
  <conditionalFormatting sqref="AU490">
    <cfRule type="cellIs" dxfId="0" priority="10715" operator="lessThan">
      <formula>20</formula>
    </cfRule>
    <cfRule type="cellIs" dxfId="1" priority="6982" operator="greaterThan">
      <formula>120</formula>
    </cfRule>
    <cfRule type="containsText" dxfId="2" priority="3249" operator="between" text="库存为">
      <formula>NOT(ISERROR(SEARCH("库存为",AU490)))</formula>
    </cfRule>
  </conditionalFormatting>
  <conditionalFormatting sqref="AU491">
    <cfRule type="cellIs" dxfId="0" priority="10714" operator="lessThan">
      <formula>20</formula>
    </cfRule>
    <cfRule type="cellIs" dxfId="1" priority="6981" operator="greaterThan">
      <formula>120</formula>
    </cfRule>
    <cfRule type="containsText" dxfId="2" priority="3248" operator="between" text="库存为">
      <formula>NOT(ISERROR(SEARCH("库存为",AU491)))</formula>
    </cfRule>
  </conditionalFormatting>
  <conditionalFormatting sqref="AU492">
    <cfRule type="cellIs" dxfId="0" priority="10713" operator="lessThan">
      <formula>20</formula>
    </cfRule>
    <cfRule type="cellIs" dxfId="1" priority="6980" operator="greaterThan">
      <formula>120</formula>
    </cfRule>
    <cfRule type="containsText" dxfId="2" priority="3247" operator="between" text="库存为">
      <formula>NOT(ISERROR(SEARCH("库存为",AU492)))</formula>
    </cfRule>
  </conditionalFormatting>
  <conditionalFormatting sqref="AU493">
    <cfRule type="cellIs" dxfId="0" priority="10712" operator="lessThan">
      <formula>20</formula>
    </cfRule>
    <cfRule type="cellIs" dxfId="1" priority="6979" operator="greaterThan">
      <formula>120</formula>
    </cfRule>
    <cfRule type="containsText" dxfId="2" priority="3246" operator="between" text="库存为">
      <formula>NOT(ISERROR(SEARCH("库存为",AU493)))</formula>
    </cfRule>
  </conditionalFormatting>
  <conditionalFormatting sqref="AU494">
    <cfRule type="cellIs" dxfId="0" priority="10711" operator="lessThan">
      <formula>20</formula>
    </cfRule>
    <cfRule type="cellIs" dxfId="1" priority="6978" operator="greaterThan">
      <formula>120</formula>
    </cfRule>
    <cfRule type="containsText" dxfId="2" priority="3245" operator="between" text="库存为">
      <formula>NOT(ISERROR(SEARCH("库存为",AU494)))</formula>
    </cfRule>
  </conditionalFormatting>
  <conditionalFormatting sqref="AU495">
    <cfRule type="cellIs" dxfId="0" priority="10710" operator="lessThan">
      <formula>20</formula>
    </cfRule>
    <cfRule type="cellIs" dxfId="1" priority="6977" operator="greaterThan">
      <formula>120</formula>
    </cfRule>
    <cfRule type="containsText" dxfId="2" priority="3244" operator="between" text="库存为">
      <formula>NOT(ISERROR(SEARCH("库存为",AU495)))</formula>
    </cfRule>
  </conditionalFormatting>
  <conditionalFormatting sqref="AU496">
    <cfRule type="cellIs" dxfId="0" priority="10709" operator="lessThan">
      <formula>20</formula>
    </cfRule>
    <cfRule type="cellIs" dxfId="1" priority="6976" operator="greaterThan">
      <formula>120</formula>
    </cfRule>
    <cfRule type="containsText" dxfId="2" priority="3243" operator="between" text="库存为">
      <formula>NOT(ISERROR(SEARCH("库存为",AU496)))</formula>
    </cfRule>
  </conditionalFormatting>
  <conditionalFormatting sqref="AU497">
    <cfRule type="cellIs" dxfId="0" priority="10708" operator="lessThan">
      <formula>20</formula>
    </cfRule>
    <cfRule type="cellIs" dxfId="1" priority="6975" operator="greaterThan">
      <formula>120</formula>
    </cfRule>
    <cfRule type="containsText" dxfId="2" priority="3242" operator="between" text="库存为">
      <formula>NOT(ISERROR(SEARCH("库存为",AU497)))</formula>
    </cfRule>
  </conditionalFormatting>
  <conditionalFormatting sqref="AU498">
    <cfRule type="cellIs" dxfId="0" priority="10707" operator="lessThan">
      <formula>20</formula>
    </cfRule>
    <cfRule type="cellIs" dxfId="1" priority="6974" operator="greaterThan">
      <formula>120</formula>
    </cfRule>
    <cfRule type="containsText" dxfId="2" priority="3241" operator="between" text="库存为">
      <formula>NOT(ISERROR(SEARCH("库存为",AU498)))</formula>
    </cfRule>
  </conditionalFormatting>
  <conditionalFormatting sqref="AU499">
    <cfRule type="cellIs" dxfId="0" priority="10706" operator="lessThan">
      <formula>20</formula>
    </cfRule>
    <cfRule type="cellIs" dxfId="1" priority="6973" operator="greaterThan">
      <formula>120</formula>
    </cfRule>
    <cfRule type="containsText" dxfId="2" priority="3240" operator="between" text="库存为">
      <formula>NOT(ISERROR(SEARCH("库存为",AU499)))</formula>
    </cfRule>
  </conditionalFormatting>
  <conditionalFormatting sqref="AU500">
    <cfRule type="cellIs" dxfId="0" priority="10705" operator="lessThan">
      <formula>20</formula>
    </cfRule>
    <cfRule type="cellIs" dxfId="1" priority="6972" operator="greaterThan">
      <formula>120</formula>
    </cfRule>
    <cfRule type="containsText" dxfId="2" priority="3239" operator="between" text="库存为">
      <formula>NOT(ISERROR(SEARCH("库存为",AU500)))</formula>
    </cfRule>
  </conditionalFormatting>
  <conditionalFormatting sqref="AU501">
    <cfRule type="cellIs" dxfId="0" priority="10704" operator="lessThan">
      <formula>20</formula>
    </cfRule>
    <cfRule type="cellIs" dxfId="1" priority="6971" operator="greaterThan">
      <formula>120</formula>
    </cfRule>
    <cfRule type="containsText" dxfId="2" priority="3238" operator="between" text="库存为">
      <formula>NOT(ISERROR(SEARCH("库存为",AU501)))</formula>
    </cfRule>
  </conditionalFormatting>
  <conditionalFormatting sqref="AU502">
    <cfRule type="cellIs" dxfId="0" priority="10703" operator="lessThan">
      <formula>20</formula>
    </cfRule>
    <cfRule type="cellIs" dxfId="1" priority="6970" operator="greaterThan">
      <formula>120</formula>
    </cfRule>
    <cfRule type="containsText" dxfId="2" priority="3237" operator="between" text="库存为">
      <formula>NOT(ISERROR(SEARCH("库存为",AU502)))</formula>
    </cfRule>
  </conditionalFormatting>
  <conditionalFormatting sqref="AU503">
    <cfRule type="cellIs" dxfId="0" priority="10702" operator="lessThan">
      <formula>20</formula>
    </cfRule>
    <cfRule type="cellIs" dxfId="1" priority="6969" operator="greaterThan">
      <formula>120</formula>
    </cfRule>
    <cfRule type="containsText" dxfId="2" priority="3236" operator="between" text="库存为">
      <formula>NOT(ISERROR(SEARCH("库存为",AU503)))</formula>
    </cfRule>
  </conditionalFormatting>
  <conditionalFormatting sqref="AU504">
    <cfRule type="cellIs" dxfId="0" priority="10701" operator="lessThan">
      <formula>20</formula>
    </cfRule>
    <cfRule type="cellIs" dxfId="1" priority="6968" operator="greaterThan">
      <formula>120</formula>
    </cfRule>
    <cfRule type="containsText" dxfId="2" priority="3235" operator="between" text="库存为">
      <formula>NOT(ISERROR(SEARCH("库存为",AU504)))</formula>
    </cfRule>
  </conditionalFormatting>
  <conditionalFormatting sqref="AU505">
    <cfRule type="cellIs" dxfId="0" priority="10700" operator="lessThan">
      <formula>20</formula>
    </cfRule>
    <cfRule type="cellIs" dxfId="1" priority="6967" operator="greaterThan">
      <formula>120</formula>
    </cfRule>
    <cfRule type="containsText" dxfId="2" priority="3234" operator="between" text="库存为">
      <formula>NOT(ISERROR(SEARCH("库存为",AU505)))</formula>
    </cfRule>
  </conditionalFormatting>
  <conditionalFormatting sqref="AU506">
    <cfRule type="cellIs" dxfId="0" priority="10699" operator="lessThan">
      <formula>20</formula>
    </cfRule>
    <cfRule type="cellIs" dxfId="1" priority="6966" operator="greaterThan">
      <formula>120</formula>
    </cfRule>
    <cfRule type="containsText" dxfId="2" priority="3233" operator="between" text="库存为">
      <formula>NOT(ISERROR(SEARCH("库存为",AU506)))</formula>
    </cfRule>
  </conditionalFormatting>
  <conditionalFormatting sqref="AU507">
    <cfRule type="cellIs" dxfId="0" priority="10698" operator="lessThan">
      <formula>20</formula>
    </cfRule>
    <cfRule type="cellIs" dxfId="1" priority="6965" operator="greaterThan">
      <formula>120</formula>
    </cfRule>
    <cfRule type="containsText" dxfId="2" priority="3232" operator="between" text="库存为">
      <formula>NOT(ISERROR(SEARCH("库存为",AU507)))</formula>
    </cfRule>
  </conditionalFormatting>
  <conditionalFormatting sqref="AU508">
    <cfRule type="cellIs" dxfId="0" priority="10697" operator="lessThan">
      <formula>20</formula>
    </cfRule>
    <cfRule type="cellIs" dxfId="1" priority="6964" operator="greaterThan">
      <formula>120</formula>
    </cfRule>
    <cfRule type="containsText" dxfId="2" priority="3231" operator="between" text="库存为">
      <formula>NOT(ISERROR(SEARCH("库存为",AU508)))</formula>
    </cfRule>
  </conditionalFormatting>
  <conditionalFormatting sqref="AU509">
    <cfRule type="cellIs" dxfId="0" priority="10696" operator="lessThan">
      <formula>20</formula>
    </cfRule>
    <cfRule type="cellIs" dxfId="1" priority="6963" operator="greaterThan">
      <formula>120</formula>
    </cfRule>
    <cfRule type="containsText" dxfId="2" priority="3230" operator="between" text="库存为">
      <formula>NOT(ISERROR(SEARCH("库存为",AU509)))</formula>
    </cfRule>
  </conditionalFormatting>
  <conditionalFormatting sqref="AU510">
    <cfRule type="cellIs" dxfId="0" priority="10695" operator="lessThan">
      <formula>20</formula>
    </cfRule>
    <cfRule type="cellIs" dxfId="1" priority="6962" operator="greaterThan">
      <formula>120</formula>
    </cfRule>
    <cfRule type="containsText" dxfId="2" priority="3229" operator="between" text="库存为">
      <formula>NOT(ISERROR(SEARCH("库存为",AU510)))</formula>
    </cfRule>
  </conditionalFormatting>
  <conditionalFormatting sqref="AU511">
    <cfRule type="cellIs" dxfId="0" priority="10694" operator="lessThan">
      <formula>20</formula>
    </cfRule>
    <cfRule type="cellIs" dxfId="1" priority="6961" operator="greaterThan">
      <formula>120</formula>
    </cfRule>
    <cfRule type="containsText" dxfId="2" priority="3228" operator="between" text="库存为">
      <formula>NOT(ISERROR(SEARCH("库存为",AU511)))</formula>
    </cfRule>
  </conditionalFormatting>
  <conditionalFormatting sqref="AU512">
    <cfRule type="cellIs" dxfId="0" priority="10693" operator="lessThan">
      <formula>20</formula>
    </cfRule>
    <cfRule type="cellIs" dxfId="1" priority="6960" operator="greaterThan">
      <formula>120</formula>
    </cfRule>
    <cfRule type="containsText" dxfId="2" priority="3227" operator="between" text="库存为">
      <formula>NOT(ISERROR(SEARCH("库存为",AU512)))</formula>
    </cfRule>
  </conditionalFormatting>
  <conditionalFormatting sqref="AU513">
    <cfRule type="cellIs" dxfId="0" priority="10692" operator="lessThan">
      <formula>20</formula>
    </cfRule>
    <cfRule type="cellIs" dxfId="1" priority="6959" operator="greaterThan">
      <formula>120</formula>
    </cfRule>
    <cfRule type="containsText" dxfId="2" priority="3226" operator="between" text="库存为">
      <formula>NOT(ISERROR(SEARCH("库存为",AU513)))</formula>
    </cfRule>
  </conditionalFormatting>
  <conditionalFormatting sqref="AU514">
    <cfRule type="cellIs" dxfId="0" priority="10691" operator="lessThan">
      <formula>20</formula>
    </cfRule>
    <cfRule type="cellIs" dxfId="1" priority="6958" operator="greaterThan">
      <formula>120</formula>
    </cfRule>
    <cfRule type="containsText" dxfId="2" priority="3225" operator="between" text="库存为">
      <formula>NOT(ISERROR(SEARCH("库存为",AU514)))</formula>
    </cfRule>
  </conditionalFormatting>
  <conditionalFormatting sqref="AU515">
    <cfRule type="cellIs" dxfId="0" priority="10690" operator="lessThan">
      <formula>20</formula>
    </cfRule>
    <cfRule type="cellIs" dxfId="1" priority="6957" operator="greaterThan">
      <formula>120</formula>
    </cfRule>
    <cfRule type="containsText" dxfId="2" priority="3224" operator="between" text="库存为">
      <formula>NOT(ISERROR(SEARCH("库存为",AU515)))</formula>
    </cfRule>
  </conditionalFormatting>
  <conditionalFormatting sqref="AU516">
    <cfRule type="cellIs" dxfId="0" priority="10689" operator="lessThan">
      <formula>20</formula>
    </cfRule>
    <cfRule type="cellIs" dxfId="1" priority="6956" operator="greaterThan">
      <formula>120</formula>
    </cfRule>
    <cfRule type="containsText" dxfId="2" priority="3223" operator="between" text="库存为">
      <formula>NOT(ISERROR(SEARCH("库存为",AU516)))</formula>
    </cfRule>
  </conditionalFormatting>
  <conditionalFormatting sqref="AU517">
    <cfRule type="cellIs" dxfId="0" priority="10688" operator="lessThan">
      <formula>20</formula>
    </cfRule>
    <cfRule type="cellIs" dxfId="1" priority="6955" operator="greaterThan">
      <formula>120</formula>
    </cfRule>
    <cfRule type="containsText" dxfId="2" priority="3222" operator="between" text="库存为">
      <formula>NOT(ISERROR(SEARCH("库存为",AU517)))</formula>
    </cfRule>
  </conditionalFormatting>
  <conditionalFormatting sqref="AU518">
    <cfRule type="cellIs" dxfId="0" priority="10687" operator="lessThan">
      <formula>20</formula>
    </cfRule>
    <cfRule type="cellIs" dxfId="1" priority="6954" operator="greaterThan">
      <formula>120</formula>
    </cfRule>
    <cfRule type="containsText" dxfId="2" priority="3221" operator="between" text="库存为">
      <formula>NOT(ISERROR(SEARCH("库存为",AU518)))</formula>
    </cfRule>
  </conditionalFormatting>
  <conditionalFormatting sqref="AU519">
    <cfRule type="cellIs" dxfId="0" priority="10686" operator="lessThan">
      <formula>20</formula>
    </cfRule>
    <cfRule type="cellIs" dxfId="1" priority="6953" operator="greaterThan">
      <formula>120</formula>
    </cfRule>
    <cfRule type="containsText" dxfId="2" priority="3220" operator="between" text="库存为">
      <formula>NOT(ISERROR(SEARCH("库存为",AU519)))</formula>
    </cfRule>
  </conditionalFormatting>
  <conditionalFormatting sqref="AU520">
    <cfRule type="cellIs" dxfId="0" priority="10685" operator="lessThan">
      <formula>20</formula>
    </cfRule>
    <cfRule type="cellIs" dxfId="1" priority="6952" operator="greaterThan">
      <formula>120</formula>
    </cfRule>
    <cfRule type="containsText" dxfId="2" priority="3219" operator="between" text="库存为">
      <formula>NOT(ISERROR(SEARCH("库存为",AU520)))</formula>
    </cfRule>
  </conditionalFormatting>
  <conditionalFormatting sqref="AU521">
    <cfRule type="cellIs" dxfId="0" priority="10684" operator="lessThan">
      <formula>20</formula>
    </cfRule>
    <cfRule type="cellIs" dxfId="1" priority="6951" operator="greaterThan">
      <formula>120</formula>
    </cfRule>
    <cfRule type="containsText" dxfId="2" priority="3218" operator="between" text="库存为">
      <formula>NOT(ISERROR(SEARCH("库存为",AU521)))</formula>
    </cfRule>
  </conditionalFormatting>
  <conditionalFormatting sqref="AU522">
    <cfRule type="cellIs" dxfId="0" priority="10683" operator="lessThan">
      <formula>20</formula>
    </cfRule>
    <cfRule type="cellIs" dxfId="1" priority="6950" operator="greaterThan">
      <formula>120</formula>
    </cfRule>
    <cfRule type="containsText" dxfId="2" priority="3217" operator="between" text="库存为">
      <formula>NOT(ISERROR(SEARCH("库存为",AU522)))</formula>
    </cfRule>
  </conditionalFormatting>
  <conditionalFormatting sqref="AU523">
    <cfRule type="cellIs" dxfId="0" priority="10682" operator="lessThan">
      <formula>20</formula>
    </cfRule>
    <cfRule type="cellIs" dxfId="1" priority="6949" operator="greaterThan">
      <formula>120</formula>
    </cfRule>
    <cfRule type="containsText" dxfId="2" priority="3216" operator="between" text="库存为">
      <formula>NOT(ISERROR(SEARCH("库存为",AU523)))</formula>
    </cfRule>
  </conditionalFormatting>
  <conditionalFormatting sqref="AU524">
    <cfRule type="cellIs" dxfId="0" priority="10681" operator="lessThan">
      <formula>20</formula>
    </cfRule>
    <cfRule type="cellIs" dxfId="1" priority="6948" operator="greaterThan">
      <formula>120</formula>
    </cfRule>
    <cfRule type="containsText" dxfId="2" priority="3215" operator="between" text="库存为">
      <formula>NOT(ISERROR(SEARCH("库存为",AU524)))</formula>
    </cfRule>
  </conditionalFormatting>
  <conditionalFormatting sqref="AU525">
    <cfRule type="cellIs" dxfId="0" priority="10680" operator="lessThan">
      <formula>20</formula>
    </cfRule>
    <cfRule type="cellIs" dxfId="1" priority="6947" operator="greaterThan">
      <formula>120</formula>
    </cfRule>
    <cfRule type="containsText" dxfId="2" priority="3214" operator="between" text="库存为">
      <formula>NOT(ISERROR(SEARCH("库存为",AU525)))</formula>
    </cfRule>
  </conditionalFormatting>
  <conditionalFormatting sqref="AU526">
    <cfRule type="cellIs" dxfId="0" priority="10679" operator="lessThan">
      <formula>20</formula>
    </cfRule>
    <cfRule type="cellIs" dxfId="1" priority="6946" operator="greaterThan">
      <formula>120</formula>
    </cfRule>
    <cfRule type="containsText" dxfId="2" priority="3213" operator="between" text="库存为">
      <formula>NOT(ISERROR(SEARCH("库存为",AU526)))</formula>
    </cfRule>
  </conditionalFormatting>
  <conditionalFormatting sqref="AU527">
    <cfRule type="cellIs" dxfId="0" priority="10678" operator="lessThan">
      <formula>20</formula>
    </cfRule>
    <cfRule type="cellIs" dxfId="1" priority="6945" operator="greaterThan">
      <formula>120</formula>
    </cfRule>
    <cfRule type="containsText" dxfId="2" priority="3212" operator="between" text="库存为">
      <formula>NOT(ISERROR(SEARCH("库存为",AU527)))</formula>
    </cfRule>
  </conditionalFormatting>
  <conditionalFormatting sqref="AU528">
    <cfRule type="cellIs" dxfId="0" priority="10677" operator="lessThan">
      <formula>20</formula>
    </cfRule>
    <cfRule type="cellIs" dxfId="1" priority="6944" operator="greaterThan">
      <formula>120</formula>
    </cfRule>
    <cfRule type="containsText" dxfId="2" priority="3211" operator="between" text="库存为">
      <formula>NOT(ISERROR(SEARCH("库存为",AU528)))</formula>
    </cfRule>
  </conditionalFormatting>
  <conditionalFormatting sqref="AU529">
    <cfRule type="cellIs" dxfId="0" priority="10676" operator="lessThan">
      <formula>20</formula>
    </cfRule>
    <cfRule type="cellIs" dxfId="1" priority="6943" operator="greaterThan">
      <formula>120</formula>
    </cfRule>
    <cfRule type="containsText" dxfId="2" priority="3210" operator="between" text="库存为">
      <formula>NOT(ISERROR(SEARCH("库存为",AU529)))</formula>
    </cfRule>
  </conditionalFormatting>
  <conditionalFormatting sqref="AU530">
    <cfRule type="cellIs" dxfId="0" priority="10675" operator="lessThan">
      <formula>20</formula>
    </cfRule>
    <cfRule type="cellIs" dxfId="1" priority="6942" operator="greaterThan">
      <formula>120</formula>
    </cfRule>
    <cfRule type="containsText" dxfId="2" priority="3209" operator="between" text="库存为">
      <formula>NOT(ISERROR(SEARCH("库存为",AU530)))</formula>
    </cfRule>
  </conditionalFormatting>
  <conditionalFormatting sqref="AU531">
    <cfRule type="cellIs" dxfId="0" priority="10674" operator="lessThan">
      <formula>20</formula>
    </cfRule>
    <cfRule type="cellIs" dxfId="1" priority="6941" operator="greaterThan">
      <formula>120</formula>
    </cfRule>
    <cfRule type="containsText" dxfId="2" priority="3208" operator="between" text="库存为">
      <formula>NOT(ISERROR(SEARCH("库存为",AU531)))</formula>
    </cfRule>
  </conditionalFormatting>
  <conditionalFormatting sqref="AU532">
    <cfRule type="cellIs" dxfId="0" priority="10673" operator="lessThan">
      <formula>20</formula>
    </cfRule>
    <cfRule type="cellIs" dxfId="1" priority="6940" operator="greaterThan">
      <formula>120</formula>
    </cfRule>
    <cfRule type="containsText" dxfId="2" priority="3207" operator="between" text="库存为">
      <formula>NOT(ISERROR(SEARCH("库存为",AU532)))</formula>
    </cfRule>
  </conditionalFormatting>
  <conditionalFormatting sqref="AU533">
    <cfRule type="cellIs" dxfId="0" priority="10672" operator="lessThan">
      <formula>20</formula>
    </cfRule>
    <cfRule type="cellIs" dxfId="1" priority="6939" operator="greaterThan">
      <formula>120</formula>
    </cfRule>
    <cfRule type="containsText" dxfId="2" priority="3206" operator="between" text="库存为">
      <formula>NOT(ISERROR(SEARCH("库存为",AU533)))</formula>
    </cfRule>
  </conditionalFormatting>
  <conditionalFormatting sqref="AU534">
    <cfRule type="cellIs" dxfId="0" priority="10671" operator="lessThan">
      <formula>20</formula>
    </cfRule>
    <cfRule type="cellIs" dxfId="1" priority="6938" operator="greaterThan">
      <formula>120</formula>
    </cfRule>
    <cfRule type="containsText" dxfId="2" priority="3205" operator="between" text="库存为">
      <formula>NOT(ISERROR(SEARCH("库存为",AU534)))</formula>
    </cfRule>
  </conditionalFormatting>
  <conditionalFormatting sqref="AU535">
    <cfRule type="cellIs" dxfId="0" priority="10670" operator="lessThan">
      <formula>20</formula>
    </cfRule>
    <cfRule type="cellIs" dxfId="1" priority="6937" operator="greaterThan">
      <formula>120</formula>
    </cfRule>
    <cfRule type="containsText" dxfId="2" priority="3204" operator="between" text="库存为">
      <formula>NOT(ISERROR(SEARCH("库存为",AU535)))</formula>
    </cfRule>
  </conditionalFormatting>
  <conditionalFormatting sqref="AU536">
    <cfRule type="cellIs" dxfId="0" priority="10669" operator="lessThan">
      <formula>20</formula>
    </cfRule>
    <cfRule type="cellIs" dxfId="1" priority="6936" operator="greaterThan">
      <formula>120</formula>
    </cfRule>
    <cfRule type="containsText" dxfId="2" priority="3203" operator="between" text="库存为">
      <formula>NOT(ISERROR(SEARCH("库存为",AU536)))</formula>
    </cfRule>
  </conditionalFormatting>
  <conditionalFormatting sqref="AU537">
    <cfRule type="cellIs" dxfId="0" priority="10668" operator="lessThan">
      <formula>20</formula>
    </cfRule>
    <cfRule type="cellIs" dxfId="1" priority="6935" operator="greaterThan">
      <formula>120</formula>
    </cfRule>
    <cfRule type="containsText" dxfId="2" priority="3202" operator="between" text="库存为">
      <formula>NOT(ISERROR(SEARCH("库存为",AU537)))</formula>
    </cfRule>
  </conditionalFormatting>
  <conditionalFormatting sqref="AU538">
    <cfRule type="cellIs" dxfId="0" priority="10667" operator="lessThan">
      <formula>20</formula>
    </cfRule>
    <cfRule type="cellIs" dxfId="1" priority="6934" operator="greaterThan">
      <formula>120</formula>
    </cfRule>
    <cfRule type="containsText" dxfId="2" priority="3201" operator="between" text="库存为">
      <formula>NOT(ISERROR(SEARCH("库存为",AU538)))</formula>
    </cfRule>
  </conditionalFormatting>
  <conditionalFormatting sqref="AU539">
    <cfRule type="cellIs" dxfId="0" priority="10666" operator="lessThan">
      <formula>20</formula>
    </cfRule>
    <cfRule type="cellIs" dxfId="1" priority="6933" operator="greaterThan">
      <formula>120</formula>
    </cfRule>
    <cfRule type="containsText" dxfId="2" priority="3200" operator="between" text="库存为">
      <formula>NOT(ISERROR(SEARCH("库存为",AU539)))</formula>
    </cfRule>
  </conditionalFormatting>
  <conditionalFormatting sqref="AU540">
    <cfRule type="cellIs" dxfId="0" priority="10665" operator="lessThan">
      <formula>20</formula>
    </cfRule>
    <cfRule type="cellIs" dxfId="1" priority="6932" operator="greaterThan">
      <formula>120</formula>
    </cfRule>
    <cfRule type="containsText" dxfId="2" priority="3199" operator="between" text="库存为">
      <formula>NOT(ISERROR(SEARCH("库存为",AU540)))</formula>
    </cfRule>
  </conditionalFormatting>
  <conditionalFormatting sqref="AU541">
    <cfRule type="cellIs" dxfId="0" priority="10664" operator="lessThan">
      <formula>20</formula>
    </cfRule>
    <cfRule type="cellIs" dxfId="1" priority="6931" operator="greaterThan">
      <formula>120</formula>
    </cfRule>
    <cfRule type="containsText" dxfId="2" priority="3198" operator="between" text="库存为">
      <formula>NOT(ISERROR(SEARCH("库存为",AU541)))</formula>
    </cfRule>
  </conditionalFormatting>
  <conditionalFormatting sqref="AU542">
    <cfRule type="cellIs" dxfId="0" priority="10663" operator="lessThan">
      <formula>20</formula>
    </cfRule>
    <cfRule type="cellIs" dxfId="1" priority="6930" operator="greaterThan">
      <formula>120</formula>
    </cfRule>
    <cfRule type="containsText" dxfId="2" priority="3197" operator="between" text="库存为">
      <formula>NOT(ISERROR(SEARCH("库存为",AU542)))</formula>
    </cfRule>
  </conditionalFormatting>
  <conditionalFormatting sqref="AU543">
    <cfRule type="cellIs" dxfId="0" priority="10662" operator="lessThan">
      <formula>20</formula>
    </cfRule>
    <cfRule type="cellIs" dxfId="1" priority="6929" operator="greaterThan">
      <formula>120</formula>
    </cfRule>
    <cfRule type="containsText" dxfId="2" priority="3196" operator="between" text="库存为">
      <formula>NOT(ISERROR(SEARCH("库存为",AU543)))</formula>
    </cfRule>
  </conditionalFormatting>
  <conditionalFormatting sqref="AU544">
    <cfRule type="cellIs" dxfId="0" priority="10661" operator="lessThan">
      <formula>20</formula>
    </cfRule>
    <cfRule type="cellIs" dxfId="1" priority="6928" operator="greaterThan">
      <formula>120</formula>
    </cfRule>
    <cfRule type="containsText" dxfId="2" priority="3195" operator="between" text="库存为">
      <formula>NOT(ISERROR(SEARCH("库存为",AU544)))</formula>
    </cfRule>
  </conditionalFormatting>
  <conditionalFormatting sqref="AU545">
    <cfRule type="cellIs" dxfId="0" priority="10660" operator="lessThan">
      <formula>20</formula>
    </cfRule>
    <cfRule type="cellIs" dxfId="1" priority="6927" operator="greaterThan">
      <formula>120</formula>
    </cfRule>
    <cfRule type="containsText" dxfId="2" priority="3194" operator="between" text="库存为">
      <formula>NOT(ISERROR(SEARCH("库存为",AU545)))</formula>
    </cfRule>
  </conditionalFormatting>
  <conditionalFormatting sqref="AU546">
    <cfRule type="cellIs" dxfId="0" priority="10659" operator="lessThan">
      <formula>20</formula>
    </cfRule>
    <cfRule type="cellIs" dxfId="1" priority="6926" operator="greaterThan">
      <formula>120</formula>
    </cfRule>
    <cfRule type="containsText" dxfId="2" priority="3193" operator="between" text="库存为">
      <formula>NOT(ISERROR(SEARCH("库存为",AU546)))</formula>
    </cfRule>
  </conditionalFormatting>
  <conditionalFormatting sqref="AU547">
    <cfRule type="cellIs" dxfId="0" priority="10658" operator="lessThan">
      <formula>20</formula>
    </cfRule>
    <cfRule type="cellIs" dxfId="1" priority="6925" operator="greaterThan">
      <formula>120</formula>
    </cfRule>
    <cfRule type="containsText" dxfId="2" priority="3192" operator="between" text="库存为">
      <formula>NOT(ISERROR(SEARCH("库存为",AU547)))</formula>
    </cfRule>
  </conditionalFormatting>
  <conditionalFormatting sqref="AU548">
    <cfRule type="cellIs" dxfId="0" priority="10657" operator="lessThan">
      <formula>20</formula>
    </cfRule>
    <cfRule type="cellIs" dxfId="1" priority="6924" operator="greaterThan">
      <formula>120</formula>
    </cfRule>
    <cfRule type="containsText" dxfId="2" priority="3191" operator="between" text="库存为">
      <formula>NOT(ISERROR(SEARCH("库存为",AU548)))</formula>
    </cfRule>
  </conditionalFormatting>
  <conditionalFormatting sqref="AU549">
    <cfRule type="cellIs" dxfId="0" priority="10656" operator="lessThan">
      <formula>20</formula>
    </cfRule>
    <cfRule type="cellIs" dxfId="1" priority="6923" operator="greaterThan">
      <formula>120</formula>
    </cfRule>
    <cfRule type="containsText" dxfId="2" priority="3190" operator="between" text="库存为">
      <formula>NOT(ISERROR(SEARCH("库存为",AU549)))</formula>
    </cfRule>
  </conditionalFormatting>
  <conditionalFormatting sqref="AU550">
    <cfRule type="cellIs" dxfId="0" priority="10655" operator="lessThan">
      <formula>20</formula>
    </cfRule>
    <cfRule type="cellIs" dxfId="1" priority="6922" operator="greaterThan">
      <formula>120</formula>
    </cfRule>
    <cfRule type="containsText" dxfId="2" priority="3189" operator="between" text="库存为">
      <formula>NOT(ISERROR(SEARCH("库存为",AU550)))</formula>
    </cfRule>
  </conditionalFormatting>
  <conditionalFormatting sqref="AU551">
    <cfRule type="cellIs" dxfId="0" priority="10654" operator="lessThan">
      <formula>20</formula>
    </cfRule>
    <cfRule type="cellIs" dxfId="1" priority="6921" operator="greaterThan">
      <formula>120</formula>
    </cfRule>
    <cfRule type="containsText" dxfId="2" priority="3188" operator="between" text="库存为">
      <formula>NOT(ISERROR(SEARCH("库存为",AU551)))</formula>
    </cfRule>
  </conditionalFormatting>
  <conditionalFormatting sqref="AU552">
    <cfRule type="cellIs" dxfId="0" priority="10653" operator="lessThan">
      <formula>20</formula>
    </cfRule>
    <cfRule type="cellIs" dxfId="1" priority="6920" operator="greaterThan">
      <formula>120</formula>
    </cfRule>
    <cfRule type="containsText" dxfId="2" priority="3187" operator="between" text="库存为">
      <formula>NOT(ISERROR(SEARCH("库存为",AU552)))</formula>
    </cfRule>
  </conditionalFormatting>
  <conditionalFormatting sqref="AU553">
    <cfRule type="cellIs" dxfId="0" priority="10652" operator="lessThan">
      <formula>20</formula>
    </cfRule>
    <cfRule type="cellIs" dxfId="1" priority="6919" operator="greaterThan">
      <formula>120</formula>
    </cfRule>
    <cfRule type="containsText" dxfId="2" priority="3186" operator="between" text="库存为">
      <formula>NOT(ISERROR(SEARCH("库存为",AU553)))</formula>
    </cfRule>
  </conditionalFormatting>
  <conditionalFormatting sqref="AU554">
    <cfRule type="cellIs" dxfId="0" priority="10651" operator="lessThan">
      <formula>20</formula>
    </cfRule>
    <cfRule type="cellIs" dxfId="1" priority="6918" operator="greaterThan">
      <formula>120</formula>
    </cfRule>
    <cfRule type="containsText" dxfId="2" priority="3185" operator="between" text="库存为">
      <formula>NOT(ISERROR(SEARCH("库存为",AU554)))</formula>
    </cfRule>
  </conditionalFormatting>
  <conditionalFormatting sqref="AU555">
    <cfRule type="cellIs" dxfId="0" priority="10650" operator="lessThan">
      <formula>20</formula>
    </cfRule>
    <cfRule type="cellIs" dxfId="1" priority="6917" operator="greaterThan">
      <formula>120</formula>
    </cfRule>
    <cfRule type="containsText" dxfId="2" priority="3184" operator="between" text="库存为">
      <formula>NOT(ISERROR(SEARCH("库存为",AU555)))</formula>
    </cfRule>
  </conditionalFormatting>
  <conditionalFormatting sqref="AU556">
    <cfRule type="cellIs" dxfId="0" priority="10649" operator="lessThan">
      <formula>20</formula>
    </cfRule>
    <cfRule type="cellIs" dxfId="1" priority="6916" operator="greaterThan">
      <formula>120</formula>
    </cfRule>
    <cfRule type="containsText" dxfId="2" priority="3183" operator="between" text="库存为">
      <formula>NOT(ISERROR(SEARCH("库存为",AU556)))</formula>
    </cfRule>
  </conditionalFormatting>
  <conditionalFormatting sqref="AU557">
    <cfRule type="cellIs" dxfId="0" priority="10648" operator="lessThan">
      <formula>20</formula>
    </cfRule>
    <cfRule type="cellIs" dxfId="1" priority="6915" operator="greaterThan">
      <formula>120</formula>
    </cfRule>
    <cfRule type="containsText" dxfId="2" priority="3182" operator="between" text="库存为">
      <formula>NOT(ISERROR(SEARCH("库存为",AU557)))</formula>
    </cfRule>
  </conditionalFormatting>
  <conditionalFormatting sqref="AU558">
    <cfRule type="cellIs" dxfId="0" priority="10647" operator="lessThan">
      <formula>20</formula>
    </cfRule>
    <cfRule type="cellIs" dxfId="1" priority="6914" operator="greaterThan">
      <formula>120</formula>
    </cfRule>
    <cfRule type="containsText" dxfId="2" priority="3181" operator="between" text="库存为">
      <formula>NOT(ISERROR(SEARCH("库存为",AU558)))</formula>
    </cfRule>
  </conditionalFormatting>
  <conditionalFormatting sqref="AU559">
    <cfRule type="cellIs" dxfId="0" priority="10646" operator="lessThan">
      <formula>20</formula>
    </cfRule>
    <cfRule type="cellIs" dxfId="1" priority="6913" operator="greaterThan">
      <formula>120</formula>
    </cfRule>
    <cfRule type="containsText" dxfId="2" priority="3180" operator="between" text="库存为">
      <formula>NOT(ISERROR(SEARCH("库存为",AU559)))</formula>
    </cfRule>
  </conditionalFormatting>
  <conditionalFormatting sqref="AU560">
    <cfRule type="cellIs" dxfId="0" priority="10645" operator="lessThan">
      <formula>20</formula>
    </cfRule>
    <cfRule type="cellIs" dxfId="1" priority="6912" operator="greaterThan">
      <formula>120</formula>
    </cfRule>
    <cfRule type="containsText" dxfId="2" priority="3179" operator="between" text="库存为">
      <formula>NOT(ISERROR(SEARCH("库存为",AU560)))</formula>
    </cfRule>
  </conditionalFormatting>
  <conditionalFormatting sqref="AU561">
    <cfRule type="cellIs" dxfId="0" priority="10644" operator="lessThan">
      <formula>20</formula>
    </cfRule>
    <cfRule type="cellIs" dxfId="1" priority="6911" operator="greaterThan">
      <formula>120</formula>
    </cfRule>
    <cfRule type="containsText" dxfId="2" priority="3178" operator="between" text="库存为">
      <formula>NOT(ISERROR(SEARCH("库存为",AU561)))</formula>
    </cfRule>
  </conditionalFormatting>
  <conditionalFormatting sqref="AU562">
    <cfRule type="cellIs" dxfId="0" priority="10643" operator="lessThan">
      <formula>20</formula>
    </cfRule>
    <cfRule type="cellIs" dxfId="1" priority="6910" operator="greaterThan">
      <formula>120</formula>
    </cfRule>
    <cfRule type="containsText" dxfId="2" priority="3177" operator="between" text="库存为">
      <formula>NOT(ISERROR(SEARCH("库存为",AU562)))</formula>
    </cfRule>
  </conditionalFormatting>
  <conditionalFormatting sqref="AU563">
    <cfRule type="cellIs" dxfId="0" priority="10642" operator="lessThan">
      <formula>20</formula>
    </cfRule>
    <cfRule type="cellIs" dxfId="1" priority="6909" operator="greaterThan">
      <formula>120</formula>
    </cfRule>
    <cfRule type="containsText" dxfId="2" priority="3176" operator="between" text="库存为">
      <formula>NOT(ISERROR(SEARCH("库存为",AU563)))</formula>
    </cfRule>
  </conditionalFormatting>
  <conditionalFormatting sqref="AU564">
    <cfRule type="cellIs" dxfId="0" priority="10641" operator="lessThan">
      <formula>20</formula>
    </cfRule>
    <cfRule type="cellIs" dxfId="1" priority="6908" operator="greaterThan">
      <formula>120</formula>
    </cfRule>
    <cfRule type="containsText" dxfId="2" priority="3175" operator="between" text="库存为">
      <formula>NOT(ISERROR(SEARCH("库存为",AU564)))</formula>
    </cfRule>
  </conditionalFormatting>
  <conditionalFormatting sqref="AU565">
    <cfRule type="cellIs" dxfId="0" priority="10640" operator="lessThan">
      <formula>20</formula>
    </cfRule>
    <cfRule type="cellIs" dxfId="1" priority="6907" operator="greaterThan">
      <formula>120</formula>
    </cfRule>
    <cfRule type="containsText" dxfId="2" priority="3174" operator="between" text="库存为">
      <formula>NOT(ISERROR(SEARCH("库存为",AU565)))</formula>
    </cfRule>
  </conditionalFormatting>
  <conditionalFormatting sqref="AU566">
    <cfRule type="cellIs" dxfId="0" priority="10639" operator="lessThan">
      <formula>20</formula>
    </cfRule>
    <cfRule type="cellIs" dxfId="1" priority="6906" operator="greaterThan">
      <formula>120</formula>
    </cfRule>
    <cfRule type="containsText" dxfId="2" priority="3173" operator="between" text="库存为">
      <formula>NOT(ISERROR(SEARCH("库存为",AU566)))</formula>
    </cfRule>
  </conditionalFormatting>
  <conditionalFormatting sqref="AU567">
    <cfRule type="cellIs" dxfId="0" priority="10638" operator="lessThan">
      <formula>20</formula>
    </cfRule>
    <cfRule type="cellIs" dxfId="1" priority="6905" operator="greaterThan">
      <formula>120</formula>
    </cfRule>
    <cfRule type="containsText" dxfId="2" priority="3172" operator="between" text="库存为">
      <formula>NOT(ISERROR(SEARCH("库存为",AU567)))</formula>
    </cfRule>
  </conditionalFormatting>
  <conditionalFormatting sqref="AU568">
    <cfRule type="cellIs" dxfId="0" priority="10637" operator="lessThan">
      <formula>20</formula>
    </cfRule>
    <cfRule type="cellIs" dxfId="1" priority="6904" operator="greaterThan">
      <formula>120</formula>
    </cfRule>
    <cfRule type="containsText" dxfId="2" priority="3171" operator="between" text="库存为">
      <formula>NOT(ISERROR(SEARCH("库存为",AU568)))</formula>
    </cfRule>
  </conditionalFormatting>
  <conditionalFormatting sqref="AU569">
    <cfRule type="cellIs" dxfId="0" priority="10636" operator="lessThan">
      <formula>20</formula>
    </cfRule>
    <cfRule type="cellIs" dxfId="1" priority="6903" operator="greaterThan">
      <formula>120</formula>
    </cfRule>
    <cfRule type="containsText" dxfId="2" priority="3170" operator="between" text="库存为">
      <formula>NOT(ISERROR(SEARCH("库存为",AU569)))</formula>
    </cfRule>
  </conditionalFormatting>
  <conditionalFormatting sqref="AU570">
    <cfRule type="cellIs" dxfId="0" priority="10635" operator="lessThan">
      <formula>20</formula>
    </cfRule>
    <cfRule type="cellIs" dxfId="1" priority="6902" operator="greaterThan">
      <formula>120</formula>
    </cfRule>
    <cfRule type="containsText" dxfId="2" priority="3169" operator="between" text="库存为">
      <formula>NOT(ISERROR(SEARCH("库存为",AU570)))</formula>
    </cfRule>
  </conditionalFormatting>
  <conditionalFormatting sqref="AU571">
    <cfRule type="cellIs" dxfId="0" priority="10634" operator="lessThan">
      <formula>20</formula>
    </cfRule>
    <cfRule type="cellIs" dxfId="1" priority="6901" operator="greaterThan">
      <formula>120</formula>
    </cfRule>
    <cfRule type="containsText" dxfId="2" priority="3168" operator="between" text="库存为">
      <formula>NOT(ISERROR(SEARCH("库存为",AU571)))</formula>
    </cfRule>
  </conditionalFormatting>
  <conditionalFormatting sqref="AU572">
    <cfRule type="cellIs" dxfId="0" priority="10633" operator="lessThan">
      <formula>20</formula>
    </cfRule>
    <cfRule type="cellIs" dxfId="1" priority="6900" operator="greaterThan">
      <formula>120</formula>
    </cfRule>
    <cfRule type="containsText" dxfId="2" priority="3167" operator="between" text="库存为">
      <formula>NOT(ISERROR(SEARCH("库存为",AU572)))</formula>
    </cfRule>
  </conditionalFormatting>
  <conditionalFormatting sqref="AU573">
    <cfRule type="cellIs" dxfId="0" priority="10632" operator="lessThan">
      <formula>20</formula>
    </cfRule>
    <cfRule type="cellIs" dxfId="1" priority="6899" operator="greaterThan">
      <formula>120</formula>
    </cfRule>
    <cfRule type="containsText" dxfId="2" priority="3166" operator="between" text="库存为">
      <formula>NOT(ISERROR(SEARCH("库存为",AU573)))</formula>
    </cfRule>
  </conditionalFormatting>
  <conditionalFormatting sqref="AU574">
    <cfRule type="cellIs" dxfId="0" priority="10631" operator="lessThan">
      <formula>20</formula>
    </cfRule>
    <cfRule type="cellIs" dxfId="1" priority="6898" operator="greaterThan">
      <formula>120</formula>
    </cfRule>
    <cfRule type="containsText" dxfId="2" priority="3165" operator="between" text="库存为">
      <formula>NOT(ISERROR(SEARCH("库存为",AU574)))</formula>
    </cfRule>
  </conditionalFormatting>
  <conditionalFormatting sqref="AU575">
    <cfRule type="cellIs" dxfId="0" priority="10630" operator="lessThan">
      <formula>20</formula>
    </cfRule>
    <cfRule type="cellIs" dxfId="1" priority="6897" operator="greaterThan">
      <formula>120</formula>
    </cfRule>
    <cfRule type="containsText" dxfId="2" priority="3164" operator="between" text="库存为">
      <formula>NOT(ISERROR(SEARCH("库存为",AU575)))</formula>
    </cfRule>
  </conditionalFormatting>
  <conditionalFormatting sqref="AU576">
    <cfRule type="cellIs" dxfId="0" priority="10629" operator="lessThan">
      <formula>20</formula>
    </cfRule>
    <cfRule type="cellIs" dxfId="1" priority="6896" operator="greaterThan">
      <formula>120</formula>
    </cfRule>
    <cfRule type="containsText" dxfId="2" priority="3163" operator="between" text="库存为">
      <formula>NOT(ISERROR(SEARCH("库存为",AU576)))</formula>
    </cfRule>
  </conditionalFormatting>
  <conditionalFormatting sqref="AU577">
    <cfRule type="cellIs" dxfId="0" priority="10628" operator="lessThan">
      <formula>20</formula>
    </cfRule>
    <cfRule type="cellIs" dxfId="1" priority="6895" operator="greaterThan">
      <formula>120</formula>
    </cfRule>
    <cfRule type="containsText" dxfId="2" priority="3162" operator="between" text="库存为">
      <formula>NOT(ISERROR(SEARCH("库存为",AU577)))</formula>
    </cfRule>
  </conditionalFormatting>
  <conditionalFormatting sqref="AU578">
    <cfRule type="cellIs" dxfId="0" priority="10627" operator="lessThan">
      <formula>20</formula>
    </cfRule>
    <cfRule type="cellIs" dxfId="1" priority="6894" operator="greaterThan">
      <formula>120</formula>
    </cfRule>
    <cfRule type="containsText" dxfId="2" priority="3161" operator="between" text="库存为">
      <formula>NOT(ISERROR(SEARCH("库存为",AU578)))</formula>
    </cfRule>
  </conditionalFormatting>
  <conditionalFormatting sqref="AU579">
    <cfRule type="cellIs" dxfId="0" priority="10626" operator="lessThan">
      <formula>20</formula>
    </cfRule>
    <cfRule type="cellIs" dxfId="1" priority="6893" operator="greaterThan">
      <formula>120</formula>
    </cfRule>
    <cfRule type="containsText" dxfId="2" priority="3160" operator="between" text="库存为">
      <formula>NOT(ISERROR(SEARCH("库存为",AU579)))</formula>
    </cfRule>
  </conditionalFormatting>
  <conditionalFormatting sqref="AU580">
    <cfRule type="cellIs" dxfId="0" priority="10625" operator="lessThan">
      <formula>20</formula>
    </cfRule>
    <cfRule type="cellIs" dxfId="1" priority="6892" operator="greaterThan">
      <formula>120</formula>
    </cfRule>
    <cfRule type="containsText" dxfId="2" priority="3159" operator="between" text="库存为">
      <formula>NOT(ISERROR(SEARCH("库存为",AU580)))</formula>
    </cfRule>
  </conditionalFormatting>
  <conditionalFormatting sqref="AU581">
    <cfRule type="cellIs" dxfId="0" priority="10624" operator="lessThan">
      <formula>20</formula>
    </cfRule>
    <cfRule type="cellIs" dxfId="1" priority="6891" operator="greaterThan">
      <formula>120</formula>
    </cfRule>
    <cfRule type="containsText" dxfId="2" priority="3158" operator="between" text="库存为">
      <formula>NOT(ISERROR(SEARCH("库存为",AU581)))</formula>
    </cfRule>
  </conditionalFormatting>
  <conditionalFormatting sqref="AU582">
    <cfRule type="cellIs" dxfId="0" priority="10623" operator="lessThan">
      <formula>20</formula>
    </cfRule>
    <cfRule type="cellIs" dxfId="1" priority="6890" operator="greaterThan">
      <formula>120</formula>
    </cfRule>
    <cfRule type="containsText" dxfId="2" priority="3157" operator="between" text="库存为">
      <formula>NOT(ISERROR(SEARCH("库存为",AU582)))</formula>
    </cfRule>
  </conditionalFormatting>
  <conditionalFormatting sqref="AU583">
    <cfRule type="cellIs" dxfId="0" priority="10622" operator="lessThan">
      <formula>20</formula>
    </cfRule>
    <cfRule type="cellIs" dxfId="1" priority="6889" operator="greaterThan">
      <formula>120</formula>
    </cfRule>
    <cfRule type="containsText" dxfId="2" priority="3156" operator="between" text="库存为">
      <formula>NOT(ISERROR(SEARCH("库存为",AU583)))</formula>
    </cfRule>
  </conditionalFormatting>
  <conditionalFormatting sqref="AU584">
    <cfRule type="cellIs" dxfId="0" priority="10621" operator="lessThan">
      <formula>20</formula>
    </cfRule>
    <cfRule type="cellIs" dxfId="1" priority="6888" operator="greaterThan">
      <formula>120</formula>
    </cfRule>
    <cfRule type="containsText" dxfId="2" priority="3155" operator="between" text="库存为">
      <formula>NOT(ISERROR(SEARCH("库存为",AU584)))</formula>
    </cfRule>
  </conditionalFormatting>
  <conditionalFormatting sqref="AU585">
    <cfRule type="cellIs" dxfId="0" priority="10620" operator="lessThan">
      <formula>20</formula>
    </cfRule>
    <cfRule type="cellIs" dxfId="1" priority="6887" operator="greaterThan">
      <formula>120</formula>
    </cfRule>
    <cfRule type="containsText" dxfId="2" priority="3154" operator="between" text="库存为">
      <formula>NOT(ISERROR(SEARCH("库存为",AU585)))</formula>
    </cfRule>
  </conditionalFormatting>
  <conditionalFormatting sqref="AU586">
    <cfRule type="cellIs" dxfId="0" priority="10619" operator="lessThan">
      <formula>20</formula>
    </cfRule>
    <cfRule type="cellIs" dxfId="1" priority="6886" operator="greaterThan">
      <formula>120</formula>
    </cfRule>
    <cfRule type="containsText" dxfId="2" priority="3153" operator="between" text="库存为">
      <formula>NOT(ISERROR(SEARCH("库存为",AU586)))</formula>
    </cfRule>
  </conditionalFormatting>
  <conditionalFormatting sqref="AU587">
    <cfRule type="cellIs" dxfId="0" priority="10618" operator="lessThan">
      <formula>20</formula>
    </cfRule>
    <cfRule type="cellIs" dxfId="1" priority="6885" operator="greaterThan">
      <formula>120</formula>
    </cfRule>
    <cfRule type="containsText" dxfId="2" priority="3152" operator="between" text="库存为">
      <formula>NOT(ISERROR(SEARCH("库存为",AU587)))</formula>
    </cfRule>
  </conditionalFormatting>
  <conditionalFormatting sqref="AU588">
    <cfRule type="cellIs" dxfId="0" priority="10617" operator="lessThan">
      <formula>20</formula>
    </cfRule>
    <cfRule type="cellIs" dxfId="1" priority="6884" operator="greaterThan">
      <formula>120</formula>
    </cfRule>
    <cfRule type="containsText" dxfId="2" priority="3151" operator="between" text="库存为">
      <formula>NOT(ISERROR(SEARCH("库存为",AU588)))</formula>
    </cfRule>
  </conditionalFormatting>
  <conditionalFormatting sqref="AU589">
    <cfRule type="cellIs" dxfId="0" priority="10616" operator="lessThan">
      <formula>20</formula>
    </cfRule>
    <cfRule type="cellIs" dxfId="1" priority="6883" operator="greaterThan">
      <formula>120</formula>
    </cfRule>
    <cfRule type="containsText" dxfId="2" priority="3150" operator="between" text="库存为">
      <formula>NOT(ISERROR(SEARCH("库存为",AU589)))</formula>
    </cfRule>
  </conditionalFormatting>
  <conditionalFormatting sqref="AU590">
    <cfRule type="cellIs" dxfId="0" priority="10615" operator="lessThan">
      <formula>20</formula>
    </cfRule>
    <cfRule type="cellIs" dxfId="1" priority="6882" operator="greaterThan">
      <formula>120</formula>
    </cfRule>
    <cfRule type="containsText" dxfId="2" priority="3149" operator="between" text="库存为">
      <formula>NOT(ISERROR(SEARCH("库存为",AU590)))</formula>
    </cfRule>
  </conditionalFormatting>
  <conditionalFormatting sqref="AU591">
    <cfRule type="cellIs" dxfId="0" priority="10614" operator="lessThan">
      <formula>20</formula>
    </cfRule>
    <cfRule type="cellIs" dxfId="1" priority="6881" operator="greaterThan">
      <formula>120</formula>
    </cfRule>
    <cfRule type="containsText" dxfId="2" priority="3148" operator="between" text="库存为">
      <formula>NOT(ISERROR(SEARCH("库存为",AU591)))</formula>
    </cfRule>
  </conditionalFormatting>
  <conditionalFormatting sqref="AU592">
    <cfRule type="cellIs" dxfId="0" priority="10613" operator="lessThan">
      <formula>20</formula>
    </cfRule>
    <cfRule type="cellIs" dxfId="1" priority="6880" operator="greaterThan">
      <formula>120</formula>
    </cfRule>
    <cfRule type="containsText" dxfId="2" priority="3147" operator="between" text="库存为">
      <formula>NOT(ISERROR(SEARCH("库存为",AU592)))</formula>
    </cfRule>
  </conditionalFormatting>
  <conditionalFormatting sqref="AU593">
    <cfRule type="cellIs" dxfId="0" priority="10612" operator="lessThan">
      <formula>20</formula>
    </cfRule>
    <cfRule type="cellIs" dxfId="1" priority="6879" operator="greaterThan">
      <formula>120</formula>
    </cfRule>
    <cfRule type="containsText" dxfId="2" priority="3146" operator="between" text="库存为">
      <formula>NOT(ISERROR(SEARCH("库存为",AU593)))</formula>
    </cfRule>
  </conditionalFormatting>
  <conditionalFormatting sqref="AU594">
    <cfRule type="cellIs" dxfId="0" priority="10611" operator="lessThan">
      <formula>20</formula>
    </cfRule>
    <cfRule type="cellIs" dxfId="1" priority="6878" operator="greaterThan">
      <formula>120</formula>
    </cfRule>
    <cfRule type="containsText" dxfId="2" priority="3145" operator="between" text="库存为">
      <formula>NOT(ISERROR(SEARCH("库存为",AU594)))</formula>
    </cfRule>
  </conditionalFormatting>
  <conditionalFormatting sqref="AU595">
    <cfRule type="cellIs" dxfId="0" priority="10610" operator="lessThan">
      <formula>20</formula>
    </cfRule>
    <cfRule type="cellIs" dxfId="1" priority="6877" operator="greaterThan">
      <formula>120</formula>
    </cfRule>
    <cfRule type="containsText" dxfId="2" priority="3144" operator="between" text="库存为">
      <formula>NOT(ISERROR(SEARCH("库存为",AU595)))</formula>
    </cfRule>
  </conditionalFormatting>
  <conditionalFormatting sqref="AU596">
    <cfRule type="cellIs" dxfId="0" priority="10609" operator="lessThan">
      <formula>20</formula>
    </cfRule>
    <cfRule type="cellIs" dxfId="1" priority="6876" operator="greaterThan">
      <formula>120</formula>
    </cfRule>
    <cfRule type="containsText" dxfId="2" priority="3143" operator="between" text="库存为">
      <formula>NOT(ISERROR(SEARCH("库存为",AU596)))</formula>
    </cfRule>
  </conditionalFormatting>
  <conditionalFormatting sqref="AU597">
    <cfRule type="cellIs" dxfId="0" priority="10608" operator="lessThan">
      <formula>20</formula>
    </cfRule>
    <cfRule type="cellIs" dxfId="1" priority="6875" operator="greaterThan">
      <formula>120</formula>
    </cfRule>
    <cfRule type="containsText" dxfId="2" priority="3142" operator="between" text="库存为">
      <formula>NOT(ISERROR(SEARCH("库存为",AU597)))</formula>
    </cfRule>
  </conditionalFormatting>
  <conditionalFormatting sqref="AU598">
    <cfRule type="cellIs" dxfId="0" priority="10607" operator="lessThan">
      <formula>20</formula>
    </cfRule>
    <cfRule type="cellIs" dxfId="1" priority="6874" operator="greaterThan">
      <formula>120</formula>
    </cfRule>
    <cfRule type="containsText" dxfId="2" priority="3141" operator="between" text="库存为">
      <formula>NOT(ISERROR(SEARCH("库存为",AU598)))</formula>
    </cfRule>
  </conditionalFormatting>
  <conditionalFormatting sqref="AU599">
    <cfRule type="cellIs" dxfId="0" priority="10606" operator="lessThan">
      <formula>20</formula>
    </cfRule>
    <cfRule type="cellIs" dxfId="1" priority="6873" operator="greaterThan">
      <formula>120</formula>
    </cfRule>
    <cfRule type="containsText" dxfId="2" priority="3140" operator="between" text="库存为">
      <formula>NOT(ISERROR(SEARCH("库存为",AU599)))</formula>
    </cfRule>
  </conditionalFormatting>
  <conditionalFormatting sqref="AU600">
    <cfRule type="cellIs" dxfId="0" priority="10605" operator="lessThan">
      <formula>20</formula>
    </cfRule>
    <cfRule type="cellIs" dxfId="1" priority="6872" operator="greaterThan">
      <formula>120</formula>
    </cfRule>
    <cfRule type="containsText" dxfId="2" priority="3139" operator="between" text="库存为">
      <formula>NOT(ISERROR(SEARCH("库存为",AU600)))</formula>
    </cfRule>
  </conditionalFormatting>
  <conditionalFormatting sqref="AU601">
    <cfRule type="cellIs" dxfId="0" priority="10604" operator="lessThan">
      <formula>20</formula>
    </cfRule>
    <cfRule type="cellIs" dxfId="1" priority="6871" operator="greaterThan">
      <formula>120</formula>
    </cfRule>
    <cfRule type="containsText" dxfId="2" priority="3138" operator="between" text="库存为">
      <formula>NOT(ISERROR(SEARCH("库存为",AU601)))</formula>
    </cfRule>
  </conditionalFormatting>
  <conditionalFormatting sqref="AU602">
    <cfRule type="cellIs" dxfId="0" priority="10603" operator="lessThan">
      <formula>20</formula>
    </cfRule>
    <cfRule type="cellIs" dxfId="1" priority="6870" operator="greaterThan">
      <formula>120</formula>
    </cfRule>
    <cfRule type="containsText" dxfId="2" priority="3137" operator="between" text="库存为">
      <formula>NOT(ISERROR(SEARCH("库存为",AU602)))</formula>
    </cfRule>
  </conditionalFormatting>
  <conditionalFormatting sqref="AU603">
    <cfRule type="cellIs" dxfId="0" priority="10602" operator="lessThan">
      <formula>20</formula>
    </cfRule>
    <cfRule type="cellIs" dxfId="1" priority="6869" operator="greaterThan">
      <formula>120</formula>
    </cfRule>
    <cfRule type="containsText" dxfId="2" priority="3136" operator="between" text="库存为">
      <formula>NOT(ISERROR(SEARCH("库存为",AU603)))</formula>
    </cfRule>
  </conditionalFormatting>
  <conditionalFormatting sqref="AU604">
    <cfRule type="cellIs" dxfId="0" priority="10601" operator="lessThan">
      <formula>20</formula>
    </cfRule>
    <cfRule type="cellIs" dxfId="1" priority="6868" operator="greaterThan">
      <formula>120</formula>
    </cfRule>
    <cfRule type="containsText" dxfId="2" priority="3135" operator="between" text="库存为">
      <formula>NOT(ISERROR(SEARCH("库存为",AU604)))</formula>
    </cfRule>
  </conditionalFormatting>
  <conditionalFormatting sqref="AU605">
    <cfRule type="cellIs" dxfId="0" priority="10600" operator="lessThan">
      <formula>20</formula>
    </cfRule>
    <cfRule type="cellIs" dxfId="1" priority="6867" operator="greaterThan">
      <formula>120</formula>
    </cfRule>
    <cfRule type="containsText" dxfId="2" priority="3134" operator="between" text="库存为">
      <formula>NOT(ISERROR(SEARCH("库存为",AU605)))</formula>
    </cfRule>
  </conditionalFormatting>
  <conditionalFormatting sqref="AU606">
    <cfRule type="cellIs" dxfId="0" priority="10599" operator="lessThan">
      <formula>20</formula>
    </cfRule>
    <cfRule type="cellIs" dxfId="1" priority="6866" operator="greaterThan">
      <formula>120</formula>
    </cfRule>
    <cfRule type="containsText" dxfId="2" priority="3133" operator="between" text="库存为">
      <formula>NOT(ISERROR(SEARCH("库存为",AU606)))</formula>
    </cfRule>
  </conditionalFormatting>
  <conditionalFormatting sqref="AU607">
    <cfRule type="cellIs" dxfId="0" priority="10598" operator="lessThan">
      <formula>20</formula>
    </cfRule>
    <cfRule type="cellIs" dxfId="1" priority="6865" operator="greaterThan">
      <formula>120</formula>
    </cfRule>
    <cfRule type="containsText" dxfId="2" priority="3132" operator="between" text="库存为">
      <formula>NOT(ISERROR(SEARCH("库存为",AU607)))</formula>
    </cfRule>
  </conditionalFormatting>
  <conditionalFormatting sqref="AU608">
    <cfRule type="cellIs" dxfId="0" priority="10597" operator="lessThan">
      <formula>20</formula>
    </cfRule>
    <cfRule type="cellIs" dxfId="1" priority="6864" operator="greaterThan">
      <formula>120</formula>
    </cfRule>
    <cfRule type="containsText" dxfId="2" priority="3131" operator="between" text="库存为">
      <formula>NOT(ISERROR(SEARCH("库存为",AU608)))</formula>
    </cfRule>
  </conditionalFormatting>
  <conditionalFormatting sqref="AU609">
    <cfRule type="cellIs" dxfId="0" priority="10596" operator="lessThan">
      <formula>20</formula>
    </cfRule>
    <cfRule type="cellIs" dxfId="1" priority="6863" operator="greaterThan">
      <formula>120</formula>
    </cfRule>
    <cfRule type="containsText" dxfId="2" priority="3130" operator="between" text="库存为">
      <formula>NOT(ISERROR(SEARCH("库存为",AU609)))</formula>
    </cfRule>
  </conditionalFormatting>
  <conditionalFormatting sqref="AU610">
    <cfRule type="cellIs" dxfId="0" priority="10595" operator="lessThan">
      <formula>20</formula>
    </cfRule>
    <cfRule type="cellIs" dxfId="1" priority="6862" operator="greaterThan">
      <formula>120</formula>
    </cfRule>
    <cfRule type="containsText" dxfId="2" priority="3129" operator="between" text="库存为">
      <formula>NOT(ISERROR(SEARCH("库存为",AU610)))</formula>
    </cfRule>
  </conditionalFormatting>
  <conditionalFormatting sqref="AU611">
    <cfRule type="cellIs" dxfId="0" priority="10594" operator="lessThan">
      <formula>20</formula>
    </cfRule>
    <cfRule type="cellIs" dxfId="1" priority="6861" operator="greaterThan">
      <formula>120</formula>
    </cfRule>
    <cfRule type="containsText" dxfId="2" priority="3128" operator="between" text="库存为">
      <formula>NOT(ISERROR(SEARCH("库存为",AU611)))</formula>
    </cfRule>
  </conditionalFormatting>
  <conditionalFormatting sqref="AU612">
    <cfRule type="cellIs" dxfId="0" priority="10593" operator="lessThan">
      <formula>20</formula>
    </cfRule>
    <cfRule type="cellIs" dxfId="1" priority="6860" operator="greaterThan">
      <formula>120</formula>
    </cfRule>
    <cfRule type="containsText" dxfId="2" priority="3127" operator="between" text="库存为">
      <formula>NOT(ISERROR(SEARCH("库存为",AU612)))</formula>
    </cfRule>
  </conditionalFormatting>
  <conditionalFormatting sqref="AU613">
    <cfRule type="cellIs" dxfId="0" priority="10592" operator="lessThan">
      <formula>20</formula>
    </cfRule>
    <cfRule type="cellIs" dxfId="1" priority="6859" operator="greaterThan">
      <formula>120</formula>
    </cfRule>
    <cfRule type="containsText" dxfId="2" priority="3126" operator="between" text="库存为">
      <formula>NOT(ISERROR(SEARCH("库存为",AU613)))</formula>
    </cfRule>
  </conditionalFormatting>
  <conditionalFormatting sqref="AU614">
    <cfRule type="cellIs" dxfId="0" priority="10591" operator="lessThan">
      <formula>20</formula>
    </cfRule>
    <cfRule type="cellIs" dxfId="1" priority="6858" operator="greaterThan">
      <formula>120</formula>
    </cfRule>
    <cfRule type="containsText" dxfId="2" priority="3125" operator="between" text="库存为">
      <formula>NOT(ISERROR(SEARCH("库存为",AU614)))</formula>
    </cfRule>
  </conditionalFormatting>
  <conditionalFormatting sqref="AU615">
    <cfRule type="cellIs" dxfId="0" priority="10590" operator="lessThan">
      <formula>20</formula>
    </cfRule>
    <cfRule type="cellIs" dxfId="1" priority="6857" operator="greaterThan">
      <formula>120</formula>
    </cfRule>
    <cfRule type="containsText" dxfId="2" priority="3124" operator="between" text="库存为">
      <formula>NOT(ISERROR(SEARCH("库存为",AU615)))</formula>
    </cfRule>
  </conditionalFormatting>
  <conditionalFormatting sqref="AU616">
    <cfRule type="cellIs" dxfId="0" priority="10589" operator="lessThan">
      <formula>20</formula>
    </cfRule>
    <cfRule type="cellIs" dxfId="1" priority="6856" operator="greaterThan">
      <formula>120</formula>
    </cfRule>
    <cfRule type="containsText" dxfId="2" priority="3123" operator="between" text="库存为">
      <formula>NOT(ISERROR(SEARCH("库存为",AU616)))</formula>
    </cfRule>
  </conditionalFormatting>
  <conditionalFormatting sqref="AU617">
    <cfRule type="cellIs" dxfId="0" priority="10588" operator="lessThan">
      <formula>20</formula>
    </cfRule>
    <cfRule type="cellIs" dxfId="1" priority="6855" operator="greaterThan">
      <formula>120</formula>
    </cfRule>
    <cfRule type="containsText" dxfId="2" priority="3122" operator="between" text="库存为">
      <formula>NOT(ISERROR(SEARCH("库存为",AU617)))</formula>
    </cfRule>
  </conditionalFormatting>
  <conditionalFormatting sqref="AU618">
    <cfRule type="cellIs" dxfId="0" priority="10587" operator="lessThan">
      <formula>20</formula>
    </cfRule>
    <cfRule type="cellIs" dxfId="1" priority="6854" operator="greaterThan">
      <formula>120</formula>
    </cfRule>
    <cfRule type="containsText" dxfId="2" priority="3121" operator="between" text="库存为">
      <formula>NOT(ISERROR(SEARCH("库存为",AU618)))</formula>
    </cfRule>
  </conditionalFormatting>
  <conditionalFormatting sqref="AU619">
    <cfRule type="cellIs" dxfId="0" priority="10586" operator="lessThan">
      <formula>20</formula>
    </cfRule>
    <cfRule type="cellIs" dxfId="1" priority="6853" operator="greaterThan">
      <formula>120</formula>
    </cfRule>
    <cfRule type="containsText" dxfId="2" priority="3120" operator="between" text="库存为">
      <formula>NOT(ISERROR(SEARCH("库存为",AU619)))</formula>
    </cfRule>
  </conditionalFormatting>
  <conditionalFormatting sqref="AU620">
    <cfRule type="cellIs" dxfId="0" priority="10585" operator="lessThan">
      <formula>20</formula>
    </cfRule>
    <cfRule type="cellIs" dxfId="1" priority="6852" operator="greaterThan">
      <formula>120</formula>
    </cfRule>
    <cfRule type="containsText" dxfId="2" priority="3119" operator="between" text="库存为">
      <formula>NOT(ISERROR(SEARCH("库存为",AU620)))</formula>
    </cfRule>
  </conditionalFormatting>
  <conditionalFormatting sqref="AU621">
    <cfRule type="cellIs" dxfId="0" priority="10584" operator="lessThan">
      <formula>20</formula>
    </cfRule>
    <cfRule type="cellIs" dxfId="1" priority="6851" operator="greaterThan">
      <formula>120</formula>
    </cfRule>
    <cfRule type="containsText" dxfId="2" priority="3118" operator="between" text="库存为">
      <formula>NOT(ISERROR(SEARCH("库存为",AU621)))</formula>
    </cfRule>
  </conditionalFormatting>
  <conditionalFormatting sqref="AU622">
    <cfRule type="cellIs" dxfId="0" priority="10583" operator="lessThan">
      <formula>20</formula>
    </cfRule>
    <cfRule type="cellIs" dxfId="1" priority="6850" operator="greaterThan">
      <formula>120</formula>
    </cfRule>
    <cfRule type="containsText" dxfId="2" priority="3117" operator="between" text="库存为">
      <formula>NOT(ISERROR(SEARCH("库存为",AU622)))</formula>
    </cfRule>
  </conditionalFormatting>
  <conditionalFormatting sqref="AU623">
    <cfRule type="cellIs" dxfId="0" priority="10582" operator="lessThan">
      <formula>20</formula>
    </cfRule>
    <cfRule type="cellIs" dxfId="1" priority="6849" operator="greaterThan">
      <formula>120</formula>
    </cfRule>
    <cfRule type="containsText" dxfId="2" priority="3116" operator="between" text="库存为">
      <formula>NOT(ISERROR(SEARCH("库存为",AU623)))</formula>
    </cfRule>
  </conditionalFormatting>
  <conditionalFormatting sqref="AU624">
    <cfRule type="cellIs" dxfId="0" priority="10581" operator="lessThan">
      <formula>20</formula>
    </cfRule>
    <cfRule type="cellIs" dxfId="1" priority="6848" operator="greaterThan">
      <formula>120</formula>
    </cfRule>
    <cfRule type="containsText" dxfId="2" priority="3115" operator="between" text="库存为">
      <formula>NOT(ISERROR(SEARCH("库存为",AU624)))</formula>
    </cfRule>
  </conditionalFormatting>
  <conditionalFormatting sqref="AU625">
    <cfRule type="cellIs" dxfId="0" priority="10580" operator="lessThan">
      <formula>20</formula>
    </cfRule>
    <cfRule type="cellIs" dxfId="1" priority="6847" operator="greaterThan">
      <formula>120</formula>
    </cfRule>
    <cfRule type="containsText" dxfId="2" priority="3114" operator="between" text="库存为">
      <formula>NOT(ISERROR(SEARCH("库存为",AU625)))</formula>
    </cfRule>
  </conditionalFormatting>
  <conditionalFormatting sqref="AU626">
    <cfRule type="cellIs" dxfId="0" priority="10579" operator="lessThan">
      <formula>20</formula>
    </cfRule>
    <cfRule type="cellIs" dxfId="1" priority="6846" operator="greaterThan">
      <formula>120</formula>
    </cfRule>
    <cfRule type="containsText" dxfId="2" priority="3113" operator="between" text="库存为">
      <formula>NOT(ISERROR(SEARCH("库存为",AU626)))</formula>
    </cfRule>
  </conditionalFormatting>
  <conditionalFormatting sqref="AU627">
    <cfRule type="cellIs" dxfId="0" priority="10578" operator="lessThan">
      <formula>20</formula>
    </cfRule>
    <cfRule type="cellIs" dxfId="1" priority="6845" operator="greaterThan">
      <formula>120</formula>
    </cfRule>
    <cfRule type="containsText" dxfId="2" priority="3112" operator="between" text="库存为">
      <formula>NOT(ISERROR(SEARCH("库存为",AU627)))</formula>
    </cfRule>
  </conditionalFormatting>
  <conditionalFormatting sqref="AU628">
    <cfRule type="cellIs" dxfId="0" priority="10577" operator="lessThan">
      <formula>20</formula>
    </cfRule>
    <cfRule type="cellIs" dxfId="1" priority="6844" operator="greaterThan">
      <formula>120</formula>
    </cfRule>
    <cfRule type="containsText" dxfId="2" priority="3111" operator="between" text="库存为">
      <formula>NOT(ISERROR(SEARCH("库存为",AU628)))</formula>
    </cfRule>
  </conditionalFormatting>
  <conditionalFormatting sqref="AU629">
    <cfRule type="cellIs" dxfId="0" priority="10576" operator="lessThan">
      <formula>20</formula>
    </cfRule>
    <cfRule type="cellIs" dxfId="1" priority="6843" operator="greaterThan">
      <formula>120</formula>
    </cfRule>
    <cfRule type="containsText" dxfId="2" priority="3110" operator="between" text="库存为">
      <formula>NOT(ISERROR(SEARCH("库存为",AU629)))</formula>
    </cfRule>
  </conditionalFormatting>
  <conditionalFormatting sqref="AU630">
    <cfRule type="cellIs" dxfId="0" priority="10575" operator="lessThan">
      <formula>20</formula>
    </cfRule>
    <cfRule type="cellIs" dxfId="1" priority="6842" operator="greaterThan">
      <formula>120</formula>
    </cfRule>
    <cfRule type="containsText" dxfId="2" priority="3109" operator="between" text="库存为">
      <formula>NOT(ISERROR(SEARCH("库存为",AU630)))</formula>
    </cfRule>
  </conditionalFormatting>
  <conditionalFormatting sqref="AU631">
    <cfRule type="cellIs" dxfId="0" priority="10574" operator="lessThan">
      <formula>20</formula>
    </cfRule>
    <cfRule type="cellIs" dxfId="1" priority="6841" operator="greaterThan">
      <formula>120</formula>
    </cfRule>
    <cfRule type="containsText" dxfId="2" priority="3108" operator="between" text="库存为">
      <formula>NOT(ISERROR(SEARCH("库存为",AU631)))</formula>
    </cfRule>
  </conditionalFormatting>
  <conditionalFormatting sqref="AU632">
    <cfRule type="cellIs" dxfId="0" priority="10573" operator="lessThan">
      <formula>20</formula>
    </cfRule>
    <cfRule type="cellIs" dxfId="1" priority="6840" operator="greaterThan">
      <formula>120</formula>
    </cfRule>
    <cfRule type="containsText" dxfId="2" priority="3107" operator="between" text="库存为">
      <formula>NOT(ISERROR(SEARCH("库存为",AU632)))</formula>
    </cfRule>
  </conditionalFormatting>
  <conditionalFormatting sqref="AU633">
    <cfRule type="cellIs" dxfId="0" priority="10572" operator="lessThan">
      <formula>20</formula>
    </cfRule>
    <cfRule type="cellIs" dxfId="1" priority="6839" operator="greaterThan">
      <formula>120</formula>
    </cfRule>
    <cfRule type="containsText" dxfId="2" priority="3106" operator="between" text="库存为">
      <formula>NOT(ISERROR(SEARCH("库存为",AU633)))</formula>
    </cfRule>
  </conditionalFormatting>
  <conditionalFormatting sqref="AU634">
    <cfRule type="cellIs" dxfId="0" priority="10571" operator="lessThan">
      <formula>20</formula>
    </cfRule>
    <cfRule type="cellIs" dxfId="1" priority="6838" operator="greaterThan">
      <formula>120</formula>
    </cfRule>
    <cfRule type="containsText" dxfId="2" priority="3105" operator="between" text="库存为">
      <formula>NOT(ISERROR(SEARCH("库存为",AU634)))</formula>
    </cfRule>
  </conditionalFormatting>
  <conditionalFormatting sqref="AU635">
    <cfRule type="cellIs" dxfId="0" priority="10570" operator="lessThan">
      <formula>20</formula>
    </cfRule>
    <cfRule type="cellIs" dxfId="1" priority="6837" operator="greaterThan">
      <formula>120</formula>
    </cfRule>
    <cfRule type="containsText" dxfId="2" priority="3104" operator="between" text="库存为">
      <formula>NOT(ISERROR(SEARCH("库存为",AU635)))</formula>
    </cfRule>
  </conditionalFormatting>
  <conditionalFormatting sqref="AU636">
    <cfRule type="cellIs" dxfId="0" priority="10569" operator="lessThan">
      <formula>20</formula>
    </cfRule>
    <cfRule type="cellIs" dxfId="1" priority="6836" operator="greaterThan">
      <formula>120</formula>
    </cfRule>
    <cfRule type="containsText" dxfId="2" priority="3103" operator="between" text="库存为">
      <formula>NOT(ISERROR(SEARCH("库存为",AU636)))</formula>
    </cfRule>
  </conditionalFormatting>
  <conditionalFormatting sqref="AU637">
    <cfRule type="cellIs" dxfId="0" priority="10568" operator="lessThan">
      <formula>20</formula>
    </cfRule>
    <cfRule type="cellIs" dxfId="1" priority="6835" operator="greaterThan">
      <formula>120</formula>
    </cfRule>
    <cfRule type="containsText" dxfId="2" priority="3102" operator="between" text="库存为">
      <formula>NOT(ISERROR(SEARCH("库存为",AU637)))</formula>
    </cfRule>
  </conditionalFormatting>
  <conditionalFormatting sqref="AU638">
    <cfRule type="cellIs" dxfId="0" priority="10567" operator="lessThan">
      <formula>20</formula>
    </cfRule>
    <cfRule type="cellIs" dxfId="1" priority="6834" operator="greaterThan">
      <formula>120</formula>
    </cfRule>
    <cfRule type="containsText" dxfId="2" priority="3101" operator="between" text="库存为">
      <formula>NOT(ISERROR(SEARCH("库存为",AU638)))</formula>
    </cfRule>
  </conditionalFormatting>
  <conditionalFormatting sqref="AU639">
    <cfRule type="cellIs" dxfId="0" priority="10566" operator="lessThan">
      <formula>20</formula>
    </cfRule>
    <cfRule type="cellIs" dxfId="1" priority="6833" operator="greaterThan">
      <formula>120</formula>
    </cfRule>
    <cfRule type="containsText" dxfId="2" priority="3100" operator="between" text="库存为">
      <formula>NOT(ISERROR(SEARCH("库存为",AU639)))</formula>
    </cfRule>
  </conditionalFormatting>
  <conditionalFormatting sqref="AU640">
    <cfRule type="cellIs" dxfId="0" priority="10565" operator="lessThan">
      <formula>20</formula>
    </cfRule>
    <cfRule type="cellIs" dxfId="1" priority="6832" operator="greaterThan">
      <formula>120</formula>
    </cfRule>
    <cfRule type="containsText" dxfId="2" priority="3099" operator="between" text="库存为">
      <formula>NOT(ISERROR(SEARCH("库存为",AU640)))</formula>
    </cfRule>
  </conditionalFormatting>
  <conditionalFormatting sqref="AU641">
    <cfRule type="cellIs" dxfId="0" priority="10564" operator="lessThan">
      <formula>20</formula>
    </cfRule>
    <cfRule type="cellIs" dxfId="1" priority="6831" operator="greaterThan">
      <formula>120</formula>
    </cfRule>
    <cfRule type="containsText" dxfId="2" priority="3098" operator="between" text="库存为">
      <formula>NOT(ISERROR(SEARCH("库存为",AU641)))</formula>
    </cfRule>
  </conditionalFormatting>
  <conditionalFormatting sqref="AU642">
    <cfRule type="cellIs" dxfId="0" priority="10563" operator="lessThan">
      <formula>20</formula>
    </cfRule>
    <cfRule type="cellIs" dxfId="1" priority="6830" operator="greaterThan">
      <formula>120</formula>
    </cfRule>
    <cfRule type="containsText" dxfId="2" priority="3097" operator="between" text="库存为">
      <formula>NOT(ISERROR(SEARCH("库存为",AU642)))</formula>
    </cfRule>
  </conditionalFormatting>
  <conditionalFormatting sqref="AU643">
    <cfRule type="cellIs" dxfId="0" priority="10562" operator="lessThan">
      <formula>20</formula>
    </cfRule>
    <cfRule type="cellIs" dxfId="1" priority="6829" operator="greaterThan">
      <formula>120</formula>
    </cfRule>
    <cfRule type="containsText" dxfId="2" priority="3096" operator="between" text="库存为">
      <formula>NOT(ISERROR(SEARCH("库存为",AU643)))</formula>
    </cfRule>
  </conditionalFormatting>
  <conditionalFormatting sqref="AU644">
    <cfRule type="cellIs" dxfId="0" priority="10561" operator="lessThan">
      <formula>20</formula>
    </cfRule>
    <cfRule type="cellIs" dxfId="1" priority="6828" operator="greaterThan">
      <formula>120</formula>
    </cfRule>
    <cfRule type="containsText" dxfId="2" priority="3095" operator="between" text="库存为">
      <formula>NOT(ISERROR(SEARCH("库存为",AU644)))</formula>
    </cfRule>
  </conditionalFormatting>
  <conditionalFormatting sqref="AU645">
    <cfRule type="cellIs" dxfId="0" priority="10560" operator="lessThan">
      <formula>20</formula>
    </cfRule>
    <cfRule type="cellIs" dxfId="1" priority="6827" operator="greaterThan">
      <formula>120</formula>
    </cfRule>
    <cfRule type="containsText" dxfId="2" priority="3094" operator="between" text="库存为">
      <formula>NOT(ISERROR(SEARCH("库存为",AU645)))</formula>
    </cfRule>
  </conditionalFormatting>
  <conditionalFormatting sqref="AU646">
    <cfRule type="cellIs" dxfId="0" priority="10559" operator="lessThan">
      <formula>20</formula>
    </cfRule>
    <cfRule type="cellIs" dxfId="1" priority="6826" operator="greaterThan">
      <formula>120</formula>
    </cfRule>
    <cfRule type="containsText" dxfId="2" priority="3093" operator="between" text="库存为">
      <formula>NOT(ISERROR(SEARCH("库存为",AU646)))</formula>
    </cfRule>
  </conditionalFormatting>
  <conditionalFormatting sqref="AU647">
    <cfRule type="cellIs" dxfId="0" priority="10558" operator="lessThan">
      <formula>20</formula>
    </cfRule>
    <cfRule type="cellIs" dxfId="1" priority="6825" operator="greaterThan">
      <formula>120</formula>
    </cfRule>
    <cfRule type="containsText" dxfId="2" priority="3092" operator="between" text="库存为">
      <formula>NOT(ISERROR(SEARCH("库存为",AU647)))</formula>
    </cfRule>
  </conditionalFormatting>
  <conditionalFormatting sqref="AU648">
    <cfRule type="cellIs" dxfId="0" priority="10557" operator="lessThan">
      <formula>20</formula>
    </cfRule>
    <cfRule type="cellIs" dxfId="1" priority="6824" operator="greaterThan">
      <formula>120</formula>
    </cfRule>
    <cfRule type="containsText" dxfId="2" priority="3091" operator="between" text="库存为">
      <formula>NOT(ISERROR(SEARCH("库存为",AU648)))</formula>
    </cfRule>
  </conditionalFormatting>
  <conditionalFormatting sqref="AU649">
    <cfRule type="cellIs" dxfId="0" priority="10556" operator="lessThan">
      <formula>20</formula>
    </cfRule>
    <cfRule type="cellIs" dxfId="1" priority="6823" operator="greaterThan">
      <formula>120</formula>
    </cfRule>
    <cfRule type="containsText" dxfId="2" priority="3090" operator="between" text="库存为">
      <formula>NOT(ISERROR(SEARCH("库存为",AU649)))</formula>
    </cfRule>
  </conditionalFormatting>
  <conditionalFormatting sqref="AU650">
    <cfRule type="cellIs" dxfId="0" priority="10555" operator="lessThan">
      <formula>20</formula>
    </cfRule>
    <cfRule type="cellIs" dxfId="1" priority="6822" operator="greaterThan">
      <formula>120</formula>
    </cfRule>
    <cfRule type="containsText" dxfId="2" priority="3089" operator="between" text="库存为">
      <formula>NOT(ISERROR(SEARCH("库存为",AU650)))</formula>
    </cfRule>
  </conditionalFormatting>
  <conditionalFormatting sqref="AU651">
    <cfRule type="cellIs" dxfId="0" priority="10554" operator="lessThan">
      <formula>20</formula>
    </cfRule>
    <cfRule type="cellIs" dxfId="1" priority="6821" operator="greaterThan">
      <formula>120</formula>
    </cfRule>
    <cfRule type="containsText" dxfId="2" priority="3088" operator="between" text="库存为">
      <formula>NOT(ISERROR(SEARCH("库存为",AU651)))</formula>
    </cfRule>
  </conditionalFormatting>
  <conditionalFormatting sqref="AU652">
    <cfRule type="cellIs" dxfId="0" priority="10553" operator="lessThan">
      <formula>20</formula>
    </cfRule>
    <cfRule type="cellIs" dxfId="1" priority="6820" operator="greaterThan">
      <formula>120</formula>
    </cfRule>
    <cfRule type="containsText" dxfId="2" priority="3087" operator="between" text="库存为">
      <formula>NOT(ISERROR(SEARCH("库存为",AU652)))</formula>
    </cfRule>
  </conditionalFormatting>
  <conditionalFormatting sqref="AU653">
    <cfRule type="cellIs" dxfId="0" priority="10552" operator="lessThan">
      <formula>20</formula>
    </cfRule>
    <cfRule type="cellIs" dxfId="1" priority="6819" operator="greaterThan">
      <formula>120</formula>
    </cfRule>
    <cfRule type="containsText" dxfId="2" priority="3086" operator="between" text="库存为">
      <formula>NOT(ISERROR(SEARCH("库存为",AU653)))</formula>
    </cfRule>
  </conditionalFormatting>
  <conditionalFormatting sqref="AU654">
    <cfRule type="cellIs" dxfId="0" priority="10551" operator="lessThan">
      <formula>20</formula>
    </cfRule>
    <cfRule type="cellIs" dxfId="1" priority="6818" operator="greaterThan">
      <formula>120</formula>
    </cfRule>
    <cfRule type="containsText" dxfId="2" priority="3085" operator="between" text="库存为">
      <formula>NOT(ISERROR(SEARCH("库存为",AU654)))</formula>
    </cfRule>
  </conditionalFormatting>
  <conditionalFormatting sqref="AU655">
    <cfRule type="cellIs" dxfId="0" priority="10550" operator="lessThan">
      <formula>20</formula>
    </cfRule>
    <cfRule type="cellIs" dxfId="1" priority="6817" operator="greaterThan">
      <formula>120</formula>
    </cfRule>
    <cfRule type="containsText" dxfId="2" priority="3084" operator="between" text="库存为">
      <formula>NOT(ISERROR(SEARCH("库存为",AU655)))</formula>
    </cfRule>
  </conditionalFormatting>
  <conditionalFormatting sqref="AU656">
    <cfRule type="cellIs" dxfId="0" priority="10549" operator="lessThan">
      <formula>20</formula>
    </cfRule>
    <cfRule type="cellIs" dxfId="1" priority="6816" operator="greaterThan">
      <formula>120</formula>
    </cfRule>
    <cfRule type="containsText" dxfId="2" priority="3083" operator="between" text="库存为">
      <formula>NOT(ISERROR(SEARCH("库存为",AU656)))</formula>
    </cfRule>
  </conditionalFormatting>
  <conditionalFormatting sqref="AU657">
    <cfRule type="cellIs" dxfId="0" priority="10548" operator="lessThan">
      <formula>20</formula>
    </cfRule>
    <cfRule type="cellIs" dxfId="1" priority="6815" operator="greaterThan">
      <formula>120</formula>
    </cfRule>
    <cfRule type="containsText" dxfId="2" priority="3082" operator="between" text="库存为">
      <formula>NOT(ISERROR(SEARCH("库存为",AU657)))</formula>
    </cfRule>
  </conditionalFormatting>
  <conditionalFormatting sqref="AU658">
    <cfRule type="cellIs" dxfId="0" priority="10547" operator="lessThan">
      <formula>20</formula>
    </cfRule>
    <cfRule type="cellIs" dxfId="1" priority="6814" operator="greaterThan">
      <formula>120</formula>
    </cfRule>
    <cfRule type="containsText" dxfId="2" priority="3081" operator="between" text="库存为">
      <formula>NOT(ISERROR(SEARCH("库存为",AU658)))</formula>
    </cfRule>
  </conditionalFormatting>
  <conditionalFormatting sqref="AU659">
    <cfRule type="cellIs" dxfId="0" priority="10546" operator="lessThan">
      <formula>20</formula>
    </cfRule>
    <cfRule type="cellIs" dxfId="1" priority="6813" operator="greaterThan">
      <formula>120</formula>
    </cfRule>
    <cfRule type="containsText" dxfId="2" priority="3080" operator="between" text="库存为">
      <formula>NOT(ISERROR(SEARCH("库存为",AU659)))</formula>
    </cfRule>
  </conditionalFormatting>
  <conditionalFormatting sqref="AU660">
    <cfRule type="cellIs" dxfId="0" priority="10545" operator="lessThan">
      <formula>20</formula>
    </cfRule>
    <cfRule type="cellIs" dxfId="1" priority="6812" operator="greaterThan">
      <formula>120</formula>
    </cfRule>
    <cfRule type="containsText" dxfId="2" priority="3079" operator="between" text="库存为">
      <formula>NOT(ISERROR(SEARCH("库存为",AU660)))</formula>
    </cfRule>
  </conditionalFormatting>
  <conditionalFormatting sqref="AU661">
    <cfRule type="cellIs" dxfId="0" priority="10544" operator="lessThan">
      <formula>20</formula>
    </cfRule>
    <cfRule type="cellIs" dxfId="1" priority="6811" operator="greaterThan">
      <formula>120</formula>
    </cfRule>
    <cfRule type="containsText" dxfId="2" priority="3078" operator="between" text="库存为">
      <formula>NOT(ISERROR(SEARCH("库存为",AU661)))</formula>
    </cfRule>
  </conditionalFormatting>
  <conditionalFormatting sqref="AU662">
    <cfRule type="cellIs" dxfId="0" priority="10543" operator="lessThan">
      <formula>20</formula>
    </cfRule>
    <cfRule type="cellIs" dxfId="1" priority="6810" operator="greaterThan">
      <formula>120</formula>
    </cfRule>
    <cfRule type="containsText" dxfId="2" priority="3077" operator="between" text="库存为">
      <formula>NOT(ISERROR(SEARCH("库存为",AU662)))</formula>
    </cfRule>
  </conditionalFormatting>
  <conditionalFormatting sqref="AU663">
    <cfRule type="cellIs" dxfId="0" priority="10542" operator="lessThan">
      <formula>20</formula>
    </cfRule>
    <cfRule type="cellIs" dxfId="1" priority="6809" operator="greaterThan">
      <formula>120</formula>
    </cfRule>
    <cfRule type="containsText" dxfId="2" priority="3076" operator="between" text="库存为">
      <formula>NOT(ISERROR(SEARCH("库存为",AU663)))</formula>
    </cfRule>
  </conditionalFormatting>
  <conditionalFormatting sqref="AU664">
    <cfRule type="cellIs" dxfId="0" priority="10541" operator="lessThan">
      <formula>20</formula>
    </cfRule>
    <cfRule type="cellIs" dxfId="1" priority="6808" operator="greaterThan">
      <formula>120</formula>
    </cfRule>
    <cfRule type="containsText" dxfId="2" priority="3075" operator="between" text="库存为">
      <formula>NOT(ISERROR(SEARCH("库存为",AU664)))</formula>
    </cfRule>
  </conditionalFormatting>
  <conditionalFormatting sqref="AU665">
    <cfRule type="cellIs" dxfId="0" priority="10540" operator="lessThan">
      <formula>20</formula>
    </cfRule>
    <cfRule type="cellIs" dxfId="1" priority="6807" operator="greaterThan">
      <formula>120</formula>
    </cfRule>
    <cfRule type="containsText" dxfId="2" priority="3074" operator="between" text="库存为">
      <formula>NOT(ISERROR(SEARCH("库存为",AU665)))</formula>
    </cfRule>
  </conditionalFormatting>
  <conditionalFormatting sqref="AU666">
    <cfRule type="cellIs" dxfId="0" priority="10539" operator="lessThan">
      <formula>20</formula>
    </cfRule>
    <cfRule type="cellIs" dxfId="1" priority="6806" operator="greaterThan">
      <formula>120</formula>
    </cfRule>
    <cfRule type="containsText" dxfId="2" priority="3073" operator="between" text="库存为">
      <formula>NOT(ISERROR(SEARCH("库存为",AU666)))</formula>
    </cfRule>
  </conditionalFormatting>
  <conditionalFormatting sqref="AU667">
    <cfRule type="cellIs" dxfId="0" priority="10538" operator="lessThan">
      <formula>20</formula>
    </cfRule>
    <cfRule type="cellIs" dxfId="1" priority="6805" operator="greaterThan">
      <formula>120</formula>
    </cfRule>
    <cfRule type="containsText" dxfId="2" priority="3072" operator="between" text="库存为">
      <formula>NOT(ISERROR(SEARCH("库存为",AU667)))</formula>
    </cfRule>
  </conditionalFormatting>
  <conditionalFormatting sqref="AU668">
    <cfRule type="cellIs" dxfId="0" priority="10537" operator="lessThan">
      <formula>20</formula>
    </cfRule>
    <cfRule type="cellIs" dxfId="1" priority="6804" operator="greaterThan">
      <formula>120</formula>
    </cfRule>
    <cfRule type="containsText" dxfId="2" priority="3071" operator="between" text="库存为">
      <formula>NOT(ISERROR(SEARCH("库存为",AU668)))</formula>
    </cfRule>
  </conditionalFormatting>
  <conditionalFormatting sqref="AU669">
    <cfRule type="cellIs" dxfId="0" priority="10536" operator="lessThan">
      <formula>20</formula>
    </cfRule>
    <cfRule type="cellIs" dxfId="1" priority="6803" operator="greaterThan">
      <formula>120</formula>
    </cfRule>
    <cfRule type="containsText" dxfId="2" priority="3070" operator="between" text="库存为">
      <formula>NOT(ISERROR(SEARCH("库存为",AU669)))</formula>
    </cfRule>
  </conditionalFormatting>
  <conditionalFormatting sqref="AU670">
    <cfRule type="cellIs" dxfId="0" priority="10535" operator="lessThan">
      <formula>20</formula>
    </cfRule>
    <cfRule type="cellIs" dxfId="1" priority="6802" operator="greaterThan">
      <formula>120</formula>
    </cfRule>
    <cfRule type="containsText" dxfId="2" priority="3069" operator="between" text="库存为">
      <formula>NOT(ISERROR(SEARCH("库存为",AU670)))</formula>
    </cfRule>
  </conditionalFormatting>
  <conditionalFormatting sqref="AU671">
    <cfRule type="cellIs" dxfId="0" priority="10534" operator="lessThan">
      <formula>20</formula>
    </cfRule>
    <cfRule type="cellIs" dxfId="1" priority="6801" operator="greaterThan">
      <formula>120</formula>
    </cfRule>
    <cfRule type="containsText" dxfId="2" priority="3068" operator="between" text="库存为">
      <formula>NOT(ISERROR(SEARCH("库存为",AU671)))</formula>
    </cfRule>
  </conditionalFormatting>
  <conditionalFormatting sqref="AU672">
    <cfRule type="cellIs" dxfId="0" priority="10533" operator="lessThan">
      <formula>20</formula>
    </cfRule>
    <cfRule type="cellIs" dxfId="1" priority="6800" operator="greaterThan">
      <formula>120</formula>
    </cfRule>
    <cfRule type="containsText" dxfId="2" priority="3067" operator="between" text="库存为">
      <formula>NOT(ISERROR(SEARCH("库存为",AU672)))</formula>
    </cfRule>
  </conditionalFormatting>
  <conditionalFormatting sqref="AU673">
    <cfRule type="cellIs" dxfId="0" priority="10532" operator="lessThan">
      <formula>20</formula>
    </cfRule>
    <cfRule type="cellIs" dxfId="1" priority="6799" operator="greaterThan">
      <formula>120</formula>
    </cfRule>
    <cfRule type="containsText" dxfId="2" priority="3066" operator="between" text="库存为">
      <formula>NOT(ISERROR(SEARCH("库存为",AU673)))</formula>
    </cfRule>
  </conditionalFormatting>
  <conditionalFormatting sqref="AU674">
    <cfRule type="cellIs" dxfId="0" priority="10531" operator="lessThan">
      <formula>20</formula>
    </cfRule>
    <cfRule type="cellIs" dxfId="1" priority="6798" operator="greaterThan">
      <formula>120</formula>
    </cfRule>
    <cfRule type="containsText" dxfId="2" priority="3065" operator="between" text="库存为">
      <formula>NOT(ISERROR(SEARCH("库存为",AU674)))</formula>
    </cfRule>
  </conditionalFormatting>
  <conditionalFormatting sqref="AU675">
    <cfRule type="cellIs" dxfId="0" priority="10530" operator="lessThan">
      <formula>20</formula>
    </cfRule>
    <cfRule type="cellIs" dxfId="1" priority="6797" operator="greaterThan">
      <formula>120</formula>
    </cfRule>
    <cfRule type="containsText" dxfId="2" priority="3064" operator="between" text="库存为">
      <formula>NOT(ISERROR(SEARCH("库存为",AU675)))</formula>
    </cfRule>
  </conditionalFormatting>
  <conditionalFormatting sqref="AU676">
    <cfRule type="cellIs" dxfId="0" priority="10529" operator="lessThan">
      <formula>20</formula>
    </cfRule>
    <cfRule type="cellIs" dxfId="1" priority="6796" operator="greaterThan">
      <formula>120</formula>
    </cfRule>
    <cfRule type="containsText" dxfId="2" priority="3063" operator="between" text="库存为">
      <formula>NOT(ISERROR(SEARCH("库存为",AU676)))</formula>
    </cfRule>
  </conditionalFormatting>
  <conditionalFormatting sqref="AU677">
    <cfRule type="cellIs" dxfId="0" priority="10528" operator="lessThan">
      <formula>20</formula>
    </cfRule>
    <cfRule type="cellIs" dxfId="1" priority="6795" operator="greaterThan">
      <formula>120</formula>
    </cfRule>
    <cfRule type="containsText" dxfId="2" priority="3062" operator="between" text="库存为">
      <formula>NOT(ISERROR(SEARCH("库存为",AU677)))</formula>
    </cfRule>
  </conditionalFormatting>
  <conditionalFormatting sqref="AU678">
    <cfRule type="cellIs" dxfId="0" priority="10527" operator="lessThan">
      <formula>20</formula>
    </cfRule>
    <cfRule type="cellIs" dxfId="1" priority="6794" operator="greaterThan">
      <formula>120</formula>
    </cfRule>
    <cfRule type="containsText" dxfId="2" priority="3061" operator="between" text="库存为">
      <formula>NOT(ISERROR(SEARCH("库存为",AU678)))</formula>
    </cfRule>
  </conditionalFormatting>
  <conditionalFormatting sqref="AU679">
    <cfRule type="cellIs" dxfId="0" priority="10526" operator="lessThan">
      <formula>20</formula>
    </cfRule>
    <cfRule type="cellIs" dxfId="1" priority="6793" operator="greaterThan">
      <formula>120</formula>
    </cfRule>
    <cfRule type="containsText" dxfId="2" priority="3060" operator="between" text="库存为">
      <formula>NOT(ISERROR(SEARCH("库存为",AU679)))</formula>
    </cfRule>
  </conditionalFormatting>
  <conditionalFormatting sqref="AU680">
    <cfRule type="cellIs" dxfId="0" priority="10525" operator="lessThan">
      <formula>20</formula>
    </cfRule>
    <cfRule type="cellIs" dxfId="1" priority="6792" operator="greaterThan">
      <formula>120</formula>
    </cfRule>
    <cfRule type="containsText" dxfId="2" priority="3059" operator="between" text="库存为">
      <formula>NOT(ISERROR(SEARCH("库存为",AU680)))</formula>
    </cfRule>
  </conditionalFormatting>
  <conditionalFormatting sqref="AU681">
    <cfRule type="cellIs" dxfId="0" priority="10524" operator="lessThan">
      <formula>20</formula>
    </cfRule>
    <cfRule type="cellIs" dxfId="1" priority="6791" operator="greaterThan">
      <formula>120</formula>
    </cfRule>
    <cfRule type="containsText" dxfId="2" priority="3058" operator="between" text="库存为">
      <formula>NOT(ISERROR(SEARCH("库存为",AU681)))</formula>
    </cfRule>
  </conditionalFormatting>
  <conditionalFormatting sqref="AU682">
    <cfRule type="cellIs" dxfId="0" priority="10523" operator="lessThan">
      <formula>20</formula>
    </cfRule>
    <cfRule type="cellIs" dxfId="1" priority="6790" operator="greaterThan">
      <formula>120</formula>
    </cfRule>
    <cfRule type="containsText" dxfId="2" priority="3057" operator="between" text="库存为">
      <formula>NOT(ISERROR(SEARCH("库存为",AU682)))</formula>
    </cfRule>
  </conditionalFormatting>
  <conditionalFormatting sqref="AU683">
    <cfRule type="cellIs" dxfId="0" priority="10522" operator="lessThan">
      <formula>20</formula>
    </cfRule>
    <cfRule type="cellIs" dxfId="1" priority="6789" operator="greaterThan">
      <formula>120</formula>
    </cfRule>
    <cfRule type="containsText" dxfId="2" priority="3056" operator="between" text="库存为">
      <formula>NOT(ISERROR(SEARCH("库存为",AU683)))</formula>
    </cfRule>
  </conditionalFormatting>
  <conditionalFormatting sqref="AU684">
    <cfRule type="cellIs" dxfId="0" priority="10521" operator="lessThan">
      <formula>20</formula>
    </cfRule>
    <cfRule type="cellIs" dxfId="1" priority="6788" operator="greaterThan">
      <formula>120</formula>
    </cfRule>
    <cfRule type="containsText" dxfId="2" priority="3055" operator="between" text="库存为">
      <formula>NOT(ISERROR(SEARCH("库存为",AU684)))</formula>
    </cfRule>
  </conditionalFormatting>
  <conditionalFormatting sqref="AU685">
    <cfRule type="cellIs" dxfId="0" priority="10520" operator="lessThan">
      <formula>20</formula>
    </cfRule>
    <cfRule type="cellIs" dxfId="1" priority="6787" operator="greaterThan">
      <formula>120</formula>
    </cfRule>
    <cfRule type="containsText" dxfId="2" priority="3054" operator="between" text="库存为">
      <formula>NOT(ISERROR(SEARCH("库存为",AU685)))</formula>
    </cfRule>
  </conditionalFormatting>
  <conditionalFormatting sqref="AU686">
    <cfRule type="cellIs" dxfId="0" priority="10519" operator="lessThan">
      <formula>20</formula>
    </cfRule>
    <cfRule type="cellIs" dxfId="1" priority="6786" operator="greaterThan">
      <formula>120</formula>
    </cfRule>
    <cfRule type="containsText" dxfId="2" priority="3053" operator="between" text="库存为">
      <formula>NOT(ISERROR(SEARCH("库存为",AU686)))</formula>
    </cfRule>
  </conditionalFormatting>
  <conditionalFormatting sqref="AU687">
    <cfRule type="cellIs" dxfId="0" priority="10518" operator="lessThan">
      <formula>20</formula>
    </cfRule>
    <cfRule type="cellIs" dxfId="1" priority="6785" operator="greaterThan">
      <formula>120</formula>
    </cfRule>
    <cfRule type="containsText" dxfId="2" priority="3052" operator="between" text="库存为">
      <formula>NOT(ISERROR(SEARCH("库存为",AU687)))</formula>
    </cfRule>
  </conditionalFormatting>
  <conditionalFormatting sqref="AU688">
    <cfRule type="cellIs" dxfId="0" priority="10517" operator="lessThan">
      <formula>20</formula>
    </cfRule>
    <cfRule type="cellIs" dxfId="1" priority="6784" operator="greaterThan">
      <formula>120</formula>
    </cfRule>
    <cfRule type="containsText" dxfId="2" priority="3051" operator="between" text="库存为">
      <formula>NOT(ISERROR(SEARCH("库存为",AU688)))</formula>
    </cfRule>
  </conditionalFormatting>
  <conditionalFormatting sqref="AU689">
    <cfRule type="cellIs" dxfId="0" priority="10516" operator="lessThan">
      <formula>20</formula>
    </cfRule>
    <cfRule type="cellIs" dxfId="1" priority="6783" operator="greaterThan">
      <formula>120</formula>
    </cfRule>
    <cfRule type="containsText" dxfId="2" priority="3050" operator="between" text="库存为">
      <formula>NOT(ISERROR(SEARCH("库存为",AU689)))</formula>
    </cfRule>
  </conditionalFormatting>
  <conditionalFormatting sqref="AU690">
    <cfRule type="cellIs" dxfId="0" priority="10515" operator="lessThan">
      <formula>20</formula>
    </cfRule>
    <cfRule type="cellIs" dxfId="1" priority="6782" operator="greaterThan">
      <formula>120</formula>
    </cfRule>
    <cfRule type="containsText" dxfId="2" priority="3049" operator="between" text="库存为">
      <formula>NOT(ISERROR(SEARCH("库存为",AU690)))</formula>
    </cfRule>
  </conditionalFormatting>
  <conditionalFormatting sqref="AU691">
    <cfRule type="cellIs" dxfId="0" priority="10514" operator="lessThan">
      <formula>20</formula>
    </cfRule>
    <cfRule type="cellIs" dxfId="1" priority="6781" operator="greaterThan">
      <formula>120</formula>
    </cfRule>
    <cfRule type="containsText" dxfId="2" priority="3048" operator="between" text="库存为">
      <formula>NOT(ISERROR(SEARCH("库存为",AU691)))</formula>
    </cfRule>
  </conditionalFormatting>
  <conditionalFormatting sqref="AU692">
    <cfRule type="cellIs" dxfId="0" priority="10513" operator="lessThan">
      <formula>20</formula>
    </cfRule>
    <cfRule type="cellIs" dxfId="1" priority="6780" operator="greaterThan">
      <formula>120</formula>
    </cfRule>
    <cfRule type="containsText" dxfId="2" priority="3047" operator="between" text="库存为">
      <formula>NOT(ISERROR(SEARCH("库存为",AU692)))</formula>
    </cfRule>
  </conditionalFormatting>
  <conditionalFormatting sqref="AU693">
    <cfRule type="cellIs" dxfId="0" priority="10512" operator="lessThan">
      <formula>20</formula>
    </cfRule>
    <cfRule type="cellIs" dxfId="1" priority="6779" operator="greaterThan">
      <formula>120</formula>
    </cfRule>
    <cfRule type="containsText" dxfId="2" priority="3046" operator="between" text="库存为">
      <formula>NOT(ISERROR(SEARCH("库存为",AU693)))</formula>
    </cfRule>
  </conditionalFormatting>
  <conditionalFormatting sqref="AU694">
    <cfRule type="cellIs" dxfId="0" priority="10511" operator="lessThan">
      <formula>20</formula>
    </cfRule>
    <cfRule type="cellIs" dxfId="1" priority="6778" operator="greaterThan">
      <formula>120</formula>
    </cfRule>
    <cfRule type="containsText" dxfId="2" priority="3045" operator="between" text="库存为">
      <formula>NOT(ISERROR(SEARCH("库存为",AU694)))</formula>
    </cfRule>
  </conditionalFormatting>
  <conditionalFormatting sqref="AU695">
    <cfRule type="cellIs" dxfId="0" priority="10510" operator="lessThan">
      <formula>20</formula>
    </cfRule>
    <cfRule type="cellIs" dxfId="1" priority="6777" operator="greaterThan">
      <formula>120</formula>
    </cfRule>
    <cfRule type="containsText" dxfId="2" priority="3044" operator="between" text="库存为">
      <formula>NOT(ISERROR(SEARCH("库存为",AU695)))</formula>
    </cfRule>
  </conditionalFormatting>
  <conditionalFormatting sqref="AU696">
    <cfRule type="cellIs" dxfId="0" priority="10509" operator="lessThan">
      <formula>20</formula>
    </cfRule>
    <cfRule type="cellIs" dxfId="1" priority="6776" operator="greaterThan">
      <formula>120</formula>
    </cfRule>
    <cfRule type="containsText" dxfId="2" priority="3043" operator="between" text="库存为">
      <formula>NOT(ISERROR(SEARCH("库存为",AU696)))</formula>
    </cfRule>
  </conditionalFormatting>
  <conditionalFormatting sqref="AU697">
    <cfRule type="cellIs" dxfId="0" priority="10508" operator="lessThan">
      <formula>20</formula>
    </cfRule>
    <cfRule type="cellIs" dxfId="1" priority="6775" operator="greaterThan">
      <formula>120</formula>
    </cfRule>
    <cfRule type="containsText" dxfId="2" priority="3042" operator="between" text="库存为">
      <formula>NOT(ISERROR(SEARCH("库存为",AU697)))</formula>
    </cfRule>
  </conditionalFormatting>
  <conditionalFormatting sqref="AU698">
    <cfRule type="cellIs" dxfId="0" priority="10507" operator="lessThan">
      <formula>20</formula>
    </cfRule>
    <cfRule type="cellIs" dxfId="1" priority="6774" operator="greaterThan">
      <formula>120</formula>
    </cfRule>
    <cfRule type="containsText" dxfId="2" priority="3041" operator="between" text="库存为">
      <formula>NOT(ISERROR(SEARCH("库存为",AU698)))</formula>
    </cfRule>
  </conditionalFormatting>
  <conditionalFormatting sqref="AU699">
    <cfRule type="cellIs" dxfId="0" priority="10506" operator="lessThan">
      <formula>20</formula>
    </cfRule>
    <cfRule type="cellIs" dxfId="1" priority="6773" operator="greaterThan">
      <formula>120</formula>
    </cfRule>
    <cfRule type="containsText" dxfId="2" priority="3040" operator="between" text="库存为">
      <formula>NOT(ISERROR(SEARCH("库存为",AU699)))</formula>
    </cfRule>
  </conditionalFormatting>
  <conditionalFormatting sqref="AU700">
    <cfRule type="cellIs" dxfId="0" priority="10505" operator="lessThan">
      <formula>20</formula>
    </cfRule>
    <cfRule type="cellIs" dxfId="1" priority="6772" operator="greaterThan">
      <formula>120</formula>
    </cfRule>
    <cfRule type="containsText" dxfId="2" priority="3039" operator="between" text="库存为">
      <formula>NOT(ISERROR(SEARCH("库存为",AU700)))</formula>
    </cfRule>
  </conditionalFormatting>
  <conditionalFormatting sqref="AU701">
    <cfRule type="cellIs" dxfId="0" priority="10504" operator="lessThan">
      <formula>20</formula>
    </cfRule>
    <cfRule type="cellIs" dxfId="1" priority="6771" operator="greaterThan">
      <formula>120</formula>
    </cfRule>
    <cfRule type="containsText" dxfId="2" priority="3038" operator="between" text="库存为">
      <formula>NOT(ISERROR(SEARCH("库存为",AU701)))</formula>
    </cfRule>
  </conditionalFormatting>
  <conditionalFormatting sqref="AU702">
    <cfRule type="cellIs" dxfId="0" priority="10503" operator="lessThan">
      <formula>20</formula>
    </cfRule>
    <cfRule type="cellIs" dxfId="1" priority="6770" operator="greaterThan">
      <formula>120</formula>
    </cfRule>
    <cfRule type="containsText" dxfId="2" priority="3037" operator="between" text="库存为">
      <formula>NOT(ISERROR(SEARCH("库存为",AU702)))</formula>
    </cfRule>
  </conditionalFormatting>
  <conditionalFormatting sqref="AU703">
    <cfRule type="cellIs" dxfId="0" priority="10502" operator="lessThan">
      <formula>20</formula>
    </cfRule>
    <cfRule type="cellIs" dxfId="1" priority="6769" operator="greaterThan">
      <formula>120</formula>
    </cfRule>
    <cfRule type="containsText" dxfId="2" priority="3036" operator="between" text="库存为">
      <formula>NOT(ISERROR(SEARCH("库存为",AU703)))</formula>
    </cfRule>
  </conditionalFormatting>
  <conditionalFormatting sqref="AU704">
    <cfRule type="cellIs" dxfId="0" priority="10501" operator="lessThan">
      <formula>20</formula>
    </cfRule>
    <cfRule type="cellIs" dxfId="1" priority="6768" operator="greaterThan">
      <formula>120</formula>
    </cfRule>
    <cfRule type="containsText" dxfId="2" priority="3035" operator="between" text="库存为">
      <formula>NOT(ISERROR(SEARCH("库存为",AU704)))</formula>
    </cfRule>
  </conditionalFormatting>
  <conditionalFormatting sqref="AU705">
    <cfRule type="cellIs" dxfId="0" priority="10500" operator="lessThan">
      <formula>20</formula>
    </cfRule>
    <cfRule type="cellIs" dxfId="1" priority="6767" operator="greaterThan">
      <formula>120</formula>
    </cfRule>
    <cfRule type="containsText" dxfId="2" priority="3034" operator="between" text="库存为">
      <formula>NOT(ISERROR(SEARCH("库存为",AU705)))</formula>
    </cfRule>
  </conditionalFormatting>
  <conditionalFormatting sqref="AU706">
    <cfRule type="cellIs" dxfId="0" priority="10499" operator="lessThan">
      <formula>20</formula>
    </cfRule>
    <cfRule type="cellIs" dxfId="1" priority="6766" operator="greaterThan">
      <formula>120</formula>
    </cfRule>
    <cfRule type="containsText" dxfId="2" priority="3033" operator="between" text="库存为">
      <formula>NOT(ISERROR(SEARCH("库存为",AU706)))</formula>
    </cfRule>
  </conditionalFormatting>
  <conditionalFormatting sqref="AU707">
    <cfRule type="cellIs" dxfId="0" priority="10498" operator="lessThan">
      <formula>20</formula>
    </cfRule>
    <cfRule type="cellIs" dxfId="1" priority="6765" operator="greaterThan">
      <formula>120</formula>
    </cfRule>
    <cfRule type="containsText" dxfId="2" priority="3032" operator="between" text="库存为">
      <formula>NOT(ISERROR(SEARCH("库存为",AU707)))</formula>
    </cfRule>
  </conditionalFormatting>
  <conditionalFormatting sqref="AU708">
    <cfRule type="cellIs" dxfId="0" priority="10497" operator="lessThan">
      <formula>20</formula>
    </cfRule>
    <cfRule type="cellIs" dxfId="1" priority="6764" operator="greaterThan">
      <formula>120</formula>
    </cfRule>
    <cfRule type="containsText" dxfId="2" priority="3031" operator="between" text="库存为">
      <formula>NOT(ISERROR(SEARCH("库存为",AU708)))</formula>
    </cfRule>
  </conditionalFormatting>
  <conditionalFormatting sqref="AU709">
    <cfRule type="cellIs" dxfId="0" priority="10496" operator="lessThan">
      <formula>20</formula>
    </cfRule>
    <cfRule type="cellIs" dxfId="1" priority="6763" operator="greaterThan">
      <formula>120</formula>
    </cfRule>
    <cfRule type="containsText" dxfId="2" priority="3030" operator="between" text="库存为">
      <formula>NOT(ISERROR(SEARCH("库存为",AU709)))</formula>
    </cfRule>
  </conditionalFormatting>
  <conditionalFormatting sqref="AU710">
    <cfRule type="cellIs" dxfId="0" priority="10495" operator="lessThan">
      <formula>20</formula>
    </cfRule>
    <cfRule type="cellIs" dxfId="1" priority="6762" operator="greaterThan">
      <formula>120</formula>
    </cfRule>
    <cfRule type="containsText" dxfId="2" priority="3029" operator="between" text="库存为">
      <formula>NOT(ISERROR(SEARCH("库存为",AU710)))</formula>
    </cfRule>
  </conditionalFormatting>
  <conditionalFormatting sqref="AU711">
    <cfRule type="cellIs" dxfId="0" priority="10494" operator="lessThan">
      <formula>20</formula>
    </cfRule>
    <cfRule type="cellIs" dxfId="1" priority="6761" operator="greaterThan">
      <formula>120</formula>
    </cfRule>
    <cfRule type="containsText" dxfId="2" priority="3028" operator="between" text="库存为">
      <formula>NOT(ISERROR(SEARCH("库存为",AU711)))</formula>
    </cfRule>
  </conditionalFormatting>
  <conditionalFormatting sqref="AU712">
    <cfRule type="cellIs" dxfId="0" priority="10493" operator="lessThan">
      <formula>20</formula>
    </cfRule>
    <cfRule type="cellIs" dxfId="1" priority="6760" operator="greaterThan">
      <formula>120</formula>
    </cfRule>
    <cfRule type="containsText" dxfId="2" priority="3027" operator="between" text="库存为">
      <formula>NOT(ISERROR(SEARCH("库存为",AU712)))</formula>
    </cfRule>
  </conditionalFormatting>
  <conditionalFormatting sqref="AU713">
    <cfRule type="cellIs" dxfId="0" priority="10492" operator="lessThan">
      <formula>20</formula>
    </cfRule>
    <cfRule type="cellIs" dxfId="1" priority="6759" operator="greaterThan">
      <formula>120</formula>
    </cfRule>
    <cfRule type="containsText" dxfId="2" priority="3026" operator="between" text="库存为">
      <formula>NOT(ISERROR(SEARCH("库存为",AU713)))</formula>
    </cfRule>
  </conditionalFormatting>
  <conditionalFormatting sqref="AU714">
    <cfRule type="cellIs" dxfId="0" priority="10491" operator="lessThan">
      <formula>20</formula>
    </cfRule>
    <cfRule type="cellIs" dxfId="1" priority="6758" operator="greaterThan">
      <formula>120</formula>
    </cfRule>
    <cfRule type="containsText" dxfId="2" priority="3025" operator="between" text="库存为">
      <formula>NOT(ISERROR(SEARCH("库存为",AU714)))</formula>
    </cfRule>
  </conditionalFormatting>
  <conditionalFormatting sqref="AU715">
    <cfRule type="cellIs" dxfId="0" priority="10490" operator="lessThan">
      <formula>20</formula>
    </cfRule>
    <cfRule type="cellIs" dxfId="1" priority="6757" operator="greaterThan">
      <formula>120</formula>
    </cfRule>
    <cfRule type="containsText" dxfId="2" priority="3024" operator="between" text="库存为">
      <formula>NOT(ISERROR(SEARCH("库存为",AU715)))</formula>
    </cfRule>
  </conditionalFormatting>
  <conditionalFormatting sqref="AU716">
    <cfRule type="cellIs" dxfId="0" priority="10489" operator="lessThan">
      <formula>20</formula>
    </cfRule>
    <cfRule type="cellIs" dxfId="1" priority="6756" operator="greaterThan">
      <formula>120</formula>
    </cfRule>
    <cfRule type="containsText" dxfId="2" priority="3023" operator="between" text="库存为">
      <formula>NOT(ISERROR(SEARCH("库存为",AU716)))</formula>
    </cfRule>
  </conditionalFormatting>
  <conditionalFormatting sqref="AU717">
    <cfRule type="cellIs" dxfId="0" priority="10488" operator="lessThan">
      <formula>20</formula>
    </cfRule>
    <cfRule type="cellIs" dxfId="1" priority="6755" operator="greaterThan">
      <formula>120</formula>
    </cfRule>
    <cfRule type="containsText" dxfId="2" priority="3022" operator="between" text="库存为">
      <formula>NOT(ISERROR(SEARCH("库存为",AU717)))</formula>
    </cfRule>
  </conditionalFormatting>
  <conditionalFormatting sqref="AU718">
    <cfRule type="cellIs" dxfId="0" priority="10487" operator="lessThan">
      <formula>20</formula>
    </cfRule>
    <cfRule type="cellIs" dxfId="1" priority="6754" operator="greaterThan">
      <formula>120</formula>
    </cfRule>
    <cfRule type="containsText" dxfId="2" priority="3021" operator="between" text="库存为">
      <formula>NOT(ISERROR(SEARCH("库存为",AU718)))</formula>
    </cfRule>
  </conditionalFormatting>
  <conditionalFormatting sqref="AU719">
    <cfRule type="cellIs" dxfId="0" priority="10486" operator="lessThan">
      <formula>20</formula>
    </cfRule>
    <cfRule type="cellIs" dxfId="1" priority="6753" operator="greaterThan">
      <formula>120</formula>
    </cfRule>
    <cfRule type="containsText" dxfId="2" priority="3020" operator="between" text="库存为">
      <formula>NOT(ISERROR(SEARCH("库存为",AU719)))</formula>
    </cfRule>
  </conditionalFormatting>
  <conditionalFormatting sqref="AU720">
    <cfRule type="cellIs" dxfId="0" priority="10485" operator="lessThan">
      <formula>20</formula>
    </cfRule>
    <cfRule type="cellIs" dxfId="1" priority="6752" operator="greaterThan">
      <formula>120</formula>
    </cfRule>
    <cfRule type="containsText" dxfId="2" priority="3019" operator="between" text="库存为">
      <formula>NOT(ISERROR(SEARCH("库存为",AU720)))</formula>
    </cfRule>
  </conditionalFormatting>
  <conditionalFormatting sqref="AU721">
    <cfRule type="cellIs" dxfId="0" priority="10484" operator="lessThan">
      <formula>20</formula>
    </cfRule>
    <cfRule type="cellIs" dxfId="1" priority="6751" operator="greaterThan">
      <formula>120</formula>
    </cfRule>
    <cfRule type="containsText" dxfId="2" priority="3018" operator="between" text="库存为">
      <formula>NOT(ISERROR(SEARCH("库存为",AU721)))</formula>
    </cfRule>
  </conditionalFormatting>
  <conditionalFormatting sqref="AU722">
    <cfRule type="cellIs" dxfId="0" priority="10483" operator="lessThan">
      <formula>20</formula>
    </cfRule>
    <cfRule type="cellIs" dxfId="1" priority="6750" operator="greaterThan">
      <formula>120</formula>
    </cfRule>
    <cfRule type="containsText" dxfId="2" priority="3017" operator="between" text="库存为">
      <formula>NOT(ISERROR(SEARCH("库存为",AU722)))</formula>
    </cfRule>
  </conditionalFormatting>
  <conditionalFormatting sqref="AU723">
    <cfRule type="cellIs" dxfId="0" priority="10482" operator="lessThan">
      <formula>20</formula>
    </cfRule>
    <cfRule type="cellIs" dxfId="1" priority="6749" operator="greaterThan">
      <formula>120</formula>
    </cfRule>
    <cfRule type="containsText" dxfId="2" priority="3016" operator="between" text="库存为">
      <formula>NOT(ISERROR(SEARCH("库存为",AU723)))</formula>
    </cfRule>
  </conditionalFormatting>
  <conditionalFormatting sqref="AU724">
    <cfRule type="cellIs" dxfId="0" priority="10481" operator="lessThan">
      <formula>20</formula>
    </cfRule>
    <cfRule type="cellIs" dxfId="1" priority="6748" operator="greaterThan">
      <formula>120</formula>
    </cfRule>
    <cfRule type="containsText" dxfId="2" priority="3015" operator="between" text="库存为">
      <formula>NOT(ISERROR(SEARCH("库存为",AU724)))</formula>
    </cfRule>
  </conditionalFormatting>
  <conditionalFormatting sqref="AU725">
    <cfRule type="cellIs" dxfId="0" priority="10480" operator="lessThan">
      <formula>20</formula>
    </cfRule>
    <cfRule type="cellIs" dxfId="1" priority="6747" operator="greaterThan">
      <formula>120</formula>
    </cfRule>
    <cfRule type="containsText" dxfId="2" priority="3014" operator="between" text="库存为">
      <formula>NOT(ISERROR(SEARCH("库存为",AU725)))</formula>
    </cfRule>
  </conditionalFormatting>
  <conditionalFormatting sqref="AU726">
    <cfRule type="cellIs" dxfId="0" priority="10479" operator="lessThan">
      <formula>20</formula>
    </cfRule>
    <cfRule type="cellIs" dxfId="1" priority="6746" operator="greaterThan">
      <formula>120</formula>
    </cfRule>
    <cfRule type="containsText" dxfId="2" priority="3013" operator="between" text="库存为">
      <formula>NOT(ISERROR(SEARCH("库存为",AU726)))</formula>
    </cfRule>
  </conditionalFormatting>
  <conditionalFormatting sqref="AU727">
    <cfRule type="cellIs" dxfId="0" priority="10478" operator="lessThan">
      <formula>20</formula>
    </cfRule>
    <cfRule type="cellIs" dxfId="1" priority="6745" operator="greaterThan">
      <formula>120</formula>
    </cfRule>
    <cfRule type="containsText" dxfId="2" priority="3012" operator="between" text="库存为">
      <formula>NOT(ISERROR(SEARCH("库存为",AU727)))</formula>
    </cfRule>
  </conditionalFormatting>
  <conditionalFormatting sqref="AU728">
    <cfRule type="cellIs" dxfId="0" priority="10477" operator="lessThan">
      <formula>20</formula>
    </cfRule>
    <cfRule type="cellIs" dxfId="1" priority="6744" operator="greaterThan">
      <formula>120</formula>
    </cfRule>
    <cfRule type="containsText" dxfId="2" priority="3011" operator="between" text="库存为">
      <formula>NOT(ISERROR(SEARCH("库存为",AU728)))</formula>
    </cfRule>
  </conditionalFormatting>
  <conditionalFormatting sqref="AU729">
    <cfRule type="cellIs" dxfId="0" priority="10476" operator="lessThan">
      <formula>20</formula>
    </cfRule>
    <cfRule type="cellIs" dxfId="1" priority="6743" operator="greaterThan">
      <formula>120</formula>
    </cfRule>
    <cfRule type="containsText" dxfId="2" priority="3010" operator="between" text="库存为">
      <formula>NOT(ISERROR(SEARCH("库存为",AU729)))</formula>
    </cfRule>
  </conditionalFormatting>
  <conditionalFormatting sqref="AU730">
    <cfRule type="cellIs" dxfId="0" priority="10475" operator="lessThan">
      <formula>20</formula>
    </cfRule>
    <cfRule type="cellIs" dxfId="1" priority="6742" operator="greaterThan">
      <formula>120</formula>
    </cfRule>
    <cfRule type="containsText" dxfId="2" priority="3009" operator="between" text="库存为">
      <formula>NOT(ISERROR(SEARCH("库存为",AU730)))</formula>
    </cfRule>
  </conditionalFormatting>
  <conditionalFormatting sqref="AU731">
    <cfRule type="cellIs" dxfId="0" priority="10474" operator="lessThan">
      <formula>20</formula>
    </cfRule>
    <cfRule type="cellIs" dxfId="1" priority="6741" operator="greaterThan">
      <formula>120</formula>
    </cfRule>
    <cfRule type="containsText" dxfId="2" priority="3008" operator="between" text="库存为">
      <formula>NOT(ISERROR(SEARCH("库存为",AU731)))</formula>
    </cfRule>
  </conditionalFormatting>
  <conditionalFormatting sqref="AU732">
    <cfRule type="cellIs" dxfId="0" priority="10473" operator="lessThan">
      <formula>20</formula>
    </cfRule>
    <cfRule type="cellIs" dxfId="1" priority="6740" operator="greaterThan">
      <formula>120</formula>
    </cfRule>
    <cfRule type="containsText" dxfId="2" priority="3007" operator="between" text="库存为">
      <formula>NOT(ISERROR(SEARCH("库存为",AU732)))</formula>
    </cfRule>
  </conditionalFormatting>
  <conditionalFormatting sqref="AU733">
    <cfRule type="cellIs" dxfId="0" priority="10472" operator="lessThan">
      <formula>20</formula>
    </cfRule>
    <cfRule type="cellIs" dxfId="1" priority="6739" operator="greaterThan">
      <formula>120</formula>
    </cfRule>
    <cfRule type="containsText" dxfId="2" priority="3006" operator="between" text="库存为">
      <formula>NOT(ISERROR(SEARCH("库存为",AU733)))</formula>
    </cfRule>
  </conditionalFormatting>
  <conditionalFormatting sqref="AU734">
    <cfRule type="cellIs" dxfId="0" priority="10471" operator="lessThan">
      <formula>20</formula>
    </cfRule>
    <cfRule type="cellIs" dxfId="1" priority="6738" operator="greaterThan">
      <formula>120</formula>
    </cfRule>
    <cfRule type="containsText" dxfId="2" priority="3005" operator="between" text="库存为">
      <formula>NOT(ISERROR(SEARCH("库存为",AU734)))</formula>
    </cfRule>
  </conditionalFormatting>
  <conditionalFormatting sqref="AU735">
    <cfRule type="cellIs" dxfId="0" priority="10470" operator="lessThan">
      <formula>20</formula>
    </cfRule>
    <cfRule type="cellIs" dxfId="1" priority="6737" operator="greaterThan">
      <formula>120</formula>
    </cfRule>
    <cfRule type="containsText" dxfId="2" priority="3004" operator="between" text="库存为">
      <formula>NOT(ISERROR(SEARCH("库存为",AU735)))</formula>
    </cfRule>
  </conditionalFormatting>
  <conditionalFormatting sqref="AU736">
    <cfRule type="cellIs" dxfId="0" priority="10469" operator="lessThan">
      <formula>20</formula>
    </cfRule>
    <cfRule type="cellIs" dxfId="1" priority="6736" operator="greaterThan">
      <formula>120</formula>
    </cfRule>
    <cfRule type="containsText" dxfId="2" priority="3003" operator="between" text="库存为">
      <formula>NOT(ISERROR(SEARCH("库存为",AU736)))</formula>
    </cfRule>
  </conditionalFormatting>
  <conditionalFormatting sqref="AU737">
    <cfRule type="cellIs" dxfId="0" priority="10468" operator="lessThan">
      <formula>20</formula>
    </cfRule>
    <cfRule type="cellIs" dxfId="1" priority="6735" operator="greaterThan">
      <formula>120</formula>
    </cfRule>
    <cfRule type="containsText" dxfId="2" priority="3002" operator="between" text="库存为">
      <formula>NOT(ISERROR(SEARCH("库存为",AU737)))</formula>
    </cfRule>
  </conditionalFormatting>
  <conditionalFormatting sqref="AU738">
    <cfRule type="cellIs" dxfId="0" priority="10467" operator="lessThan">
      <formula>20</formula>
    </cfRule>
    <cfRule type="cellIs" dxfId="1" priority="6734" operator="greaterThan">
      <formula>120</formula>
    </cfRule>
    <cfRule type="containsText" dxfId="2" priority="3001" operator="between" text="库存为">
      <formula>NOT(ISERROR(SEARCH("库存为",AU738)))</formula>
    </cfRule>
  </conditionalFormatting>
  <conditionalFormatting sqref="AU739">
    <cfRule type="cellIs" dxfId="0" priority="10466" operator="lessThan">
      <formula>20</formula>
    </cfRule>
    <cfRule type="cellIs" dxfId="1" priority="6733" operator="greaterThan">
      <formula>120</formula>
    </cfRule>
    <cfRule type="containsText" dxfId="2" priority="3000" operator="between" text="库存为">
      <formula>NOT(ISERROR(SEARCH("库存为",AU739)))</formula>
    </cfRule>
  </conditionalFormatting>
  <conditionalFormatting sqref="AU740">
    <cfRule type="cellIs" dxfId="0" priority="10465" operator="lessThan">
      <formula>20</formula>
    </cfRule>
    <cfRule type="cellIs" dxfId="1" priority="6732" operator="greaterThan">
      <formula>120</formula>
    </cfRule>
    <cfRule type="containsText" dxfId="2" priority="2999" operator="between" text="库存为">
      <formula>NOT(ISERROR(SEARCH("库存为",AU740)))</formula>
    </cfRule>
  </conditionalFormatting>
  <conditionalFormatting sqref="AU741">
    <cfRule type="cellIs" dxfId="0" priority="10464" operator="lessThan">
      <formula>20</formula>
    </cfRule>
    <cfRule type="cellIs" dxfId="1" priority="6731" operator="greaterThan">
      <formula>120</formula>
    </cfRule>
    <cfRule type="containsText" dxfId="2" priority="2998" operator="between" text="库存为">
      <formula>NOT(ISERROR(SEARCH("库存为",AU741)))</formula>
    </cfRule>
  </conditionalFormatting>
  <conditionalFormatting sqref="AU742">
    <cfRule type="cellIs" dxfId="0" priority="10463" operator="lessThan">
      <formula>20</formula>
    </cfRule>
    <cfRule type="cellIs" dxfId="1" priority="6730" operator="greaterThan">
      <formula>120</formula>
    </cfRule>
    <cfRule type="containsText" dxfId="2" priority="2997" operator="between" text="库存为">
      <formula>NOT(ISERROR(SEARCH("库存为",AU742)))</formula>
    </cfRule>
  </conditionalFormatting>
  <conditionalFormatting sqref="AU743">
    <cfRule type="cellIs" dxfId="0" priority="10462" operator="lessThan">
      <formula>20</formula>
    </cfRule>
    <cfRule type="cellIs" dxfId="1" priority="6729" operator="greaterThan">
      <formula>120</formula>
    </cfRule>
    <cfRule type="containsText" dxfId="2" priority="2996" operator="between" text="库存为">
      <formula>NOT(ISERROR(SEARCH("库存为",AU743)))</formula>
    </cfRule>
  </conditionalFormatting>
  <conditionalFormatting sqref="AU744">
    <cfRule type="cellIs" dxfId="0" priority="10461" operator="lessThan">
      <formula>20</formula>
    </cfRule>
    <cfRule type="cellIs" dxfId="1" priority="6728" operator="greaterThan">
      <formula>120</formula>
    </cfRule>
    <cfRule type="containsText" dxfId="2" priority="2995" operator="between" text="库存为">
      <formula>NOT(ISERROR(SEARCH("库存为",AU744)))</formula>
    </cfRule>
  </conditionalFormatting>
  <conditionalFormatting sqref="AU745">
    <cfRule type="cellIs" dxfId="0" priority="10460" operator="lessThan">
      <formula>20</formula>
    </cfRule>
    <cfRule type="cellIs" dxfId="1" priority="6727" operator="greaterThan">
      <formula>120</formula>
    </cfRule>
    <cfRule type="containsText" dxfId="2" priority="2994" operator="between" text="库存为">
      <formula>NOT(ISERROR(SEARCH("库存为",AU745)))</formula>
    </cfRule>
  </conditionalFormatting>
  <conditionalFormatting sqref="AU746">
    <cfRule type="cellIs" dxfId="0" priority="10459" operator="lessThan">
      <formula>20</formula>
    </cfRule>
    <cfRule type="cellIs" dxfId="1" priority="6726" operator="greaterThan">
      <formula>120</formula>
    </cfRule>
    <cfRule type="containsText" dxfId="2" priority="2993" operator="between" text="库存为">
      <formula>NOT(ISERROR(SEARCH("库存为",AU746)))</formula>
    </cfRule>
  </conditionalFormatting>
  <conditionalFormatting sqref="AU747">
    <cfRule type="cellIs" dxfId="0" priority="10458" operator="lessThan">
      <formula>20</formula>
    </cfRule>
    <cfRule type="cellIs" dxfId="1" priority="6725" operator="greaterThan">
      <formula>120</formula>
    </cfRule>
    <cfRule type="containsText" dxfId="2" priority="2992" operator="between" text="库存为">
      <formula>NOT(ISERROR(SEARCH("库存为",AU747)))</formula>
    </cfRule>
  </conditionalFormatting>
  <conditionalFormatting sqref="AU748">
    <cfRule type="cellIs" dxfId="0" priority="10457" operator="lessThan">
      <formula>20</formula>
    </cfRule>
    <cfRule type="cellIs" dxfId="1" priority="6724" operator="greaterThan">
      <formula>120</formula>
    </cfRule>
    <cfRule type="containsText" dxfId="2" priority="2991" operator="between" text="库存为">
      <formula>NOT(ISERROR(SEARCH("库存为",AU748)))</formula>
    </cfRule>
  </conditionalFormatting>
  <conditionalFormatting sqref="AU749">
    <cfRule type="cellIs" dxfId="0" priority="10456" operator="lessThan">
      <formula>20</formula>
    </cfRule>
    <cfRule type="cellIs" dxfId="1" priority="6723" operator="greaterThan">
      <formula>120</formula>
    </cfRule>
    <cfRule type="containsText" dxfId="2" priority="2990" operator="between" text="库存为">
      <formula>NOT(ISERROR(SEARCH("库存为",AU749)))</formula>
    </cfRule>
  </conditionalFormatting>
  <conditionalFormatting sqref="AU750">
    <cfRule type="cellIs" dxfId="0" priority="10455" operator="lessThan">
      <formula>20</formula>
    </cfRule>
    <cfRule type="cellIs" dxfId="1" priority="6722" operator="greaterThan">
      <formula>120</formula>
    </cfRule>
    <cfRule type="containsText" dxfId="2" priority="2989" operator="between" text="库存为">
      <formula>NOT(ISERROR(SEARCH("库存为",AU750)))</formula>
    </cfRule>
  </conditionalFormatting>
  <conditionalFormatting sqref="AU751">
    <cfRule type="cellIs" dxfId="0" priority="10454" operator="lessThan">
      <formula>20</formula>
    </cfRule>
    <cfRule type="cellIs" dxfId="1" priority="6721" operator="greaterThan">
      <formula>120</formula>
    </cfRule>
    <cfRule type="containsText" dxfId="2" priority="2988" operator="between" text="库存为">
      <formula>NOT(ISERROR(SEARCH("库存为",AU751)))</formula>
    </cfRule>
  </conditionalFormatting>
  <conditionalFormatting sqref="AU752">
    <cfRule type="cellIs" dxfId="0" priority="10453" operator="lessThan">
      <formula>20</formula>
    </cfRule>
    <cfRule type="cellIs" dxfId="1" priority="6720" operator="greaterThan">
      <formula>120</formula>
    </cfRule>
    <cfRule type="containsText" dxfId="2" priority="2987" operator="between" text="库存为">
      <formula>NOT(ISERROR(SEARCH("库存为",AU752)))</formula>
    </cfRule>
  </conditionalFormatting>
  <conditionalFormatting sqref="AU753">
    <cfRule type="cellIs" dxfId="0" priority="10452" operator="lessThan">
      <formula>20</formula>
    </cfRule>
    <cfRule type="cellIs" dxfId="1" priority="6719" operator="greaterThan">
      <formula>120</formula>
    </cfRule>
    <cfRule type="containsText" dxfId="2" priority="2986" operator="between" text="库存为">
      <formula>NOT(ISERROR(SEARCH("库存为",AU753)))</formula>
    </cfRule>
  </conditionalFormatting>
  <conditionalFormatting sqref="AU754">
    <cfRule type="cellIs" dxfId="0" priority="10451" operator="lessThan">
      <formula>20</formula>
    </cfRule>
    <cfRule type="cellIs" dxfId="1" priority="6718" operator="greaterThan">
      <formula>120</formula>
    </cfRule>
    <cfRule type="containsText" dxfId="2" priority="2985" operator="between" text="库存为">
      <formula>NOT(ISERROR(SEARCH("库存为",AU754)))</formula>
    </cfRule>
  </conditionalFormatting>
  <conditionalFormatting sqref="AU755">
    <cfRule type="cellIs" dxfId="0" priority="10450" operator="lessThan">
      <formula>20</formula>
    </cfRule>
    <cfRule type="cellIs" dxfId="1" priority="6717" operator="greaterThan">
      <formula>120</formula>
    </cfRule>
    <cfRule type="containsText" dxfId="2" priority="2984" operator="between" text="库存为">
      <formula>NOT(ISERROR(SEARCH("库存为",AU755)))</formula>
    </cfRule>
  </conditionalFormatting>
  <conditionalFormatting sqref="AU756">
    <cfRule type="cellIs" dxfId="0" priority="10449" operator="lessThan">
      <formula>20</formula>
    </cfRule>
    <cfRule type="cellIs" dxfId="1" priority="6716" operator="greaterThan">
      <formula>120</formula>
    </cfRule>
    <cfRule type="containsText" dxfId="2" priority="2983" operator="between" text="库存为">
      <formula>NOT(ISERROR(SEARCH("库存为",AU756)))</formula>
    </cfRule>
  </conditionalFormatting>
  <conditionalFormatting sqref="AU757">
    <cfRule type="cellIs" dxfId="0" priority="10448" operator="lessThan">
      <formula>20</formula>
    </cfRule>
    <cfRule type="cellIs" dxfId="1" priority="6715" operator="greaterThan">
      <formula>120</formula>
    </cfRule>
    <cfRule type="containsText" dxfId="2" priority="2982" operator="between" text="库存为">
      <formula>NOT(ISERROR(SEARCH("库存为",AU757)))</formula>
    </cfRule>
  </conditionalFormatting>
  <conditionalFormatting sqref="AU758">
    <cfRule type="cellIs" dxfId="0" priority="10447" operator="lessThan">
      <formula>20</formula>
    </cfRule>
    <cfRule type="cellIs" dxfId="1" priority="6714" operator="greaterThan">
      <formula>120</formula>
    </cfRule>
    <cfRule type="containsText" dxfId="2" priority="2981" operator="between" text="库存为">
      <formula>NOT(ISERROR(SEARCH("库存为",AU758)))</formula>
    </cfRule>
  </conditionalFormatting>
  <conditionalFormatting sqref="AU759">
    <cfRule type="cellIs" dxfId="0" priority="10446" operator="lessThan">
      <formula>20</formula>
    </cfRule>
    <cfRule type="cellIs" dxfId="1" priority="6713" operator="greaterThan">
      <formula>120</formula>
    </cfRule>
    <cfRule type="containsText" dxfId="2" priority="2980" operator="between" text="库存为">
      <formula>NOT(ISERROR(SEARCH("库存为",AU759)))</formula>
    </cfRule>
  </conditionalFormatting>
  <conditionalFormatting sqref="AU760">
    <cfRule type="cellIs" dxfId="0" priority="10445" operator="lessThan">
      <formula>20</formula>
    </cfRule>
    <cfRule type="cellIs" dxfId="1" priority="6712" operator="greaterThan">
      <formula>120</formula>
    </cfRule>
    <cfRule type="containsText" dxfId="2" priority="2979" operator="between" text="库存为">
      <formula>NOT(ISERROR(SEARCH("库存为",AU760)))</formula>
    </cfRule>
  </conditionalFormatting>
  <conditionalFormatting sqref="AU761">
    <cfRule type="cellIs" dxfId="0" priority="10444" operator="lessThan">
      <formula>20</formula>
    </cfRule>
    <cfRule type="cellIs" dxfId="1" priority="6711" operator="greaterThan">
      <formula>120</formula>
    </cfRule>
    <cfRule type="containsText" dxfId="2" priority="2978" operator="between" text="库存为">
      <formula>NOT(ISERROR(SEARCH("库存为",AU761)))</formula>
    </cfRule>
  </conditionalFormatting>
  <conditionalFormatting sqref="AU762">
    <cfRule type="cellIs" dxfId="0" priority="10443" operator="lessThan">
      <formula>20</formula>
    </cfRule>
    <cfRule type="cellIs" dxfId="1" priority="6710" operator="greaterThan">
      <formula>120</formula>
    </cfRule>
    <cfRule type="containsText" dxfId="2" priority="2977" operator="between" text="库存为">
      <formula>NOT(ISERROR(SEARCH("库存为",AU762)))</formula>
    </cfRule>
  </conditionalFormatting>
  <conditionalFormatting sqref="AU763">
    <cfRule type="cellIs" dxfId="0" priority="10442" operator="lessThan">
      <formula>20</formula>
    </cfRule>
    <cfRule type="cellIs" dxfId="1" priority="6709" operator="greaterThan">
      <formula>120</formula>
    </cfRule>
    <cfRule type="containsText" dxfId="2" priority="2976" operator="between" text="库存为">
      <formula>NOT(ISERROR(SEARCH("库存为",AU763)))</formula>
    </cfRule>
  </conditionalFormatting>
  <conditionalFormatting sqref="AU764">
    <cfRule type="cellIs" dxfId="0" priority="10441" operator="lessThan">
      <formula>20</formula>
    </cfRule>
    <cfRule type="cellIs" dxfId="1" priority="6708" operator="greaterThan">
      <formula>120</formula>
    </cfRule>
    <cfRule type="containsText" dxfId="2" priority="2975" operator="between" text="库存为">
      <formula>NOT(ISERROR(SEARCH("库存为",AU764)))</formula>
    </cfRule>
  </conditionalFormatting>
  <conditionalFormatting sqref="AU765">
    <cfRule type="cellIs" dxfId="0" priority="10440" operator="lessThan">
      <formula>20</formula>
    </cfRule>
    <cfRule type="cellIs" dxfId="1" priority="6707" operator="greaterThan">
      <formula>120</formula>
    </cfRule>
    <cfRule type="containsText" dxfId="2" priority="2974" operator="between" text="库存为">
      <formula>NOT(ISERROR(SEARCH("库存为",AU765)))</formula>
    </cfRule>
  </conditionalFormatting>
  <conditionalFormatting sqref="AU766">
    <cfRule type="cellIs" dxfId="0" priority="10439" operator="lessThan">
      <formula>20</formula>
    </cfRule>
    <cfRule type="cellIs" dxfId="1" priority="6706" operator="greaterThan">
      <formula>120</formula>
    </cfRule>
    <cfRule type="containsText" dxfId="2" priority="2973" operator="between" text="库存为">
      <formula>NOT(ISERROR(SEARCH("库存为",AU766)))</formula>
    </cfRule>
  </conditionalFormatting>
  <conditionalFormatting sqref="AU767">
    <cfRule type="cellIs" dxfId="0" priority="10438" operator="lessThan">
      <formula>20</formula>
    </cfRule>
    <cfRule type="cellIs" dxfId="1" priority="6705" operator="greaterThan">
      <formula>120</formula>
    </cfRule>
    <cfRule type="containsText" dxfId="2" priority="2972" operator="between" text="库存为">
      <formula>NOT(ISERROR(SEARCH("库存为",AU767)))</formula>
    </cfRule>
  </conditionalFormatting>
  <conditionalFormatting sqref="AU768">
    <cfRule type="cellIs" dxfId="0" priority="10437" operator="lessThan">
      <formula>20</formula>
    </cfRule>
    <cfRule type="cellIs" dxfId="1" priority="6704" operator="greaterThan">
      <formula>120</formula>
    </cfRule>
    <cfRule type="containsText" dxfId="2" priority="2971" operator="between" text="库存为">
      <formula>NOT(ISERROR(SEARCH("库存为",AU768)))</formula>
    </cfRule>
  </conditionalFormatting>
  <conditionalFormatting sqref="AU769">
    <cfRule type="cellIs" dxfId="0" priority="10436" operator="lessThan">
      <formula>20</formula>
    </cfRule>
    <cfRule type="cellIs" dxfId="1" priority="6703" operator="greaterThan">
      <formula>120</formula>
    </cfRule>
    <cfRule type="containsText" dxfId="2" priority="2970" operator="between" text="库存为">
      <formula>NOT(ISERROR(SEARCH("库存为",AU769)))</formula>
    </cfRule>
  </conditionalFormatting>
  <conditionalFormatting sqref="AU770">
    <cfRule type="cellIs" dxfId="0" priority="10435" operator="lessThan">
      <formula>20</formula>
    </cfRule>
    <cfRule type="cellIs" dxfId="1" priority="6702" operator="greaterThan">
      <formula>120</formula>
    </cfRule>
    <cfRule type="containsText" dxfId="2" priority="2969" operator="between" text="库存为">
      <formula>NOT(ISERROR(SEARCH("库存为",AU770)))</formula>
    </cfRule>
  </conditionalFormatting>
  <conditionalFormatting sqref="AU771">
    <cfRule type="cellIs" dxfId="0" priority="10434" operator="lessThan">
      <formula>20</formula>
    </cfRule>
    <cfRule type="cellIs" dxfId="1" priority="6701" operator="greaterThan">
      <formula>120</formula>
    </cfRule>
    <cfRule type="containsText" dxfId="2" priority="2968" operator="between" text="库存为">
      <formula>NOT(ISERROR(SEARCH("库存为",AU771)))</formula>
    </cfRule>
  </conditionalFormatting>
  <conditionalFormatting sqref="AU772">
    <cfRule type="cellIs" dxfId="0" priority="10433" operator="lessThan">
      <formula>20</formula>
    </cfRule>
    <cfRule type="cellIs" dxfId="1" priority="6700" operator="greaterThan">
      <formula>120</formula>
    </cfRule>
    <cfRule type="containsText" dxfId="2" priority="2967" operator="between" text="库存为">
      <formula>NOT(ISERROR(SEARCH("库存为",AU772)))</formula>
    </cfRule>
  </conditionalFormatting>
  <conditionalFormatting sqref="AU773">
    <cfRule type="cellIs" dxfId="0" priority="10432" operator="lessThan">
      <formula>20</formula>
    </cfRule>
    <cfRule type="cellIs" dxfId="1" priority="6699" operator="greaterThan">
      <formula>120</formula>
    </cfRule>
    <cfRule type="containsText" dxfId="2" priority="2966" operator="between" text="库存为">
      <formula>NOT(ISERROR(SEARCH("库存为",AU773)))</formula>
    </cfRule>
  </conditionalFormatting>
  <conditionalFormatting sqref="AU774">
    <cfRule type="cellIs" dxfId="0" priority="10431" operator="lessThan">
      <formula>20</formula>
    </cfRule>
    <cfRule type="cellIs" dxfId="1" priority="6698" operator="greaterThan">
      <formula>120</formula>
    </cfRule>
    <cfRule type="containsText" dxfId="2" priority="2965" operator="between" text="库存为">
      <formula>NOT(ISERROR(SEARCH("库存为",AU774)))</formula>
    </cfRule>
  </conditionalFormatting>
  <conditionalFormatting sqref="AU775">
    <cfRule type="cellIs" dxfId="0" priority="10430" operator="lessThan">
      <formula>20</formula>
    </cfRule>
    <cfRule type="cellIs" dxfId="1" priority="6697" operator="greaterThan">
      <formula>120</formula>
    </cfRule>
    <cfRule type="containsText" dxfId="2" priority="2964" operator="between" text="库存为">
      <formula>NOT(ISERROR(SEARCH("库存为",AU775)))</formula>
    </cfRule>
  </conditionalFormatting>
  <conditionalFormatting sqref="AU776">
    <cfRule type="cellIs" dxfId="0" priority="10429" operator="lessThan">
      <formula>20</formula>
    </cfRule>
    <cfRule type="cellIs" dxfId="1" priority="6696" operator="greaterThan">
      <formula>120</formula>
    </cfRule>
    <cfRule type="containsText" dxfId="2" priority="2963" operator="between" text="库存为">
      <formula>NOT(ISERROR(SEARCH("库存为",AU776)))</formula>
    </cfRule>
  </conditionalFormatting>
  <conditionalFormatting sqref="AU777">
    <cfRule type="cellIs" dxfId="0" priority="10428" operator="lessThan">
      <formula>20</formula>
    </cfRule>
    <cfRule type="cellIs" dxfId="1" priority="6695" operator="greaterThan">
      <formula>120</formula>
    </cfRule>
    <cfRule type="containsText" dxfId="2" priority="2962" operator="between" text="库存为">
      <formula>NOT(ISERROR(SEARCH("库存为",AU777)))</formula>
    </cfRule>
  </conditionalFormatting>
  <conditionalFormatting sqref="AU778">
    <cfRule type="cellIs" dxfId="0" priority="10427" operator="lessThan">
      <formula>20</formula>
    </cfRule>
    <cfRule type="cellIs" dxfId="1" priority="6694" operator="greaterThan">
      <formula>120</formula>
    </cfRule>
    <cfRule type="containsText" dxfId="2" priority="2961" operator="between" text="库存为">
      <formula>NOT(ISERROR(SEARCH("库存为",AU778)))</formula>
    </cfRule>
  </conditionalFormatting>
  <conditionalFormatting sqref="AU779">
    <cfRule type="cellIs" dxfId="0" priority="10426" operator="lessThan">
      <formula>20</formula>
    </cfRule>
    <cfRule type="cellIs" dxfId="1" priority="6693" operator="greaterThan">
      <formula>120</formula>
    </cfRule>
    <cfRule type="containsText" dxfId="2" priority="2960" operator="between" text="库存为">
      <formula>NOT(ISERROR(SEARCH("库存为",AU779)))</formula>
    </cfRule>
  </conditionalFormatting>
  <conditionalFormatting sqref="AU780">
    <cfRule type="cellIs" dxfId="0" priority="10425" operator="lessThan">
      <formula>20</formula>
    </cfRule>
    <cfRule type="cellIs" dxfId="1" priority="6692" operator="greaterThan">
      <formula>120</formula>
    </cfRule>
    <cfRule type="containsText" dxfId="2" priority="2959" operator="between" text="库存为">
      <formula>NOT(ISERROR(SEARCH("库存为",AU780)))</formula>
    </cfRule>
  </conditionalFormatting>
  <conditionalFormatting sqref="AU781">
    <cfRule type="cellIs" dxfId="0" priority="10424" operator="lessThan">
      <formula>20</formula>
    </cfRule>
    <cfRule type="cellIs" dxfId="1" priority="6691" operator="greaterThan">
      <formula>120</formula>
    </cfRule>
    <cfRule type="containsText" dxfId="2" priority="2958" operator="between" text="库存为">
      <formula>NOT(ISERROR(SEARCH("库存为",AU781)))</formula>
    </cfRule>
  </conditionalFormatting>
  <conditionalFormatting sqref="AU782">
    <cfRule type="cellIs" dxfId="0" priority="10423" operator="lessThan">
      <formula>20</formula>
    </cfRule>
    <cfRule type="cellIs" dxfId="1" priority="6690" operator="greaterThan">
      <formula>120</formula>
    </cfRule>
    <cfRule type="containsText" dxfId="2" priority="2957" operator="between" text="库存为">
      <formula>NOT(ISERROR(SEARCH("库存为",AU782)))</formula>
    </cfRule>
  </conditionalFormatting>
  <conditionalFormatting sqref="AU783">
    <cfRule type="cellIs" dxfId="0" priority="10422" operator="lessThan">
      <formula>20</formula>
    </cfRule>
    <cfRule type="cellIs" dxfId="1" priority="6689" operator="greaterThan">
      <formula>120</formula>
    </cfRule>
    <cfRule type="containsText" dxfId="2" priority="2956" operator="between" text="库存为">
      <formula>NOT(ISERROR(SEARCH("库存为",AU783)))</formula>
    </cfRule>
  </conditionalFormatting>
  <conditionalFormatting sqref="AU784">
    <cfRule type="cellIs" dxfId="0" priority="10421" operator="lessThan">
      <formula>20</formula>
    </cfRule>
    <cfRule type="cellIs" dxfId="1" priority="6688" operator="greaterThan">
      <formula>120</formula>
    </cfRule>
    <cfRule type="containsText" dxfId="2" priority="2955" operator="between" text="库存为">
      <formula>NOT(ISERROR(SEARCH("库存为",AU784)))</formula>
    </cfRule>
  </conditionalFormatting>
  <conditionalFormatting sqref="AU785">
    <cfRule type="cellIs" dxfId="0" priority="10420" operator="lessThan">
      <formula>20</formula>
    </cfRule>
    <cfRule type="cellIs" dxfId="1" priority="6687" operator="greaterThan">
      <formula>120</formula>
    </cfRule>
    <cfRule type="containsText" dxfId="2" priority="2954" operator="between" text="库存为">
      <formula>NOT(ISERROR(SEARCH("库存为",AU785)))</formula>
    </cfRule>
  </conditionalFormatting>
  <conditionalFormatting sqref="AU786">
    <cfRule type="cellIs" dxfId="0" priority="10419" operator="lessThan">
      <formula>20</formula>
    </cfRule>
    <cfRule type="cellIs" dxfId="1" priority="6686" operator="greaterThan">
      <formula>120</formula>
    </cfRule>
    <cfRule type="containsText" dxfId="2" priority="2953" operator="between" text="库存为">
      <formula>NOT(ISERROR(SEARCH("库存为",AU786)))</formula>
    </cfRule>
  </conditionalFormatting>
  <conditionalFormatting sqref="AU787">
    <cfRule type="cellIs" dxfId="0" priority="10418" operator="lessThan">
      <formula>20</formula>
    </cfRule>
    <cfRule type="cellIs" dxfId="1" priority="6685" operator="greaterThan">
      <formula>120</formula>
    </cfRule>
    <cfRule type="containsText" dxfId="2" priority="2952" operator="between" text="库存为">
      <formula>NOT(ISERROR(SEARCH("库存为",AU787)))</formula>
    </cfRule>
  </conditionalFormatting>
  <conditionalFormatting sqref="AU788">
    <cfRule type="cellIs" dxfId="0" priority="10417" operator="lessThan">
      <formula>20</formula>
    </cfRule>
    <cfRule type="cellIs" dxfId="1" priority="6684" operator="greaterThan">
      <formula>120</formula>
    </cfRule>
    <cfRule type="containsText" dxfId="2" priority="2951" operator="between" text="库存为">
      <formula>NOT(ISERROR(SEARCH("库存为",AU788)))</formula>
    </cfRule>
  </conditionalFormatting>
  <conditionalFormatting sqref="AU789">
    <cfRule type="cellIs" dxfId="0" priority="10416" operator="lessThan">
      <formula>20</formula>
    </cfRule>
    <cfRule type="cellIs" dxfId="1" priority="6683" operator="greaterThan">
      <formula>120</formula>
    </cfRule>
    <cfRule type="containsText" dxfId="2" priority="2950" operator="between" text="库存为">
      <formula>NOT(ISERROR(SEARCH("库存为",AU789)))</formula>
    </cfRule>
  </conditionalFormatting>
  <conditionalFormatting sqref="AU790">
    <cfRule type="cellIs" dxfId="0" priority="10415" operator="lessThan">
      <formula>20</formula>
    </cfRule>
    <cfRule type="cellIs" dxfId="1" priority="6682" operator="greaterThan">
      <formula>120</formula>
    </cfRule>
    <cfRule type="containsText" dxfId="2" priority="2949" operator="between" text="库存为">
      <formula>NOT(ISERROR(SEARCH("库存为",AU790)))</formula>
    </cfRule>
  </conditionalFormatting>
  <conditionalFormatting sqref="AU791">
    <cfRule type="cellIs" dxfId="0" priority="10414" operator="lessThan">
      <formula>20</formula>
    </cfRule>
    <cfRule type="cellIs" dxfId="1" priority="6681" operator="greaterThan">
      <formula>120</formula>
    </cfRule>
    <cfRule type="containsText" dxfId="2" priority="2948" operator="between" text="库存为">
      <formula>NOT(ISERROR(SEARCH("库存为",AU791)))</formula>
    </cfRule>
  </conditionalFormatting>
  <conditionalFormatting sqref="AU792">
    <cfRule type="cellIs" dxfId="0" priority="10413" operator="lessThan">
      <formula>20</formula>
    </cfRule>
    <cfRule type="cellIs" dxfId="1" priority="6680" operator="greaterThan">
      <formula>120</formula>
    </cfRule>
    <cfRule type="containsText" dxfId="2" priority="2947" operator="between" text="库存为">
      <formula>NOT(ISERROR(SEARCH("库存为",AU792)))</formula>
    </cfRule>
  </conditionalFormatting>
  <conditionalFormatting sqref="AU793">
    <cfRule type="cellIs" dxfId="0" priority="10412" operator="lessThan">
      <formula>20</formula>
    </cfRule>
    <cfRule type="cellIs" dxfId="1" priority="6679" operator="greaterThan">
      <formula>120</formula>
    </cfRule>
    <cfRule type="containsText" dxfId="2" priority="2946" operator="between" text="库存为">
      <formula>NOT(ISERROR(SEARCH("库存为",AU793)))</formula>
    </cfRule>
  </conditionalFormatting>
  <conditionalFormatting sqref="AU794">
    <cfRule type="cellIs" dxfId="0" priority="10411" operator="lessThan">
      <formula>20</formula>
    </cfRule>
    <cfRule type="cellIs" dxfId="1" priority="6678" operator="greaterThan">
      <formula>120</formula>
    </cfRule>
    <cfRule type="containsText" dxfId="2" priority="2945" operator="between" text="库存为">
      <formula>NOT(ISERROR(SEARCH("库存为",AU794)))</formula>
    </cfRule>
  </conditionalFormatting>
  <conditionalFormatting sqref="AU795">
    <cfRule type="cellIs" dxfId="0" priority="10410" operator="lessThan">
      <formula>20</formula>
    </cfRule>
    <cfRule type="cellIs" dxfId="1" priority="6677" operator="greaterThan">
      <formula>120</formula>
    </cfRule>
    <cfRule type="containsText" dxfId="2" priority="2944" operator="between" text="库存为">
      <formula>NOT(ISERROR(SEARCH("库存为",AU795)))</formula>
    </cfRule>
  </conditionalFormatting>
  <conditionalFormatting sqref="AU796">
    <cfRule type="cellIs" dxfId="0" priority="10409" operator="lessThan">
      <formula>20</formula>
    </cfRule>
    <cfRule type="cellIs" dxfId="1" priority="6676" operator="greaterThan">
      <formula>120</formula>
    </cfRule>
    <cfRule type="containsText" dxfId="2" priority="2943" operator="between" text="库存为">
      <formula>NOT(ISERROR(SEARCH("库存为",AU796)))</formula>
    </cfRule>
  </conditionalFormatting>
  <conditionalFormatting sqref="AU797">
    <cfRule type="cellIs" dxfId="0" priority="10408" operator="lessThan">
      <formula>20</formula>
    </cfRule>
    <cfRule type="cellIs" dxfId="1" priority="6675" operator="greaterThan">
      <formula>120</formula>
    </cfRule>
    <cfRule type="containsText" dxfId="2" priority="2942" operator="between" text="库存为">
      <formula>NOT(ISERROR(SEARCH("库存为",AU797)))</formula>
    </cfRule>
  </conditionalFormatting>
  <conditionalFormatting sqref="AU798">
    <cfRule type="cellIs" dxfId="0" priority="10407" operator="lessThan">
      <formula>20</formula>
    </cfRule>
    <cfRule type="cellIs" dxfId="1" priority="6674" operator="greaterThan">
      <formula>120</formula>
    </cfRule>
    <cfRule type="containsText" dxfId="2" priority="2941" operator="between" text="库存为">
      <formula>NOT(ISERROR(SEARCH("库存为",AU798)))</formula>
    </cfRule>
  </conditionalFormatting>
  <conditionalFormatting sqref="AU799">
    <cfRule type="cellIs" dxfId="0" priority="10406" operator="lessThan">
      <formula>20</formula>
    </cfRule>
    <cfRule type="cellIs" dxfId="1" priority="6673" operator="greaterThan">
      <formula>120</formula>
    </cfRule>
    <cfRule type="containsText" dxfId="2" priority="2940" operator="between" text="库存为">
      <formula>NOT(ISERROR(SEARCH("库存为",AU799)))</formula>
    </cfRule>
  </conditionalFormatting>
  <conditionalFormatting sqref="AU800">
    <cfRule type="cellIs" dxfId="0" priority="10405" operator="lessThan">
      <formula>20</formula>
    </cfRule>
    <cfRule type="cellIs" dxfId="1" priority="6672" operator="greaterThan">
      <formula>120</formula>
    </cfRule>
    <cfRule type="containsText" dxfId="2" priority="2939" operator="between" text="库存为">
      <formula>NOT(ISERROR(SEARCH("库存为",AU800)))</formula>
    </cfRule>
  </conditionalFormatting>
  <conditionalFormatting sqref="AU801">
    <cfRule type="cellIs" dxfId="0" priority="10404" operator="lessThan">
      <formula>20</formula>
    </cfRule>
    <cfRule type="cellIs" dxfId="1" priority="6671" operator="greaterThan">
      <formula>120</formula>
    </cfRule>
    <cfRule type="containsText" dxfId="2" priority="2938" operator="between" text="库存为">
      <formula>NOT(ISERROR(SEARCH("库存为",AU801)))</formula>
    </cfRule>
  </conditionalFormatting>
  <conditionalFormatting sqref="AU802">
    <cfRule type="cellIs" dxfId="0" priority="10403" operator="lessThan">
      <formula>20</formula>
    </cfRule>
    <cfRule type="cellIs" dxfId="1" priority="6670" operator="greaterThan">
      <formula>120</formula>
    </cfRule>
    <cfRule type="containsText" dxfId="2" priority="2937" operator="between" text="库存为">
      <formula>NOT(ISERROR(SEARCH("库存为",AU802)))</formula>
    </cfRule>
  </conditionalFormatting>
  <conditionalFormatting sqref="AU803">
    <cfRule type="cellIs" dxfId="0" priority="10402" operator="lessThan">
      <formula>20</formula>
    </cfRule>
    <cfRule type="cellIs" dxfId="1" priority="6669" operator="greaterThan">
      <formula>120</formula>
    </cfRule>
    <cfRule type="containsText" dxfId="2" priority="2936" operator="between" text="库存为">
      <formula>NOT(ISERROR(SEARCH("库存为",AU803)))</formula>
    </cfRule>
  </conditionalFormatting>
  <conditionalFormatting sqref="AU804">
    <cfRule type="cellIs" dxfId="0" priority="10401" operator="lessThan">
      <formula>20</formula>
    </cfRule>
    <cfRule type="cellIs" dxfId="1" priority="6668" operator="greaterThan">
      <formula>120</formula>
    </cfRule>
    <cfRule type="containsText" dxfId="2" priority="2935" operator="between" text="库存为">
      <formula>NOT(ISERROR(SEARCH("库存为",AU804)))</formula>
    </cfRule>
  </conditionalFormatting>
  <conditionalFormatting sqref="AU805">
    <cfRule type="cellIs" dxfId="0" priority="10400" operator="lessThan">
      <formula>20</formula>
    </cfRule>
    <cfRule type="cellIs" dxfId="1" priority="6667" operator="greaterThan">
      <formula>120</formula>
    </cfRule>
    <cfRule type="containsText" dxfId="2" priority="2934" operator="between" text="库存为">
      <formula>NOT(ISERROR(SEARCH("库存为",AU805)))</formula>
    </cfRule>
  </conditionalFormatting>
  <conditionalFormatting sqref="AU806">
    <cfRule type="cellIs" dxfId="0" priority="10399" operator="lessThan">
      <formula>20</formula>
    </cfRule>
    <cfRule type="cellIs" dxfId="1" priority="6666" operator="greaterThan">
      <formula>120</formula>
    </cfRule>
    <cfRule type="containsText" dxfId="2" priority="2933" operator="between" text="库存为">
      <formula>NOT(ISERROR(SEARCH("库存为",AU806)))</formula>
    </cfRule>
  </conditionalFormatting>
  <conditionalFormatting sqref="AU807">
    <cfRule type="cellIs" dxfId="0" priority="10398" operator="lessThan">
      <formula>20</formula>
    </cfRule>
    <cfRule type="cellIs" dxfId="1" priority="6665" operator="greaterThan">
      <formula>120</formula>
    </cfRule>
    <cfRule type="containsText" dxfId="2" priority="2932" operator="between" text="库存为">
      <formula>NOT(ISERROR(SEARCH("库存为",AU807)))</formula>
    </cfRule>
  </conditionalFormatting>
  <conditionalFormatting sqref="AU808">
    <cfRule type="cellIs" dxfId="0" priority="10397" operator="lessThan">
      <formula>20</formula>
    </cfRule>
    <cfRule type="cellIs" dxfId="1" priority="6664" operator="greaterThan">
      <formula>120</formula>
    </cfRule>
    <cfRule type="containsText" dxfId="2" priority="2931" operator="between" text="库存为">
      <formula>NOT(ISERROR(SEARCH("库存为",AU808)))</formula>
    </cfRule>
  </conditionalFormatting>
  <conditionalFormatting sqref="AU809">
    <cfRule type="cellIs" dxfId="0" priority="10396" operator="lessThan">
      <formula>20</formula>
    </cfRule>
    <cfRule type="cellIs" dxfId="1" priority="6663" operator="greaterThan">
      <formula>120</formula>
    </cfRule>
    <cfRule type="containsText" dxfId="2" priority="2930" operator="between" text="库存为">
      <formula>NOT(ISERROR(SEARCH("库存为",AU809)))</formula>
    </cfRule>
  </conditionalFormatting>
  <conditionalFormatting sqref="AU810">
    <cfRule type="cellIs" dxfId="0" priority="10395" operator="lessThan">
      <formula>20</formula>
    </cfRule>
    <cfRule type="cellIs" dxfId="1" priority="6662" operator="greaterThan">
      <formula>120</formula>
    </cfRule>
    <cfRule type="containsText" dxfId="2" priority="2929" operator="between" text="库存为">
      <formula>NOT(ISERROR(SEARCH("库存为",AU810)))</formula>
    </cfRule>
  </conditionalFormatting>
  <conditionalFormatting sqref="AU811">
    <cfRule type="cellIs" dxfId="0" priority="10394" operator="lessThan">
      <formula>20</formula>
    </cfRule>
    <cfRule type="cellIs" dxfId="1" priority="6661" operator="greaterThan">
      <formula>120</formula>
    </cfRule>
    <cfRule type="containsText" dxfId="2" priority="2928" operator="between" text="库存为">
      <formula>NOT(ISERROR(SEARCH("库存为",AU811)))</formula>
    </cfRule>
  </conditionalFormatting>
  <conditionalFormatting sqref="AU812">
    <cfRule type="cellIs" dxfId="0" priority="10393" operator="lessThan">
      <formula>20</formula>
    </cfRule>
    <cfRule type="cellIs" dxfId="1" priority="6660" operator="greaterThan">
      <formula>120</formula>
    </cfRule>
    <cfRule type="containsText" dxfId="2" priority="2927" operator="between" text="库存为">
      <formula>NOT(ISERROR(SEARCH("库存为",AU812)))</formula>
    </cfRule>
  </conditionalFormatting>
  <conditionalFormatting sqref="AU813">
    <cfRule type="cellIs" dxfId="0" priority="10392" operator="lessThan">
      <formula>20</formula>
    </cfRule>
    <cfRule type="cellIs" dxfId="1" priority="6659" operator="greaterThan">
      <formula>120</formula>
    </cfRule>
    <cfRule type="containsText" dxfId="2" priority="2926" operator="between" text="库存为">
      <formula>NOT(ISERROR(SEARCH("库存为",AU813)))</formula>
    </cfRule>
  </conditionalFormatting>
  <conditionalFormatting sqref="AU814">
    <cfRule type="cellIs" dxfId="0" priority="10391" operator="lessThan">
      <formula>20</formula>
    </cfRule>
    <cfRule type="cellIs" dxfId="1" priority="6658" operator="greaterThan">
      <formula>120</formula>
    </cfRule>
    <cfRule type="containsText" dxfId="2" priority="2925" operator="between" text="库存为">
      <formula>NOT(ISERROR(SEARCH("库存为",AU814)))</formula>
    </cfRule>
  </conditionalFormatting>
  <conditionalFormatting sqref="AU815">
    <cfRule type="cellIs" dxfId="0" priority="10390" operator="lessThan">
      <formula>20</formula>
    </cfRule>
    <cfRule type="cellIs" dxfId="1" priority="6657" operator="greaterThan">
      <formula>120</formula>
    </cfRule>
    <cfRule type="containsText" dxfId="2" priority="2924" operator="between" text="库存为">
      <formula>NOT(ISERROR(SEARCH("库存为",AU815)))</formula>
    </cfRule>
  </conditionalFormatting>
  <conditionalFormatting sqref="AU816">
    <cfRule type="cellIs" dxfId="0" priority="10389" operator="lessThan">
      <formula>20</formula>
    </cfRule>
    <cfRule type="cellIs" dxfId="1" priority="6656" operator="greaterThan">
      <formula>120</formula>
    </cfRule>
    <cfRule type="containsText" dxfId="2" priority="2923" operator="between" text="库存为">
      <formula>NOT(ISERROR(SEARCH("库存为",AU816)))</formula>
    </cfRule>
  </conditionalFormatting>
  <conditionalFormatting sqref="AU817">
    <cfRule type="cellIs" dxfId="0" priority="10388" operator="lessThan">
      <formula>20</formula>
    </cfRule>
    <cfRule type="cellIs" dxfId="1" priority="6655" operator="greaterThan">
      <formula>120</formula>
    </cfRule>
    <cfRule type="containsText" dxfId="2" priority="2922" operator="between" text="库存为">
      <formula>NOT(ISERROR(SEARCH("库存为",AU817)))</formula>
    </cfRule>
  </conditionalFormatting>
  <conditionalFormatting sqref="AU818">
    <cfRule type="cellIs" dxfId="0" priority="10387" operator="lessThan">
      <formula>20</formula>
    </cfRule>
    <cfRule type="cellIs" dxfId="1" priority="6654" operator="greaterThan">
      <formula>120</formula>
    </cfRule>
    <cfRule type="containsText" dxfId="2" priority="2921" operator="between" text="库存为">
      <formula>NOT(ISERROR(SEARCH("库存为",AU818)))</formula>
    </cfRule>
  </conditionalFormatting>
  <conditionalFormatting sqref="AU819">
    <cfRule type="cellIs" dxfId="0" priority="10386" operator="lessThan">
      <formula>20</formula>
    </cfRule>
    <cfRule type="cellIs" dxfId="1" priority="6653" operator="greaterThan">
      <formula>120</formula>
    </cfRule>
    <cfRule type="containsText" dxfId="2" priority="2920" operator="between" text="库存为">
      <formula>NOT(ISERROR(SEARCH("库存为",AU819)))</formula>
    </cfRule>
  </conditionalFormatting>
  <conditionalFormatting sqref="AU820">
    <cfRule type="cellIs" dxfId="0" priority="10385" operator="lessThan">
      <formula>20</formula>
    </cfRule>
    <cfRule type="cellIs" dxfId="1" priority="6652" operator="greaterThan">
      <formula>120</formula>
    </cfRule>
    <cfRule type="containsText" dxfId="2" priority="2919" operator="between" text="库存为">
      <formula>NOT(ISERROR(SEARCH("库存为",AU820)))</formula>
    </cfRule>
  </conditionalFormatting>
  <conditionalFormatting sqref="AU821">
    <cfRule type="cellIs" dxfId="0" priority="10384" operator="lessThan">
      <formula>20</formula>
    </cfRule>
    <cfRule type="cellIs" dxfId="1" priority="6651" operator="greaterThan">
      <formula>120</formula>
    </cfRule>
    <cfRule type="containsText" dxfId="2" priority="2918" operator="between" text="库存为">
      <formula>NOT(ISERROR(SEARCH("库存为",AU821)))</formula>
    </cfRule>
  </conditionalFormatting>
  <conditionalFormatting sqref="AU822">
    <cfRule type="cellIs" dxfId="0" priority="10383" operator="lessThan">
      <formula>20</formula>
    </cfRule>
    <cfRule type="cellIs" dxfId="1" priority="6650" operator="greaterThan">
      <formula>120</formula>
    </cfRule>
    <cfRule type="containsText" dxfId="2" priority="2917" operator="between" text="库存为">
      <formula>NOT(ISERROR(SEARCH("库存为",AU822)))</formula>
    </cfRule>
  </conditionalFormatting>
  <conditionalFormatting sqref="AU823">
    <cfRule type="cellIs" dxfId="0" priority="10382" operator="lessThan">
      <formula>20</formula>
    </cfRule>
    <cfRule type="cellIs" dxfId="1" priority="6649" operator="greaterThan">
      <formula>120</formula>
    </cfRule>
    <cfRule type="containsText" dxfId="2" priority="2916" operator="between" text="库存为">
      <formula>NOT(ISERROR(SEARCH("库存为",AU823)))</formula>
    </cfRule>
  </conditionalFormatting>
  <conditionalFormatting sqref="AU824">
    <cfRule type="cellIs" dxfId="0" priority="10381" operator="lessThan">
      <formula>20</formula>
    </cfRule>
    <cfRule type="cellIs" dxfId="1" priority="6648" operator="greaterThan">
      <formula>120</formula>
    </cfRule>
    <cfRule type="containsText" dxfId="2" priority="2915" operator="between" text="库存为">
      <formula>NOT(ISERROR(SEARCH("库存为",AU824)))</formula>
    </cfRule>
  </conditionalFormatting>
  <conditionalFormatting sqref="AU825">
    <cfRule type="cellIs" dxfId="0" priority="10380" operator="lessThan">
      <formula>20</formula>
    </cfRule>
    <cfRule type="cellIs" dxfId="1" priority="6647" operator="greaterThan">
      <formula>120</formula>
    </cfRule>
    <cfRule type="containsText" dxfId="2" priority="2914" operator="between" text="库存为">
      <formula>NOT(ISERROR(SEARCH("库存为",AU825)))</formula>
    </cfRule>
  </conditionalFormatting>
  <conditionalFormatting sqref="AU826">
    <cfRule type="cellIs" dxfId="0" priority="10379" operator="lessThan">
      <formula>20</formula>
    </cfRule>
    <cfRule type="cellIs" dxfId="1" priority="6646" operator="greaterThan">
      <formula>120</formula>
    </cfRule>
    <cfRule type="containsText" dxfId="2" priority="2913" operator="between" text="库存为">
      <formula>NOT(ISERROR(SEARCH("库存为",AU826)))</formula>
    </cfRule>
  </conditionalFormatting>
  <conditionalFormatting sqref="AU827">
    <cfRule type="cellIs" dxfId="0" priority="10378" operator="lessThan">
      <formula>20</formula>
    </cfRule>
    <cfRule type="cellIs" dxfId="1" priority="6645" operator="greaterThan">
      <formula>120</formula>
    </cfRule>
    <cfRule type="containsText" dxfId="2" priority="2912" operator="between" text="库存为">
      <formula>NOT(ISERROR(SEARCH("库存为",AU827)))</formula>
    </cfRule>
  </conditionalFormatting>
  <conditionalFormatting sqref="AU828">
    <cfRule type="cellIs" dxfId="0" priority="10377" operator="lessThan">
      <formula>20</formula>
    </cfRule>
    <cfRule type="cellIs" dxfId="1" priority="6644" operator="greaterThan">
      <formula>120</formula>
    </cfRule>
    <cfRule type="containsText" dxfId="2" priority="2911" operator="between" text="库存为">
      <formula>NOT(ISERROR(SEARCH("库存为",AU828)))</formula>
    </cfRule>
  </conditionalFormatting>
  <conditionalFormatting sqref="AU829">
    <cfRule type="cellIs" dxfId="0" priority="10376" operator="lessThan">
      <formula>20</formula>
    </cfRule>
    <cfRule type="cellIs" dxfId="1" priority="6643" operator="greaterThan">
      <formula>120</formula>
    </cfRule>
    <cfRule type="containsText" dxfId="2" priority="2910" operator="between" text="库存为">
      <formula>NOT(ISERROR(SEARCH("库存为",AU829)))</formula>
    </cfRule>
  </conditionalFormatting>
  <conditionalFormatting sqref="AU830">
    <cfRule type="cellIs" dxfId="0" priority="10375" operator="lessThan">
      <formula>20</formula>
    </cfRule>
    <cfRule type="cellIs" dxfId="1" priority="6642" operator="greaterThan">
      <formula>120</formula>
    </cfRule>
    <cfRule type="containsText" dxfId="2" priority="2909" operator="between" text="库存为">
      <formula>NOT(ISERROR(SEARCH("库存为",AU830)))</formula>
    </cfRule>
  </conditionalFormatting>
  <conditionalFormatting sqref="AU831">
    <cfRule type="cellIs" dxfId="0" priority="10374" operator="lessThan">
      <formula>20</formula>
    </cfRule>
    <cfRule type="cellIs" dxfId="1" priority="6641" operator="greaterThan">
      <formula>120</formula>
    </cfRule>
    <cfRule type="containsText" dxfId="2" priority="2908" operator="between" text="库存为">
      <formula>NOT(ISERROR(SEARCH("库存为",AU831)))</formula>
    </cfRule>
  </conditionalFormatting>
  <conditionalFormatting sqref="AU832">
    <cfRule type="cellIs" dxfId="0" priority="10373" operator="lessThan">
      <formula>20</formula>
    </cfRule>
    <cfRule type="cellIs" dxfId="1" priority="6640" operator="greaterThan">
      <formula>120</formula>
    </cfRule>
    <cfRule type="containsText" dxfId="2" priority="2907" operator="between" text="库存为">
      <formula>NOT(ISERROR(SEARCH("库存为",AU832)))</formula>
    </cfRule>
  </conditionalFormatting>
  <conditionalFormatting sqref="AU833">
    <cfRule type="cellIs" dxfId="0" priority="10372" operator="lessThan">
      <formula>20</formula>
    </cfRule>
    <cfRule type="cellIs" dxfId="1" priority="6639" operator="greaterThan">
      <formula>120</formula>
    </cfRule>
    <cfRule type="containsText" dxfId="2" priority="2906" operator="between" text="库存为">
      <formula>NOT(ISERROR(SEARCH("库存为",AU833)))</formula>
    </cfRule>
  </conditionalFormatting>
  <conditionalFormatting sqref="AU834">
    <cfRule type="cellIs" dxfId="0" priority="10371" operator="lessThan">
      <formula>20</formula>
    </cfRule>
    <cfRule type="cellIs" dxfId="1" priority="6638" operator="greaterThan">
      <formula>120</formula>
    </cfRule>
    <cfRule type="containsText" dxfId="2" priority="2905" operator="between" text="库存为">
      <formula>NOT(ISERROR(SEARCH("库存为",AU834)))</formula>
    </cfRule>
  </conditionalFormatting>
  <conditionalFormatting sqref="AU835">
    <cfRule type="cellIs" dxfId="0" priority="10370" operator="lessThan">
      <formula>20</formula>
    </cfRule>
    <cfRule type="cellIs" dxfId="1" priority="6637" operator="greaterThan">
      <formula>120</formula>
    </cfRule>
    <cfRule type="containsText" dxfId="2" priority="2904" operator="between" text="库存为">
      <formula>NOT(ISERROR(SEARCH("库存为",AU835)))</formula>
    </cfRule>
  </conditionalFormatting>
  <conditionalFormatting sqref="AU836">
    <cfRule type="cellIs" dxfId="0" priority="10369" operator="lessThan">
      <formula>20</formula>
    </cfRule>
    <cfRule type="cellIs" dxfId="1" priority="6636" operator="greaterThan">
      <formula>120</formula>
    </cfRule>
    <cfRule type="containsText" dxfId="2" priority="2903" operator="between" text="库存为">
      <formula>NOT(ISERROR(SEARCH("库存为",AU836)))</formula>
    </cfRule>
  </conditionalFormatting>
  <conditionalFormatting sqref="AU837">
    <cfRule type="cellIs" dxfId="0" priority="10368" operator="lessThan">
      <formula>20</formula>
    </cfRule>
    <cfRule type="cellIs" dxfId="1" priority="6635" operator="greaterThan">
      <formula>120</formula>
    </cfRule>
    <cfRule type="containsText" dxfId="2" priority="2902" operator="between" text="库存为">
      <formula>NOT(ISERROR(SEARCH("库存为",AU837)))</formula>
    </cfRule>
  </conditionalFormatting>
  <conditionalFormatting sqref="AU838">
    <cfRule type="cellIs" dxfId="0" priority="10367" operator="lessThan">
      <formula>20</formula>
    </cfRule>
    <cfRule type="cellIs" dxfId="1" priority="6634" operator="greaterThan">
      <formula>120</formula>
    </cfRule>
    <cfRule type="containsText" dxfId="2" priority="2901" operator="between" text="库存为">
      <formula>NOT(ISERROR(SEARCH("库存为",AU838)))</formula>
    </cfRule>
  </conditionalFormatting>
  <conditionalFormatting sqref="AU839">
    <cfRule type="cellIs" dxfId="0" priority="10366" operator="lessThan">
      <formula>20</formula>
    </cfRule>
    <cfRule type="cellIs" dxfId="1" priority="6633" operator="greaterThan">
      <formula>120</formula>
    </cfRule>
    <cfRule type="containsText" dxfId="2" priority="2900" operator="between" text="库存为">
      <formula>NOT(ISERROR(SEARCH("库存为",AU839)))</formula>
    </cfRule>
  </conditionalFormatting>
  <conditionalFormatting sqref="AU840">
    <cfRule type="cellIs" dxfId="0" priority="10365" operator="lessThan">
      <formula>20</formula>
    </cfRule>
    <cfRule type="cellIs" dxfId="1" priority="6632" operator="greaterThan">
      <formula>120</formula>
    </cfRule>
    <cfRule type="containsText" dxfId="2" priority="2899" operator="between" text="库存为">
      <formula>NOT(ISERROR(SEARCH("库存为",AU840)))</formula>
    </cfRule>
  </conditionalFormatting>
  <conditionalFormatting sqref="AU841">
    <cfRule type="cellIs" dxfId="0" priority="10364" operator="lessThan">
      <formula>20</formula>
    </cfRule>
    <cfRule type="cellIs" dxfId="1" priority="6631" operator="greaterThan">
      <formula>120</formula>
    </cfRule>
    <cfRule type="containsText" dxfId="2" priority="2898" operator="between" text="库存为">
      <formula>NOT(ISERROR(SEARCH("库存为",AU841)))</formula>
    </cfRule>
  </conditionalFormatting>
  <conditionalFormatting sqref="AU842">
    <cfRule type="cellIs" dxfId="0" priority="10363" operator="lessThan">
      <formula>20</formula>
    </cfRule>
    <cfRule type="cellIs" dxfId="1" priority="6630" operator="greaterThan">
      <formula>120</formula>
    </cfRule>
    <cfRule type="containsText" dxfId="2" priority="2897" operator="between" text="库存为">
      <formula>NOT(ISERROR(SEARCH("库存为",AU842)))</formula>
    </cfRule>
  </conditionalFormatting>
  <conditionalFormatting sqref="AU843">
    <cfRule type="cellIs" dxfId="0" priority="10362" operator="lessThan">
      <formula>20</formula>
    </cfRule>
    <cfRule type="cellIs" dxfId="1" priority="6629" operator="greaterThan">
      <formula>120</formula>
    </cfRule>
    <cfRule type="containsText" dxfId="2" priority="2896" operator="between" text="库存为">
      <formula>NOT(ISERROR(SEARCH("库存为",AU843)))</formula>
    </cfRule>
  </conditionalFormatting>
  <conditionalFormatting sqref="AU844">
    <cfRule type="cellIs" dxfId="0" priority="10361" operator="lessThan">
      <formula>20</formula>
    </cfRule>
    <cfRule type="cellIs" dxfId="1" priority="6628" operator="greaterThan">
      <formula>120</formula>
    </cfRule>
    <cfRule type="containsText" dxfId="2" priority="2895" operator="between" text="库存为">
      <formula>NOT(ISERROR(SEARCH("库存为",AU844)))</formula>
    </cfRule>
  </conditionalFormatting>
  <conditionalFormatting sqref="AU845">
    <cfRule type="cellIs" dxfId="0" priority="10360" operator="lessThan">
      <formula>20</formula>
    </cfRule>
    <cfRule type="cellIs" dxfId="1" priority="6627" operator="greaterThan">
      <formula>120</formula>
    </cfRule>
    <cfRule type="containsText" dxfId="2" priority="2894" operator="between" text="库存为">
      <formula>NOT(ISERROR(SEARCH("库存为",AU845)))</formula>
    </cfRule>
  </conditionalFormatting>
  <conditionalFormatting sqref="AU846">
    <cfRule type="cellIs" dxfId="0" priority="10359" operator="lessThan">
      <formula>20</formula>
    </cfRule>
    <cfRule type="cellIs" dxfId="1" priority="6626" operator="greaterThan">
      <formula>120</formula>
    </cfRule>
    <cfRule type="containsText" dxfId="2" priority="2893" operator="between" text="库存为">
      <formula>NOT(ISERROR(SEARCH("库存为",AU846)))</formula>
    </cfRule>
  </conditionalFormatting>
  <conditionalFormatting sqref="AU847">
    <cfRule type="cellIs" dxfId="0" priority="10358" operator="lessThan">
      <formula>20</formula>
    </cfRule>
    <cfRule type="cellIs" dxfId="1" priority="6625" operator="greaterThan">
      <formula>120</formula>
    </cfRule>
    <cfRule type="containsText" dxfId="2" priority="2892" operator="between" text="库存为">
      <formula>NOT(ISERROR(SEARCH("库存为",AU847)))</formula>
    </cfRule>
  </conditionalFormatting>
  <conditionalFormatting sqref="AU848">
    <cfRule type="cellIs" dxfId="0" priority="10357" operator="lessThan">
      <formula>20</formula>
    </cfRule>
    <cfRule type="cellIs" dxfId="1" priority="6624" operator="greaterThan">
      <formula>120</formula>
    </cfRule>
    <cfRule type="containsText" dxfId="2" priority="2891" operator="between" text="库存为">
      <formula>NOT(ISERROR(SEARCH("库存为",AU848)))</formula>
    </cfRule>
  </conditionalFormatting>
  <conditionalFormatting sqref="AU849">
    <cfRule type="cellIs" dxfId="0" priority="10356" operator="lessThan">
      <formula>20</formula>
    </cfRule>
    <cfRule type="cellIs" dxfId="1" priority="6623" operator="greaterThan">
      <formula>120</formula>
    </cfRule>
    <cfRule type="containsText" dxfId="2" priority="2890" operator="between" text="库存为">
      <formula>NOT(ISERROR(SEARCH("库存为",AU849)))</formula>
    </cfRule>
  </conditionalFormatting>
  <conditionalFormatting sqref="AU850">
    <cfRule type="cellIs" dxfId="0" priority="10355" operator="lessThan">
      <formula>20</formula>
    </cfRule>
    <cfRule type="cellIs" dxfId="1" priority="6622" operator="greaterThan">
      <formula>120</formula>
    </cfRule>
    <cfRule type="containsText" dxfId="2" priority="2889" operator="between" text="库存为">
      <formula>NOT(ISERROR(SEARCH("库存为",AU850)))</formula>
    </cfRule>
  </conditionalFormatting>
  <conditionalFormatting sqref="AU851">
    <cfRule type="cellIs" dxfId="0" priority="10354" operator="lessThan">
      <formula>20</formula>
    </cfRule>
    <cfRule type="cellIs" dxfId="1" priority="6621" operator="greaterThan">
      <formula>120</formula>
    </cfRule>
    <cfRule type="containsText" dxfId="2" priority="2888" operator="between" text="库存为">
      <formula>NOT(ISERROR(SEARCH("库存为",AU851)))</formula>
    </cfRule>
  </conditionalFormatting>
  <conditionalFormatting sqref="AU852">
    <cfRule type="cellIs" dxfId="0" priority="10353" operator="lessThan">
      <formula>20</formula>
    </cfRule>
    <cfRule type="cellIs" dxfId="1" priority="6620" operator="greaterThan">
      <formula>120</formula>
    </cfRule>
    <cfRule type="containsText" dxfId="2" priority="2887" operator="between" text="库存为">
      <formula>NOT(ISERROR(SEARCH("库存为",AU852)))</formula>
    </cfRule>
  </conditionalFormatting>
  <conditionalFormatting sqref="AU853">
    <cfRule type="cellIs" dxfId="0" priority="10352" operator="lessThan">
      <formula>20</formula>
    </cfRule>
    <cfRule type="cellIs" dxfId="1" priority="6619" operator="greaterThan">
      <formula>120</formula>
    </cfRule>
    <cfRule type="containsText" dxfId="2" priority="2886" operator="between" text="库存为">
      <formula>NOT(ISERROR(SEARCH("库存为",AU853)))</formula>
    </cfRule>
  </conditionalFormatting>
  <conditionalFormatting sqref="AU854">
    <cfRule type="cellIs" dxfId="0" priority="10351" operator="lessThan">
      <formula>20</formula>
    </cfRule>
    <cfRule type="cellIs" dxfId="1" priority="6618" operator="greaterThan">
      <formula>120</formula>
    </cfRule>
    <cfRule type="containsText" dxfId="2" priority="2885" operator="between" text="库存为">
      <formula>NOT(ISERROR(SEARCH("库存为",AU854)))</formula>
    </cfRule>
  </conditionalFormatting>
  <conditionalFormatting sqref="AU855">
    <cfRule type="cellIs" dxfId="0" priority="10350" operator="lessThan">
      <formula>20</formula>
    </cfRule>
    <cfRule type="cellIs" dxfId="1" priority="6617" operator="greaterThan">
      <formula>120</formula>
    </cfRule>
    <cfRule type="containsText" dxfId="2" priority="2884" operator="between" text="库存为">
      <formula>NOT(ISERROR(SEARCH("库存为",AU855)))</formula>
    </cfRule>
  </conditionalFormatting>
  <conditionalFormatting sqref="AU856">
    <cfRule type="cellIs" dxfId="0" priority="10349" operator="lessThan">
      <formula>20</formula>
    </cfRule>
    <cfRule type="cellIs" dxfId="1" priority="6616" operator="greaterThan">
      <formula>120</formula>
    </cfRule>
    <cfRule type="containsText" dxfId="2" priority="2883" operator="between" text="库存为">
      <formula>NOT(ISERROR(SEARCH("库存为",AU856)))</formula>
    </cfRule>
  </conditionalFormatting>
  <conditionalFormatting sqref="AU857">
    <cfRule type="cellIs" dxfId="0" priority="10348" operator="lessThan">
      <formula>20</formula>
    </cfRule>
    <cfRule type="cellIs" dxfId="1" priority="6615" operator="greaterThan">
      <formula>120</formula>
    </cfRule>
    <cfRule type="containsText" dxfId="2" priority="2882" operator="between" text="库存为">
      <formula>NOT(ISERROR(SEARCH("库存为",AU857)))</formula>
    </cfRule>
  </conditionalFormatting>
  <conditionalFormatting sqref="AU858">
    <cfRule type="cellIs" dxfId="0" priority="10347" operator="lessThan">
      <formula>20</formula>
    </cfRule>
    <cfRule type="cellIs" dxfId="1" priority="6614" operator="greaterThan">
      <formula>120</formula>
    </cfRule>
    <cfRule type="containsText" dxfId="2" priority="2881" operator="between" text="库存为">
      <formula>NOT(ISERROR(SEARCH("库存为",AU858)))</formula>
    </cfRule>
  </conditionalFormatting>
  <conditionalFormatting sqref="AU859">
    <cfRule type="cellIs" dxfId="0" priority="10346" operator="lessThan">
      <formula>20</formula>
    </cfRule>
    <cfRule type="cellIs" dxfId="1" priority="6613" operator="greaterThan">
      <formula>120</formula>
    </cfRule>
    <cfRule type="containsText" dxfId="2" priority="2880" operator="between" text="库存为">
      <formula>NOT(ISERROR(SEARCH("库存为",AU859)))</formula>
    </cfRule>
  </conditionalFormatting>
  <conditionalFormatting sqref="AU860">
    <cfRule type="cellIs" dxfId="0" priority="10345" operator="lessThan">
      <formula>20</formula>
    </cfRule>
    <cfRule type="cellIs" dxfId="1" priority="6612" operator="greaterThan">
      <formula>120</formula>
    </cfRule>
    <cfRule type="containsText" dxfId="2" priority="2879" operator="between" text="库存为">
      <formula>NOT(ISERROR(SEARCH("库存为",AU860)))</formula>
    </cfRule>
  </conditionalFormatting>
  <conditionalFormatting sqref="AU861">
    <cfRule type="cellIs" dxfId="0" priority="10344" operator="lessThan">
      <formula>20</formula>
    </cfRule>
    <cfRule type="cellIs" dxfId="1" priority="6611" operator="greaterThan">
      <formula>120</formula>
    </cfRule>
    <cfRule type="containsText" dxfId="2" priority="2878" operator="between" text="库存为">
      <formula>NOT(ISERROR(SEARCH("库存为",AU861)))</formula>
    </cfRule>
  </conditionalFormatting>
  <conditionalFormatting sqref="AU862">
    <cfRule type="cellIs" dxfId="0" priority="10343" operator="lessThan">
      <formula>20</formula>
    </cfRule>
    <cfRule type="cellIs" dxfId="1" priority="6610" operator="greaterThan">
      <formula>120</formula>
    </cfRule>
    <cfRule type="containsText" dxfId="2" priority="2877" operator="between" text="库存为">
      <formula>NOT(ISERROR(SEARCH("库存为",AU862)))</formula>
    </cfRule>
  </conditionalFormatting>
  <conditionalFormatting sqref="AU863">
    <cfRule type="cellIs" dxfId="0" priority="10342" operator="lessThan">
      <formula>20</formula>
    </cfRule>
    <cfRule type="cellIs" dxfId="1" priority="6609" operator="greaterThan">
      <formula>120</formula>
    </cfRule>
    <cfRule type="containsText" dxfId="2" priority="2876" operator="between" text="库存为">
      <formula>NOT(ISERROR(SEARCH("库存为",AU863)))</formula>
    </cfRule>
  </conditionalFormatting>
  <conditionalFormatting sqref="AU864">
    <cfRule type="cellIs" dxfId="0" priority="10341" operator="lessThan">
      <formula>20</formula>
    </cfRule>
    <cfRule type="cellIs" dxfId="1" priority="6608" operator="greaterThan">
      <formula>120</formula>
    </cfRule>
    <cfRule type="containsText" dxfId="2" priority="2875" operator="between" text="库存为">
      <formula>NOT(ISERROR(SEARCH("库存为",AU864)))</formula>
    </cfRule>
  </conditionalFormatting>
  <conditionalFormatting sqref="AU865">
    <cfRule type="cellIs" dxfId="0" priority="10340" operator="lessThan">
      <formula>20</formula>
    </cfRule>
    <cfRule type="cellIs" dxfId="1" priority="6607" operator="greaterThan">
      <formula>120</formula>
    </cfRule>
    <cfRule type="containsText" dxfId="2" priority="2874" operator="between" text="库存为">
      <formula>NOT(ISERROR(SEARCH("库存为",AU865)))</formula>
    </cfRule>
  </conditionalFormatting>
  <conditionalFormatting sqref="AU866">
    <cfRule type="cellIs" dxfId="0" priority="10339" operator="lessThan">
      <formula>20</formula>
    </cfRule>
    <cfRule type="cellIs" dxfId="1" priority="6606" operator="greaterThan">
      <formula>120</formula>
    </cfRule>
    <cfRule type="containsText" dxfId="2" priority="2873" operator="between" text="库存为">
      <formula>NOT(ISERROR(SEARCH("库存为",AU866)))</formula>
    </cfRule>
  </conditionalFormatting>
  <conditionalFormatting sqref="AU867">
    <cfRule type="cellIs" dxfId="0" priority="10338" operator="lessThan">
      <formula>20</formula>
    </cfRule>
    <cfRule type="cellIs" dxfId="1" priority="6605" operator="greaterThan">
      <formula>120</formula>
    </cfRule>
    <cfRule type="containsText" dxfId="2" priority="2872" operator="between" text="库存为">
      <formula>NOT(ISERROR(SEARCH("库存为",AU867)))</formula>
    </cfRule>
  </conditionalFormatting>
  <conditionalFormatting sqref="AU868">
    <cfRule type="cellIs" dxfId="0" priority="10337" operator="lessThan">
      <formula>20</formula>
    </cfRule>
    <cfRule type="cellIs" dxfId="1" priority="6604" operator="greaterThan">
      <formula>120</formula>
    </cfRule>
    <cfRule type="containsText" dxfId="2" priority="2871" operator="between" text="库存为">
      <formula>NOT(ISERROR(SEARCH("库存为",AU868)))</formula>
    </cfRule>
  </conditionalFormatting>
  <conditionalFormatting sqref="AU869">
    <cfRule type="cellIs" dxfId="0" priority="10336" operator="lessThan">
      <formula>20</formula>
    </cfRule>
    <cfRule type="cellIs" dxfId="1" priority="6603" operator="greaterThan">
      <formula>120</formula>
    </cfRule>
    <cfRule type="containsText" dxfId="2" priority="2870" operator="between" text="库存为">
      <formula>NOT(ISERROR(SEARCH("库存为",AU869)))</formula>
    </cfRule>
  </conditionalFormatting>
  <conditionalFormatting sqref="AU870">
    <cfRule type="cellIs" dxfId="0" priority="10335" operator="lessThan">
      <formula>20</formula>
    </cfRule>
    <cfRule type="cellIs" dxfId="1" priority="6602" operator="greaterThan">
      <formula>120</formula>
    </cfRule>
    <cfRule type="containsText" dxfId="2" priority="2869" operator="between" text="库存为">
      <formula>NOT(ISERROR(SEARCH("库存为",AU870)))</formula>
    </cfRule>
  </conditionalFormatting>
  <conditionalFormatting sqref="AU871">
    <cfRule type="cellIs" dxfId="0" priority="10334" operator="lessThan">
      <formula>20</formula>
    </cfRule>
    <cfRule type="cellIs" dxfId="1" priority="6601" operator="greaterThan">
      <formula>120</formula>
    </cfRule>
    <cfRule type="containsText" dxfId="2" priority="2868" operator="between" text="库存为">
      <formula>NOT(ISERROR(SEARCH("库存为",AU871)))</formula>
    </cfRule>
  </conditionalFormatting>
  <conditionalFormatting sqref="AU872">
    <cfRule type="cellIs" dxfId="0" priority="10333" operator="lessThan">
      <formula>20</formula>
    </cfRule>
    <cfRule type="cellIs" dxfId="1" priority="6600" operator="greaterThan">
      <formula>120</formula>
    </cfRule>
    <cfRule type="containsText" dxfId="2" priority="2867" operator="between" text="库存为">
      <formula>NOT(ISERROR(SEARCH("库存为",AU872)))</formula>
    </cfRule>
  </conditionalFormatting>
  <conditionalFormatting sqref="AU873">
    <cfRule type="cellIs" dxfId="0" priority="10332" operator="lessThan">
      <formula>20</formula>
    </cfRule>
    <cfRule type="cellIs" dxfId="1" priority="6599" operator="greaterThan">
      <formula>120</formula>
    </cfRule>
    <cfRule type="containsText" dxfId="2" priority="2866" operator="between" text="库存为">
      <formula>NOT(ISERROR(SEARCH("库存为",AU873)))</formula>
    </cfRule>
  </conditionalFormatting>
  <conditionalFormatting sqref="AU874">
    <cfRule type="cellIs" dxfId="0" priority="10331" operator="lessThan">
      <formula>20</formula>
    </cfRule>
    <cfRule type="cellIs" dxfId="1" priority="6598" operator="greaterThan">
      <formula>120</formula>
    </cfRule>
    <cfRule type="containsText" dxfId="2" priority="2865" operator="between" text="库存为">
      <formula>NOT(ISERROR(SEARCH("库存为",AU874)))</formula>
    </cfRule>
  </conditionalFormatting>
  <conditionalFormatting sqref="AU875">
    <cfRule type="cellIs" dxfId="0" priority="10330" operator="lessThan">
      <formula>20</formula>
    </cfRule>
    <cfRule type="cellIs" dxfId="1" priority="6597" operator="greaterThan">
      <formula>120</formula>
    </cfRule>
    <cfRule type="containsText" dxfId="2" priority="2864" operator="between" text="库存为">
      <formula>NOT(ISERROR(SEARCH("库存为",AU875)))</formula>
    </cfRule>
  </conditionalFormatting>
  <conditionalFormatting sqref="AU876">
    <cfRule type="cellIs" dxfId="0" priority="10329" operator="lessThan">
      <formula>20</formula>
    </cfRule>
    <cfRule type="cellIs" dxfId="1" priority="6596" operator="greaterThan">
      <formula>120</formula>
    </cfRule>
    <cfRule type="containsText" dxfId="2" priority="2863" operator="between" text="库存为">
      <formula>NOT(ISERROR(SEARCH("库存为",AU876)))</formula>
    </cfRule>
  </conditionalFormatting>
  <conditionalFormatting sqref="AU877">
    <cfRule type="cellIs" dxfId="0" priority="10328" operator="lessThan">
      <formula>20</formula>
    </cfRule>
    <cfRule type="cellIs" dxfId="1" priority="6595" operator="greaterThan">
      <formula>120</formula>
    </cfRule>
    <cfRule type="containsText" dxfId="2" priority="2862" operator="between" text="库存为">
      <formula>NOT(ISERROR(SEARCH("库存为",AU877)))</formula>
    </cfRule>
  </conditionalFormatting>
  <conditionalFormatting sqref="AU878">
    <cfRule type="cellIs" dxfId="0" priority="10327" operator="lessThan">
      <formula>20</formula>
    </cfRule>
    <cfRule type="cellIs" dxfId="1" priority="6594" operator="greaterThan">
      <formula>120</formula>
    </cfRule>
    <cfRule type="containsText" dxfId="2" priority="2861" operator="between" text="库存为">
      <formula>NOT(ISERROR(SEARCH("库存为",AU878)))</formula>
    </cfRule>
  </conditionalFormatting>
  <conditionalFormatting sqref="AU879">
    <cfRule type="cellIs" dxfId="0" priority="10326" operator="lessThan">
      <formula>20</formula>
    </cfRule>
    <cfRule type="cellIs" dxfId="1" priority="6593" operator="greaterThan">
      <formula>120</formula>
    </cfRule>
    <cfRule type="containsText" dxfId="2" priority="2860" operator="between" text="库存为">
      <formula>NOT(ISERROR(SEARCH("库存为",AU879)))</formula>
    </cfRule>
  </conditionalFormatting>
  <conditionalFormatting sqref="AU880">
    <cfRule type="cellIs" dxfId="0" priority="10325" operator="lessThan">
      <formula>20</formula>
    </cfRule>
    <cfRule type="cellIs" dxfId="1" priority="6592" operator="greaterThan">
      <formula>120</formula>
    </cfRule>
    <cfRule type="containsText" dxfId="2" priority="2859" operator="between" text="库存为">
      <formula>NOT(ISERROR(SEARCH("库存为",AU880)))</formula>
    </cfRule>
  </conditionalFormatting>
  <conditionalFormatting sqref="AU881">
    <cfRule type="cellIs" dxfId="0" priority="10324" operator="lessThan">
      <formula>20</formula>
    </cfRule>
    <cfRule type="cellIs" dxfId="1" priority="6591" operator="greaterThan">
      <formula>120</formula>
    </cfRule>
    <cfRule type="containsText" dxfId="2" priority="2858" operator="between" text="库存为">
      <formula>NOT(ISERROR(SEARCH("库存为",AU881)))</formula>
    </cfRule>
  </conditionalFormatting>
  <conditionalFormatting sqref="AU882">
    <cfRule type="cellIs" dxfId="0" priority="10323" operator="lessThan">
      <formula>20</formula>
    </cfRule>
    <cfRule type="cellIs" dxfId="1" priority="6590" operator="greaterThan">
      <formula>120</formula>
    </cfRule>
    <cfRule type="containsText" dxfId="2" priority="2857" operator="between" text="库存为">
      <formula>NOT(ISERROR(SEARCH("库存为",AU882)))</formula>
    </cfRule>
  </conditionalFormatting>
  <conditionalFormatting sqref="AU883">
    <cfRule type="cellIs" dxfId="0" priority="10322" operator="lessThan">
      <formula>20</formula>
    </cfRule>
    <cfRule type="cellIs" dxfId="1" priority="6589" operator="greaterThan">
      <formula>120</formula>
    </cfRule>
    <cfRule type="containsText" dxfId="2" priority="2856" operator="between" text="库存为">
      <formula>NOT(ISERROR(SEARCH("库存为",AU883)))</formula>
    </cfRule>
  </conditionalFormatting>
  <conditionalFormatting sqref="AU884">
    <cfRule type="cellIs" dxfId="0" priority="10321" operator="lessThan">
      <formula>20</formula>
    </cfRule>
    <cfRule type="cellIs" dxfId="1" priority="6588" operator="greaterThan">
      <formula>120</formula>
    </cfRule>
    <cfRule type="containsText" dxfId="2" priority="2855" operator="between" text="库存为">
      <formula>NOT(ISERROR(SEARCH("库存为",AU884)))</formula>
    </cfRule>
  </conditionalFormatting>
  <conditionalFormatting sqref="AU885">
    <cfRule type="cellIs" dxfId="0" priority="10320" operator="lessThan">
      <formula>20</formula>
    </cfRule>
    <cfRule type="cellIs" dxfId="1" priority="6587" operator="greaterThan">
      <formula>120</formula>
    </cfRule>
    <cfRule type="containsText" dxfId="2" priority="2854" operator="between" text="库存为">
      <formula>NOT(ISERROR(SEARCH("库存为",AU885)))</formula>
    </cfRule>
  </conditionalFormatting>
  <conditionalFormatting sqref="AU886">
    <cfRule type="cellIs" dxfId="0" priority="10319" operator="lessThan">
      <formula>20</formula>
    </cfRule>
    <cfRule type="cellIs" dxfId="1" priority="6586" operator="greaterThan">
      <formula>120</formula>
    </cfRule>
    <cfRule type="containsText" dxfId="2" priority="2853" operator="between" text="库存为">
      <formula>NOT(ISERROR(SEARCH("库存为",AU886)))</formula>
    </cfRule>
  </conditionalFormatting>
  <conditionalFormatting sqref="AU887">
    <cfRule type="cellIs" dxfId="0" priority="10318" operator="lessThan">
      <formula>20</formula>
    </cfRule>
    <cfRule type="cellIs" dxfId="1" priority="6585" operator="greaterThan">
      <formula>120</formula>
    </cfRule>
    <cfRule type="containsText" dxfId="2" priority="2852" operator="between" text="库存为">
      <formula>NOT(ISERROR(SEARCH("库存为",AU887)))</formula>
    </cfRule>
  </conditionalFormatting>
  <conditionalFormatting sqref="AU888">
    <cfRule type="cellIs" dxfId="0" priority="10317" operator="lessThan">
      <formula>20</formula>
    </cfRule>
    <cfRule type="cellIs" dxfId="1" priority="6584" operator="greaterThan">
      <formula>120</formula>
    </cfRule>
    <cfRule type="containsText" dxfId="2" priority="2851" operator="between" text="库存为">
      <formula>NOT(ISERROR(SEARCH("库存为",AU888)))</formula>
    </cfRule>
  </conditionalFormatting>
  <conditionalFormatting sqref="AU889">
    <cfRule type="cellIs" dxfId="0" priority="10316" operator="lessThan">
      <formula>20</formula>
    </cfRule>
    <cfRule type="cellIs" dxfId="1" priority="6583" operator="greaterThan">
      <formula>120</formula>
    </cfRule>
    <cfRule type="containsText" dxfId="2" priority="2850" operator="between" text="库存为">
      <formula>NOT(ISERROR(SEARCH("库存为",AU889)))</formula>
    </cfRule>
  </conditionalFormatting>
  <conditionalFormatting sqref="AU890">
    <cfRule type="cellIs" dxfId="0" priority="10315" operator="lessThan">
      <formula>20</formula>
    </cfRule>
    <cfRule type="cellIs" dxfId="1" priority="6582" operator="greaterThan">
      <formula>120</formula>
    </cfRule>
    <cfRule type="containsText" dxfId="2" priority="2849" operator="between" text="库存为">
      <formula>NOT(ISERROR(SEARCH("库存为",AU890)))</formula>
    </cfRule>
  </conditionalFormatting>
  <conditionalFormatting sqref="AU891">
    <cfRule type="cellIs" dxfId="0" priority="10314" operator="lessThan">
      <formula>20</formula>
    </cfRule>
    <cfRule type="cellIs" dxfId="1" priority="6581" operator="greaterThan">
      <formula>120</formula>
    </cfRule>
    <cfRule type="containsText" dxfId="2" priority="2848" operator="between" text="库存为">
      <formula>NOT(ISERROR(SEARCH("库存为",AU891)))</formula>
    </cfRule>
  </conditionalFormatting>
  <conditionalFormatting sqref="AU892">
    <cfRule type="cellIs" dxfId="0" priority="10313" operator="lessThan">
      <formula>20</formula>
    </cfRule>
    <cfRule type="cellIs" dxfId="1" priority="6580" operator="greaterThan">
      <formula>120</formula>
    </cfRule>
    <cfRule type="containsText" dxfId="2" priority="2847" operator="between" text="库存为">
      <formula>NOT(ISERROR(SEARCH("库存为",AU892)))</formula>
    </cfRule>
  </conditionalFormatting>
  <conditionalFormatting sqref="AU893">
    <cfRule type="cellIs" dxfId="0" priority="10312" operator="lessThan">
      <formula>20</formula>
    </cfRule>
    <cfRule type="cellIs" dxfId="1" priority="6579" operator="greaterThan">
      <formula>120</formula>
    </cfRule>
    <cfRule type="containsText" dxfId="2" priority="2846" operator="between" text="库存为">
      <formula>NOT(ISERROR(SEARCH("库存为",AU893)))</formula>
    </cfRule>
  </conditionalFormatting>
  <conditionalFormatting sqref="AU894">
    <cfRule type="cellIs" dxfId="0" priority="10311" operator="lessThan">
      <formula>20</formula>
    </cfRule>
    <cfRule type="cellIs" dxfId="1" priority="6578" operator="greaterThan">
      <formula>120</formula>
    </cfRule>
    <cfRule type="containsText" dxfId="2" priority="2845" operator="between" text="库存为">
      <formula>NOT(ISERROR(SEARCH("库存为",AU894)))</formula>
    </cfRule>
  </conditionalFormatting>
  <conditionalFormatting sqref="AU895">
    <cfRule type="cellIs" dxfId="0" priority="10310" operator="lessThan">
      <formula>20</formula>
    </cfRule>
    <cfRule type="cellIs" dxfId="1" priority="6577" operator="greaterThan">
      <formula>120</formula>
    </cfRule>
    <cfRule type="containsText" dxfId="2" priority="2844" operator="between" text="库存为">
      <formula>NOT(ISERROR(SEARCH("库存为",AU895)))</formula>
    </cfRule>
  </conditionalFormatting>
  <conditionalFormatting sqref="AU896">
    <cfRule type="cellIs" dxfId="0" priority="10309" operator="lessThan">
      <formula>20</formula>
    </cfRule>
    <cfRule type="cellIs" dxfId="1" priority="6576" operator="greaterThan">
      <formula>120</formula>
    </cfRule>
    <cfRule type="containsText" dxfId="2" priority="2843" operator="between" text="库存为">
      <formula>NOT(ISERROR(SEARCH("库存为",AU896)))</formula>
    </cfRule>
  </conditionalFormatting>
  <conditionalFormatting sqref="AU897">
    <cfRule type="cellIs" dxfId="0" priority="10308" operator="lessThan">
      <formula>20</formula>
    </cfRule>
    <cfRule type="cellIs" dxfId="1" priority="6575" operator="greaterThan">
      <formula>120</formula>
    </cfRule>
    <cfRule type="containsText" dxfId="2" priority="2842" operator="between" text="库存为">
      <formula>NOT(ISERROR(SEARCH("库存为",AU897)))</formula>
    </cfRule>
  </conditionalFormatting>
  <conditionalFormatting sqref="AU898">
    <cfRule type="cellIs" dxfId="0" priority="10307" operator="lessThan">
      <formula>20</formula>
    </cfRule>
    <cfRule type="cellIs" dxfId="1" priority="6574" operator="greaterThan">
      <formula>120</formula>
    </cfRule>
    <cfRule type="containsText" dxfId="2" priority="2841" operator="between" text="库存为">
      <formula>NOT(ISERROR(SEARCH("库存为",AU898)))</formula>
    </cfRule>
  </conditionalFormatting>
  <conditionalFormatting sqref="AU899">
    <cfRule type="cellIs" dxfId="0" priority="10306" operator="lessThan">
      <formula>20</formula>
    </cfRule>
    <cfRule type="cellIs" dxfId="1" priority="6573" operator="greaterThan">
      <formula>120</formula>
    </cfRule>
    <cfRule type="containsText" dxfId="2" priority="2840" operator="between" text="库存为">
      <formula>NOT(ISERROR(SEARCH("库存为",AU899)))</formula>
    </cfRule>
  </conditionalFormatting>
  <conditionalFormatting sqref="AU900">
    <cfRule type="cellIs" dxfId="0" priority="10305" operator="lessThan">
      <formula>20</formula>
    </cfRule>
    <cfRule type="cellIs" dxfId="1" priority="6572" operator="greaterThan">
      <formula>120</formula>
    </cfRule>
    <cfRule type="containsText" dxfId="2" priority="2839" operator="between" text="库存为">
      <formula>NOT(ISERROR(SEARCH("库存为",AU900)))</formula>
    </cfRule>
  </conditionalFormatting>
  <conditionalFormatting sqref="AU901">
    <cfRule type="cellIs" dxfId="0" priority="10304" operator="lessThan">
      <formula>20</formula>
    </cfRule>
    <cfRule type="cellIs" dxfId="1" priority="6571" operator="greaterThan">
      <formula>120</formula>
    </cfRule>
    <cfRule type="containsText" dxfId="2" priority="2838" operator="between" text="库存为">
      <formula>NOT(ISERROR(SEARCH("库存为",AU901)))</formula>
    </cfRule>
  </conditionalFormatting>
  <conditionalFormatting sqref="AU902">
    <cfRule type="cellIs" dxfId="0" priority="10303" operator="lessThan">
      <formula>20</formula>
    </cfRule>
    <cfRule type="cellIs" dxfId="1" priority="6570" operator="greaterThan">
      <formula>120</formula>
    </cfRule>
    <cfRule type="containsText" dxfId="2" priority="2837" operator="between" text="库存为">
      <formula>NOT(ISERROR(SEARCH("库存为",AU902)))</formula>
    </cfRule>
  </conditionalFormatting>
  <conditionalFormatting sqref="AU903">
    <cfRule type="cellIs" dxfId="0" priority="10302" operator="lessThan">
      <formula>20</formula>
    </cfRule>
    <cfRule type="cellIs" dxfId="1" priority="6569" operator="greaterThan">
      <formula>120</formula>
    </cfRule>
    <cfRule type="containsText" dxfId="2" priority="2836" operator="between" text="库存为">
      <formula>NOT(ISERROR(SEARCH("库存为",AU903)))</formula>
    </cfRule>
  </conditionalFormatting>
  <conditionalFormatting sqref="AU904">
    <cfRule type="cellIs" dxfId="0" priority="10301" operator="lessThan">
      <formula>20</formula>
    </cfRule>
    <cfRule type="cellIs" dxfId="1" priority="6568" operator="greaterThan">
      <formula>120</formula>
    </cfRule>
    <cfRule type="containsText" dxfId="2" priority="2835" operator="between" text="库存为">
      <formula>NOT(ISERROR(SEARCH("库存为",AU904)))</formula>
    </cfRule>
  </conditionalFormatting>
  <conditionalFormatting sqref="AU905">
    <cfRule type="cellIs" dxfId="0" priority="10300" operator="lessThan">
      <formula>20</formula>
    </cfRule>
    <cfRule type="cellIs" dxfId="1" priority="6567" operator="greaterThan">
      <formula>120</formula>
    </cfRule>
    <cfRule type="containsText" dxfId="2" priority="2834" operator="between" text="库存为">
      <formula>NOT(ISERROR(SEARCH("库存为",AU905)))</formula>
    </cfRule>
  </conditionalFormatting>
  <conditionalFormatting sqref="AU906">
    <cfRule type="cellIs" dxfId="0" priority="10299" operator="lessThan">
      <formula>20</formula>
    </cfRule>
    <cfRule type="cellIs" dxfId="1" priority="6566" operator="greaterThan">
      <formula>120</formula>
    </cfRule>
    <cfRule type="containsText" dxfId="2" priority="2833" operator="between" text="库存为">
      <formula>NOT(ISERROR(SEARCH("库存为",AU906)))</formula>
    </cfRule>
  </conditionalFormatting>
  <conditionalFormatting sqref="AU907">
    <cfRule type="cellIs" dxfId="0" priority="10298" operator="lessThan">
      <formula>20</formula>
    </cfRule>
    <cfRule type="cellIs" dxfId="1" priority="6565" operator="greaterThan">
      <formula>120</formula>
    </cfRule>
    <cfRule type="containsText" dxfId="2" priority="2832" operator="between" text="库存为">
      <formula>NOT(ISERROR(SEARCH("库存为",AU907)))</formula>
    </cfRule>
  </conditionalFormatting>
  <conditionalFormatting sqref="AU908">
    <cfRule type="cellIs" dxfId="0" priority="10297" operator="lessThan">
      <formula>20</formula>
    </cfRule>
    <cfRule type="cellIs" dxfId="1" priority="6564" operator="greaterThan">
      <formula>120</formula>
    </cfRule>
    <cfRule type="containsText" dxfId="2" priority="2831" operator="between" text="库存为">
      <formula>NOT(ISERROR(SEARCH("库存为",AU908)))</formula>
    </cfRule>
  </conditionalFormatting>
  <conditionalFormatting sqref="AU909">
    <cfRule type="cellIs" dxfId="0" priority="10296" operator="lessThan">
      <formula>20</formula>
    </cfRule>
    <cfRule type="cellIs" dxfId="1" priority="6563" operator="greaterThan">
      <formula>120</formula>
    </cfRule>
    <cfRule type="containsText" dxfId="2" priority="2830" operator="between" text="库存为">
      <formula>NOT(ISERROR(SEARCH("库存为",AU909)))</formula>
    </cfRule>
  </conditionalFormatting>
  <conditionalFormatting sqref="AU910">
    <cfRule type="cellIs" dxfId="0" priority="10295" operator="lessThan">
      <formula>20</formula>
    </cfRule>
    <cfRule type="cellIs" dxfId="1" priority="6562" operator="greaterThan">
      <formula>120</formula>
    </cfRule>
    <cfRule type="containsText" dxfId="2" priority="2829" operator="between" text="库存为">
      <formula>NOT(ISERROR(SEARCH("库存为",AU910)))</formula>
    </cfRule>
  </conditionalFormatting>
  <conditionalFormatting sqref="AU911">
    <cfRule type="cellIs" dxfId="0" priority="10294" operator="lessThan">
      <formula>20</formula>
    </cfRule>
    <cfRule type="cellIs" dxfId="1" priority="6561" operator="greaterThan">
      <formula>120</formula>
    </cfRule>
    <cfRule type="containsText" dxfId="2" priority="2828" operator="between" text="库存为">
      <formula>NOT(ISERROR(SEARCH("库存为",AU911)))</formula>
    </cfRule>
  </conditionalFormatting>
  <conditionalFormatting sqref="AU912">
    <cfRule type="cellIs" dxfId="0" priority="10293" operator="lessThan">
      <formula>20</formula>
    </cfRule>
    <cfRule type="cellIs" dxfId="1" priority="6560" operator="greaterThan">
      <formula>120</formula>
    </cfRule>
    <cfRule type="containsText" dxfId="2" priority="2827" operator="between" text="库存为">
      <formula>NOT(ISERROR(SEARCH("库存为",AU912)))</formula>
    </cfRule>
  </conditionalFormatting>
  <conditionalFormatting sqref="AU913">
    <cfRule type="cellIs" dxfId="0" priority="10292" operator="lessThan">
      <formula>20</formula>
    </cfRule>
    <cfRule type="cellIs" dxfId="1" priority="6559" operator="greaterThan">
      <formula>120</formula>
    </cfRule>
    <cfRule type="containsText" dxfId="2" priority="2826" operator="between" text="库存为">
      <formula>NOT(ISERROR(SEARCH("库存为",AU913)))</formula>
    </cfRule>
  </conditionalFormatting>
  <conditionalFormatting sqref="AU914">
    <cfRule type="cellIs" dxfId="0" priority="10291" operator="lessThan">
      <formula>20</formula>
    </cfRule>
    <cfRule type="cellIs" dxfId="1" priority="6558" operator="greaterThan">
      <formula>120</formula>
    </cfRule>
    <cfRule type="containsText" dxfId="2" priority="2825" operator="between" text="库存为">
      <formula>NOT(ISERROR(SEARCH("库存为",AU914)))</formula>
    </cfRule>
  </conditionalFormatting>
  <conditionalFormatting sqref="AU915">
    <cfRule type="cellIs" dxfId="0" priority="10290" operator="lessThan">
      <formula>20</formula>
    </cfRule>
    <cfRule type="cellIs" dxfId="1" priority="6557" operator="greaterThan">
      <formula>120</formula>
    </cfRule>
    <cfRule type="containsText" dxfId="2" priority="2824" operator="between" text="库存为">
      <formula>NOT(ISERROR(SEARCH("库存为",AU915)))</formula>
    </cfRule>
  </conditionalFormatting>
  <conditionalFormatting sqref="AU916">
    <cfRule type="cellIs" dxfId="0" priority="10289" operator="lessThan">
      <formula>20</formula>
    </cfRule>
    <cfRule type="cellIs" dxfId="1" priority="6556" operator="greaterThan">
      <formula>120</formula>
    </cfRule>
    <cfRule type="containsText" dxfId="2" priority="2823" operator="between" text="库存为">
      <formula>NOT(ISERROR(SEARCH("库存为",AU916)))</formula>
    </cfRule>
  </conditionalFormatting>
  <conditionalFormatting sqref="AU917">
    <cfRule type="cellIs" dxfId="0" priority="10288" operator="lessThan">
      <formula>20</formula>
    </cfRule>
    <cfRule type="cellIs" dxfId="1" priority="6555" operator="greaterThan">
      <formula>120</formula>
    </cfRule>
    <cfRule type="containsText" dxfId="2" priority="2822" operator="between" text="库存为">
      <formula>NOT(ISERROR(SEARCH("库存为",AU917)))</formula>
    </cfRule>
  </conditionalFormatting>
  <conditionalFormatting sqref="AU918">
    <cfRule type="cellIs" dxfId="0" priority="10287" operator="lessThan">
      <formula>20</formula>
    </cfRule>
    <cfRule type="cellIs" dxfId="1" priority="6554" operator="greaterThan">
      <formula>120</formula>
    </cfRule>
    <cfRule type="containsText" dxfId="2" priority="2821" operator="between" text="库存为">
      <formula>NOT(ISERROR(SEARCH("库存为",AU918)))</formula>
    </cfRule>
  </conditionalFormatting>
  <conditionalFormatting sqref="AU919">
    <cfRule type="cellIs" dxfId="0" priority="10286" operator="lessThan">
      <formula>20</formula>
    </cfRule>
    <cfRule type="cellIs" dxfId="1" priority="6553" operator="greaterThan">
      <formula>120</formula>
    </cfRule>
    <cfRule type="containsText" dxfId="2" priority="2820" operator="between" text="库存为">
      <formula>NOT(ISERROR(SEARCH("库存为",AU919)))</formula>
    </cfRule>
  </conditionalFormatting>
  <conditionalFormatting sqref="AU920">
    <cfRule type="cellIs" dxfId="0" priority="10285" operator="lessThan">
      <formula>20</formula>
    </cfRule>
    <cfRule type="cellIs" dxfId="1" priority="6552" operator="greaterThan">
      <formula>120</formula>
    </cfRule>
    <cfRule type="containsText" dxfId="2" priority="2819" operator="between" text="库存为">
      <formula>NOT(ISERROR(SEARCH("库存为",AU920)))</formula>
    </cfRule>
  </conditionalFormatting>
  <conditionalFormatting sqref="AU921">
    <cfRule type="cellIs" dxfId="0" priority="10284" operator="lessThan">
      <formula>20</formula>
    </cfRule>
    <cfRule type="cellIs" dxfId="1" priority="6551" operator="greaterThan">
      <formula>120</formula>
    </cfRule>
    <cfRule type="containsText" dxfId="2" priority="2818" operator="between" text="库存为">
      <formula>NOT(ISERROR(SEARCH("库存为",AU921)))</formula>
    </cfRule>
  </conditionalFormatting>
  <conditionalFormatting sqref="AU922">
    <cfRule type="cellIs" dxfId="0" priority="10283" operator="lessThan">
      <formula>20</formula>
    </cfRule>
    <cfRule type="cellIs" dxfId="1" priority="6550" operator="greaterThan">
      <formula>120</formula>
    </cfRule>
    <cfRule type="containsText" dxfId="2" priority="2817" operator="between" text="库存为">
      <formula>NOT(ISERROR(SEARCH("库存为",AU922)))</formula>
    </cfRule>
  </conditionalFormatting>
  <conditionalFormatting sqref="AU923">
    <cfRule type="cellIs" dxfId="0" priority="10282" operator="lessThan">
      <formula>20</formula>
    </cfRule>
    <cfRule type="cellIs" dxfId="1" priority="6549" operator="greaterThan">
      <formula>120</formula>
    </cfRule>
    <cfRule type="containsText" dxfId="2" priority="2816" operator="between" text="库存为">
      <formula>NOT(ISERROR(SEARCH("库存为",AU923)))</formula>
    </cfRule>
  </conditionalFormatting>
  <conditionalFormatting sqref="AU924">
    <cfRule type="cellIs" dxfId="0" priority="10281" operator="lessThan">
      <formula>20</formula>
    </cfRule>
    <cfRule type="cellIs" dxfId="1" priority="6548" operator="greaterThan">
      <formula>120</formula>
    </cfRule>
    <cfRule type="containsText" dxfId="2" priority="2815" operator="between" text="库存为">
      <formula>NOT(ISERROR(SEARCH("库存为",AU924)))</formula>
    </cfRule>
  </conditionalFormatting>
  <conditionalFormatting sqref="AU925">
    <cfRule type="cellIs" dxfId="0" priority="10280" operator="lessThan">
      <formula>20</formula>
    </cfRule>
    <cfRule type="cellIs" dxfId="1" priority="6547" operator="greaterThan">
      <formula>120</formula>
    </cfRule>
    <cfRule type="containsText" dxfId="2" priority="2814" operator="between" text="库存为">
      <formula>NOT(ISERROR(SEARCH("库存为",AU925)))</formula>
    </cfRule>
  </conditionalFormatting>
  <conditionalFormatting sqref="AU926">
    <cfRule type="cellIs" dxfId="0" priority="10279" operator="lessThan">
      <formula>20</formula>
    </cfRule>
    <cfRule type="cellIs" dxfId="1" priority="6546" operator="greaterThan">
      <formula>120</formula>
    </cfRule>
    <cfRule type="containsText" dxfId="2" priority="2813" operator="between" text="库存为">
      <formula>NOT(ISERROR(SEARCH("库存为",AU926)))</formula>
    </cfRule>
  </conditionalFormatting>
  <conditionalFormatting sqref="AU927">
    <cfRule type="cellIs" dxfId="0" priority="10278" operator="lessThan">
      <formula>20</formula>
    </cfRule>
    <cfRule type="cellIs" dxfId="1" priority="6545" operator="greaterThan">
      <formula>120</formula>
    </cfRule>
    <cfRule type="containsText" dxfId="2" priority="2812" operator="between" text="库存为">
      <formula>NOT(ISERROR(SEARCH("库存为",AU927)))</formula>
    </cfRule>
  </conditionalFormatting>
  <conditionalFormatting sqref="AU928">
    <cfRule type="cellIs" dxfId="0" priority="10277" operator="lessThan">
      <formula>20</formula>
    </cfRule>
    <cfRule type="cellIs" dxfId="1" priority="6544" operator="greaterThan">
      <formula>120</formula>
    </cfRule>
    <cfRule type="containsText" dxfId="2" priority="2811" operator="between" text="库存为">
      <formula>NOT(ISERROR(SEARCH("库存为",AU928)))</formula>
    </cfRule>
  </conditionalFormatting>
  <conditionalFormatting sqref="AU929">
    <cfRule type="cellIs" dxfId="0" priority="10276" operator="lessThan">
      <formula>20</formula>
    </cfRule>
    <cfRule type="cellIs" dxfId="1" priority="6543" operator="greaterThan">
      <formula>120</formula>
    </cfRule>
    <cfRule type="containsText" dxfId="2" priority="2810" operator="between" text="库存为">
      <formula>NOT(ISERROR(SEARCH("库存为",AU929)))</formula>
    </cfRule>
  </conditionalFormatting>
  <conditionalFormatting sqref="AU930">
    <cfRule type="cellIs" dxfId="0" priority="10275" operator="lessThan">
      <formula>20</formula>
    </cfRule>
    <cfRule type="cellIs" dxfId="1" priority="6542" operator="greaterThan">
      <formula>120</formula>
    </cfRule>
    <cfRule type="containsText" dxfId="2" priority="2809" operator="between" text="库存为">
      <formula>NOT(ISERROR(SEARCH("库存为",AU930)))</formula>
    </cfRule>
  </conditionalFormatting>
  <conditionalFormatting sqref="AU931">
    <cfRule type="cellIs" dxfId="0" priority="10274" operator="lessThan">
      <formula>20</formula>
    </cfRule>
    <cfRule type="cellIs" dxfId="1" priority="6541" operator="greaterThan">
      <formula>120</formula>
    </cfRule>
    <cfRule type="containsText" dxfId="2" priority="2808" operator="between" text="库存为">
      <formula>NOT(ISERROR(SEARCH("库存为",AU931)))</formula>
    </cfRule>
  </conditionalFormatting>
  <conditionalFormatting sqref="AU932">
    <cfRule type="cellIs" dxfId="0" priority="10273" operator="lessThan">
      <formula>20</formula>
    </cfRule>
    <cfRule type="cellIs" dxfId="1" priority="6540" operator="greaterThan">
      <formula>120</formula>
    </cfRule>
    <cfRule type="containsText" dxfId="2" priority="2807" operator="between" text="库存为">
      <formula>NOT(ISERROR(SEARCH("库存为",AU932)))</formula>
    </cfRule>
  </conditionalFormatting>
  <conditionalFormatting sqref="AU933">
    <cfRule type="cellIs" dxfId="0" priority="10272" operator="lessThan">
      <formula>20</formula>
    </cfRule>
    <cfRule type="cellIs" dxfId="1" priority="6539" operator="greaterThan">
      <formula>120</formula>
    </cfRule>
    <cfRule type="containsText" dxfId="2" priority="2806" operator="between" text="库存为">
      <formula>NOT(ISERROR(SEARCH("库存为",AU933)))</formula>
    </cfRule>
  </conditionalFormatting>
  <conditionalFormatting sqref="AU934">
    <cfRule type="cellIs" dxfId="0" priority="10271" operator="lessThan">
      <formula>20</formula>
    </cfRule>
    <cfRule type="cellIs" dxfId="1" priority="6538" operator="greaterThan">
      <formula>120</formula>
    </cfRule>
    <cfRule type="containsText" dxfId="2" priority="2805" operator="between" text="库存为">
      <formula>NOT(ISERROR(SEARCH("库存为",AU934)))</formula>
    </cfRule>
  </conditionalFormatting>
  <conditionalFormatting sqref="AU935">
    <cfRule type="cellIs" dxfId="0" priority="10270" operator="lessThan">
      <formula>20</formula>
    </cfRule>
    <cfRule type="cellIs" dxfId="1" priority="6537" operator="greaterThan">
      <formula>120</formula>
    </cfRule>
    <cfRule type="containsText" dxfId="2" priority="2804" operator="between" text="库存为">
      <formula>NOT(ISERROR(SEARCH("库存为",AU935)))</formula>
    </cfRule>
  </conditionalFormatting>
  <conditionalFormatting sqref="AU936">
    <cfRule type="cellIs" dxfId="0" priority="10269" operator="lessThan">
      <formula>20</formula>
    </cfRule>
    <cfRule type="cellIs" dxfId="1" priority="6536" operator="greaterThan">
      <formula>120</formula>
    </cfRule>
    <cfRule type="containsText" dxfId="2" priority="2803" operator="between" text="库存为">
      <formula>NOT(ISERROR(SEARCH("库存为",AU936)))</formula>
    </cfRule>
  </conditionalFormatting>
  <conditionalFormatting sqref="AU937">
    <cfRule type="cellIs" dxfId="0" priority="10268" operator="lessThan">
      <formula>20</formula>
    </cfRule>
    <cfRule type="cellIs" dxfId="1" priority="6535" operator="greaterThan">
      <formula>120</formula>
    </cfRule>
    <cfRule type="containsText" dxfId="2" priority="2802" operator="between" text="库存为">
      <formula>NOT(ISERROR(SEARCH("库存为",AU937)))</formula>
    </cfRule>
  </conditionalFormatting>
  <conditionalFormatting sqref="AU938">
    <cfRule type="cellIs" dxfId="0" priority="10267" operator="lessThan">
      <formula>20</formula>
    </cfRule>
    <cfRule type="cellIs" dxfId="1" priority="6534" operator="greaterThan">
      <formula>120</formula>
    </cfRule>
    <cfRule type="containsText" dxfId="2" priority="2801" operator="between" text="库存为">
      <formula>NOT(ISERROR(SEARCH("库存为",AU938)))</formula>
    </cfRule>
  </conditionalFormatting>
  <conditionalFormatting sqref="AU939">
    <cfRule type="cellIs" dxfId="0" priority="10266" operator="lessThan">
      <formula>20</formula>
    </cfRule>
    <cfRule type="cellIs" dxfId="1" priority="6533" operator="greaterThan">
      <formula>120</formula>
    </cfRule>
    <cfRule type="containsText" dxfId="2" priority="2800" operator="between" text="库存为">
      <formula>NOT(ISERROR(SEARCH("库存为",AU939)))</formula>
    </cfRule>
  </conditionalFormatting>
  <conditionalFormatting sqref="AU940">
    <cfRule type="cellIs" dxfId="0" priority="10265" operator="lessThan">
      <formula>20</formula>
    </cfRule>
    <cfRule type="cellIs" dxfId="1" priority="6532" operator="greaterThan">
      <formula>120</formula>
    </cfRule>
    <cfRule type="containsText" dxfId="2" priority="2799" operator="between" text="库存为">
      <formula>NOT(ISERROR(SEARCH("库存为",AU940)))</formula>
    </cfRule>
  </conditionalFormatting>
  <conditionalFormatting sqref="AU941">
    <cfRule type="cellIs" dxfId="0" priority="10264" operator="lessThan">
      <formula>20</formula>
    </cfRule>
    <cfRule type="cellIs" dxfId="1" priority="6531" operator="greaterThan">
      <formula>120</formula>
    </cfRule>
    <cfRule type="containsText" dxfId="2" priority="2798" operator="between" text="库存为">
      <formula>NOT(ISERROR(SEARCH("库存为",AU941)))</formula>
    </cfRule>
  </conditionalFormatting>
  <conditionalFormatting sqref="AU942">
    <cfRule type="cellIs" dxfId="0" priority="10263" operator="lessThan">
      <formula>20</formula>
    </cfRule>
    <cfRule type="cellIs" dxfId="1" priority="6530" operator="greaterThan">
      <formula>120</formula>
    </cfRule>
    <cfRule type="containsText" dxfId="2" priority="2797" operator="between" text="库存为">
      <formula>NOT(ISERROR(SEARCH("库存为",AU942)))</formula>
    </cfRule>
  </conditionalFormatting>
  <conditionalFormatting sqref="AU943">
    <cfRule type="cellIs" dxfId="0" priority="10262" operator="lessThan">
      <formula>20</formula>
    </cfRule>
    <cfRule type="cellIs" dxfId="1" priority="6529" operator="greaterThan">
      <formula>120</formula>
    </cfRule>
    <cfRule type="containsText" dxfId="2" priority="2796" operator="between" text="库存为">
      <formula>NOT(ISERROR(SEARCH("库存为",AU943)))</formula>
    </cfRule>
  </conditionalFormatting>
  <conditionalFormatting sqref="AU944">
    <cfRule type="cellIs" dxfId="0" priority="10261" operator="lessThan">
      <formula>20</formula>
    </cfRule>
    <cfRule type="cellIs" dxfId="1" priority="6528" operator="greaterThan">
      <formula>120</formula>
    </cfRule>
    <cfRule type="containsText" dxfId="2" priority="2795" operator="between" text="库存为">
      <formula>NOT(ISERROR(SEARCH("库存为",AU944)))</formula>
    </cfRule>
  </conditionalFormatting>
  <conditionalFormatting sqref="AU945">
    <cfRule type="cellIs" dxfId="0" priority="10260" operator="lessThan">
      <formula>20</formula>
    </cfRule>
    <cfRule type="cellIs" dxfId="1" priority="6527" operator="greaterThan">
      <formula>120</formula>
    </cfRule>
    <cfRule type="containsText" dxfId="2" priority="2794" operator="between" text="库存为">
      <formula>NOT(ISERROR(SEARCH("库存为",AU945)))</formula>
    </cfRule>
  </conditionalFormatting>
  <conditionalFormatting sqref="AU946">
    <cfRule type="cellIs" dxfId="0" priority="10259" operator="lessThan">
      <formula>20</formula>
    </cfRule>
    <cfRule type="cellIs" dxfId="1" priority="6526" operator="greaterThan">
      <formula>120</formula>
    </cfRule>
    <cfRule type="containsText" dxfId="2" priority="2793" operator="between" text="库存为">
      <formula>NOT(ISERROR(SEARCH("库存为",AU946)))</formula>
    </cfRule>
  </conditionalFormatting>
  <conditionalFormatting sqref="AU947">
    <cfRule type="cellIs" dxfId="0" priority="10258" operator="lessThan">
      <formula>20</formula>
    </cfRule>
    <cfRule type="cellIs" dxfId="1" priority="6525" operator="greaterThan">
      <formula>120</formula>
    </cfRule>
    <cfRule type="containsText" dxfId="2" priority="2792" operator="between" text="库存为">
      <formula>NOT(ISERROR(SEARCH("库存为",AU947)))</formula>
    </cfRule>
  </conditionalFormatting>
  <conditionalFormatting sqref="AU948">
    <cfRule type="cellIs" dxfId="0" priority="10257" operator="lessThan">
      <formula>20</formula>
    </cfRule>
    <cfRule type="cellIs" dxfId="1" priority="6524" operator="greaterThan">
      <formula>120</formula>
    </cfRule>
    <cfRule type="containsText" dxfId="2" priority="2791" operator="between" text="库存为">
      <formula>NOT(ISERROR(SEARCH("库存为",AU948)))</formula>
    </cfRule>
  </conditionalFormatting>
  <conditionalFormatting sqref="AU949">
    <cfRule type="cellIs" dxfId="0" priority="10256" operator="lessThan">
      <formula>20</formula>
    </cfRule>
    <cfRule type="cellIs" dxfId="1" priority="6523" operator="greaterThan">
      <formula>120</formula>
    </cfRule>
    <cfRule type="containsText" dxfId="2" priority="2790" operator="between" text="库存为">
      <formula>NOT(ISERROR(SEARCH("库存为",AU949)))</formula>
    </cfRule>
  </conditionalFormatting>
  <conditionalFormatting sqref="AU950">
    <cfRule type="cellIs" dxfId="0" priority="10255" operator="lessThan">
      <formula>20</formula>
    </cfRule>
    <cfRule type="cellIs" dxfId="1" priority="6522" operator="greaterThan">
      <formula>120</formula>
    </cfRule>
    <cfRule type="containsText" dxfId="2" priority="2789" operator="between" text="库存为">
      <formula>NOT(ISERROR(SEARCH("库存为",AU950)))</formula>
    </cfRule>
  </conditionalFormatting>
  <conditionalFormatting sqref="AU951">
    <cfRule type="cellIs" dxfId="0" priority="10254" operator="lessThan">
      <formula>20</formula>
    </cfRule>
    <cfRule type="cellIs" dxfId="1" priority="6521" operator="greaterThan">
      <formula>120</formula>
    </cfRule>
    <cfRule type="containsText" dxfId="2" priority="2788" operator="between" text="库存为">
      <formula>NOT(ISERROR(SEARCH("库存为",AU951)))</formula>
    </cfRule>
  </conditionalFormatting>
  <conditionalFormatting sqref="AU952">
    <cfRule type="cellIs" dxfId="0" priority="10253" operator="lessThan">
      <formula>20</formula>
    </cfRule>
    <cfRule type="cellIs" dxfId="1" priority="6520" operator="greaterThan">
      <formula>120</formula>
    </cfRule>
    <cfRule type="containsText" dxfId="2" priority="2787" operator="between" text="库存为">
      <formula>NOT(ISERROR(SEARCH("库存为",AU952)))</formula>
    </cfRule>
  </conditionalFormatting>
  <conditionalFormatting sqref="AU953">
    <cfRule type="cellIs" dxfId="0" priority="10252" operator="lessThan">
      <formula>20</formula>
    </cfRule>
    <cfRule type="cellIs" dxfId="1" priority="6519" operator="greaterThan">
      <formula>120</formula>
    </cfRule>
    <cfRule type="containsText" dxfId="2" priority="2786" operator="between" text="库存为">
      <formula>NOT(ISERROR(SEARCH("库存为",AU953)))</formula>
    </cfRule>
  </conditionalFormatting>
  <conditionalFormatting sqref="AU954">
    <cfRule type="cellIs" dxfId="0" priority="10251" operator="lessThan">
      <formula>20</formula>
    </cfRule>
    <cfRule type="cellIs" dxfId="1" priority="6518" operator="greaterThan">
      <formula>120</formula>
    </cfRule>
    <cfRule type="containsText" dxfId="2" priority="2785" operator="between" text="库存为">
      <formula>NOT(ISERROR(SEARCH("库存为",AU954)))</formula>
    </cfRule>
  </conditionalFormatting>
  <conditionalFormatting sqref="AU955">
    <cfRule type="cellIs" dxfId="0" priority="10250" operator="lessThan">
      <formula>20</formula>
    </cfRule>
    <cfRule type="cellIs" dxfId="1" priority="6517" operator="greaterThan">
      <formula>120</formula>
    </cfRule>
    <cfRule type="containsText" dxfId="2" priority="2784" operator="between" text="库存为">
      <formula>NOT(ISERROR(SEARCH("库存为",AU955)))</formula>
    </cfRule>
  </conditionalFormatting>
  <conditionalFormatting sqref="AU956">
    <cfRule type="cellIs" dxfId="0" priority="10249" operator="lessThan">
      <formula>20</formula>
    </cfRule>
    <cfRule type="cellIs" dxfId="1" priority="6516" operator="greaterThan">
      <formula>120</formula>
    </cfRule>
    <cfRule type="containsText" dxfId="2" priority="2783" operator="between" text="库存为">
      <formula>NOT(ISERROR(SEARCH("库存为",AU956)))</formula>
    </cfRule>
  </conditionalFormatting>
  <conditionalFormatting sqref="AU957">
    <cfRule type="cellIs" dxfId="0" priority="10248" operator="lessThan">
      <formula>20</formula>
    </cfRule>
    <cfRule type="cellIs" dxfId="1" priority="6515" operator="greaterThan">
      <formula>120</formula>
    </cfRule>
    <cfRule type="containsText" dxfId="2" priority="2782" operator="between" text="库存为">
      <formula>NOT(ISERROR(SEARCH("库存为",AU957)))</formula>
    </cfRule>
  </conditionalFormatting>
  <conditionalFormatting sqref="AU958">
    <cfRule type="cellIs" dxfId="0" priority="10247" operator="lessThan">
      <formula>20</formula>
    </cfRule>
    <cfRule type="cellIs" dxfId="1" priority="6514" operator="greaterThan">
      <formula>120</formula>
    </cfRule>
    <cfRule type="containsText" dxfId="2" priority="2781" operator="between" text="库存为">
      <formula>NOT(ISERROR(SEARCH("库存为",AU958)))</formula>
    </cfRule>
  </conditionalFormatting>
  <conditionalFormatting sqref="AU959">
    <cfRule type="cellIs" dxfId="0" priority="10246" operator="lessThan">
      <formula>20</formula>
    </cfRule>
    <cfRule type="cellIs" dxfId="1" priority="6513" operator="greaterThan">
      <formula>120</formula>
    </cfRule>
    <cfRule type="containsText" dxfId="2" priority="2780" operator="between" text="库存为">
      <formula>NOT(ISERROR(SEARCH("库存为",AU959)))</formula>
    </cfRule>
  </conditionalFormatting>
  <conditionalFormatting sqref="AU960">
    <cfRule type="cellIs" dxfId="0" priority="10245" operator="lessThan">
      <formula>20</formula>
    </cfRule>
    <cfRule type="cellIs" dxfId="1" priority="6512" operator="greaterThan">
      <formula>120</formula>
    </cfRule>
    <cfRule type="containsText" dxfId="2" priority="2779" operator="between" text="库存为">
      <formula>NOT(ISERROR(SEARCH("库存为",AU960)))</formula>
    </cfRule>
  </conditionalFormatting>
  <conditionalFormatting sqref="AU961">
    <cfRule type="cellIs" dxfId="0" priority="10244" operator="lessThan">
      <formula>20</formula>
    </cfRule>
    <cfRule type="cellIs" dxfId="1" priority="6511" operator="greaterThan">
      <formula>120</formula>
    </cfRule>
    <cfRule type="containsText" dxfId="2" priority="2778" operator="between" text="库存为">
      <formula>NOT(ISERROR(SEARCH("库存为",AU961)))</formula>
    </cfRule>
  </conditionalFormatting>
  <conditionalFormatting sqref="AU962">
    <cfRule type="cellIs" dxfId="0" priority="10243" operator="lessThan">
      <formula>20</formula>
    </cfRule>
    <cfRule type="cellIs" dxfId="1" priority="6510" operator="greaterThan">
      <formula>120</formula>
    </cfRule>
    <cfRule type="containsText" dxfId="2" priority="2777" operator="between" text="库存为">
      <formula>NOT(ISERROR(SEARCH("库存为",AU962)))</formula>
    </cfRule>
  </conditionalFormatting>
  <conditionalFormatting sqref="AU963">
    <cfRule type="cellIs" dxfId="0" priority="10242" operator="lessThan">
      <formula>20</formula>
    </cfRule>
    <cfRule type="cellIs" dxfId="1" priority="6509" operator="greaterThan">
      <formula>120</formula>
    </cfRule>
    <cfRule type="containsText" dxfId="2" priority="2776" operator="between" text="库存为">
      <formula>NOT(ISERROR(SEARCH("库存为",AU963)))</formula>
    </cfRule>
  </conditionalFormatting>
  <conditionalFormatting sqref="AU964">
    <cfRule type="cellIs" dxfId="0" priority="10241" operator="lessThan">
      <formula>20</formula>
    </cfRule>
    <cfRule type="cellIs" dxfId="1" priority="6508" operator="greaterThan">
      <formula>120</formula>
    </cfRule>
    <cfRule type="containsText" dxfId="2" priority="2775" operator="between" text="库存为">
      <formula>NOT(ISERROR(SEARCH("库存为",AU964)))</formula>
    </cfRule>
  </conditionalFormatting>
  <conditionalFormatting sqref="AU965">
    <cfRule type="cellIs" dxfId="0" priority="10240" operator="lessThan">
      <formula>20</formula>
    </cfRule>
    <cfRule type="cellIs" dxfId="1" priority="6507" operator="greaterThan">
      <formula>120</formula>
    </cfRule>
    <cfRule type="containsText" dxfId="2" priority="2774" operator="between" text="库存为">
      <formula>NOT(ISERROR(SEARCH("库存为",AU965)))</formula>
    </cfRule>
  </conditionalFormatting>
  <conditionalFormatting sqref="AU966">
    <cfRule type="cellIs" dxfId="0" priority="10239" operator="lessThan">
      <formula>20</formula>
    </cfRule>
    <cfRule type="cellIs" dxfId="1" priority="6506" operator="greaterThan">
      <formula>120</formula>
    </cfRule>
    <cfRule type="containsText" dxfId="2" priority="2773" operator="between" text="库存为">
      <formula>NOT(ISERROR(SEARCH("库存为",AU966)))</formula>
    </cfRule>
  </conditionalFormatting>
  <conditionalFormatting sqref="AU967">
    <cfRule type="cellIs" dxfId="0" priority="10238" operator="lessThan">
      <formula>20</formula>
    </cfRule>
    <cfRule type="cellIs" dxfId="1" priority="6505" operator="greaterThan">
      <formula>120</formula>
    </cfRule>
    <cfRule type="containsText" dxfId="2" priority="2772" operator="between" text="库存为">
      <formula>NOT(ISERROR(SEARCH("库存为",AU967)))</formula>
    </cfRule>
  </conditionalFormatting>
  <conditionalFormatting sqref="AU968">
    <cfRule type="cellIs" dxfId="0" priority="10237" operator="lessThan">
      <formula>20</formula>
    </cfRule>
    <cfRule type="cellIs" dxfId="1" priority="6504" operator="greaterThan">
      <formula>120</formula>
    </cfRule>
    <cfRule type="containsText" dxfId="2" priority="2771" operator="between" text="库存为">
      <formula>NOT(ISERROR(SEARCH("库存为",AU968)))</formula>
    </cfRule>
  </conditionalFormatting>
  <conditionalFormatting sqref="AU969">
    <cfRule type="cellIs" dxfId="0" priority="10236" operator="lessThan">
      <formula>20</formula>
    </cfRule>
    <cfRule type="cellIs" dxfId="1" priority="6503" operator="greaterThan">
      <formula>120</formula>
    </cfRule>
    <cfRule type="containsText" dxfId="2" priority="2770" operator="between" text="库存为">
      <formula>NOT(ISERROR(SEARCH("库存为",AU969)))</formula>
    </cfRule>
  </conditionalFormatting>
  <conditionalFormatting sqref="AU970">
    <cfRule type="cellIs" dxfId="0" priority="10235" operator="lessThan">
      <formula>20</formula>
    </cfRule>
    <cfRule type="cellIs" dxfId="1" priority="6502" operator="greaterThan">
      <formula>120</formula>
    </cfRule>
    <cfRule type="containsText" dxfId="2" priority="2769" operator="between" text="库存为">
      <formula>NOT(ISERROR(SEARCH("库存为",AU970)))</formula>
    </cfRule>
  </conditionalFormatting>
  <conditionalFormatting sqref="AU971">
    <cfRule type="cellIs" dxfId="0" priority="10234" operator="lessThan">
      <formula>20</formula>
    </cfRule>
    <cfRule type="cellIs" dxfId="1" priority="6501" operator="greaterThan">
      <formula>120</formula>
    </cfRule>
    <cfRule type="containsText" dxfId="2" priority="2768" operator="between" text="库存为">
      <formula>NOT(ISERROR(SEARCH("库存为",AU971)))</formula>
    </cfRule>
  </conditionalFormatting>
  <conditionalFormatting sqref="AU972">
    <cfRule type="cellIs" dxfId="0" priority="10233" operator="lessThan">
      <formula>20</formula>
    </cfRule>
    <cfRule type="cellIs" dxfId="1" priority="6500" operator="greaterThan">
      <formula>120</formula>
    </cfRule>
    <cfRule type="containsText" dxfId="2" priority="2767" operator="between" text="库存为">
      <formula>NOT(ISERROR(SEARCH("库存为",AU972)))</formula>
    </cfRule>
  </conditionalFormatting>
  <conditionalFormatting sqref="AU973">
    <cfRule type="cellIs" dxfId="0" priority="10232" operator="lessThan">
      <formula>20</formula>
    </cfRule>
    <cfRule type="cellIs" dxfId="1" priority="6499" operator="greaterThan">
      <formula>120</formula>
    </cfRule>
    <cfRule type="containsText" dxfId="2" priority="2766" operator="between" text="库存为">
      <formula>NOT(ISERROR(SEARCH("库存为",AU973)))</formula>
    </cfRule>
  </conditionalFormatting>
  <conditionalFormatting sqref="AU974">
    <cfRule type="cellIs" dxfId="0" priority="10231" operator="lessThan">
      <formula>20</formula>
    </cfRule>
    <cfRule type="cellIs" dxfId="1" priority="6498" operator="greaterThan">
      <formula>120</formula>
    </cfRule>
    <cfRule type="containsText" dxfId="2" priority="2765" operator="between" text="库存为">
      <formula>NOT(ISERROR(SEARCH("库存为",AU974)))</formula>
    </cfRule>
  </conditionalFormatting>
  <conditionalFormatting sqref="AU975">
    <cfRule type="cellIs" dxfId="0" priority="10230" operator="lessThan">
      <formula>20</formula>
    </cfRule>
    <cfRule type="cellIs" dxfId="1" priority="6497" operator="greaterThan">
      <formula>120</formula>
    </cfRule>
    <cfRule type="containsText" dxfId="2" priority="2764" operator="between" text="库存为">
      <formula>NOT(ISERROR(SEARCH("库存为",AU975)))</formula>
    </cfRule>
  </conditionalFormatting>
  <conditionalFormatting sqref="AU976">
    <cfRule type="cellIs" dxfId="0" priority="10229" operator="lessThan">
      <formula>20</formula>
    </cfRule>
    <cfRule type="cellIs" dxfId="1" priority="6496" operator="greaterThan">
      <formula>120</formula>
    </cfRule>
    <cfRule type="containsText" dxfId="2" priority="2763" operator="between" text="库存为">
      <formula>NOT(ISERROR(SEARCH("库存为",AU976)))</formula>
    </cfRule>
  </conditionalFormatting>
  <conditionalFormatting sqref="AU977">
    <cfRule type="cellIs" dxfId="0" priority="10228" operator="lessThan">
      <formula>20</formula>
    </cfRule>
    <cfRule type="cellIs" dxfId="1" priority="6495" operator="greaterThan">
      <formula>120</formula>
    </cfRule>
    <cfRule type="containsText" dxfId="2" priority="2762" operator="between" text="库存为">
      <formula>NOT(ISERROR(SEARCH("库存为",AU977)))</formula>
    </cfRule>
  </conditionalFormatting>
  <conditionalFormatting sqref="AU978">
    <cfRule type="cellIs" dxfId="0" priority="10227" operator="lessThan">
      <formula>20</formula>
    </cfRule>
    <cfRule type="cellIs" dxfId="1" priority="6494" operator="greaterThan">
      <formula>120</formula>
    </cfRule>
    <cfRule type="containsText" dxfId="2" priority="2761" operator="between" text="库存为">
      <formula>NOT(ISERROR(SEARCH("库存为",AU978)))</formula>
    </cfRule>
  </conditionalFormatting>
  <conditionalFormatting sqref="AU979">
    <cfRule type="cellIs" dxfId="0" priority="10226" operator="lessThan">
      <formula>20</formula>
    </cfRule>
    <cfRule type="cellIs" dxfId="1" priority="6493" operator="greaterThan">
      <formula>120</formula>
    </cfRule>
    <cfRule type="containsText" dxfId="2" priority="2760" operator="between" text="库存为">
      <formula>NOT(ISERROR(SEARCH("库存为",AU979)))</formula>
    </cfRule>
  </conditionalFormatting>
  <conditionalFormatting sqref="AU980">
    <cfRule type="cellIs" dxfId="0" priority="10225" operator="lessThan">
      <formula>20</formula>
    </cfRule>
    <cfRule type="cellIs" dxfId="1" priority="6492" operator="greaterThan">
      <formula>120</formula>
    </cfRule>
    <cfRule type="containsText" dxfId="2" priority="2759" operator="between" text="库存为">
      <formula>NOT(ISERROR(SEARCH("库存为",AU980)))</formula>
    </cfRule>
  </conditionalFormatting>
  <conditionalFormatting sqref="AU981">
    <cfRule type="cellIs" dxfId="0" priority="10224" operator="lessThan">
      <formula>20</formula>
    </cfRule>
    <cfRule type="cellIs" dxfId="1" priority="6491" operator="greaterThan">
      <formula>120</formula>
    </cfRule>
    <cfRule type="containsText" dxfId="2" priority="2758" operator="between" text="库存为">
      <formula>NOT(ISERROR(SEARCH("库存为",AU981)))</formula>
    </cfRule>
  </conditionalFormatting>
  <conditionalFormatting sqref="AU982">
    <cfRule type="cellIs" dxfId="0" priority="10223" operator="lessThan">
      <formula>20</formula>
    </cfRule>
    <cfRule type="cellIs" dxfId="1" priority="6490" operator="greaterThan">
      <formula>120</formula>
    </cfRule>
    <cfRule type="containsText" dxfId="2" priority="2757" operator="between" text="库存为">
      <formula>NOT(ISERROR(SEARCH("库存为",AU982)))</formula>
    </cfRule>
  </conditionalFormatting>
  <conditionalFormatting sqref="AU983">
    <cfRule type="cellIs" dxfId="0" priority="10222" operator="lessThan">
      <formula>20</formula>
    </cfRule>
    <cfRule type="cellIs" dxfId="1" priority="6489" operator="greaterThan">
      <formula>120</formula>
    </cfRule>
    <cfRule type="containsText" dxfId="2" priority="2756" operator="between" text="库存为">
      <formula>NOT(ISERROR(SEARCH("库存为",AU983)))</formula>
    </cfRule>
  </conditionalFormatting>
  <conditionalFormatting sqref="AU984">
    <cfRule type="cellIs" dxfId="0" priority="10221" operator="lessThan">
      <formula>20</formula>
    </cfRule>
    <cfRule type="cellIs" dxfId="1" priority="6488" operator="greaterThan">
      <formula>120</formula>
    </cfRule>
    <cfRule type="containsText" dxfId="2" priority="2755" operator="between" text="库存为">
      <formula>NOT(ISERROR(SEARCH("库存为",AU984)))</formula>
    </cfRule>
  </conditionalFormatting>
  <conditionalFormatting sqref="AU985">
    <cfRule type="cellIs" dxfId="0" priority="10220" operator="lessThan">
      <formula>20</formula>
    </cfRule>
    <cfRule type="cellIs" dxfId="1" priority="6487" operator="greaterThan">
      <formula>120</formula>
    </cfRule>
    <cfRule type="containsText" dxfId="2" priority="2754" operator="between" text="库存为">
      <formula>NOT(ISERROR(SEARCH("库存为",AU985)))</formula>
    </cfRule>
  </conditionalFormatting>
  <conditionalFormatting sqref="AU986">
    <cfRule type="cellIs" dxfId="0" priority="10219" operator="lessThan">
      <formula>20</formula>
    </cfRule>
    <cfRule type="cellIs" dxfId="1" priority="6486" operator="greaterThan">
      <formula>120</formula>
    </cfRule>
    <cfRule type="containsText" dxfId="2" priority="2753" operator="between" text="库存为">
      <formula>NOT(ISERROR(SEARCH("库存为",AU986)))</formula>
    </cfRule>
  </conditionalFormatting>
  <conditionalFormatting sqref="AU987">
    <cfRule type="cellIs" dxfId="0" priority="10218" operator="lessThan">
      <formula>20</formula>
    </cfRule>
    <cfRule type="cellIs" dxfId="1" priority="6485" operator="greaterThan">
      <formula>120</formula>
    </cfRule>
    <cfRule type="containsText" dxfId="2" priority="2752" operator="between" text="库存为">
      <formula>NOT(ISERROR(SEARCH("库存为",AU987)))</formula>
    </cfRule>
  </conditionalFormatting>
  <conditionalFormatting sqref="AU988">
    <cfRule type="cellIs" dxfId="0" priority="10217" operator="lessThan">
      <formula>20</formula>
    </cfRule>
    <cfRule type="cellIs" dxfId="1" priority="6484" operator="greaterThan">
      <formula>120</formula>
    </cfRule>
    <cfRule type="containsText" dxfId="2" priority="2751" operator="between" text="库存为">
      <formula>NOT(ISERROR(SEARCH("库存为",AU988)))</formula>
    </cfRule>
  </conditionalFormatting>
  <conditionalFormatting sqref="AU989">
    <cfRule type="cellIs" dxfId="0" priority="10216" operator="lessThan">
      <formula>20</formula>
    </cfRule>
    <cfRule type="cellIs" dxfId="1" priority="6483" operator="greaterThan">
      <formula>120</formula>
    </cfRule>
    <cfRule type="containsText" dxfId="2" priority="2750" operator="between" text="库存为">
      <formula>NOT(ISERROR(SEARCH("库存为",AU989)))</formula>
    </cfRule>
  </conditionalFormatting>
  <conditionalFormatting sqref="AU990">
    <cfRule type="cellIs" dxfId="0" priority="10215" operator="lessThan">
      <formula>20</formula>
    </cfRule>
    <cfRule type="cellIs" dxfId="1" priority="6482" operator="greaterThan">
      <formula>120</formula>
    </cfRule>
    <cfRule type="containsText" dxfId="2" priority="2749" operator="between" text="库存为">
      <formula>NOT(ISERROR(SEARCH("库存为",AU990)))</formula>
    </cfRule>
  </conditionalFormatting>
  <conditionalFormatting sqref="AU991">
    <cfRule type="cellIs" dxfId="0" priority="10214" operator="lessThan">
      <formula>20</formula>
    </cfRule>
    <cfRule type="cellIs" dxfId="1" priority="6481" operator="greaterThan">
      <formula>120</formula>
    </cfRule>
    <cfRule type="containsText" dxfId="2" priority="2748" operator="between" text="库存为">
      <formula>NOT(ISERROR(SEARCH("库存为",AU991)))</formula>
    </cfRule>
  </conditionalFormatting>
  <conditionalFormatting sqref="AU992">
    <cfRule type="cellIs" dxfId="0" priority="10213" operator="lessThan">
      <formula>20</formula>
    </cfRule>
    <cfRule type="cellIs" dxfId="1" priority="6480" operator="greaterThan">
      <formula>120</formula>
    </cfRule>
    <cfRule type="containsText" dxfId="2" priority="2747" operator="between" text="库存为">
      <formula>NOT(ISERROR(SEARCH("库存为",AU992)))</formula>
    </cfRule>
  </conditionalFormatting>
  <conditionalFormatting sqref="AU993">
    <cfRule type="cellIs" dxfId="0" priority="10212" operator="lessThan">
      <formula>20</formula>
    </cfRule>
    <cfRule type="cellIs" dxfId="1" priority="6479" operator="greaterThan">
      <formula>120</formula>
    </cfRule>
    <cfRule type="containsText" dxfId="2" priority="2746" operator="between" text="库存为">
      <formula>NOT(ISERROR(SEARCH("库存为",AU993)))</formula>
    </cfRule>
  </conditionalFormatting>
  <conditionalFormatting sqref="AU994">
    <cfRule type="cellIs" dxfId="0" priority="10211" operator="lessThan">
      <formula>20</formula>
    </cfRule>
    <cfRule type="cellIs" dxfId="1" priority="6478" operator="greaterThan">
      <formula>120</formula>
    </cfRule>
    <cfRule type="containsText" dxfId="2" priority="2745" operator="between" text="库存为">
      <formula>NOT(ISERROR(SEARCH("库存为",AU994)))</formula>
    </cfRule>
  </conditionalFormatting>
  <conditionalFormatting sqref="AU995">
    <cfRule type="cellIs" dxfId="0" priority="10210" operator="lessThan">
      <formula>20</formula>
    </cfRule>
    <cfRule type="cellIs" dxfId="1" priority="6477" operator="greaterThan">
      <formula>120</formula>
    </cfRule>
    <cfRule type="containsText" dxfId="2" priority="2744" operator="between" text="库存为">
      <formula>NOT(ISERROR(SEARCH("库存为",AU995)))</formula>
    </cfRule>
  </conditionalFormatting>
  <conditionalFormatting sqref="AU996">
    <cfRule type="cellIs" dxfId="0" priority="10209" operator="lessThan">
      <formula>20</formula>
    </cfRule>
    <cfRule type="cellIs" dxfId="1" priority="6476" operator="greaterThan">
      <formula>120</formula>
    </cfRule>
    <cfRule type="containsText" dxfId="2" priority="2743" operator="between" text="库存为">
      <formula>NOT(ISERROR(SEARCH("库存为",AU996)))</formula>
    </cfRule>
  </conditionalFormatting>
  <conditionalFormatting sqref="AU997">
    <cfRule type="cellIs" dxfId="0" priority="10208" operator="lessThan">
      <formula>20</formula>
    </cfRule>
    <cfRule type="cellIs" dxfId="1" priority="6475" operator="greaterThan">
      <formula>120</formula>
    </cfRule>
    <cfRule type="containsText" dxfId="2" priority="2742" operator="between" text="库存为">
      <formula>NOT(ISERROR(SEARCH("库存为",AU997)))</formula>
    </cfRule>
  </conditionalFormatting>
  <conditionalFormatting sqref="AU998">
    <cfRule type="cellIs" dxfId="0" priority="10207" operator="lessThan">
      <formula>20</formula>
    </cfRule>
    <cfRule type="cellIs" dxfId="1" priority="6474" operator="greaterThan">
      <formula>120</formula>
    </cfRule>
    <cfRule type="containsText" dxfId="2" priority="2741" operator="between" text="库存为">
      <formula>NOT(ISERROR(SEARCH("库存为",AU998)))</formula>
    </cfRule>
  </conditionalFormatting>
  <conditionalFormatting sqref="AU999">
    <cfRule type="cellIs" dxfId="0" priority="10206" operator="lessThan">
      <formula>20</formula>
    </cfRule>
    <cfRule type="cellIs" dxfId="1" priority="6473" operator="greaterThan">
      <formula>120</formula>
    </cfRule>
    <cfRule type="containsText" dxfId="2" priority="2740" operator="between" text="库存为">
      <formula>NOT(ISERROR(SEARCH("库存为",AU999)))</formula>
    </cfRule>
  </conditionalFormatting>
  <conditionalFormatting sqref="AU1000">
    <cfRule type="cellIs" dxfId="0" priority="10205" operator="lessThan">
      <formula>20</formula>
    </cfRule>
    <cfRule type="cellIs" dxfId="1" priority="6472" operator="greaterThan">
      <formula>120</formula>
    </cfRule>
    <cfRule type="containsText" dxfId="2" priority="2739" operator="between" text="库存为">
      <formula>NOT(ISERROR(SEARCH("库存为",AU1000)))</formula>
    </cfRule>
  </conditionalFormatting>
  <conditionalFormatting sqref="AU1001">
    <cfRule type="cellIs" dxfId="0" priority="10204" operator="lessThan">
      <formula>20</formula>
    </cfRule>
    <cfRule type="cellIs" dxfId="1" priority="6471" operator="greaterThan">
      <formula>120</formula>
    </cfRule>
    <cfRule type="containsText" dxfId="2" priority="2738" operator="between" text="库存为">
      <formula>NOT(ISERROR(SEARCH("库存为",AU1001)))</formula>
    </cfRule>
  </conditionalFormatting>
  <conditionalFormatting sqref="AU1002">
    <cfRule type="cellIs" dxfId="0" priority="10203" operator="lessThan">
      <formula>20</formula>
    </cfRule>
    <cfRule type="cellIs" dxfId="1" priority="6470" operator="greaterThan">
      <formula>120</formula>
    </cfRule>
    <cfRule type="containsText" dxfId="2" priority="2737" operator="between" text="库存为">
      <formula>NOT(ISERROR(SEARCH("库存为",AU1002)))</formula>
    </cfRule>
  </conditionalFormatting>
  <conditionalFormatting sqref="AU1003">
    <cfRule type="cellIs" dxfId="0" priority="10202" operator="lessThan">
      <formula>20</formula>
    </cfRule>
    <cfRule type="cellIs" dxfId="1" priority="6469" operator="greaterThan">
      <formula>120</formula>
    </cfRule>
    <cfRule type="containsText" dxfId="2" priority="2736" operator="between" text="库存为">
      <formula>NOT(ISERROR(SEARCH("库存为",AU1003)))</formula>
    </cfRule>
  </conditionalFormatting>
  <conditionalFormatting sqref="AU1004">
    <cfRule type="cellIs" dxfId="0" priority="10201" operator="lessThan">
      <formula>20</formula>
    </cfRule>
    <cfRule type="cellIs" dxfId="1" priority="6468" operator="greaterThan">
      <formula>120</formula>
    </cfRule>
    <cfRule type="containsText" dxfId="2" priority="2735" operator="between" text="库存为">
      <formula>NOT(ISERROR(SEARCH("库存为",AU1004)))</formula>
    </cfRule>
  </conditionalFormatting>
  <conditionalFormatting sqref="AU1005">
    <cfRule type="cellIs" dxfId="0" priority="10200" operator="lessThan">
      <formula>20</formula>
    </cfRule>
    <cfRule type="cellIs" dxfId="1" priority="6467" operator="greaterThan">
      <formula>120</formula>
    </cfRule>
    <cfRule type="containsText" dxfId="2" priority="2734" operator="between" text="库存为">
      <formula>NOT(ISERROR(SEARCH("库存为",AU1005)))</formula>
    </cfRule>
  </conditionalFormatting>
  <conditionalFormatting sqref="AU1006">
    <cfRule type="cellIs" dxfId="0" priority="10199" operator="lessThan">
      <formula>20</formula>
    </cfRule>
    <cfRule type="cellIs" dxfId="1" priority="6466" operator="greaterThan">
      <formula>120</formula>
    </cfRule>
    <cfRule type="containsText" dxfId="2" priority="2733" operator="between" text="库存为">
      <formula>NOT(ISERROR(SEARCH("库存为",AU1006)))</formula>
    </cfRule>
  </conditionalFormatting>
  <conditionalFormatting sqref="AU1007">
    <cfRule type="cellIs" dxfId="0" priority="10198" operator="lessThan">
      <formula>20</formula>
    </cfRule>
    <cfRule type="cellIs" dxfId="1" priority="6465" operator="greaterThan">
      <formula>120</formula>
    </cfRule>
    <cfRule type="containsText" dxfId="2" priority="2732" operator="between" text="库存为">
      <formula>NOT(ISERROR(SEARCH("库存为",AU1007)))</formula>
    </cfRule>
  </conditionalFormatting>
  <conditionalFormatting sqref="AU1008">
    <cfRule type="cellIs" dxfId="0" priority="10197" operator="lessThan">
      <formula>20</formula>
    </cfRule>
    <cfRule type="cellIs" dxfId="1" priority="6464" operator="greaterThan">
      <formula>120</formula>
    </cfRule>
    <cfRule type="containsText" dxfId="2" priority="2731" operator="between" text="库存为">
      <formula>NOT(ISERROR(SEARCH("库存为",AU1008)))</formula>
    </cfRule>
  </conditionalFormatting>
  <conditionalFormatting sqref="AU1009">
    <cfRule type="cellIs" dxfId="0" priority="10196" operator="lessThan">
      <formula>20</formula>
    </cfRule>
    <cfRule type="cellIs" dxfId="1" priority="6463" operator="greaterThan">
      <formula>120</formula>
    </cfRule>
    <cfRule type="containsText" dxfId="2" priority="2730" operator="between" text="库存为">
      <formula>NOT(ISERROR(SEARCH("库存为",AU1009)))</formula>
    </cfRule>
  </conditionalFormatting>
  <conditionalFormatting sqref="AU1010">
    <cfRule type="cellIs" dxfId="0" priority="10195" operator="lessThan">
      <formula>20</formula>
    </cfRule>
    <cfRule type="cellIs" dxfId="1" priority="6462" operator="greaterThan">
      <formula>120</formula>
    </cfRule>
    <cfRule type="containsText" dxfId="2" priority="2729" operator="between" text="库存为">
      <formula>NOT(ISERROR(SEARCH("库存为",AU1010)))</formula>
    </cfRule>
  </conditionalFormatting>
  <conditionalFormatting sqref="AU1011">
    <cfRule type="cellIs" dxfId="0" priority="10194" operator="lessThan">
      <formula>20</formula>
    </cfRule>
    <cfRule type="cellIs" dxfId="1" priority="6461" operator="greaterThan">
      <formula>120</formula>
    </cfRule>
    <cfRule type="containsText" dxfId="2" priority="2728" operator="between" text="库存为">
      <formula>NOT(ISERROR(SEARCH("库存为",AU1011)))</formula>
    </cfRule>
  </conditionalFormatting>
  <conditionalFormatting sqref="AU1012">
    <cfRule type="cellIs" dxfId="0" priority="10193" operator="lessThan">
      <formula>20</formula>
    </cfRule>
    <cfRule type="cellIs" dxfId="1" priority="6460" operator="greaterThan">
      <formula>120</formula>
    </cfRule>
    <cfRule type="containsText" dxfId="2" priority="2727" operator="between" text="库存为">
      <formula>NOT(ISERROR(SEARCH("库存为",AU1012)))</formula>
    </cfRule>
  </conditionalFormatting>
  <conditionalFormatting sqref="AU1013">
    <cfRule type="cellIs" dxfId="0" priority="10192" operator="lessThan">
      <formula>20</formula>
    </cfRule>
    <cfRule type="cellIs" dxfId="1" priority="6459" operator="greaterThan">
      <formula>120</formula>
    </cfRule>
    <cfRule type="containsText" dxfId="2" priority="2726" operator="between" text="库存为">
      <formula>NOT(ISERROR(SEARCH("库存为",AU1013)))</formula>
    </cfRule>
  </conditionalFormatting>
  <conditionalFormatting sqref="AU1014">
    <cfRule type="cellIs" dxfId="0" priority="10191" operator="lessThan">
      <formula>20</formula>
    </cfRule>
    <cfRule type="cellIs" dxfId="1" priority="6458" operator="greaterThan">
      <formula>120</formula>
    </cfRule>
    <cfRule type="containsText" dxfId="2" priority="2725" operator="between" text="库存为">
      <formula>NOT(ISERROR(SEARCH("库存为",AU1014)))</formula>
    </cfRule>
  </conditionalFormatting>
  <conditionalFormatting sqref="AU1015">
    <cfRule type="cellIs" dxfId="0" priority="10190" operator="lessThan">
      <formula>20</formula>
    </cfRule>
    <cfRule type="cellIs" dxfId="1" priority="6457" operator="greaterThan">
      <formula>120</formula>
    </cfRule>
    <cfRule type="containsText" dxfId="2" priority="2724" operator="between" text="库存为">
      <formula>NOT(ISERROR(SEARCH("库存为",AU1015)))</formula>
    </cfRule>
  </conditionalFormatting>
  <conditionalFormatting sqref="AU1016">
    <cfRule type="cellIs" dxfId="0" priority="10189" operator="lessThan">
      <formula>20</formula>
    </cfRule>
    <cfRule type="cellIs" dxfId="1" priority="6456" operator="greaterThan">
      <formula>120</formula>
    </cfRule>
    <cfRule type="containsText" dxfId="2" priority="2723" operator="between" text="库存为">
      <formula>NOT(ISERROR(SEARCH("库存为",AU1016)))</formula>
    </cfRule>
  </conditionalFormatting>
  <conditionalFormatting sqref="AU1017">
    <cfRule type="cellIs" dxfId="0" priority="10188" operator="lessThan">
      <formula>20</formula>
    </cfRule>
    <cfRule type="cellIs" dxfId="1" priority="6455" operator="greaterThan">
      <formula>120</formula>
    </cfRule>
    <cfRule type="containsText" dxfId="2" priority="2722" operator="between" text="库存为">
      <formula>NOT(ISERROR(SEARCH("库存为",AU1017)))</formula>
    </cfRule>
  </conditionalFormatting>
  <conditionalFormatting sqref="AU1018">
    <cfRule type="cellIs" dxfId="0" priority="10187" operator="lessThan">
      <formula>20</formula>
    </cfRule>
    <cfRule type="cellIs" dxfId="1" priority="6454" operator="greaterThan">
      <formula>120</formula>
    </cfRule>
    <cfRule type="containsText" dxfId="2" priority="2721" operator="between" text="库存为">
      <formula>NOT(ISERROR(SEARCH("库存为",AU1018)))</formula>
    </cfRule>
  </conditionalFormatting>
  <conditionalFormatting sqref="AU1019">
    <cfRule type="cellIs" dxfId="0" priority="10186" operator="lessThan">
      <formula>20</formula>
    </cfRule>
    <cfRule type="cellIs" dxfId="1" priority="6453" operator="greaterThan">
      <formula>120</formula>
    </cfRule>
    <cfRule type="containsText" dxfId="2" priority="2720" operator="between" text="库存为">
      <formula>NOT(ISERROR(SEARCH("库存为",AU1019)))</formula>
    </cfRule>
  </conditionalFormatting>
  <conditionalFormatting sqref="AU1020">
    <cfRule type="cellIs" dxfId="0" priority="10185" operator="lessThan">
      <formula>20</formula>
    </cfRule>
    <cfRule type="cellIs" dxfId="1" priority="6452" operator="greaterThan">
      <formula>120</formula>
    </cfRule>
    <cfRule type="containsText" dxfId="2" priority="2719" operator="between" text="库存为">
      <formula>NOT(ISERROR(SEARCH("库存为",AU1020)))</formula>
    </cfRule>
  </conditionalFormatting>
  <conditionalFormatting sqref="AU1021">
    <cfRule type="cellIs" dxfId="0" priority="10184" operator="lessThan">
      <formula>20</formula>
    </cfRule>
    <cfRule type="cellIs" dxfId="1" priority="6451" operator="greaterThan">
      <formula>120</formula>
    </cfRule>
    <cfRule type="containsText" dxfId="2" priority="2718" operator="between" text="库存为">
      <formula>NOT(ISERROR(SEARCH("库存为",AU1021)))</formula>
    </cfRule>
  </conditionalFormatting>
  <conditionalFormatting sqref="AU1022">
    <cfRule type="cellIs" dxfId="0" priority="10183" operator="lessThan">
      <formula>20</formula>
    </cfRule>
    <cfRule type="cellIs" dxfId="1" priority="6450" operator="greaterThan">
      <formula>120</formula>
    </cfRule>
    <cfRule type="containsText" dxfId="2" priority="2717" operator="between" text="库存为">
      <formula>NOT(ISERROR(SEARCH("库存为",AU1022)))</formula>
    </cfRule>
  </conditionalFormatting>
  <conditionalFormatting sqref="AU1023">
    <cfRule type="cellIs" dxfId="0" priority="10182" operator="lessThan">
      <formula>20</formula>
    </cfRule>
    <cfRule type="cellIs" dxfId="1" priority="6449" operator="greaterThan">
      <formula>120</formula>
    </cfRule>
    <cfRule type="containsText" dxfId="2" priority="2716" operator="between" text="库存为">
      <formula>NOT(ISERROR(SEARCH("库存为",AU1023)))</formula>
    </cfRule>
  </conditionalFormatting>
  <conditionalFormatting sqref="AU1024">
    <cfRule type="cellIs" dxfId="0" priority="10181" operator="lessThan">
      <formula>20</formula>
    </cfRule>
    <cfRule type="cellIs" dxfId="1" priority="6448" operator="greaterThan">
      <formula>120</formula>
    </cfRule>
    <cfRule type="containsText" dxfId="2" priority="2715" operator="between" text="库存为">
      <formula>NOT(ISERROR(SEARCH("库存为",AU1024)))</formula>
    </cfRule>
  </conditionalFormatting>
  <conditionalFormatting sqref="AU1025">
    <cfRule type="cellIs" dxfId="0" priority="10180" operator="lessThan">
      <formula>20</formula>
    </cfRule>
    <cfRule type="cellIs" dxfId="1" priority="6447" operator="greaterThan">
      <formula>120</formula>
    </cfRule>
    <cfRule type="containsText" dxfId="2" priority="2714" operator="between" text="库存为">
      <formula>NOT(ISERROR(SEARCH("库存为",AU1025)))</formula>
    </cfRule>
  </conditionalFormatting>
  <conditionalFormatting sqref="AU1026">
    <cfRule type="cellIs" dxfId="0" priority="10179" operator="lessThan">
      <formula>20</formula>
    </cfRule>
    <cfRule type="cellIs" dxfId="1" priority="6446" operator="greaterThan">
      <formula>120</formula>
    </cfRule>
    <cfRule type="containsText" dxfId="2" priority="2713" operator="between" text="库存为">
      <formula>NOT(ISERROR(SEARCH("库存为",AU1026)))</formula>
    </cfRule>
  </conditionalFormatting>
  <conditionalFormatting sqref="AU1027">
    <cfRule type="cellIs" dxfId="0" priority="10178" operator="lessThan">
      <formula>20</formula>
    </cfRule>
    <cfRule type="cellIs" dxfId="1" priority="6445" operator="greaterThan">
      <formula>120</formula>
    </cfRule>
    <cfRule type="containsText" dxfId="2" priority="2712" operator="between" text="库存为">
      <formula>NOT(ISERROR(SEARCH("库存为",AU1027)))</formula>
    </cfRule>
  </conditionalFormatting>
  <conditionalFormatting sqref="AU1028">
    <cfRule type="cellIs" dxfId="0" priority="10177" operator="lessThan">
      <formula>20</formula>
    </cfRule>
    <cfRule type="cellIs" dxfId="1" priority="6444" operator="greaterThan">
      <formula>120</formula>
    </cfRule>
    <cfRule type="containsText" dxfId="2" priority="2711" operator="between" text="库存为">
      <formula>NOT(ISERROR(SEARCH("库存为",AU1028)))</formula>
    </cfRule>
  </conditionalFormatting>
  <conditionalFormatting sqref="AU1029">
    <cfRule type="cellIs" dxfId="0" priority="10176" operator="lessThan">
      <formula>20</formula>
    </cfRule>
    <cfRule type="cellIs" dxfId="1" priority="6443" operator="greaterThan">
      <formula>120</formula>
    </cfRule>
    <cfRule type="containsText" dxfId="2" priority="2710" operator="between" text="库存为">
      <formula>NOT(ISERROR(SEARCH("库存为",AU1029)))</formula>
    </cfRule>
  </conditionalFormatting>
  <conditionalFormatting sqref="AU1030">
    <cfRule type="cellIs" dxfId="0" priority="10175" operator="lessThan">
      <formula>20</formula>
    </cfRule>
    <cfRule type="cellIs" dxfId="1" priority="6442" operator="greaterThan">
      <formula>120</formula>
    </cfRule>
    <cfRule type="containsText" dxfId="2" priority="2709" operator="between" text="库存为">
      <formula>NOT(ISERROR(SEARCH("库存为",AU1030)))</formula>
    </cfRule>
  </conditionalFormatting>
  <conditionalFormatting sqref="AU1031">
    <cfRule type="cellIs" dxfId="0" priority="10174" operator="lessThan">
      <formula>20</formula>
    </cfRule>
    <cfRule type="cellIs" dxfId="1" priority="6441" operator="greaterThan">
      <formula>120</formula>
    </cfRule>
    <cfRule type="containsText" dxfId="2" priority="2708" operator="between" text="库存为">
      <formula>NOT(ISERROR(SEARCH("库存为",AU1031)))</formula>
    </cfRule>
  </conditionalFormatting>
  <conditionalFormatting sqref="AU1032">
    <cfRule type="cellIs" dxfId="0" priority="10173" operator="lessThan">
      <formula>20</formula>
    </cfRule>
    <cfRule type="cellIs" dxfId="1" priority="6440" operator="greaterThan">
      <formula>120</formula>
    </cfRule>
    <cfRule type="containsText" dxfId="2" priority="2707" operator="between" text="库存为">
      <formula>NOT(ISERROR(SEARCH("库存为",AU1032)))</formula>
    </cfRule>
  </conditionalFormatting>
  <conditionalFormatting sqref="AU1033">
    <cfRule type="cellIs" dxfId="0" priority="10172" operator="lessThan">
      <formula>20</formula>
    </cfRule>
    <cfRule type="cellIs" dxfId="1" priority="6439" operator="greaterThan">
      <formula>120</formula>
    </cfRule>
    <cfRule type="containsText" dxfId="2" priority="2706" operator="between" text="库存为">
      <formula>NOT(ISERROR(SEARCH("库存为",AU1033)))</formula>
    </cfRule>
  </conditionalFormatting>
  <conditionalFormatting sqref="AU1034">
    <cfRule type="cellIs" dxfId="0" priority="10171" operator="lessThan">
      <formula>20</formula>
    </cfRule>
    <cfRule type="cellIs" dxfId="1" priority="6438" operator="greaterThan">
      <formula>120</formula>
    </cfRule>
    <cfRule type="containsText" dxfId="2" priority="2705" operator="between" text="库存为">
      <formula>NOT(ISERROR(SEARCH("库存为",AU1034)))</formula>
    </cfRule>
  </conditionalFormatting>
  <conditionalFormatting sqref="AU1035">
    <cfRule type="cellIs" dxfId="0" priority="10170" operator="lessThan">
      <formula>20</formula>
    </cfRule>
    <cfRule type="cellIs" dxfId="1" priority="6437" operator="greaterThan">
      <formula>120</formula>
    </cfRule>
    <cfRule type="containsText" dxfId="2" priority="2704" operator="between" text="库存为">
      <formula>NOT(ISERROR(SEARCH("库存为",AU1035)))</formula>
    </cfRule>
  </conditionalFormatting>
  <conditionalFormatting sqref="AU1036">
    <cfRule type="cellIs" dxfId="0" priority="10169" operator="lessThan">
      <formula>20</formula>
    </cfRule>
    <cfRule type="cellIs" dxfId="1" priority="6436" operator="greaterThan">
      <formula>120</formula>
    </cfRule>
    <cfRule type="containsText" dxfId="2" priority="2703" operator="between" text="库存为">
      <formula>NOT(ISERROR(SEARCH("库存为",AU1036)))</formula>
    </cfRule>
  </conditionalFormatting>
  <conditionalFormatting sqref="AU1037">
    <cfRule type="cellIs" dxfId="0" priority="10168" operator="lessThan">
      <formula>20</formula>
    </cfRule>
    <cfRule type="cellIs" dxfId="1" priority="6435" operator="greaterThan">
      <formula>120</formula>
    </cfRule>
    <cfRule type="containsText" dxfId="2" priority="2702" operator="between" text="库存为">
      <formula>NOT(ISERROR(SEARCH("库存为",AU1037)))</formula>
    </cfRule>
  </conditionalFormatting>
  <conditionalFormatting sqref="AU1038">
    <cfRule type="cellIs" dxfId="0" priority="10167" operator="lessThan">
      <formula>20</formula>
    </cfRule>
    <cfRule type="cellIs" dxfId="1" priority="6434" operator="greaterThan">
      <formula>120</formula>
    </cfRule>
    <cfRule type="containsText" dxfId="2" priority="2701" operator="between" text="库存为">
      <formula>NOT(ISERROR(SEARCH("库存为",AU1038)))</formula>
    </cfRule>
  </conditionalFormatting>
  <conditionalFormatting sqref="AU1039">
    <cfRule type="cellIs" dxfId="0" priority="10166" operator="lessThan">
      <formula>20</formula>
    </cfRule>
    <cfRule type="cellIs" dxfId="1" priority="6433" operator="greaterThan">
      <formula>120</formula>
    </cfRule>
    <cfRule type="containsText" dxfId="2" priority="2700" operator="between" text="库存为">
      <formula>NOT(ISERROR(SEARCH("库存为",AU1039)))</formula>
    </cfRule>
  </conditionalFormatting>
  <conditionalFormatting sqref="AU1040">
    <cfRule type="cellIs" dxfId="0" priority="10165" operator="lessThan">
      <formula>20</formula>
    </cfRule>
    <cfRule type="cellIs" dxfId="1" priority="6432" operator="greaterThan">
      <formula>120</formula>
    </cfRule>
    <cfRule type="containsText" dxfId="2" priority="2699" operator="between" text="库存为">
      <formula>NOT(ISERROR(SEARCH("库存为",AU1040)))</formula>
    </cfRule>
  </conditionalFormatting>
  <conditionalFormatting sqref="AU1041">
    <cfRule type="cellIs" dxfId="0" priority="10164" operator="lessThan">
      <formula>20</formula>
    </cfRule>
    <cfRule type="cellIs" dxfId="1" priority="6431" operator="greaterThan">
      <formula>120</formula>
    </cfRule>
    <cfRule type="containsText" dxfId="2" priority="2698" operator="between" text="库存为">
      <formula>NOT(ISERROR(SEARCH("库存为",AU1041)))</formula>
    </cfRule>
  </conditionalFormatting>
  <conditionalFormatting sqref="AU1042">
    <cfRule type="cellIs" dxfId="0" priority="10163" operator="lessThan">
      <formula>20</formula>
    </cfRule>
    <cfRule type="cellIs" dxfId="1" priority="6430" operator="greaterThan">
      <formula>120</formula>
    </cfRule>
    <cfRule type="containsText" dxfId="2" priority="2697" operator="between" text="库存为">
      <formula>NOT(ISERROR(SEARCH("库存为",AU1042)))</formula>
    </cfRule>
  </conditionalFormatting>
  <conditionalFormatting sqref="AU1043">
    <cfRule type="cellIs" dxfId="0" priority="10162" operator="lessThan">
      <formula>20</formula>
    </cfRule>
    <cfRule type="cellIs" dxfId="1" priority="6429" operator="greaterThan">
      <formula>120</formula>
    </cfRule>
    <cfRule type="containsText" dxfId="2" priority="2696" operator="between" text="库存为">
      <formula>NOT(ISERROR(SEARCH("库存为",AU1043)))</formula>
    </cfRule>
  </conditionalFormatting>
  <conditionalFormatting sqref="AU1044">
    <cfRule type="cellIs" dxfId="0" priority="10161" operator="lessThan">
      <formula>20</formula>
    </cfRule>
    <cfRule type="cellIs" dxfId="1" priority="6428" operator="greaterThan">
      <formula>120</formula>
    </cfRule>
    <cfRule type="containsText" dxfId="2" priority="2695" operator="between" text="库存为">
      <formula>NOT(ISERROR(SEARCH("库存为",AU1044)))</formula>
    </cfRule>
  </conditionalFormatting>
  <conditionalFormatting sqref="AU1045">
    <cfRule type="cellIs" dxfId="0" priority="10160" operator="lessThan">
      <formula>20</formula>
    </cfRule>
    <cfRule type="cellIs" dxfId="1" priority="6427" operator="greaterThan">
      <formula>120</formula>
    </cfRule>
    <cfRule type="containsText" dxfId="2" priority="2694" operator="between" text="库存为">
      <formula>NOT(ISERROR(SEARCH("库存为",AU1045)))</formula>
    </cfRule>
  </conditionalFormatting>
  <conditionalFormatting sqref="AU1046">
    <cfRule type="cellIs" dxfId="0" priority="10159" operator="lessThan">
      <formula>20</formula>
    </cfRule>
    <cfRule type="cellIs" dxfId="1" priority="6426" operator="greaterThan">
      <formula>120</formula>
    </cfRule>
    <cfRule type="containsText" dxfId="2" priority="2693" operator="between" text="库存为">
      <formula>NOT(ISERROR(SEARCH("库存为",AU1046)))</formula>
    </cfRule>
  </conditionalFormatting>
  <conditionalFormatting sqref="AU1047">
    <cfRule type="cellIs" dxfId="0" priority="10158" operator="lessThan">
      <formula>20</formula>
    </cfRule>
    <cfRule type="cellIs" dxfId="1" priority="6425" operator="greaterThan">
      <formula>120</formula>
    </cfRule>
    <cfRule type="containsText" dxfId="2" priority="2692" operator="between" text="库存为">
      <formula>NOT(ISERROR(SEARCH("库存为",AU1047)))</formula>
    </cfRule>
  </conditionalFormatting>
  <conditionalFormatting sqref="AU1048">
    <cfRule type="cellIs" dxfId="0" priority="10157" operator="lessThan">
      <formula>20</formula>
    </cfRule>
    <cfRule type="cellIs" dxfId="1" priority="6424" operator="greaterThan">
      <formula>120</formula>
    </cfRule>
    <cfRule type="containsText" dxfId="2" priority="2691" operator="between" text="库存为">
      <formula>NOT(ISERROR(SEARCH("库存为",AU1048)))</formula>
    </cfRule>
  </conditionalFormatting>
  <conditionalFormatting sqref="AU1049">
    <cfRule type="cellIs" dxfId="0" priority="10156" operator="lessThan">
      <formula>20</formula>
    </cfRule>
    <cfRule type="cellIs" dxfId="1" priority="6423" operator="greaterThan">
      <formula>120</formula>
    </cfRule>
    <cfRule type="containsText" dxfId="2" priority="2690" operator="between" text="库存为">
      <formula>NOT(ISERROR(SEARCH("库存为",AU1049)))</formula>
    </cfRule>
  </conditionalFormatting>
  <conditionalFormatting sqref="AU1050">
    <cfRule type="cellIs" dxfId="0" priority="10155" operator="lessThan">
      <formula>20</formula>
    </cfRule>
    <cfRule type="cellIs" dxfId="1" priority="6422" operator="greaterThan">
      <formula>120</formula>
    </cfRule>
    <cfRule type="containsText" dxfId="2" priority="2689" operator="between" text="库存为">
      <formula>NOT(ISERROR(SEARCH("库存为",AU1050)))</formula>
    </cfRule>
  </conditionalFormatting>
  <conditionalFormatting sqref="AU1051">
    <cfRule type="cellIs" dxfId="0" priority="10154" operator="lessThan">
      <formula>20</formula>
    </cfRule>
    <cfRule type="cellIs" dxfId="1" priority="6421" operator="greaterThan">
      <formula>120</formula>
    </cfRule>
    <cfRule type="containsText" dxfId="2" priority="2688" operator="between" text="库存为">
      <formula>NOT(ISERROR(SEARCH("库存为",AU1051)))</formula>
    </cfRule>
  </conditionalFormatting>
  <conditionalFormatting sqref="AU1052">
    <cfRule type="cellIs" dxfId="0" priority="10153" operator="lessThan">
      <formula>20</formula>
    </cfRule>
    <cfRule type="cellIs" dxfId="1" priority="6420" operator="greaterThan">
      <formula>120</formula>
    </cfRule>
    <cfRule type="containsText" dxfId="2" priority="2687" operator="between" text="库存为">
      <formula>NOT(ISERROR(SEARCH("库存为",AU1052)))</formula>
    </cfRule>
  </conditionalFormatting>
  <conditionalFormatting sqref="AU1053">
    <cfRule type="cellIs" dxfId="0" priority="10152" operator="lessThan">
      <formula>20</formula>
    </cfRule>
    <cfRule type="cellIs" dxfId="1" priority="6419" operator="greaterThan">
      <formula>120</formula>
    </cfRule>
    <cfRule type="containsText" dxfId="2" priority="2686" operator="between" text="库存为">
      <formula>NOT(ISERROR(SEARCH("库存为",AU1053)))</formula>
    </cfRule>
  </conditionalFormatting>
  <conditionalFormatting sqref="AU1054">
    <cfRule type="cellIs" dxfId="0" priority="10151" operator="lessThan">
      <formula>20</formula>
    </cfRule>
    <cfRule type="cellIs" dxfId="1" priority="6418" operator="greaterThan">
      <formula>120</formula>
    </cfRule>
    <cfRule type="containsText" dxfId="2" priority="2685" operator="between" text="库存为">
      <formula>NOT(ISERROR(SEARCH("库存为",AU1054)))</formula>
    </cfRule>
  </conditionalFormatting>
  <conditionalFormatting sqref="AU1055">
    <cfRule type="cellIs" dxfId="0" priority="10150" operator="lessThan">
      <formula>20</formula>
    </cfRule>
    <cfRule type="cellIs" dxfId="1" priority="6417" operator="greaterThan">
      <formula>120</formula>
    </cfRule>
    <cfRule type="containsText" dxfId="2" priority="2684" operator="between" text="库存为">
      <formula>NOT(ISERROR(SEARCH("库存为",AU1055)))</formula>
    </cfRule>
  </conditionalFormatting>
  <conditionalFormatting sqref="AU1056">
    <cfRule type="cellIs" dxfId="0" priority="10149" operator="lessThan">
      <formula>20</formula>
    </cfRule>
    <cfRule type="cellIs" dxfId="1" priority="6416" operator="greaterThan">
      <formula>120</formula>
    </cfRule>
    <cfRule type="containsText" dxfId="2" priority="2683" operator="between" text="库存为">
      <formula>NOT(ISERROR(SEARCH("库存为",AU1056)))</formula>
    </cfRule>
  </conditionalFormatting>
  <conditionalFormatting sqref="AU1057">
    <cfRule type="cellIs" dxfId="0" priority="10148" operator="lessThan">
      <formula>20</formula>
    </cfRule>
    <cfRule type="cellIs" dxfId="1" priority="6415" operator="greaterThan">
      <formula>120</formula>
    </cfRule>
    <cfRule type="containsText" dxfId="2" priority="2682" operator="between" text="库存为">
      <formula>NOT(ISERROR(SEARCH("库存为",AU1057)))</formula>
    </cfRule>
  </conditionalFormatting>
  <conditionalFormatting sqref="AU1058">
    <cfRule type="cellIs" dxfId="0" priority="10147" operator="lessThan">
      <formula>20</formula>
    </cfRule>
    <cfRule type="cellIs" dxfId="1" priority="6414" operator="greaterThan">
      <formula>120</formula>
    </cfRule>
    <cfRule type="containsText" dxfId="2" priority="2681" operator="between" text="库存为">
      <formula>NOT(ISERROR(SEARCH("库存为",AU1058)))</formula>
    </cfRule>
  </conditionalFormatting>
  <conditionalFormatting sqref="AU1059">
    <cfRule type="cellIs" dxfId="0" priority="10146" operator="lessThan">
      <formula>20</formula>
    </cfRule>
    <cfRule type="cellIs" dxfId="1" priority="6413" operator="greaterThan">
      <formula>120</formula>
    </cfRule>
    <cfRule type="containsText" dxfId="2" priority="2680" operator="between" text="库存为">
      <formula>NOT(ISERROR(SEARCH("库存为",AU1059)))</formula>
    </cfRule>
  </conditionalFormatting>
  <conditionalFormatting sqref="AU1060">
    <cfRule type="cellIs" dxfId="0" priority="10145" operator="lessThan">
      <formula>20</formula>
    </cfRule>
    <cfRule type="cellIs" dxfId="1" priority="6412" operator="greaterThan">
      <formula>120</formula>
    </cfRule>
    <cfRule type="containsText" dxfId="2" priority="2679" operator="between" text="库存为">
      <formula>NOT(ISERROR(SEARCH("库存为",AU1060)))</formula>
    </cfRule>
  </conditionalFormatting>
  <conditionalFormatting sqref="AU1061">
    <cfRule type="cellIs" dxfId="0" priority="10144" operator="lessThan">
      <formula>20</formula>
    </cfRule>
    <cfRule type="cellIs" dxfId="1" priority="6411" operator="greaterThan">
      <formula>120</formula>
    </cfRule>
    <cfRule type="containsText" dxfId="2" priority="2678" operator="between" text="库存为">
      <formula>NOT(ISERROR(SEARCH("库存为",AU1061)))</formula>
    </cfRule>
  </conditionalFormatting>
  <conditionalFormatting sqref="AU1062">
    <cfRule type="cellIs" dxfId="0" priority="10143" operator="lessThan">
      <formula>20</formula>
    </cfRule>
    <cfRule type="cellIs" dxfId="1" priority="6410" operator="greaterThan">
      <formula>120</formula>
    </cfRule>
    <cfRule type="containsText" dxfId="2" priority="2677" operator="between" text="库存为">
      <formula>NOT(ISERROR(SEARCH("库存为",AU1062)))</formula>
    </cfRule>
  </conditionalFormatting>
  <conditionalFormatting sqref="AU1063">
    <cfRule type="cellIs" dxfId="0" priority="10142" operator="lessThan">
      <formula>20</formula>
    </cfRule>
    <cfRule type="cellIs" dxfId="1" priority="6409" operator="greaterThan">
      <formula>120</formula>
    </cfRule>
    <cfRule type="containsText" dxfId="2" priority="2676" operator="between" text="库存为">
      <formula>NOT(ISERROR(SEARCH("库存为",AU1063)))</formula>
    </cfRule>
  </conditionalFormatting>
  <conditionalFormatting sqref="AU1064">
    <cfRule type="cellIs" dxfId="0" priority="10141" operator="lessThan">
      <formula>20</formula>
    </cfRule>
    <cfRule type="cellIs" dxfId="1" priority="6408" operator="greaterThan">
      <formula>120</formula>
    </cfRule>
    <cfRule type="containsText" dxfId="2" priority="2675" operator="between" text="库存为">
      <formula>NOT(ISERROR(SEARCH("库存为",AU1064)))</formula>
    </cfRule>
  </conditionalFormatting>
  <conditionalFormatting sqref="AU1065">
    <cfRule type="cellIs" dxfId="0" priority="10140" operator="lessThan">
      <formula>20</formula>
    </cfRule>
    <cfRule type="cellIs" dxfId="1" priority="6407" operator="greaterThan">
      <formula>120</formula>
    </cfRule>
    <cfRule type="containsText" dxfId="2" priority="2674" operator="between" text="库存为">
      <formula>NOT(ISERROR(SEARCH("库存为",AU1065)))</formula>
    </cfRule>
  </conditionalFormatting>
  <conditionalFormatting sqref="AU1066">
    <cfRule type="cellIs" dxfId="0" priority="10139" operator="lessThan">
      <formula>20</formula>
    </cfRule>
    <cfRule type="cellIs" dxfId="1" priority="6406" operator="greaterThan">
      <formula>120</formula>
    </cfRule>
    <cfRule type="containsText" dxfId="2" priority="2673" operator="between" text="库存为">
      <formula>NOT(ISERROR(SEARCH("库存为",AU1066)))</formula>
    </cfRule>
  </conditionalFormatting>
  <conditionalFormatting sqref="AU1067">
    <cfRule type="cellIs" dxfId="0" priority="10138" operator="lessThan">
      <formula>20</formula>
    </cfRule>
    <cfRule type="cellIs" dxfId="1" priority="6405" operator="greaterThan">
      <formula>120</formula>
    </cfRule>
    <cfRule type="containsText" dxfId="2" priority="2672" operator="between" text="库存为">
      <formula>NOT(ISERROR(SEARCH("库存为",AU1067)))</formula>
    </cfRule>
  </conditionalFormatting>
  <conditionalFormatting sqref="AU1068">
    <cfRule type="cellIs" dxfId="0" priority="10137" operator="lessThan">
      <formula>20</formula>
    </cfRule>
    <cfRule type="cellIs" dxfId="1" priority="6404" operator="greaterThan">
      <formula>120</formula>
    </cfRule>
    <cfRule type="containsText" dxfId="2" priority="2671" operator="between" text="库存为">
      <formula>NOT(ISERROR(SEARCH("库存为",AU1068)))</formula>
    </cfRule>
  </conditionalFormatting>
  <conditionalFormatting sqref="AU1069">
    <cfRule type="cellIs" dxfId="0" priority="10136" operator="lessThan">
      <formula>20</formula>
    </cfRule>
    <cfRule type="cellIs" dxfId="1" priority="6403" operator="greaterThan">
      <formula>120</formula>
    </cfRule>
    <cfRule type="containsText" dxfId="2" priority="2670" operator="between" text="库存为">
      <formula>NOT(ISERROR(SEARCH("库存为",AU1069)))</formula>
    </cfRule>
  </conditionalFormatting>
  <conditionalFormatting sqref="AU1070">
    <cfRule type="cellIs" dxfId="0" priority="10135" operator="lessThan">
      <formula>20</formula>
    </cfRule>
    <cfRule type="cellIs" dxfId="1" priority="6402" operator="greaterThan">
      <formula>120</formula>
    </cfRule>
    <cfRule type="containsText" dxfId="2" priority="2669" operator="between" text="库存为">
      <formula>NOT(ISERROR(SEARCH("库存为",AU1070)))</formula>
    </cfRule>
  </conditionalFormatting>
  <conditionalFormatting sqref="AU1071">
    <cfRule type="cellIs" dxfId="0" priority="10134" operator="lessThan">
      <formula>20</formula>
    </cfRule>
    <cfRule type="cellIs" dxfId="1" priority="6401" operator="greaterThan">
      <formula>120</formula>
    </cfRule>
    <cfRule type="containsText" dxfId="2" priority="2668" operator="between" text="库存为">
      <formula>NOT(ISERROR(SEARCH("库存为",AU1071)))</formula>
    </cfRule>
  </conditionalFormatting>
  <conditionalFormatting sqref="AU1072">
    <cfRule type="cellIs" dxfId="0" priority="10133" operator="lessThan">
      <formula>20</formula>
    </cfRule>
    <cfRule type="cellIs" dxfId="1" priority="6400" operator="greaterThan">
      <formula>120</formula>
    </cfRule>
    <cfRule type="containsText" dxfId="2" priority="2667" operator="between" text="库存为">
      <formula>NOT(ISERROR(SEARCH("库存为",AU1072)))</formula>
    </cfRule>
  </conditionalFormatting>
  <conditionalFormatting sqref="AU1073">
    <cfRule type="cellIs" dxfId="0" priority="10132" operator="lessThan">
      <formula>20</formula>
    </cfRule>
    <cfRule type="cellIs" dxfId="1" priority="6399" operator="greaterThan">
      <formula>120</formula>
    </cfRule>
    <cfRule type="containsText" dxfId="2" priority="2666" operator="between" text="库存为">
      <formula>NOT(ISERROR(SEARCH("库存为",AU1073)))</formula>
    </cfRule>
  </conditionalFormatting>
  <conditionalFormatting sqref="AU1074">
    <cfRule type="cellIs" dxfId="0" priority="10131" operator="lessThan">
      <formula>20</formula>
    </cfRule>
    <cfRule type="cellIs" dxfId="1" priority="6398" operator="greaterThan">
      <formula>120</formula>
    </cfRule>
    <cfRule type="containsText" dxfId="2" priority="2665" operator="between" text="库存为">
      <formula>NOT(ISERROR(SEARCH("库存为",AU1074)))</formula>
    </cfRule>
  </conditionalFormatting>
  <conditionalFormatting sqref="AU1075">
    <cfRule type="cellIs" dxfId="0" priority="10130" operator="lessThan">
      <formula>20</formula>
    </cfRule>
    <cfRule type="cellIs" dxfId="1" priority="6397" operator="greaterThan">
      <formula>120</formula>
    </cfRule>
    <cfRule type="containsText" dxfId="2" priority="2664" operator="between" text="库存为">
      <formula>NOT(ISERROR(SEARCH("库存为",AU1075)))</formula>
    </cfRule>
  </conditionalFormatting>
  <conditionalFormatting sqref="AU1076">
    <cfRule type="cellIs" dxfId="0" priority="10129" operator="lessThan">
      <formula>20</formula>
    </cfRule>
    <cfRule type="cellIs" dxfId="1" priority="6396" operator="greaterThan">
      <formula>120</formula>
    </cfRule>
    <cfRule type="containsText" dxfId="2" priority="2663" operator="between" text="库存为">
      <formula>NOT(ISERROR(SEARCH("库存为",AU1076)))</formula>
    </cfRule>
  </conditionalFormatting>
  <conditionalFormatting sqref="AU1077">
    <cfRule type="cellIs" dxfId="0" priority="10128" operator="lessThan">
      <formula>20</formula>
    </cfRule>
    <cfRule type="cellIs" dxfId="1" priority="6395" operator="greaterThan">
      <formula>120</formula>
    </cfRule>
    <cfRule type="containsText" dxfId="2" priority="2662" operator="between" text="库存为">
      <formula>NOT(ISERROR(SEARCH("库存为",AU1077)))</formula>
    </cfRule>
  </conditionalFormatting>
  <conditionalFormatting sqref="AU1078">
    <cfRule type="cellIs" dxfId="0" priority="10127" operator="lessThan">
      <formula>20</formula>
    </cfRule>
    <cfRule type="cellIs" dxfId="1" priority="6394" operator="greaterThan">
      <formula>120</formula>
    </cfRule>
    <cfRule type="containsText" dxfId="2" priority="2661" operator="between" text="库存为">
      <formula>NOT(ISERROR(SEARCH("库存为",AU1078)))</formula>
    </cfRule>
  </conditionalFormatting>
  <conditionalFormatting sqref="AU1079">
    <cfRule type="cellIs" dxfId="0" priority="10126" operator="lessThan">
      <formula>20</formula>
    </cfRule>
    <cfRule type="cellIs" dxfId="1" priority="6393" operator="greaterThan">
      <formula>120</formula>
    </cfRule>
    <cfRule type="containsText" dxfId="2" priority="2660" operator="between" text="库存为">
      <formula>NOT(ISERROR(SEARCH("库存为",AU1079)))</formula>
    </cfRule>
  </conditionalFormatting>
  <conditionalFormatting sqref="AU1080">
    <cfRule type="cellIs" dxfId="0" priority="10125" operator="lessThan">
      <formula>20</formula>
    </cfRule>
    <cfRule type="cellIs" dxfId="1" priority="6392" operator="greaterThan">
      <formula>120</formula>
    </cfRule>
    <cfRule type="containsText" dxfId="2" priority="2659" operator="between" text="库存为">
      <formula>NOT(ISERROR(SEARCH("库存为",AU1080)))</formula>
    </cfRule>
  </conditionalFormatting>
  <conditionalFormatting sqref="AU1081">
    <cfRule type="cellIs" dxfId="0" priority="10124" operator="lessThan">
      <formula>20</formula>
    </cfRule>
    <cfRule type="cellIs" dxfId="1" priority="6391" operator="greaterThan">
      <formula>120</formula>
    </cfRule>
    <cfRule type="containsText" dxfId="2" priority="2658" operator="between" text="库存为">
      <formula>NOT(ISERROR(SEARCH("库存为",AU1081)))</formula>
    </cfRule>
  </conditionalFormatting>
  <conditionalFormatting sqref="AU1082">
    <cfRule type="cellIs" dxfId="0" priority="10123" operator="lessThan">
      <formula>20</formula>
    </cfRule>
    <cfRule type="cellIs" dxfId="1" priority="6390" operator="greaterThan">
      <formula>120</formula>
    </cfRule>
    <cfRule type="containsText" dxfId="2" priority="2657" operator="between" text="库存为">
      <formula>NOT(ISERROR(SEARCH("库存为",AU1082)))</formula>
    </cfRule>
  </conditionalFormatting>
  <conditionalFormatting sqref="AU1083">
    <cfRule type="cellIs" dxfId="0" priority="10122" operator="lessThan">
      <formula>20</formula>
    </cfRule>
    <cfRule type="cellIs" dxfId="1" priority="6389" operator="greaterThan">
      <formula>120</formula>
    </cfRule>
    <cfRule type="containsText" dxfId="2" priority="2656" operator="between" text="库存为">
      <formula>NOT(ISERROR(SEARCH("库存为",AU1083)))</formula>
    </cfRule>
  </conditionalFormatting>
  <conditionalFormatting sqref="AU1084">
    <cfRule type="cellIs" dxfId="0" priority="10121" operator="lessThan">
      <formula>20</formula>
    </cfRule>
    <cfRule type="cellIs" dxfId="1" priority="6388" operator="greaterThan">
      <formula>120</formula>
    </cfRule>
    <cfRule type="containsText" dxfId="2" priority="2655" operator="between" text="库存为">
      <formula>NOT(ISERROR(SEARCH("库存为",AU1084)))</formula>
    </cfRule>
  </conditionalFormatting>
  <conditionalFormatting sqref="AU1085">
    <cfRule type="cellIs" dxfId="0" priority="10120" operator="lessThan">
      <formula>20</formula>
    </cfRule>
    <cfRule type="cellIs" dxfId="1" priority="6387" operator="greaterThan">
      <formula>120</formula>
    </cfRule>
    <cfRule type="containsText" dxfId="2" priority="2654" operator="between" text="库存为">
      <formula>NOT(ISERROR(SEARCH("库存为",AU1085)))</formula>
    </cfRule>
  </conditionalFormatting>
  <conditionalFormatting sqref="AU1086">
    <cfRule type="cellIs" dxfId="0" priority="10119" operator="lessThan">
      <formula>20</formula>
    </cfRule>
    <cfRule type="cellIs" dxfId="1" priority="6386" operator="greaterThan">
      <formula>120</formula>
    </cfRule>
    <cfRule type="containsText" dxfId="2" priority="2653" operator="between" text="库存为">
      <formula>NOT(ISERROR(SEARCH("库存为",AU1086)))</formula>
    </cfRule>
  </conditionalFormatting>
  <conditionalFormatting sqref="AU1087">
    <cfRule type="cellIs" dxfId="0" priority="10118" operator="lessThan">
      <formula>20</formula>
    </cfRule>
    <cfRule type="cellIs" dxfId="1" priority="6385" operator="greaterThan">
      <formula>120</formula>
    </cfRule>
    <cfRule type="containsText" dxfId="2" priority="2652" operator="between" text="库存为">
      <formula>NOT(ISERROR(SEARCH("库存为",AU1087)))</formula>
    </cfRule>
  </conditionalFormatting>
  <conditionalFormatting sqref="AU1088">
    <cfRule type="cellIs" dxfId="0" priority="10117" operator="lessThan">
      <formula>20</formula>
    </cfRule>
    <cfRule type="cellIs" dxfId="1" priority="6384" operator="greaterThan">
      <formula>120</formula>
    </cfRule>
    <cfRule type="containsText" dxfId="2" priority="2651" operator="between" text="库存为">
      <formula>NOT(ISERROR(SEARCH("库存为",AU1088)))</formula>
    </cfRule>
  </conditionalFormatting>
  <conditionalFormatting sqref="AU1089">
    <cfRule type="cellIs" dxfId="0" priority="10116" operator="lessThan">
      <formula>20</formula>
    </cfRule>
    <cfRule type="cellIs" dxfId="1" priority="6383" operator="greaterThan">
      <formula>120</formula>
    </cfRule>
    <cfRule type="containsText" dxfId="2" priority="2650" operator="between" text="库存为">
      <formula>NOT(ISERROR(SEARCH("库存为",AU1089)))</formula>
    </cfRule>
  </conditionalFormatting>
  <conditionalFormatting sqref="AU1090">
    <cfRule type="cellIs" dxfId="0" priority="10115" operator="lessThan">
      <formula>20</formula>
    </cfRule>
    <cfRule type="cellIs" dxfId="1" priority="6382" operator="greaterThan">
      <formula>120</formula>
    </cfRule>
    <cfRule type="containsText" dxfId="2" priority="2649" operator="between" text="库存为">
      <formula>NOT(ISERROR(SEARCH("库存为",AU1090)))</formula>
    </cfRule>
  </conditionalFormatting>
  <conditionalFormatting sqref="AU1091">
    <cfRule type="cellIs" dxfId="0" priority="10114" operator="lessThan">
      <formula>20</formula>
    </cfRule>
    <cfRule type="cellIs" dxfId="1" priority="6381" operator="greaterThan">
      <formula>120</formula>
    </cfRule>
    <cfRule type="containsText" dxfId="2" priority="2648" operator="between" text="库存为">
      <formula>NOT(ISERROR(SEARCH("库存为",AU1091)))</formula>
    </cfRule>
  </conditionalFormatting>
  <conditionalFormatting sqref="AU1092">
    <cfRule type="cellIs" dxfId="0" priority="10113" operator="lessThan">
      <formula>20</formula>
    </cfRule>
    <cfRule type="cellIs" dxfId="1" priority="6380" operator="greaterThan">
      <formula>120</formula>
    </cfRule>
    <cfRule type="containsText" dxfId="2" priority="2647" operator="between" text="库存为">
      <formula>NOT(ISERROR(SEARCH("库存为",AU1092)))</formula>
    </cfRule>
  </conditionalFormatting>
  <conditionalFormatting sqref="AU1093">
    <cfRule type="cellIs" dxfId="0" priority="10112" operator="lessThan">
      <formula>20</formula>
    </cfRule>
    <cfRule type="cellIs" dxfId="1" priority="6379" operator="greaterThan">
      <formula>120</formula>
    </cfRule>
    <cfRule type="containsText" dxfId="2" priority="2646" operator="between" text="库存为">
      <formula>NOT(ISERROR(SEARCH("库存为",AU1093)))</formula>
    </cfRule>
  </conditionalFormatting>
  <conditionalFormatting sqref="AU1094">
    <cfRule type="cellIs" dxfId="0" priority="10111" operator="lessThan">
      <formula>20</formula>
    </cfRule>
    <cfRule type="cellIs" dxfId="1" priority="6378" operator="greaterThan">
      <formula>120</formula>
    </cfRule>
    <cfRule type="containsText" dxfId="2" priority="2645" operator="between" text="库存为">
      <formula>NOT(ISERROR(SEARCH("库存为",AU1094)))</formula>
    </cfRule>
  </conditionalFormatting>
  <conditionalFormatting sqref="AU1095">
    <cfRule type="cellIs" dxfId="0" priority="10110" operator="lessThan">
      <formula>20</formula>
    </cfRule>
    <cfRule type="cellIs" dxfId="1" priority="6377" operator="greaterThan">
      <formula>120</formula>
    </cfRule>
    <cfRule type="containsText" dxfId="2" priority="2644" operator="between" text="库存为">
      <formula>NOT(ISERROR(SEARCH("库存为",AU1095)))</formula>
    </cfRule>
  </conditionalFormatting>
  <conditionalFormatting sqref="AU1096">
    <cfRule type="cellIs" dxfId="0" priority="10109" operator="lessThan">
      <formula>20</formula>
    </cfRule>
    <cfRule type="cellIs" dxfId="1" priority="6376" operator="greaterThan">
      <formula>120</formula>
    </cfRule>
    <cfRule type="containsText" dxfId="2" priority="2643" operator="between" text="库存为">
      <formula>NOT(ISERROR(SEARCH("库存为",AU1096)))</formula>
    </cfRule>
  </conditionalFormatting>
  <conditionalFormatting sqref="AU1097">
    <cfRule type="cellIs" dxfId="0" priority="10108" operator="lessThan">
      <formula>20</formula>
    </cfRule>
    <cfRule type="cellIs" dxfId="1" priority="6375" operator="greaterThan">
      <formula>120</formula>
    </cfRule>
    <cfRule type="containsText" dxfId="2" priority="2642" operator="between" text="库存为">
      <formula>NOT(ISERROR(SEARCH("库存为",AU1097)))</formula>
    </cfRule>
  </conditionalFormatting>
  <conditionalFormatting sqref="AU1098">
    <cfRule type="cellIs" dxfId="0" priority="10107" operator="lessThan">
      <formula>20</formula>
    </cfRule>
    <cfRule type="cellIs" dxfId="1" priority="6374" operator="greaterThan">
      <formula>120</formula>
    </cfRule>
    <cfRule type="containsText" dxfId="2" priority="2641" operator="between" text="库存为">
      <formula>NOT(ISERROR(SEARCH("库存为",AU1098)))</formula>
    </cfRule>
  </conditionalFormatting>
  <conditionalFormatting sqref="AU1099">
    <cfRule type="cellIs" dxfId="0" priority="10106" operator="lessThan">
      <formula>20</formula>
    </cfRule>
    <cfRule type="cellIs" dxfId="1" priority="6373" operator="greaterThan">
      <formula>120</formula>
    </cfRule>
    <cfRule type="containsText" dxfId="2" priority="2640" operator="between" text="库存为">
      <formula>NOT(ISERROR(SEARCH("库存为",AU1099)))</formula>
    </cfRule>
  </conditionalFormatting>
  <conditionalFormatting sqref="AU1100">
    <cfRule type="cellIs" dxfId="0" priority="10105" operator="lessThan">
      <formula>20</formula>
    </cfRule>
    <cfRule type="cellIs" dxfId="1" priority="6372" operator="greaterThan">
      <formula>120</formula>
    </cfRule>
    <cfRule type="containsText" dxfId="2" priority="2639" operator="between" text="库存为">
      <formula>NOT(ISERROR(SEARCH("库存为",AU1100)))</formula>
    </cfRule>
  </conditionalFormatting>
  <conditionalFormatting sqref="AU1101">
    <cfRule type="cellIs" dxfId="0" priority="10104" operator="lessThan">
      <formula>20</formula>
    </cfRule>
    <cfRule type="cellIs" dxfId="1" priority="6371" operator="greaterThan">
      <formula>120</formula>
    </cfRule>
    <cfRule type="containsText" dxfId="2" priority="2638" operator="between" text="库存为">
      <formula>NOT(ISERROR(SEARCH("库存为",AU1101)))</formula>
    </cfRule>
  </conditionalFormatting>
  <conditionalFormatting sqref="AU1102">
    <cfRule type="cellIs" dxfId="0" priority="10103" operator="lessThan">
      <formula>20</formula>
    </cfRule>
    <cfRule type="cellIs" dxfId="1" priority="6370" operator="greaterThan">
      <formula>120</formula>
    </cfRule>
    <cfRule type="containsText" dxfId="2" priority="2637" operator="between" text="库存为">
      <formula>NOT(ISERROR(SEARCH("库存为",AU1102)))</formula>
    </cfRule>
  </conditionalFormatting>
  <conditionalFormatting sqref="AU1103">
    <cfRule type="cellIs" dxfId="0" priority="10102" operator="lessThan">
      <formula>20</formula>
    </cfRule>
    <cfRule type="cellIs" dxfId="1" priority="6369" operator="greaterThan">
      <formula>120</formula>
    </cfRule>
    <cfRule type="containsText" dxfId="2" priority="2636" operator="between" text="库存为">
      <formula>NOT(ISERROR(SEARCH("库存为",AU1103)))</formula>
    </cfRule>
  </conditionalFormatting>
  <conditionalFormatting sqref="AU1104">
    <cfRule type="cellIs" dxfId="0" priority="10101" operator="lessThan">
      <formula>20</formula>
    </cfRule>
    <cfRule type="cellIs" dxfId="1" priority="6368" operator="greaterThan">
      <formula>120</formula>
    </cfRule>
    <cfRule type="containsText" dxfId="2" priority="2635" operator="between" text="库存为">
      <formula>NOT(ISERROR(SEARCH("库存为",AU1104)))</formula>
    </cfRule>
  </conditionalFormatting>
  <conditionalFormatting sqref="AU1105">
    <cfRule type="cellIs" dxfId="0" priority="10100" operator="lessThan">
      <formula>20</formula>
    </cfRule>
    <cfRule type="cellIs" dxfId="1" priority="6367" operator="greaterThan">
      <formula>120</formula>
    </cfRule>
    <cfRule type="containsText" dxfId="2" priority="2634" operator="between" text="库存为">
      <formula>NOT(ISERROR(SEARCH("库存为",AU1105)))</formula>
    </cfRule>
  </conditionalFormatting>
  <conditionalFormatting sqref="AU1106">
    <cfRule type="cellIs" dxfId="0" priority="10099" operator="lessThan">
      <formula>20</formula>
    </cfRule>
    <cfRule type="cellIs" dxfId="1" priority="6366" operator="greaterThan">
      <formula>120</formula>
    </cfRule>
    <cfRule type="containsText" dxfId="2" priority="2633" operator="between" text="库存为">
      <formula>NOT(ISERROR(SEARCH("库存为",AU1106)))</formula>
    </cfRule>
  </conditionalFormatting>
  <conditionalFormatting sqref="AU1107">
    <cfRule type="cellIs" dxfId="0" priority="10098" operator="lessThan">
      <formula>20</formula>
    </cfRule>
    <cfRule type="cellIs" dxfId="1" priority="6365" operator="greaterThan">
      <formula>120</formula>
    </cfRule>
    <cfRule type="containsText" dxfId="2" priority="2632" operator="between" text="库存为">
      <formula>NOT(ISERROR(SEARCH("库存为",AU1107)))</formula>
    </cfRule>
  </conditionalFormatting>
  <conditionalFormatting sqref="AU1108">
    <cfRule type="cellIs" dxfId="0" priority="10097" operator="lessThan">
      <formula>20</formula>
    </cfRule>
    <cfRule type="cellIs" dxfId="1" priority="6364" operator="greaterThan">
      <formula>120</formula>
    </cfRule>
    <cfRule type="containsText" dxfId="2" priority="2631" operator="between" text="库存为">
      <formula>NOT(ISERROR(SEARCH("库存为",AU1108)))</formula>
    </cfRule>
  </conditionalFormatting>
  <conditionalFormatting sqref="AU1109">
    <cfRule type="cellIs" dxfId="0" priority="10096" operator="lessThan">
      <formula>20</formula>
    </cfRule>
    <cfRule type="cellIs" dxfId="1" priority="6363" operator="greaterThan">
      <formula>120</formula>
    </cfRule>
    <cfRule type="containsText" dxfId="2" priority="2630" operator="between" text="库存为">
      <formula>NOT(ISERROR(SEARCH("库存为",AU1109)))</formula>
    </cfRule>
  </conditionalFormatting>
  <conditionalFormatting sqref="AU1110">
    <cfRule type="cellIs" dxfId="0" priority="10095" operator="lessThan">
      <formula>20</formula>
    </cfRule>
    <cfRule type="cellIs" dxfId="1" priority="6362" operator="greaterThan">
      <formula>120</formula>
    </cfRule>
    <cfRule type="containsText" dxfId="2" priority="2629" operator="between" text="库存为">
      <formula>NOT(ISERROR(SEARCH("库存为",AU1110)))</formula>
    </cfRule>
  </conditionalFormatting>
  <conditionalFormatting sqref="AU1111">
    <cfRule type="cellIs" dxfId="0" priority="10094" operator="lessThan">
      <formula>20</formula>
    </cfRule>
    <cfRule type="cellIs" dxfId="1" priority="6361" operator="greaterThan">
      <formula>120</formula>
    </cfRule>
    <cfRule type="containsText" dxfId="2" priority="2628" operator="between" text="库存为">
      <formula>NOT(ISERROR(SEARCH("库存为",AU1111)))</formula>
    </cfRule>
  </conditionalFormatting>
  <conditionalFormatting sqref="AU1112">
    <cfRule type="cellIs" dxfId="0" priority="10093" operator="lessThan">
      <formula>20</formula>
    </cfRule>
    <cfRule type="cellIs" dxfId="1" priority="6360" operator="greaterThan">
      <formula>120</formula>
    </cfRule>
    <cfRule type="containsText" dxfId="2" priority="2627" operator="between" text="库存为">
      <formula>NOT(ISERROR(SEARCH("库存为",AU1112)))</formula>
    </cfRule>
  </conditionalFormatting>
  <conditionalFormatting sqref="AU1113">
    <cfRule type="cellIs" dxfId="0" priority="10092" operator="lessThan">
      <formula>20</formula>
    </cfRule>
    <cfRule type="cellIs" dxfId="1" priority="6359" operator="greaterThan">
      <formula>120</formula>
    </cfRule>
    <cfRule type="containsText" dxfId="2" priority="2626" operator="between" text="库存为">
      <formula>NOT(ISERROR(SEARCH("库存为",AU1113)))</formula>
    </cfRule>
  </conditionalFormatting>
  <conditionalFormatting sqref="AU1114">
    <cfRule type="cellIs" dxfId="0" priority="10091" operator="lessThan">
      <formula>20</formula>
    </cfRule>
    <cfRule type="cellIs" dxfId="1" priority="6358" operator="greaterThan">
      <formula>120</formula>
    </cfRule>
    <cfRule type="containsText" dxfId="2" priority="2625" operator="between" text="库存为">
      <formula>NOT(ISERROR(SEARCH("库存为",AU1114)))</formula>
    </cfRule>
  </conditionalFormatting>
  <conditionalFormatting sqref="AU1115">
    <cfRule type="cellIs" dxfId="0" priority="10090" operator="lessThan">
      <formula>20</formula>
    </cfRule>
    <cfRule type="cellIs" dxfId="1" priority="6357" operator="greaterThan">
      <formula>120</formula>
    </cfRule>
    <cfRule type="containsText" dxfId="2" priority="2624" operator="between" text="库存为">
      <formula>NOT(ISERROR(SEARCH("库存为",AU1115)))</formula>
    </cfRule>
  </conditionalFormatting>
  <conditionalFormatting sqref="AU1116">
    <cfRule type="cellIs" dxfId="0" priority="10089" operator="lessThan">
      <formula>20</formula>
    </cfRule>
    <cfRule type="cellIs" dxfId="1" priority="6356" operator="greaterThan">
      <formula>120</formula>
    </cfRule>
    <cfRule type="containsText" dxfId="2" priority="2623" operator="between" text="库存为">
      <formula>NOT(ISERROR(SEARCH("库存为",AU1116)))</formula>
    </cfRule>
  </conditionalFormatting>
  <conditionalFormatting sqref="AU1117">
    <cfRule type="cellIs" dxfId="0" priority="10088" operator="lessThan">
      <formula>20</formula>
    </cfRule>
    <cfRule type="cellIs" dxfId="1" priority="6355" operator="greaterThan">
      <formula>120</formula>
    </cfRule>
    <cfRule type="containsText" dxfId="2" priority="2622" operator="between" text="库存为">
      <formula>NOT(ISERROR(SEARCH("库存为",AU1117)))</formula>
    </cfRule>
  </conditionalFormatting>
  <conditionalFormatting sqref="AU1118">
    <cfRule type="cellIs" dxfId="0" priority="10087" operator="lessThan">
      <formula>20</formula>
    </cfRule>
    <cfRule type="cellIs" dxfId="1" priority="6354" operator="greaterThan">
      <formula>120</formula>
    </cfRule>
    <cfRule type="containsText" dxfId="2" priority="2621" operator="between" text="库存为">
      <formula>NOT(ISERROR(SEARCH("库存为",AU1118)))</formula>
    </cfRule>
  </conditionalFormatting>
  <conditionalFormatting sqref="AU1119">
    <cfRule type="cellIs" dxfId="0" priority="10086" operator="lessThan">
      <formula>20</formula>
    </cfRule>
    <cfRule type="cellIs" dxfId="1" priority="6353" operator="greaterThan">
      <formula>120</formula>
    </cfRule>
    <cfRule type="containsText" dxfId="2" priority="2620" operator="between" text="库存为">
      <formula>NOT(ISERROR(SEARCH("库存为",AU1119)))</formula>
    </cfRule>
  </conditionalFormatting>
  <conditionalFormatting sqref="AU1120">
    <cfRule type="cellIs" dxfId="0" priority="10085" operator="lessThan">
      <formula>20</formula>
    </cfRule>
    <cfRule type="cellIs" dxfId="1" priority="6352" operator="greaterThan">
      <formula>120</formula>
    </cfRule>
    <cfRule type="containsText" dxfId="2" priority="2619" operator="between" text="库存为">
      <formula>NOT(ISERROR(SEARCH("库存为",AU1120)))</formula>
    </cfRule>
  </conditionalFormatting>
  <conditionalFormatting sqref="AU1121">
    <cfRule type="cellIs" dxfId="0" priority="10084" operator="lessThan">
      <formula>20</formula>
    </cfRule>
    <cfRule type="cellIs" dxfId="1" priority="6351" operator="greaterThan">
      <formula>120</formula>
    </cfRule>
    <cfRule type="containsText" dxfId="2" priority="2618" operator="between" text="库存为">
      <formula>NOT(ISERROR(SEARCH("库存为",AU1121)))</formula>
    </cfRule>
  </conditionalFormatting>
  <conditionalFormatting sqref="AU1122">
    <cfRule type="cellIs" dxfId="0" priority="10083" operator="lessThan">
      <formula>20</formula>
    </cfRule>
    <cfRule type="cellIs" dxfId="1" priority="6350" operator="greaterThan">
      <formula>120</formula>
    </cfRule>
    <cfRule type="containsText" dxfId="2" priority="2617" operator="between" text="库存为">
      <formula>NOT(ISERROR(SEARCH("库存为",AU1122)))</formula>
    </cfRule>
  </conditionalFormatting>
  <conditionalFormatting sqref="AU1123">
    <cfRule type="cellIs" dxfId="0" priority="10082" operator="lessThan">
      <formula>20</formula>
    </cfRule>
    <cfRule type="cellIs" dxfId="1" priority="6349" operator="greaterThan">
      <formula>120</formula>
    </cfRule>
    <cfRule type="containsText" dxfId="2" priority="2616" operator="between" text="库存为">
      <formula>NOT(ISERROR(SEARCH("库存为",AU1123)))</formula>
    </cfRule>
  </conditionalFormatting>
  <conditionalFormatting sqref="AU1124">
    <cfRule type="cellIs" dxfId="0" priority="10081" operator="lessThan">
      <formula>20</formula>
    </cfRule>
    <cfRule type="cellIs" dxfId="1" priority="6348" operator="greaterThan">
      <formula>120</formula>
    </cfRule>
    <cfRule type="containsText" dxfId="2" priority="2615" operator="between" text="库存为">
      <formula>NOT(ISERROR(SEARCH("库存为",AU1124)))</formula>
    </cfRule>
  </conditionalFormatting>
  <conditionalFormatting sqref="AU1125">
    <cfRule type="cellIs" dxfId="0" priority="10080" operator="lessThan">
      <formula>20</formula>
    </cfRule>
    <cfRule type="cellIs" dxfId="1" priority="6347" operator="greaterThan">
      <formula>120</formula>
    </cfRule>
    <cfRule type="containsText" dxfId="2" priority="2614" operator="between" text="库存为">
      <formula>NOT(ISERROR(SEARCH("库存为",AU1125)))</formula>
    </cfRule>
  </conditionalFormatting>
  <conditionalFormatting sqref="AU1126">
    <cfRule type="cellIs" dxfId="0" priority="10079" operator="lessThan">
      <formula>20</formula>
    </cfRule>
    <cfRule type="cellIs" dxfId="1" priority="6346" operator="greaterThan">
      <formula>120</formula>
    </cfRule>
    <cfRule type="containsText" dxfId="2" priority="2613" operator="between" text="库存为">
      <formula>NOT(ISERROR(SEARCH("库存为",AU1126)))</formula>
    </cfRule>
  </conditionalFormatting>
  <conditionalFormatting sqref="AU1127">
    <cfRule type="cellIs" dxfId="0" priority="10078" operator="lessThan">
      <formula>20</formula>
    </cfRule>
    <cfRule type="cellIs" dxfId="1" priority="6345" operator="greaterThan">
      <formula>120</formula>
    </cfRule>
    <cfRule type="containsText" dxfId="2" priority="2612" operator="between" text="库存为">
      <formula>NOT(ISERROR(SEARCH("库存为",AU1127)))</formula>
    </cfRule>
  </conditionalFormatting>
  <conditionalFormatting sqref="AU1128">
    <cfRule type="cellIs" dxfId="0" priority="10077" operator="lessThan">
      <formula>20</formula>
    </cfRule>
    <cfRule type="cellIs" dxfId="1" priority="6344" operator="greaterThan">
      <formula>120</formula>
    </cfRule>
    <cfRule type="containsText" dxfId="2" priority="2611" operator="between" text="库存为">
      <formula>NOT(ISERROR(SEARCH("库存为",AU1128)))</formula>
    </cfRule>
  </conditionalFormatting>
  <conditionalFormatting sqref="AU1129">
    <cfRule type="cellIs" dxfId="0" priority="10076" operator="lessThan">
      <formula>20</formula>
    </cfRule>
    <cfRule type="cellIs" dxfId="1" priority="6343" operator="greaterThan">
      <formula>120</formula>
    </cfRule>
    <cfRule type="containsText" dxfId="2" priority="2610" operator="between" text="库存为">
      <formula>NOT(ISERROR(SEARCH("库存为",AU1129)))</formula>
    </cfRule>
  </conditionalFormatting>
  <conditionalFormatting sqref="AU1130">
    <cfRule type="cellIs" dxfId="0" priority="10075" operator="lessThan">
      <formula>20</formula>
    </cfRule>
    <cfRule type="cellIs" dxfId="1" priority="6342" operator="greaterThan">
      <formula>120</formula>
    </cfRule>
    <cfRule type="containsText" dxfId="2" priority="2609" operator="between" text="库存为">
      <formula>NOT(ISERROR(SEARCH("库存为",AU1130)))</formula>
    </cfRule>
  </conditionalFormatting>
  <conditionalFormatting sqref="AU1131">
    <cfRule type="cellIs" dxfId="0" priority="10074" operator="lessThan">
      <formula>20</formula>
    </cfRule>
    <cfRule type="cellIs" dxfId="1" priority="6341" operator="greaterThan">
      <formula>120</formula>
    </cfRule>
    <cfRule type="containsText" dxfId="2" priority="2608" operator="between" text="库存为">
      <formula>NOT(ISERROR(SEARCH("库存为",AU1131)))</formula>
    </cfRule>
  </conditionalFormatting>
  <conditionalFormatting sqref="AU1132">
    <cfRule type="cellIs" dxfId="0" priority="10073" operator="lessThan">
      <formula>20</formula>
    </cfRule>
    <cfRule type="cellIs" dxfId="1" priority="6340" operator="greaterThan">
      <formula>120</formula>
    </cfRule>
    <cfRule type="containsText" dxfId="2" priority="2607" operator="between" text="库存为">
      <formula>NOT(ISERROR(SEARCH("库存为",AU1132)))</formula>
    </cfRule>
  </conditionalFormatting>
  <conditionalFormatting sqref="AU1133">
    <cfRule type="cellIs" dxfId="0" priority="10072" operator="lessThan">
      <formula>20</formula>
    </cfRule>
    <cfRule type="cellIs" dxfId="1" priority="6339" operator="greaterThan">
      <formula>120</formula>
    </cfRule>
    <cfRule type="containsText" dxfId="2" priority="2606" operator="between" text="库存为">
      <formula>NOT(ISERROR(SEARCH("库存为",AU1133)))</formula>
    </cfRule>
  </conditionalFormatting>
  <conditionalFormatting sqref="AU1134">
    <cfRule type="cellIs" dxfId="0" priority="10071" operator="lessThan">
      <formula>20</formula>
    </cfRule>
    <cfRule type="cellIs" dxfId="1" priority="6338" operator="greaterThan">
      <formula>120</formula>
    </cfRule>
    <cfRule type="containsText" dxfId="2" priority="2605" operator="between" text="库存为">
      <formula>NOT(ISERROR(SEARCH("库存为",AU1134)))</formula>
    </cfRule>
  </conditionalFormatting>
  <conditionalFormatting sqref="AU1135">
    <cfRule type="cellIs" dxfId="0" priority="10070" operator="lessThan">
      <formula>20</formula>
    </cfRule>
    <cfRule type="cellIs" dxfId="1" priority="6337" operator="greaterThan">
      <formula>120</formula>
    </cfRule>
    <cfRule type="containsText" dxfId="2" priority="2604" operator="between" text="库存为">
      <formula>NOT(ISERROR(SEARCH("库存为",AU1135)))</formula>
    </cfRule>
  </conditionalFormatting>
  <conditionalFormatting sqref="AU1136">
    <cfRule type="cellIs" dxfId="0" priority="10069" operator="lessThan">
      <formula>20</formula>
    </cfRule>
    <cfRule type="cellIs" dxfId="1" priority="6336" operator="greaterThan">
      <formula>120</formula>
    </cfRule>
    <cfRule type="containsText" dxfId="2" priority="2603" operator="between" text="库存为">
      <formula>NOT(ISERROR(SEARCH("库存为",AU1136)))</formula>
    </cfRule>
  </conditionalFormatting>
  <conditionalFormatting sqref="AU1137">
    <cfRule type="cellIs" dxfId="0" priority="10068" operator="lessThan">
      <formula>20</formula>
    </cfRule>
    <cfRule type="cellIs" dxfId="1" priority="6335" operator="greaterThan">
      <formula>120</formula>
    </cfRule>
    <cfRule type="containsText" dxfId="2" priority="2602" operator="between" text="库存为">
      <formula>NOT(ISERROR(SEARCH("库存为",AU1137)))</formula>
    </cfRule>
  </conditionalFormatting>
  <conditionalFormatting sqref="AU1138">
    <cfRule type="cellIs" dxfId="0" priority="10067" operator="lessThan">
      <formula>20</formula>
    </cfRule>
    <cfRule type="cellIs" dxfId="1" priority="6334" operator="greaterThan">
      <formula>120</formula>
    </cfRule>
    <cfRule type="containsText" dxfId="2" priority="2601" operator="between" text="库存为">
      <formula>NOT(ISERROR(SEARCH("库存为",AU1138)))</formula>
    </cfRule>
  </conditionalFormatting>
  <conditionalFormatting sqref="AU1139">
    <cfRule type="cellIs" dxfId="0" priority="10066" operator="lessThan">
      <formula>20</formula>
    </cfRule>
    <cfRule type="cellIs" dxfId="1" priority="6333" operator="greaterThan">
      <formula>120</formula>
    </cfRule>
    <cfRule type="containsText" dxfId="2" priority="2600" operator="between" text="库存为">
      <formula>NOT(ISERROR(SEARCH("库存为",AU1139)))</formula>
    </cfRule>
  </conditionalFormatting>
  <conditionalFormatting sqref="AU1140">
    <cfRule type="cellIs" dxfId="0" priority="10065" operator="lessThan">
      <formula>20</formula>
    </cfRule>
    <cfRule type="cellIs" dxfId="1" priority="6332" operator="greaterThan">
      <formula>120</formula>
    </cfRule>
    <cfRule type="containsText" dxfId="2" priority="2599" operator="between" text="库存为">
      <formula>NOT(ISERROR(SEARCH("库存为",AU1140)))</formula>
    </cfRule>
  </conditionalFormatting>
  <conditionalFormatting sqref="AU1141">
    <cfRule type="cellIs" dxfId="0" priority="10064" operator="lessThan">
      <formula>20</formula>
    </cfRule>
    <cfRule type="cellIs" dxfId="1" priority="6331" operator="greaterThan">
      <formula>120</formula>
    </cfRule>
    <cfRule type="containsText" dxfId="2" priority="2598" operator="between" text="库存为">
      <formula>NOT(ISERROR(SEARCH("库存为",AU1141)))</formula>
    </cfRule>
  </conditionalFormatting>
  <conditionalFormatting sqref="AU1142">
    <cfRule type="cellIs" dxfId="0" priority="10063" operator="lessThan">
      <formula>20</formula>
    </cfRule>
    <cfRule type="cellIs" dxfId="1" priority="6330" operator="greaterThan">
      <formula>120</formula>
    </cfRule>
    <cfRule type="containsText" dxfId="2" priority="2597" operator="between" text="库存为">
      <formula>NOT(ISERROR(SEARCH("库存为",AU1142)))</formula>
    </cfRule>
  </conditionalFormatting>
  <conditionalFormatting sqref="AU1143">
    <cfRule type="cellIs" dxfId="0" priority="10062" operator="lessThan">
      <formula>20</formula>
    </cfRule>
    <cfRule type="cellIs" dxfId="1" priority="6329" operator="greaterThan">
      <formula>120</formula>
    </cfRule>
    <cfRule type="containsText" dxfId="2" priority="2596" operator="between" text="库存为">
      <formula>NOT(ISERROR(SEARCH("库存为",AU1143)))</formula>
    </cfRule>
  </conditionalFormatting>
  <conditionalFormatting sqref="AU1144">
    <cfRule type="cellIs" dxfId="0" priority="10061" operator="lessThan">
      <formula>20</formula>
    </cfRule>
    <cfRule type="cellIs" dxfId="1" priority="6328" operator="greaterThan">
      <formula>120</formula>
    </cfRule>
    <cfRule type="containsText" dxfId="2" priority="2595" operator="between" text="库存为">
      <formula>NOT(ISERROR(SEARCH("库存为",AU1144)))</formula>
    </cfRule>
  </conditionalFormatting>
  <conditionalFormatting sqref="AU1145">
    <cfRule type="cellIs" dxfId="0" priority="10060" operator="lessThan">
      <formula>20</formula>
    </cfRule>
    <cfRule type="cellIs" dxfId="1" priority="6327" operator="greaterThan">
      <formula>120</formula>
    </cfRule>
    <cfRule type="containsText" dxfId="2" priority="2594" operator="between" text="库存为">
      <formula>NOT(ISERROR(SEARCH("库存为",AU1145)))</formula>
    </cfRule>
  </conditionalFormatting>
  <conditionalFormatting sqref="AU1146">
    <cfRule type="cellIs" dxfId="0" priority="10059" operator="lessThan">
      <formula>20</formula>
    </cfRule>
    <cfRule type="cellIs" dxfId="1" priority="6326" operator="greaterThan">
      <formula>120</formula>
    </cfRule>
    <cfRule type="containsText" dxfId="2" priority="2593" operator="between" text="库存为">
      <formula>NOT(ISERROR(SEARCH("库存为",AU1146)))</formula>
    </cfRule>
  </conditionalFormatting>
  <conditionalFormatting sqref="AU1147">
    <cfRule type="cellIs" dxfId="0" priority="10058" operator="lessThan">
      <formula>20</formula>
    </cfRule>
    <cfRule type="cellIs" dxfId="1" priority="6325" operator="greaterThan">
      <formula>120</formula>
    </cfRule>
    <cfRule type="containsText" dxfId="2" priority="2592" operator="between" text="库存为">
      <formula>NOT(ISERROR(SEARCH("库存为",AU1147)))</formula>
    </cfRule>
  </conditionalFormatting>
  <conditionalFormatting sqref="AU1148">
    <cfRule type="cellIs" dxfId="0" priority="10057" operator="lessThan">
      <formula>20</formula>
    </cfRule>
    <cfRule type="cellIs" dxfId="1" priority="6324" operator="greaterThan">
      <formula>120</formula>
    </cfRule>
    <cfRule type="containsText" dxfId="2" priority="2591" operator="between" text="库存为">
      <formula>NOT(ISERROR(SEARCH("库存为",AU1148)))</formula>
    </cfRule>
  </conditionalFormatting>
  <conditionalFormatting sqref="AU1149">
    <cfRule type="cellIs" dxfId="0" priority="10056" operator="lessThan">
      <formula>20</formula>
    </cfRule>
    <cfRule type="cellIs" dxfId="1" priority="6323" operator="greaterThan">
      <formula>120</formula>
    </cfRule>
    <cfRule type="containsText" dxfId="2" priority="2590" operator="between" text="库存为">
      <formula>NOT(ISERROR(SEARCH("库存为",AU1149)))</formula>
    </cfRule>
  </conditionalFormatting>
  <conditionalFormatting sqref="AU1150">
    <cfRule type="cellIs" dxfId="0" priority="10055" operator="lessThan">
      <formula>20</formula>
    </cfRule>
    <cfRule type="cellIs" dxfId="1" priority="6322" operator="greaterThan">
      <formula>120</formula>
    </cfRule>
    <cfRule type="containsText" dxfId="2" priority="2589" operator="between" text="库存为">
      <formula>NOT(ISERROR(SEARCH("库存为",AU1150)))</formula>
    </cfRule>
  </conditionalFormatting>
  <conditionalFormatting sqref="AU1151">
    <cfRule type="cellIs" dxfId="0" priority="10054" operator="lessThan">
      <formula>20</formula>
    </cfRule>
    <cfRule type="cellIs" dxfId="1" priority="6321" operator="greaterThan">
      <formula>120</formula>
    </cfRule>
    <cfRule type="containsText" dxfId="2" priority="2588" operator="between" text="库存为">
      <formula>NOT(ISERROR(SEARCH("库存为",AU1151)))</formula>
    </cfRule>
  </conditionalFormatting>
  <conditionalFormatting sqref="AU1152">
    <cfRule type="cellIs" dxfId="0" priority="10053" operator="lessThan">
      <formula>20</formula>
    </cfRule>
    <cfRule type="cellIs" dxfId="1" priority="6320" operator="greaterThan">
      <formula>120</formula>
    </cfRule>
    <cfRule type="containsText" dxfId="2" priority="2587" operator="between" text="库存为">
      <formula>NOT(ISERROR(SEARCH("库存为",AU1152)))</formula>
    </cfRule>
  </conditionalFormatting>
  <conditionalFormatting sqref="AU1153">
    <cfRule type="cellIs" dxfId="0" priority="10052" operator="lessThan">
      <formula>20</formula>
    </cfRule>
    <cfRule type="cellIs" dxfId="1" priority="6319" operator="greaterThan">
      <formula>120</formula>
    </cfRule>
    <cfRule type="containsText" dxfId="2" priority="2586" operator="between" text="库存为">
      <formula>NOT(ISERROR(SEARCH("库存为",AU1153)))</formula>
    </cfRule>
  </conditionalFormatting>
  <conditionalFormatting sqref="AU1154">
    <cfRule type="cellIs" dxfId="0" priority="10051" operator="lessThan">
      <formula>20</formula>
    </cfRule>
    <cfRule type="cellIs" dxfId="1" priority="6318" operator="greaterThan">
      <formula>120</formula>
    </cfRule>
    <cfRule type="containsText" dxfId="2" priority="2585" operator="between" text="库存为">
      <formula>NOT(ISERROR(SEARCH("库存为",AU1154)))</formula>
    </cfRule>
  </conditionalFormatting>
  <conditionalFormatting sqref="AU1155">
    <cfRule type="cellIs" dxfId="0" priority="10050" operator="lessThan">
      <formula>20</formula>
    </cfRule>
    <cfRule type="cellIs" dxfId="1" priority="6317" operator="greaterThan">
      <formula>120</formula>
    </cfRule>
    <cfRule type="containsText" dxfId="2" priority="2584" operator="between" text="库存为">
      <formula>NOT(ISERROR(SEARCH("库存为",AU1155)))</formula>
    </cfRule>
  </conditionalFormatting>
  <conditionalFormatting sqref="AU1156">
    <cfRule type="cellIs" dxfId="0" priority="10049" operator="lessThan">
      <formula>20</formula>
    </cfRule>
    <cfRule type="cellIs" dxfId="1" priority="6316" operator="greaterThan">
      <formula>120</formula>
    </cfRule>
    <cfRule type="containsText" dxfId="2" priority="2583" operator="between" text="库存为">
      <formula>NOT(ISERROR(SEARCH("库存为",AU1156)))</formula>
    </cfRule>
  </conditionalFormatting>
  <conditionalFormatting sqref="AU1157">
    <cfRule type="cellIs" dxfId="0" priority="10048" operator="lessThan">
      <formula>20</formula>
    </cfRule>
    <cfRule type="cellIs" dxfId="1" priority="6315" operator="greaterThan">
      <formula>120</formula>
    </cfRule>
    <cfRule type="containsText" dxfId="2" priority="2582" operator="between" text="库存为">
      <formula>NOT(ISERROR(SEARCH("库存为",AU1157)))</formula>
    </cfRule>
  </conditionalFormatting>
  <conditionalFormatting sqref="AU1158">
    <cfRule type="cellIs" dxfId="0" priority="10047" operator="lessThan">
      <formula>20</formula>
    </cfRule>
    <cfRule type="cellIs" dxfId="1" priority="6314" operator="greaterThan">
      <formula>120</formula>
    </cfRule>
    <cfRule type="containsText" dxfId="2" priority="2581" operator="between" text="库存为">
      <formula>NOT(ISERROR(SEARCH("库存为",AU1158)))</formula>
    </cfRule>
  </conditionalFormatting>
  <conditionalFormatting sqref="AU1159">
    <cfRule type="cellIs" dxfId="0" priority="10046" operator="lessThan">
      <formula>20</formula>
    </cfRule>
    <cfRule type="cellIs" dxfId="1" priority="6313" operator="greaterThan">
      <formula>120</formula>
    </cfRule>
    <cfRule type="containsText" dxfId="2" priority="2580" operator="between" text="库存为">
      <formula>NOT(ISERROR(SEARCH("库存为",AU1159)))</formula>
    </cfRule>
  </conditionalFormatting>
  <conditionalFormatting sqref="AU1160">
    <cfRule type="cellIs" dxfId="0" priority="10045" operator="lessThan">
      <formula>20</formula>
    </cfRule>
    <cfRule type="cellIs" dxfId="1" priority="6312" operator="greaterThan">
      <formula>120</formula>
    </cfRule>
    <cfRule type="containsText" dxfId="2" priority="2579" operator="between" text="库存为">
      <formula>NOT(ISERROR(SEARCH("库存为",AU1160)))</formula>
    </cfRule>
  </conditionalFormatting>
  <conditionalFormatting sqref="AU1161">
    <cfRule type="cellIs" dxfId="0" priority="10044" operator="lessThan">
      <formula>20</formula>
    </cfRule>
    <cfRule type="cellIs" dxfId="1" priority="6311" operator="greaterThan">
      <formula>120</formula>
    </cfRule>
    <cfRule type="containsText" dxfId="2" priority="2578" operator="between" text="库存为">
      <formula>NOT(ISERROR(SEARCH("库存为",AU1161)))</formula>
    </cfRule>
  </conditionalFormatting>
  <conditionalFormatting sqref="AU1162">
    <cfRule type="cellIs" dxfId="0" priority="10043" operator="lessThan">
      <formula>20</formula>
    </cfRule>
    <cfRule type="cellIs" dxfId="1" priority="6310" operator="greaterThan">
      <formula>120</formula>
    </cfRule>
    <cfRule type="containsText" dxfId="2" priority="2577" operator="between" text="库存为">
      <formula>NOT(ISERROR(SEARCH("库存为",AU1162)))</formula>
    </cfRule>
  </conditionalFormatting>
  <conditionalFormatting sqref="AU1163">
    <cfRule type="cellIs" dxfId="0" priority="10042" operator="lessThan">
      <formula>20</formula>
    </cfRule>
    <cfRule type="cellIs" dxfId="1" priority="6309" operator="greaterThan">
      <formula>120</formula>
    </cfRule>
    <cfRule type="containsText" dxfId="2" priority="2576" operator="between" text="库存为">
      <formula>NOT(ISERROR(SEARCH("库存为",AU1163)))</formula>
    </cfRule>
  </conditionalFormatting>
  <conditionalFormatting sqref="AU1164">
    <cfRule type="cellIs" dxfId="0" priority="10041" operator="lessThan">
      <formula>20</formula>
    </cfRule>
    <cfRule type="cellIs" dxfId="1" priority="6308" operator="greaterThan">
      <formula>120</formula>
    </cfRule>
    <cfRule type="containsText" dxfId="2" priority="2575" operator="between" text="库存为">
      <formula>NOT(ISERROR(SEARCH("库存为",AU1164)))</formula>
    </cfRule>
  </conditionalFormatting>
  <conditionalFormatting sqref="AU1165">
    <cfRule type="cellIs" dxfId="0" priority="10040" operator="lessThan">
      <formula>20</formula>
    </cfRule>
    <cfRule type="cellIs" dxfId="1" priority="6307" operator="greaterThan">
      <formula>120</formula>
    </cfRule>
    <cfRule type="containsText" dxfId="2" priority="2574" operator="between" text="库存为">
      <formula>NOT(ISERROR(SEARCH("库存为",AU1165)))</formula>
    </cfRule>
  </conditionalFormatting>
  <conditionalFormatting sqref="AU1166">
    <cfRule type="cellIs" dxfId="0" priority="10039" operator="lessThan">
      <formula>20</formula>
    </cfRule>
    <cfRule type="cellIs" dxfId="1" priority="6306" operator="greaterThan">
      <formula>120</formula>
    </cfRule>
    <cfRule type="containsText" dxfId="2" priority="2573" operator="between" text="库存为">
      <formula>NOT(ISERROR(SEARCH("库存为",AU1166)))</formula>
    </cfRule>
  </conditionalFormatting>
  <conditionalFormatting sqref="AU1167">
    <cfRule type="cellIs" dxfId="0" priority="10038" operator="lessThan">
      <formula>20</formula>
    </cfRule>
    <cfRule type="cellIs" dxfId="1" priority="6305" operator="greaterThan">
      <formula>120</formula>
    </cfRule>
    <cfRule type="containsText" dxfId="2" priority="2572" operator="between" text="库存为">
      <formula>NOT(ISERROR(SEARCH("库存为",AU1167)))</formula>
    </cfRule>
  </conditionalFormatting>
  <conditionalFormatting sqref="AU1168">
    <cfRule type="cellIs" dxfId="0" priority="10037" operator="lessThan">
      <formula>20</formula>
    </cfRule>
    <cfRule type="cellIs" dxfId="1" priority="6304" operator="greaterThan">
      <formula>120</formula>
    </cfRule>
    <cfRule type="containsText" dxfId="2" priority="2571" operator="between" text="库存为">
      <formula>NOT(ISERROR(SEARCH("库存为",AU1168)))</formula>
    </cfRule>
  </conditionalFormatting>
  <conditionalFormatting sqref="AU1169">
    <cfRule type="cellIs" dxfId="0" priority="10036" operator="lessThan">
      <formula>20</formula>
    </cfRule>
    <cfRule type="cellIs" dxfId="1" priority="6303" operator="greaterThan">
      <formula>120</formula>
    </cfRule>
    <cfRule type="containsText" dxfId="2" priority="2570" operator="between" text="库存为">
      <formula>NOT(ISERROR(SEARCH("库存为",AU1169)))</formula>
    </cfRule>
  </conditionalFormatting>
  <conditionalFormatting sqref="AU1170">
    <cfRule type="cellIs" dxfId="0" priority="10035" operator="lessThan">
      <formula>20</formula>
    </cfRule>
    <cfRule type="cellIs" dxfId="1" priority="6302" operator="greaterThan">
      <formula>120</formula>
    </cfRule>
    <cfRule type="containsText" dxfId="2" priority="2569" operator="between" text="库存为">
      <formula>NOT(ISERROR(SEARCH("库存为",AU1170)))</formula>
    </cfRule>
  </conditionalFormatting>
  <conditionalFormatting sqref="AU1171">
    <cfRule type="cellIs" dxfId="0" priority="10034" operator="lessThan">
      <formula>20</formula>
    </cfRule>
    <cfRule type="cellIs" dxfId="1" priority="6301" operator="greaterThan">
      <formula>120</formula>
    </cfRule>
    <cfRule type="containsText" dxfId="2" priority="2568" operator="between" text="库存为">
      <formula>NOT(ISERROR(SEARCH("库存为",AU1171)))</formula>
    </cfRule>
  </conditionalFormatting>
  <conditionalFormatting sqref="AU1172">
    <cfRule type="cellIs" dxfId="0" priority="10033" operator="lessThan">
      <formula>20</formula>
    </cfRule>
    <cfRule type="cellIs" dxfId="1" priority="6300" operator="greaterThan">
      <formula>120</formula>
    </cfRule>
    <cfRule type="containsText" dxfId="2" priority="2567" operator="between" text="库存为">
      <formula>NOT(ISERROR(SEARCH("库存为",AU1172)))</formula>
    </cfRule>
  </conditionalFormatting>
  <conditionalFormatting sqref="AU1173">
    <cfRule type="cellIs" dxfId="0" priority="10032" operator="lessThan">
      <formula>20</formula>
    </cfRule>
    <cfRule type="cellIs" dxfId="1" priority="6299" operator="greaterThan">
      <formula>120</formula>
    </cfRule>
    <cfRule type="containsText" dxfId="2" priority="2566" operator="between" text="库存为">
      <formula>NOT(ISERROR(SEARCH("库存为",AU1173)))</formula>
    </cfRule>
  </conditionalFormatting>
  <conditionalFormatting sqref="AU1174">
    <cfRule type="cellIs" dxfId="0" priority="10031" operator="lessThan">
      <formula>20</formula>
    </cfRule>
    <cfRule type="cellIs" dxfId="1" priority="6298" operator="greaterThan">
      <formula>120</formula>
    </cfRule>
    <cfRule type="containsText" dxfId="2" priority="2565" operator="between" text="库存为">
      <formula>NOT(ISERROR(SEARCH("库存为",AU1174)))</formula>
    </cfRule>
  </conditionalFormatting>
  <conditionalFormatting sqref="AU1175">
    <cfRule type="cellIs" dxfId="0" priority="10030" operator="lessThan">
      <formula>20</formula>
    </cfRule>
    <cfRule type="cellIs" dxfId="1" priority="6297" operator="greaterThan">
      <formula>120</formula>
    </cfRule>
    <cfRule type="containsText" dxfId="2" priority="2564" operator="between" text="库存为">
      <formula>NOT(ISERROR(SEARCH("库存为",AU1175)))</formula>
    </cfRule>
  </conditionalFormatting>
  <conditionalFormatting sqref="AU1176">
    <cfRule type="cellIs" dxfId="0" priority="10029" operator="lessThan">
      <formula>20</formula>
    </cfRule>
    <cfRule type="cellIs" dxfId="1" priority="6296" operator="greaterThan">
      <formula>120</formula>
    </cfRule>
    <cfRule type="containsText" dxfId="2" priority="2563" operator="between" text="库存为">
      <formula>NOT(ISERROR(SEARCH("库存为",AU1176)))</formula>
    </cfRule>
  </conditionalFormatting>
  <conditionalFormatting sqref="AU1177">
    <cfRule type="cellIs" dxfId="0" priority="10028" operator="lessThan">
      <formula>20</formula>
    </cfRule>
    <cfRule type="cellIs" dxfId="1" priority="6295" operator="greaterThan">
      <formula>120</formula>
    </cfRule>
    <cfRule type="containsText" dxfId="2" priority="2562" operator="between" text="库存为">
      <formula>NOT(ISERROR(SEARCH("库存为",AU1177)))</formula>
    </cfRule>
  </conditionalFormatting>
  <conditionalFormatting sqref="AU1178">
    <cfRule type="cellIs" dxfId="0" priority="10027" operator="lessThan">
      <formula>20</formula>
    </cfRule>
    <cfRule type="cellIs" dxfId="1" priority="6294" operator="greaterThan">
      <formula>120</formula>
    </cfRule>
    <cfRule type="containsText" dxfId="2" priority="2561" operator="between" text="库存为">
      <formula>NOT(ISERROR(SEARCH("库存为",AU1178)))</formula>
    </cfRule>
  </conditionalFormatting>
  <conditionalFormatting sqref="AU1179">
    <cfRule type="cellIs" dxfId="0" priority="10026" operator="lessThan">
      <formula>20</formula>
    </cfRule>
    <cfRule type="cellIs" dxfId="1" priority="6293" operator="greaterThan">
      <formula>120</formula>
    </cfRule>
    <cfRule type="containsText" dxfId="2" priority="2560" operator="between" text="库存为">
      <formula>NOT(ISERROR(SEARCH("库存为",AU1179)))</formula>
    </cfRule>
  </conditionalFormatting>
  <conditionalFormatting sqref="AU1180">
    <cfRule type="cellIs" dxfId="0" priority="10025" operator="lessThan">
      <formula>20</formula>
    </cfRule>
    <cfRule type="cellIs" dxfId="1" priority="6292" operator="greaterThan">
      <formula>120</formula>
    </cfRule>
    <cfRule type="containsText" dxfId="2" priority="2559" operator="between" text="库存为">
      <formula>NOT(ISERROR(SEARCH("库存为",AU1180)))</formula>
    </cfRule>
  </conditionalFormatting>
  <conditionalFormatting sqref="AU1181">
    <cfRule type="cellIs" dxfId="0" priority="10024" operator="lessThan">
      <formula>20</formula>
    </cfRule>
    <cfRule type="cellIs" dxfId="1" priority="6291" operator="greaterThan">
      <formula>120</formula>
    </cfRule>
    <cfRule type="containsText" dxfId="2" priority="2558" operator="between" text="库存为">
      <formula>NOT(ISERROR(SEARCH("库存为",AU1181)))</formula>
    </cfRule>
  </conditionalFormatting>
  <conditionalFormatting sqref="AU1182">
    <cfRule type="cellIs" dxfId="0" priority="10023" operator="lessThan">
      <formula>20</formula>
    </cfRule>
    <cfRule type="cellIs" dxfId="1" priority="6290" operator="greaterThan">
      <formula>120</formula>
    </cfRule>
    <cfRule type="containsText" dxfId="2" priority="2557" operator="between" text="库存为">
      <formula>NOT(ISERROR(SEARCH("库存为",AU1182)))</formula>
    </cfRule>
  </conditionalFormatting>
  <conditionalFormatting sqref="AU1183">
    <cfRule type="cellIs" dxfId="0" priority="10022" operator="lessThan">
      <formula>20</formula>
    </cfRule>
    <cfRule type="cellIs" dxfId="1" priority="6289" operator="greaterThan">
      <formula>120</formula>
    </cfRule>
    <cfRule type="containsText" dxfId="2" priority="2556" operator="between" text="库存为">
      <formula>NOT(ISERROR(SEARCH("库存为",AU1183)))</formula>
    </cfRule>
  </conditionalFormatting>
  <conditionalFormatting sqref="AU1184">
    <cfRule type="cellIs" dxfId="0" priority="10021" operator="lessThan">
      <formula>20</formula>
    </cfRule>
    <cfRule type="cellIs" dxfId="1" priority="6288" operator="greaterThan">
      <formula>120</formula>
    </cfRule>
    <cfRule type="containsText" dxfId="2" priority="2555" operator="between" text="库存为">
      <formula>NOT(ISERROR(SEARCH("库存为",AU1184)))</formula>
    </cfRule>
  </conditionalFormatting>
  <conditionalFormatting sqref="AU1185">
    <cfRule type="cellIs" dxfId="0" priority="10020" operator="lessThan">
      <formula>20</formula>
    </cfRule>
    <cfRule type="cellIs" dxfId="1" priority="6287" operator="greaterThan">
      <formula>120</formula>
    </cfRule>
    <cfRule type="containsText" dxfId="2" priority="2554" operator="between" text="库存为">
      <formula>NOT(ISERROR(SEARCH("库存为",AU1185)))</formula>
    </cfRule>
  </conditionalFormatting>
  <conditionalFormatting sqref="AU1186">
    <cfRule type="cellIs" dxfId="0" priority="10019" operator="lessThan">
      <formula>20</formula>
    </cfRule>
    <cfRule type="cellIs" dxfId="1" priority="6286" operator="greaterThan">
      <formula>120</formula>
    </cfRule>
    <cfRule type="containsText" dxfId="2" priority="2553" operator="between" text="库存为">
      <formula>NOT(ISERROR(SEARCH("库存为",AU1186)))</formula>
    </cfRule>
  </conditionalFormatting>
  <conditionalFormatting sqref="AU1187">
    <cfRule type="cellIs" dxfId="0" priority="10018" operator="lessThan">
      <formula>20</formula>
    </cfRule>
    <cfRule type="cellIs" dxfId="1" priority="6285" operator="greaterThan">
      <formula>120</formula>
    </cfRule>
    <cfRule type="containsText" dxfId="2" priority="2552" operator="between" text="库存为">
      <formula>NOT(ISERROR(SEARCH("库存为",AU1187)))</formula>
    </cfRule>
  </conditionalFormatting>
  <conditionalFormatting sqref="AU1188">
    <cfRule type="cellIs" dxfId="0" priority="10017" operator="lessThan">
      <formula>20</formula>
    </cfRule>
    <cfRule type="cellIs" dxfId="1" priority="6284" operator="greaterThan">
      <formula>120</formula>
    </cfRule>
    <cfRule type="containsText" dxfId="2" priority="2551" operator="between" text="库存为">
      <formula>NOT(ISERROR(SEARCH("库存为",AU1188)))</formula>
    </cfRule>
  </conditionalFormatting>
  <conditionalFormatting sqref="AU1189">
    <cfRule type="cellIs" dxfId="0" priority="10016" operator="lessThan">
      <formula>20</formula>
    </cfRule>
    <cfRule type="cellIs" dxfId="1" priority="6283" operator="greaterThan">
      <formula>120</formula>
    </cfRule>
    <cfRule type="containsText" dxfId="2" priority="2550" operator="between" text="库存为">
      <formula>NOT(ISERROR(SEARCH("库存为",AU1189)))</formula>
    </cfRule>
  </conditionalFormatting>
  <conditionalFormatting sqref="AU1190">
    <cfRule type="cellIs" dxfId="0" priority="10015" operator="lessThan">
      <formula>20</formula>
    </cfRule>
    <cfRule type="cellIs" dxfId="1" priority="6282" operator="greaterThan">
      <formula>120</formula>
    </cfRule>
    <cfRule type="containsText" dxfId="2" priority="2549" operator="between" text="库存为">
      <formula>NOT(ISERROR(SEARCH("库存为",AU1190)))</formula>
    </cfRule>
  </conditionalFormatting>
  <conditionalFormatting sqref="AU1191">
    <cfRule type="cellIs" dxfId="0" priority="10014" operator="lessThan">
      <formula>20</formula>
    </cfRule>
    <cfRule type="cellIs" dxfId="1" priority="6281" operator="greaterThan">
      <formula>120</formula>
    </cfRule>
    <cfRule type="containsText" dxfId="2" priority="2548" operator="between" text="库存为">
      <formula>NOT(ISERROR(SEARCH("库存为",AU1191)))</formula>
    </cfRule>
  </conditionalFormatting>
  <conditionalFormatting sqref="AU1192">
    <cfRule type="cellIs" dxfId="0" priority="10013" operator="lessThan">
      <formula>20</formula>
    </cfRule>
    <cfRule type="cellIs" dxfId="1" priority="6280" operator="greaterThan">
      <formula>120</formula>
    </cfRule>
    <cfRule type="containsText" dxfId="2" priority="2547" operator="between" text="库存为">
      <formula>NOT(ISERROR(SEARCH("库存为",AU1192)))</formula>
    </cfRule>
  </conditionalFormatting>
  <conditionalFormatting sqref="AU1193">
    <cfRule type="cellIs" dxfId="0" priority="10012" operator="lessThan">
      <formula>20</formula>
    </cfRule>
    <cfRule type="cellIs" dxfId="1" priority="6279" operator="greaterThan">
      <formula>120</formula>
    </cfRule>
    <cfRule type="containsText" dxfId="2" priority="2546" operator="between" text="库存为">
      <formula>NOT(ISERROR(SEARCH("库存为",AU1193)))</formula>
    </cfRule>
  </conditionalFormatting>
  <conditionalFormatting sqref="AU1194">
    <cfRule type="cellIs" dxfId="0" priority="10011" operator="lessThan">
      <formula>20</formula>
    </cfRule>
    <cfRule type="cellIs" dxfId="1" priority="6278" operator="greaterThan">
      <formula>120</formula>
    </cfRule>
    <cfRule type="containsText" dxfId="2" priority="2545" operator="between" text="库存为">
      <formula>NOT(ISERROR(SEARCH("库存为",AU1194)))</formula>
    </cfRule>
  </conditionalFormatting>
  <conditionalFormatting sqref="AU1195">
    <cfRule type="cellIs" dxfId="0" priority="10010" operator="lessThan">
      <formula>20</formula>
    </cfRule>
    <cfRule type="cellIs" dxfId="1" priority="6277" operator="greaterThan">
      <formula>120</formula>
    </cfRule>
    <cfRule type="containsText" dxfId="2" priority="2544" operator="between" text="库存为">
      <formula>NOT(ISERROR(SEARCH("库存为",AU1195)))</formula>
    </cfRule>
  </conditionalFormatting>
  <conditionalFormatting sqref="AU1196">
    <cfRule type="cellIs" dxfId="0" priority="10009" operator="lessThan">
      <formula>20</formula>
    </cfRule>
    <cfRule type="cellIs" dxfId="1" priority="6276" operator="greaterThan">
      <formula>120</formula>
    </cfRule>
    <cfRule type="containsText" dxfId="2" priority="2543" operator="between" text="库存为">
      <formula>NOT(ISERROR(SEARCH("库存为",AU1196)))</formula>
    </cfRule>
  </conditionalFormatting>
  <conditionalFormatting sqref="AU1197">
    <cfRule type="cellIs" dxfId="0" priority="10008" operator="lessThan">
      <formula>20</formula>
    </cfRule>
    <cfRule type="cellIs" dxfId="1" priority="6275" operator="greaterThan">
      <formula>120</formula>
    </cfRule>
    <cfRule type="containsText" dxfId="2" priority="2542" operator="between" text="库存为">
      <formula>NOT(ISERROR(SEARCH("库存为",AU1197)))</formula>
    </cfRule>
  </conditionalFormatting>
  <conditionalFormatting sqref="AU1198">
    <cfRule type="cellIs" dxfId="0" priority="10007" operator="lessThan">
      <formula>20</formula>
    </cfRule>
    <cfRule type="cellIs" dxfId="1" priority="6274" operator="greaterThan">
      <formula>120</formula>
    </cfRule>
    <cfRule type="containsText" dxfId="2" priority="2541" operator="between" text="库存为">
      <formula>NOT(ISERROR(SEARCH("库存为",AU1198)))</formula>
    </cfRule>
  </conditionalFormatting>
  <conditionalFormatting sqref="AU1199">
    <cfRule type="cellIs" dxfId="0" priority="10006" operator="lessThan">
      <formula>20</formula>
    </cfRule>
    <cfRule type="cellIs" dxfId="1" priority="6273" operator="greaterThan">
      <formula>120</formula>
    </cfRule>
    <cfRule type="containsText" dxfId="2" priority="2540" operator="between" text="库存为">
      <formula>NOT(ISERROR(SEARCH("库存为",AU1199)))</formula>
    </cfRule>
  </conditionalFormatting>
  <conditionalFormatting sqref="AU1200">
    <cfRule type="cellIs" dxfId="0" priority="10005" operator="lessThan">
      <formula>20</formula>
    </cfRule>
    <cfRule type="cellIs" dxfId="1" priority="6272" operator="greaterThan">
      <formula>120</formula>
    </cfRule>
    <cfRule type="containsText" dxfId="2" priority="2539" operator="between" text="库存为">
      <formula>NOT(ISERROR(SEARCH("库存为",AU1200)))</formula>
    </cfRule>
  </conditionalFormatting>
  <conditionalFormatting sqref="AU1201">
    <cfRule type="cellIs" dxfId="0" priority="10004" operator="lessThan">
      <formula>20</formula>
    </cfRule>
    <cfRule type="cellIs" dxfId="1" priority="6271" operator="greaterThan">
      <formula>120</formula>
    </cfRule>
    <cfRule type="containsText" dxfId="2" priority="2538" operator="between" text="库存为">
      <formula>NOT(ISERROR(SEARCH("库存为",AU1201)))</formula>
    </cfRule>
  </conditionalFormatting>
  <conditionalFormatting sqref="AU1202">
    <cfRule type="cellIs" dxfId="0" priority="10003" operator="lessThan">
      <formula>20</formula>
    </cfRule>
    <cfRule type="cellIs" dxfId="1" priority="6270" operator="greaterThan">
      <formula>120</formula>
    </cfRule>
    <cfRule type="containsText" dxfId="2" priority="2537" operator="between" text="库存为">
      <formula>NOT(ISERROR(SEARCH("库存为",AU1202)))</formula>
    </cfRule>
  </conditionalFormatting>
  <conditionalFormatting sqref="AU1203">
    <cfRule type="cellIs" dxfId="0" priority="10002" operator="lessThan">
      <formula>20</formula>
    </cfRule>
    <cfRule type="cellIs" dxfId="1" priority="6269" operator="greaterThan">
      <formula>120</formula>
    </cfRule>
    <cfRule type="containsText" dxfId="2" priority="2536" operator="between" text="库存为">
      <formula>NOT(ISERROR(SEARCH("库存为",AU1203)))</formula>
    </cfRule>
  </conditionalFormatting>
  <conditionalFormatting sqref="AU1204">
    <cfRule type="cellIs" dxfId="0" priority="10001" operator="lessThan">
      <formula>20</formula>
    </cfRule>
    <cfRule type="cellIs" dxfId="1" priority="6268" operator="greaterThan">
      <formula>120</formula>
    </cfRule>
    <cfRule type="containsText" dxfId="2" priority="2535" operator="between" text="库存为">
      <formula>NOT(ISERROR(SEARCH("库存为",AU1204)))</formula>
    </cfRule>
  </conditionalFormatting>
  <conditionalFormatting sqref="AU1205">
    <cfRule type="cellIs" dxfId="0" priority="10000" operator="lessThan">
      <formula>20</formula>
    </cfRule>
    <cfRule type="cellIs" dxfId="1" priority="6267" operator="greaterThan">
      <formula>120</formula>
    </cfRule>
    <cfRule type="containsText" dxfId="2" priority="2534" operator="between" text="库存为">
      <formula>NOT(ISERROR(SEARCH("库存为",AU1205)))</formula>
    </cfRule>
  </conditionalFormatting>
  <conditionalFormatting sqref="AU1206">
    <cfRule type="cellIs" dxfId="0" priority="9999" operator="lessThan">
      <formula>20</formula>
    </cfRule>
    <cfRule type="cellIs" dxfId="1" priority="6266" operator="greaterThan">
      <formula>120</formula>
    </cfRule>
    <cfRule type="containsText" dxfId="2" priority="2533" operator="between" text="库存为">
      <formula>NOT(ISERROR(SEARCH("库存为",AU1206)))</formula>
    </cfRule>
  </conditionalFormatting>
  <conditionalFormatting sqref="AU1207">
    <cfRule type="cellIs" dxfId="0" priority="9998" operator="lessThan">
      <formula>20</formula>
    </cfRule>
    <cfRule type="cellIs" dxfId="1" priority="6265" operator="greaterThan">
      <formula>120</formula>
    </cfRule>
    <cfRule type="containsText" dxfId="2" priority="2532" operator="between" text="库存为">
      <formula>NOT(ISERROR(SEARCH("库存为",AU1207)))</formula>
    </cfRule>
  </conditionalFormatting>
  <conditionalFormatting sqref="AU1208">
    <cfRule type="cellIs" dxfId="0" priority="9997" operator="lessThan">
      <formula>20</formula>
    </cfRule>
    <cfRule type="cellIs" dxfId="1" priority="6264" operator="greaterThan">
      <formula>120</formula>
    </cfRule>
    <cfRule type="containsText" dxfId="2" priority="2531" operator="between" text="库存为">
      <formula>NOT(ISERROR(SEARCH("库存为",AU1208)))</formula>
    </cfRule>
  </conditionalFormatting>
  <conditionalFormatting sqref="AU1209">
    <cfRule type="cellIs" dxfId="0" priority="9996" operator="lessThan">
      <formula>20</formula>
    </cfRule>
    <cfRule type="cellIs" dxfId="1" priority="6263" operator="greaterThan">
      <formula>120</formula>
    </cfRule>
    <cfRule type="containsText" dxfId="2" priority="2530" operator="between" text="库存为">
      <formula>NOT(ISERROR(SEARCH("库存为",AU1209)))</formula>
    </cfRule>
  </conditionalFormatting>
  <conditionalFormatting sqref="AU1210">
    <cfRule type="cellIs" dxfId="0" priority="9995" operator="lessThan">
      <formula>20</formula>
    </cfRule>
    <cfRule type="cellIs" dxfId="1" priority="6262" operator="greaterThan">
      <formula>120</formula>
    </cfRule>
    <cfRule type="containsText" dxfId="2" priority="2529" operator="between" text="库存为">
      <formula>NOT(ISERROR(SEARCH("库存为",AU1210)))</formula>
    </cfRule>
  </conditionalFormatting>
  <conditionalFormatting sqref="AU1211">
    <cfRule type="cellIs" dxfId="0" priority="9994" operator="lessThan">
      <formula>20</formula>
    </cfRule>
    <cfRule type="cellIs" dxfId="1" priority="6261" operator="greaterThan">
      <formula>120</formula>
    </cfRule>
    <cfRule type="containsText" dxfId="2" priority="2528" operator="between" text="库存为">
      <formula>NOT(ISERROR(SEARCH("库存为",AU1211)))</formula>
    </cfRule>
  </conditionalFormatting>
  <conditionalFormatting sqref="AU1212">
    <cfRule type="cellIs" dxfId="0" priority="9993" operator="lessThan">
      <formula>20</formula>
    </cfRule>
    <cfRule type="cellIs" dxfId="1" priority="6260" operator="greaterThan">
      <formula>120</formula>
    </cfRule>
    <cfRule type="containsText" dxfId="2" priority="2527" operator="between" text="库存为">
      <formula>NOT(ISERROR(SEARCH("库存为",AU1212)))</formula>
    </cfRule>
  </conditionalFormatting>
  <conditionalFormatting sqref="AU1213">
    <cfRule type="cellIs" dxfId="0" priority="9992" operator="lessThan">
      <formula>20</formula>
    </cfRule>
    <cfRule type="cellIs" dxfId="1" priority="6259" operator="greaterThan">
      <formula>120</formula>
    </cfRule>
    <cfRule type="containsText" dxfId="2" priority="2526" operator="between" text="库存为">
      <formula>NOT(ISERROR(SEARCH("库存为",AU1213)))</formula>
    </cfRule>
  </conditionalFormatting>
  <conditionalFormatting sqref="AU1214">
    <cfRule type="cellIs" dxfId="0" priority="9991" operator="lessThan">
      <formula>20</formula>
    </cfRule>
    <cfRule type="cellIs" dxfId="1" priority="6258" operator="greaterThan">
      <formula>120</formula>
    </cfRule>
    <cfRule type="containsText" dxfId="2" priority="2525" operator="between" text="库存为">
      <formula>NOT(ISERROR(SEARCH("库存为",AU1214)))</formula>
    </cfRule>
  </conditionalFormatting>
  <conditionalFormatting sqref="AU1215">
    <cfRule type="cellIs" dxfId="0" priority="9990" operator="lessThan">
      <formula>20</formula>
    </cfRule>
    <cfRule type="cellIs" dxfId="1" priority="6257" operator="greaterThan">
      <formula>120</formula>
    </cfRule>
    <cfRule type="containsText" dxfId="2" priority="2524" operator="between" text="库存为">
      <formula>NOT(ISERROR(SEARCH("库存为",AU1215)))</formula>
    </cfRule>
  </conditionalFormatting>
  <conditionalFormatting sqref="AU1216">
    <cfRule type="cellIs" dxfId="0" priority="9989" operator="lessThan">
      <formula>20</formula>
    </cfRule>
    <cfRule type="cellIs" dxfId="1" priority="6256" operator="greaterThan">
      <formula>120</formula>
    </cfRule>
    <cfRule type="containsText" dxfId="2" priority="2523" operator="between" text="库存为">
      <formula>NOT(ISERROR(SEARCH("库存为",AU1216)))</formula>
    </cfRule>
  </conditionalFormatting>
  <conditionalFormatting sqref="AU1217">
    <cfRule type="cellIs" dxfId="0" priority="9988" operator="lessThan">
      <formula>20</formula>
    </cfRule>
    <cfRule type="cellIs" dxfId="1" priority="6255" operator="greaterThan">
      <formula>120</formula>
    </cfRule>
    <cfRule type="containsText" dxfId="2" priority="2522" operator="between" text="库存为">
      <formula>NOT(ISERROR(SEARCH("库存为",AU1217)))</formula>
    </cfRule>
  </conditionalFormatting>
  <conditionalFormatting sqref="AU1218">
    <cfRule type="cellIs" dxfId="0" priority="9987" operator="lessThan">
      <formula>20</formula>
    </cfRule>
    <cfRule type="cellIs" dxfId="1" priority="6254" operator="greaterThan">
      <formula>120</formula>
    </cfRule>
    <cfRule type="containsText" dxfId="2" priority="2521" operator="between" text="库存为">
      <formula>NOT(ISERROR(SEARCH("库存为",AU1218)))</formula>
    </cfRule>
  </conditionalFormatting>
  <conditionalFormatting sqref="AU1219">
    <cfRule type="cellIs" dxfId="0" priority="9986" operator="lessThan">
      <formula>20</formula>
    </cfRule>
    <cfRule type="cellIs" dxfId="1" priority="6253" operator="greaterThan">
      <formula>120</formula>
    </cfRule>
    <cfRule type="containsText" dxfId="2" priority="2520" operator="between" text="库存为">
      <formula>NOT(ISERROR(SEARCH("库存为",AU1219)))</formula>
    </cfRule>
  </conditionalFormatting>
  <conditionalFormatting sqref="AU1220">
    <cfRule type="cellIs" dxfId="0" priority="9985" operator="lessThan">
      <formula>20</formula>
    </cfRule>
    <cfRule type="cellIs" dxfId="1" priority="6252" operator="greaterThan">
      <formula>120</formula>
    </cfRule>
    <cfRule type="containsText" dxfId="2" priority="2519" operator="between" text="库存为">
      <formula>NOT(ISERROR(SEARCH("库存为",AU1220)))</formula>
    </cfRule>
  </conditionalFormatting>
  <conditionalFormatting sqref="AU1221">
    <cfRule type="cellIs" dxfId="0" priority="9984" operator="lessThan">
      <formula>20</formula>
    </cfRule>
    <cfRule type="cellIs" dxfId="1" priority="6251" operator="greaterThan">
      <formula>120</formula>
    </cfRule>
    <cfRule type="containsText" dxfId="2" priority="2518" operator="between" text="库存为">
      <formula>NOT(ISERROR(SEARCH("库存为",AU1221)))</formula>
    </cfRule>
  </conditionalFormatting>
  <conditionalFormatting sqref="AU1222">
    <cfRule type="cellIs" dxfId="0" priority="9983" operator="lessThan">
      <formula>20</formula>
    </cfRule>
    <cfRule type="cellIs" dxfId="1" priority="6250" operator="greaterThan">
      <formula>120</formula>
    </cfRule>
    <cfRule type="containsText" dxfId="2" priority="2517" operator="between" text="库存为">
      <formula>NOT(ISERROR(SEARCH("库存为",AU1222)))</formula>
    </cfRule>
  </conditionalFormatting>
  <conditionalFormatting sqref="AU1223">
    <cfRule type="cellIs" dxfId="0" priority="9982" operator="lessThan">
      <formula>20</formula>
    </cfRule>
    <cfRule type="cellIs" dxfId="1" priority="6249" operator="greaterThan">
      <formula>120</formula>
    </cfRule>
    <cfRule type="containsText" dxfId="2" priority="2516" operator="between" text="库存为">
      <formula>NOT(ISERROR(SEARCH("库存为",AU1223)))</formula>
    </cfRule>
  </conditionalFormatting>
  <conditionalFormatting sqref="AU1224">
    <cfRule type="cellIs" dxfId="0" priority="9981" operator="lessThan">
      <formula>20</formula>
    </cfRule>
    <cfRule type="cellIs" dxfId="1" priority="6248" operator="greaterThan">
      <formula>120</formula>
    </cfRule>
    <cfRule type="containsText" dxfId="2" priority="2515" operator="between" text="库存为">
      <formula>NOT(ISERROR(SEARCH("库存为",AU1224)))</formula>
    </cfRule>
  </conditionalFormatting>
  <conditionalFormatting sqref="AU1225">
    <cfRule type="cellIs" dxfId="0" priority="9980" operator="lessThan">
      <formula>20</formula>
    </cfRule>
    <cfRule type="cellIs" dxfId="1" priority="6247" operator="greaterThan">
      <formula>120</formula>
    </cfRule>
    <cfRule type="containsText" dxfId="2" priority="2514" operator="between" text="库存为">
      <formula>NOT(ISERROR(SEARCH("库存为",AU1225)))</formula>
    </cfRule>
  </conditionalFormatting>
  <conditionalFormatting sqref="AU1226">
    <cfRule type="cellIs" dxfId="0" priority="9979" operator="lessThan">
      <formula>20</formula>
    </cfRule>
    <cfRule type="cellIs" dxfId="1" priority="6246" operator="greaterThan">
      <formula>120</formula>
    </cfRule>
    <cfRule type="containsText" dxfId="2" priority="2513" operator="between" text="库存为">
      <formula>NOT(ISERROR(SEARCH("库存为",AU1226)))</formula>
    </cfRule>
  </conditionalFormatting>
  <conditionalFormatting sqref="AU1227">
    <cfRule type="cellIs" dxfId="0" priority="9978" operator="lessThan">
      <formula>20</formula>
    </cfRule>
    <cfRule type="cellIs" dxfId="1" priority="6245" operator="greaterThan">
      <formula>120</formula>
    </cfRule>
    <cfRule type="containsText" dxfId="2" priority="2512" operator="between" text="库存为">
      <formula>NOT(ISERROR(SEARCH("库存为",AU1227)))</formula>
    </cfRule>
  </conditionalFormatting>
  <conditionalFormatting sqref="AU1228">
    <cfRule type="cellIs" dxfId="0" priority="9977" operator="lessThan">
      <formula>20</formula>
    </cfRule>
    <cfRule type="cellIs" dxfId="1" priority="6244" operator="greaterThan">
      <formula>120</formula>
    </cfRule>
    <cfRule type="containsText" dxfId="2" priority="2511" operator="between" text="库存为">
      <formula>NOT(ISERROR(SEARCH("库存为",AU1228)))</formula>
    </cfRule>
  </conditionalFormatting>
  <conditionalFormatting sqref="AU1229">
    <cfRule type="cellIs" dxfId="0" priority="9976" operator="lessThan">
      <formula>20</formula>
    </cfRule>
    <cfRule type="cellIs" dxfId="1" priority="6243" operator="greaterThan">
      <formula>120</formula>
    </cfRule>
    <cfRule type="containsText" dxfId="2" priority="2510" operator="between" text="库存为">
      <formula>NOT(ISERROR(SEARCH("库存为",AU1229)))</formula>
    </cfRule>
  </conditionalFormatting>
  <conditionalFormatting sqref="AU1230">
    <cfRule type="cellIs" dxfId="0" priority="9975" operator="lessThan">
      <formula>20</formula>
    </cfRule>
    <cfRule type="cellIs" dxfId="1" priority="6242" operator="greaterThan">
      <formula>120</formula>
    </cfRule>
    <cfRule type="containsText" dxfId="2" priority="2509" operator="between" text="库存为">
      <formula>NOT(ISERROR(SEARCH("库存为",AU1230)))</formula>
    </cfRule>
  </conditionalFormatting>
  <conditionalFormatting sqref="AU1231">
    <cfRule type="cellIs" dxfId="0" priority="9974" operator="lessThan">
      <formula>20</formula>
    </cfRule>
    <cfRule type="cellIs" dxfId="1" priority="6241" operator="greaterThan">
      <formula>120</formula>
    </cfRule>
    <cfRule type="containsText" dxfId="2" priority="2508" operator="between" text="库存为">
      <formula>NOT(ISERROR(SEARCH("库存为",AU1231)))</formula>
    </cfRule>
  </conditionalFormatting>
  <conditionalFormatting sqref="AU1232">
    <cfRule type="cellIs" dxfId="0" priority="9973" operator="lessThan">
      <formula>20</formula>
    </cfRule>
    <cfRule type="cellIs" dxfId="1" priority="6240" operator="greaterThan">
      <formula>120</formula>
    </cfRule>
    <cfRule type="containsText" dxfId="2" priority="2507" operator="between" text="库存为">
      <formula>NOT(ISERROR(SEARCH("库存为",AU1232)))</formula>
    </cfRule>
  </conditionalFormatting>
  <conditionalFormatting sqref="AU1233">
    <cfRule type="cellIs" dxfId="0" priority="9972" operator="lessThan">
      <formula>20</formula>
    </cfRule>
    <cfRule type="cellIs" dxfId="1" priority="6239" operator="greaterThan">
      <formula>120</formula>
    </cfRule>
    <cfRule type="containsText" dxfId="2" priority="2506" operator="between" text="库存为">
      <formula>NOT(ISERROR(SEARCH("库存为",AU1233)))</formula>
    </cfRule>
  </conditionalFormatting>
  <conditionalFormatting sqref="AU1234">
    <cfRule type="cellIs" dxfId="0" priority="9971" operator="lessThan">
      <formula>20</formula>
    </cfRule>
    <cfRule type="cellIs" dxfId="1" priority="6238" operator="greaterThan">
      <formula>120</formula>
    </cfRule>
    <cfRule type="containsText" dxfId="2" priority="2505" operator="between" text="库存为">
      <formula>NOT(ISERROR(SEARCH("库存为",AU1234)))</formula>
    </cfRule>
  </conditionalFormatting>
  <conditionalFormatting sqref="AU1235">
    <cfRule type="cellIs" dxfId="0" priority="9970" operator="lessThan">
      <formula>20</formula>
    </cfRule>
    <cfRule type="cellIs" dxfId="1" priority="6237" operator="greaterThan">
      <formula>120</formula>
    </cfRule>
    <cfRule type="containsText" dxfId="2" priority="2504" operator="between" text="库存为">
      <formula>NOT(ISERROR(SEARCH("库存为",AU1235)))</formula>
    </cfRule>
  </conditionalFormatting>
  <conditionalFormatting sqref="AU1236">
    <cfRule type="cellIs" dxfId="0" priority="9969" operator="lessThan">
      <formula>20</formula>
    </cfRule>
    <cfRule type="cellIs" dxfId="1" priority="6236" operator="greaterThan">
      <formula>120</formula>
    </cfRule>
    <cfRule type="containsText" dxfId="2" priority="2503" operator="between" text="库存为">
      <formula>NOT(ISERROR(SEARCH("库存为",AU1236)))</formula>
    </cfRule>
  </conditionalFormatting>
  <conditionalFormatting sqref="AU1237">
    <cfRule type="cellIs" dxfId="0" priority="9968" operator="lessThan">
      <formula>20</formula>
    </cfRule>
    <cfRule type="cellIs" dxfId="1" priority="6235" operator="greaterThan">
      <formula>120</formula>
    </cfRule>
    <cfRule type="containsText" dxfId="2" priority="2502" operator="between" text="库存为">
      <formula>NOT(ISERROR(SEARCH("库存为",AU1237)))</formula>
    </cfRule>
  </conditionalFormatting>
  <conditionalFormatting sqref="AU1238">
    <cfRule type="cellIs" dxfId="0" priority="9967" operator="lessThan">
      <formula>20</formula>
    </cfRule>
    <cfRule type="cellIs" dxfId="1" priority="6234" operator="greaterThan">
      <formula>120</formula>
    </cfRule>
    <cfRule type="containsText" dxfId="2" priority="2501" operator="between" text="库存为">
      <formula>NOT(ISERROR(SEARCH("库存为",AU1238)))</formula>
    </cfRule>
  </conditionalFormatting>
  <conditionalFormatting sqref="AU1239">
    <cfRule type="cellIs" dxfId="0" priority="9966" operator="lessThan">
      <formula>20</formula>
    </cfRule>
    <cfRule type="cellIs" dxfId="1" priority="6233" operator="greaterThan">
      <formula>120</formula>
    </cfRule>
    <cfRule type="containsText" dxfId="2" priority="2500" operator="between" text="库存为">
      <formula>NOT(ISERROR(SEARCH("库存为",AU1239)))</formula>
    </cfRule>
  </conditionalFormatting>
  <conditionalFormatting sqref="AU1240">
    <cfRule type="cellIs" dxfId="0" priority="9965" operator="lessThan">
      <formula>20</formula>
    </cfRule>
    <cfRule type="cellIs" dxfId="1" priority="6232" operator="greaterThan">
      <formula>120</formula>
    </cfRule>
    <cfRule type="containsText" dxfId="2" priority="2499" operator="between" text="库存为">
      <formula>NOT(ISERROR(SEARCH("库存为",AU1240)))</formula>
    </cfRule>
  </conditionalFormatting>
  <conditionalFormatting sqref="AU1241">
    <cfRule type="cellIs" dxfId="0" priority="9964" operator="lessThan">
      <formula>20</formula>
    </cfRule>
    <cfRule type="cellIs" dxfId="1" priority="6231" operator="greaterThan">
      <formula>120</formula>
    </cfRule>
    <cfRule type="containsText" dxfId="2" priority="2498" operator="between" text="库存为">
      <formula>NOT(ISERROR(SEARCH("库存为",AU1241)))</formula>
    </cfRule>
  </conditionalFormatting>
  <conditionalFormatting sqref="AU1242">
    <cfRule type="cellIs" dxfId="0" priority="9963" operator="lessThan">
      <formula>20</formula>
    </cfRule>
    <cfRule type="cellIs" dxfId="1" priority="6230" operator="greaterThan">
      <formula>120</formula>
    </cfRule>
    <cfRule type="containsText" dxfId="2" priority="2497" operator="between" text="库存为">
      <formula>NOT(ISERROR(SEARCH("库存为",AU1242)))</formula>
    </cfRule>
  </conditionalFormatting>
  <conditionalFormatting sqref="AU1243">
    <cfRule type="cellIs" dxfId="0" priority="9962" operator="lessThan">
      <formula>20</formula>
    </cfRule>
    <cfRule type="cellIs" dxfId="1" priority="6229" operator="greaterThan">
      <formula>120</formula>
    </cfRule>
    <cfRule type="containsText" dxfId="2" priority="2496" operator="between" text="库存为">
      <formula>NOT(ISERROR(SEARCH("库存为",AU1243)))</formula>
    </cfRule>
  </conditionalFormatting>
  <conditionalFormatting sqref="AU1244">
    <cfRule type="cellIs" dxfId="0" priority="9961" operator="lessThan">
      <formula>20</formula>
    </cfRule>
    <cfRule type="cellIs" dxfId="1" priority="6228" operator="greaterThan">
      <formula>120</formula>
    </cfRule>
    <cfRule type="containsText" dxfId="2" priority="2495" operator="between" text="库存为">
      <formula>NOT(ISERROR(SEARCH("库存为",AU1244)))</formula>
    </cfRule>
  </conditionalFormatting>
  <conditionalFormatting sqref="AU1245">
    <cfRule type="cellIs" dxfId="0" priority="9960" operator="lessThan">
      <formula>20</formula>
    </cfRule>
    <cfRule type="cellIs" dxfId="1" priority="6227" operator="greaterThan">
      <formula>120</formula>
    </cfRule>
    <cfRule type="containsText" dxfId="2" priority="2494" operator="between" text="库存为">
      <formula>NOT(ISERROR(SEARCH("库存为",AU1245)))</formula>
    </cfRule>
  </conditionalFormatting>
  <conditionalFormatting sqref="AU1246">
    <cfRule type="cellIs" dxfId="0" priority="9959" operator="lessThan">
      <formula>20</formula>
    </cfRule>
    <cfRule type="cellIs" dxfId="1" priority="6226" operator="greaterThan">
      <formula>120</formula>
    </cfRule>
    <cfRule type="containsText" dxfId="2" priority="2493" operator="between" text="库存为">
      <formula>NOT(ISERROR(SEARCH("库存为",AU1246)))</formula>
    </cfRule>
  </conditionalFormatting>
  <conditionalFormatting sqref="AU1247">
    <cfRule type="cellIs" dxfId="0" priority="9958" operator="lessThan">
      <formula>20</formula>
    </cfRule>
    <cfRule type="cellIs" dxfId="1" priority="6225" operator="greaterThan">
      <formula>120</formula>
    </cfRule>
    <cfRule type="containsText" dxfId="2" priority="2492" operator="between" text="库存为">
      <formula>NOT(ISERROR(SEARCH("库存为",AU1247)))</formula>
    </cfRule>
  </conditionalFormatting>
  <conditionalFormatting sqref="AU1248">
    <cfRule type="cellIs" dxfId="0" priority="9957" operator="lessThan">
      <formula>20</formula>
    </cfRule>
    <cfRule type="cellIs" dxfId="1" priority="6224" operator="greaterThan">
      <formula>120</formula>
    </cfRule>
    <cfRule type="containsText" dxfId="2" priority="2491" operator="between" text="库存为">
      <formula>NOT(ISERROR(SEARCH("库存为",AU1248)))</formula>
    </cfRule>
  </conditionalFormatting>
  <conditionalFormatting sqref="AU1249">
    <cfRule type="cellIs" dxfId="0" priority="9956" operator="lessThan">
      <formula>20</formula>
    </cfRule>
    <cfRule type="cellIs" dxfId="1" priority="6223" operator="greaterThan">
      <formula>120</formula>
    </cfRule>
    <cfRule type="containsText" dxfId="2" priority="2490" operator="between" text="库存为">
      <formula>NOT(ISERROR(SEARCH("库存为",AU1249)))</formula>
    </cfRule>
  </conditionalFormatting>
  <conditionalFormatting sqref="AU1250">
    <cfRule type="cellIs" dxfId="0" priority="9955" operator="lessThan">
      <formula>20</formula>
    </cfRule>
    <cfRule type="cellIs" dxfId="1" priority="6222" operator="greaterThan">
      <formula>120</formula>
    </cfRule>
    <cfRule type="containsText" dxfId="2" priority="2489" operator="between" text="库存为">
      <formula>NOT(ISERROR(SEARCH("库存为",AU1250)))</formula>
    </cfRule>
  </conditionalFormatting>
  <conditionalFormatting sqref="AU1251">
    <cfRule type="cellIs" dxfId="0" priority="9954" operator="lessThan">
      <formula>20</formula>
    </cfRule>
    <cfRule type="cellIs" dxfId="1" priority="6221" operator="greaterThan">
      <formula>120</formula>
    </cfRule>
    <cfRule type="containsText" dxfId="2" priority="2488" operator="between" text="库存为">
      <formula>NOT(ISERROR(SEARCH("库存为",AU1251)))</formula>
    </cfRule>
  </conditionalFormatting>
  <conditionalFormatting sqref="AU1252">
    <cfRule type="cellIs" dxfId="0" priority="9953" operator="lessThan">
      <formula>20</formula>
    </cfRule>
    <cfRule type="cellIs" dxfId="1" priority="6220" operator="greaterThan">
      <formula>120</formula>
    </cfRule>
    <cfRule type="containsText" dxfId="2" priority="2487" operator="between" text="库存为">
      <formula>NOT(ISERROR(SEARCH("库存为",AU1252)))</formula>
    </cfRule>
  </conditionalFormatting>
  <conditionalFormatting sqref="AU1253">
    <cfRule type="cellIs" dxfId="0" priority="9952" operator="lessThan">
      <formula>20</formula>
    </cfRule>
    <cfRule type="cellIs" dxfId="1" priority="6219" operator="greaterThan">
      <formula>120</formula>
    </cfRule>
    <cfRule type="containsText" dxfId="2" priority="2486" operator="between" text="库存为">
      <formula>NOT(ISERROR(SEARCH("库存为",AU1253)))</formula>
    </cfRule>
  </conditionalFormatting>
  <conditionalFormatting sqref="AU1254">
    <cfRule type="cellIs" dxfId="0" priority="9951" operator="lessThan">
      <formula>20</formula>
    </cfRule>
    <cfRule type="cellIs" dxfId="1" priority="6218" operator="greaterThan">
      <formula>120</formula>
    </cfRule>
    <cfRule type="containsText" dxfId="2" priority="2485" operator="between" text="库存为">
      <formula>NOT(ISERROR(SEARCH("库存为",AU1254)))</formula>
    </cfRule>
  </conditionalFormatting>
  <conditionalFormatting sqref="AU1255">
    <cfRule type="cellIs" dxfId="0" priority="9950" operator="lessThan">
      <formula>20</formula>
    </cfRule>
    <cfRule type="cellIs" dxfId="1" priority="6217" operator="greaterThan">
      <formula>120</formula>
    </cfRule>
    <cfRule type="containsText" dxfId="2" priority="2484" operator="between" text="库存为">
      <formula>NOT(ISERROR(SEARCH("库存为",AU1255)))</formula>
    </cfRule>
  </conditionalFormatting>
  <conditionalFormatting sqref="AU1256">
    <cfRule type="cellIs" dxfId="0" priority="9949" operator="lessThan">
      <formula>20</formula>
    </cfRule>
    <cfRule type="cellIs" dxfId="1" priority="6216" operator="greaterThan">
      <formula>120</formula>
    </cfRule>
    <cfRule type="containsText" dxfId="2" priority="2483" operator="between" text="库存为">
      <formula>NOT(ISERROR(SEARCH("库存为",AU1256)))</formula>
    </cfRule>
  </conditionalFormatting>
  <conditionalFormatting sqref="AU1257">
    <cfRule type="cellIs" dxfId="0" priority="9948" operator="lessThan">
      <formula>20</formula>
    </cfRule>
    <cfRule type="cellIs" dxfId="1" priority="6215" operator="greaterThan">
      <formula>120</formula>
    </cfRule>
    <cfRule type="containsText" dxfId="2" priority="2482" operator="between" text="库存为">
      <formula>NOT(ISERROR(SEARCH("库存为",AU1257)))</formula>
    </cfRule>
  </conditionalFormatting>
  <conditionalFormatting sqref="AU1258">
    <cfRule type="cellIs" dxfId="0" priority="9947" operator="lessThan">
      <formula>20</formula>
    </cfRule>
    <cfRule type="cellIs" dxfId="1" priority="6214" operator="greaterThan">
      <formula>120</formula>
    </cfRule>
    <cfRule type="containsText" dxfId="2" priority="2481" operator="between" text="库存为">
      <formula>NOT(ISERROR(SEARCH("库存为",AU1258)))</formula>
    </cfRule>
  </conditionalFormatting>
  <conditionalFormatting sqref="AU1259">
    <cfRule type="cellIs" dxfId="0" priority="9946" operator="lessThan">
      <formula>20</formula>
    </cfRule>
    <cfRule type="cellIs" dxfId="1" priority="6213" operator="greaterThan">
      <formula>120</formula>
    </cfRule>
    <cfRule type="containsText" dxfId="2" priority="2480" operator="between" text="库存为">
      <formula>NOT(ISERROR(SEARCH("库存为",AU1259)))</formula>
    </cfRule>
  </conditionalFormatting>
  <conditionalFormatting sqref="AU1260">
    <cfRule type="cellIs" dxfId="0" priority="9945" operator="lessThan">
      <formula>20</formula>
    </cfRule>
    <cfRule type="cellIs" dxfId="1" priority="6212" operator="greaterThan">
      <formula>120</formula>
    </cfRule>
    <cfRule type="containsText" dxfId="2" priority="2479" operator="between" text="库存为">
      <formula>NOT(ISERROR(SEARCH("库存为",AU1260)))</formula>
    </cfRule>
  </conditionalFormatting>
  <conditionalFormatting sqref="AU1261">
    <cfRule type="cellIs" dxfId="0" priority="9944" operator="lessThan">
      <formula>20</formula>
    </cfRule>
    <cfRule type="cellIs" dxfId="1" priority="6211" operator="greaterThan">
      <formula>120</formula>
    </cfRule>
    <cfRule type="containsText" dxfId="2" priority="2478" operator="between" text="库存为">
      <formula>NOT(ISERROR(SEARCH("库存为",AU1261)))</formula>
    </cfRule>
  </conditionalFormatting>
  <conditionalFormatting sqref="AU1262">
    <cfRule type="cellIs" dxfId="0" priority="9943" operator="lessThan">
      <formula>20</formula>
    </cfRule>
    <cfRule type="cellIs" dxfId="1" priority="6210" operator="greaterThan">
      <formula>120</formula>
    </cfRule>
    <cfRule type="containsText" dxfId="2" priority="2477" operator="between" text="库存为">
      <formula>NOT(ISERROR(SEARCH("库存为",AU1262)))</formula>
    </cfRule>
  </conditionalFormatting>
  <conditionalFormatting sqref="AU1263">
    <cfRule type="cellIs" dxfId="0" priority="9942" operator="lessThan">
      <formula>20</formula>
    </cfRule>
    <cfRule type="cellIs" dxfId="1" priority="6209" operator="greaterThan">
      <formula>120</formula>
    </cfRule>
    <cfRule type="containsText" dxfId="2" priority="2476" operator="between" text="库存为">
      <formula>NOT(ISERROR(SEARCH("库存为",AU1263)))</formula>
    </cfRule>
  </conditionalFormatting>
  <conditionalFormatting sqref="AU1264">
    <cfRule type="cellIs" dxfId="0" priority="9941" operator="lessThan">
      <formula>20</formula>
    </cfRule>
    <cfRule type="cellIs" dxfId="1" priority="6208" operator="greaterThan">
      <formula>120</formula>
    </cfRule>
    <cfRule type="containsText" dxfId="2" priority="2475" operator="between" text="库存为">
      <formula>NOT(ISERROR(SEARCH("库存为",AU1264)))</formula>
    </cfRule>
  </conditionalFormatting>
  <conditionalFormatting sqref="AU1265">
    <cfRule type="cellIs" dxfId="0" priority="9940" operator="lessThan">
      <formula>20</formula>
    </cfRule>
    <cfRule type="cellIs" dxfId="1" priority="6207" operator="greaterThan">
      <formula>120</formula>
    </cfRule>
    <cfRule type="containsText" dxfId="2" priority="2474" operator="between" text="库存为">
      <formula>NOT(ISERROR(SEARCH("库存为",AU1265)))</formula>
    </cfRule>
  </conditionalFormatting>
  <conditionalFormatting sqref="AU1266">
    <cfRule type="cellIs" dxfId="0" priority="9939" operator="lessThan">
      <formula>20</formula>
    </cfRule>
    <cfRule type="cellIs" dxfId="1" priority="6206" operator="greaterThan">
      <formula>120</formula>
    </cfRule>
    <cfRule type="containsText" dxfId="2" priority="2473" operator="between" text="库存为">
      <formula>NOT(ISERROR(SEARCH("库存为",AU1266)))</formula>
    </cfRule>
  </conditionalFormatting>
  <conditionalFormatting sqref="AU1267">
    <cfRule type="cellIs" dxfId="0" priority="9938" operator="lessThan">
      <formula>20</formula>
    </cfRule>
    <cfRule type="cellIs" dxfId="1" priority="6205" operator="greaterThan">
      <formula>120</formula>
    </cfRule>
    <cfRule type="containsText" dxfId="2" priority="2472" operator="between" text="库存为">
      <formula>NOT(ISERROR(SEARCH("库存为",AU1267)))</formula>
    </cfRule>
  </conditionalFormatting>
  <conditionalFormatting sqref="AU1268">
    <cfRule type="cellIs" dxfId="0" priority="9937" operator="lessThan">
      <formula>20</formula>
    </cfRule>
    <cfRule type="cellIs" dxfId="1" priority="6204" operator="greaterThan">
      <formula>120</formula>
    </cfRule>
    <cfRule type="containsText" dxfId="2" priority="2471" operator="between" text="库存为">
      <formula>NOT(ISERROR(SEARCH("库存为",AU1268)))</formula>
    </cfRule>
  </conditionalFormatting>
  <conditionalFormatting sqref="AU1269">
    <cfRule type="cellIs" dxfId="0" priority="9936" operator="lessThan">
      <formula>20</formula>
    </cfRule>
    <cfRule type="cellIs" dxfId="1" priority="6203" operator="greaterThan">
      <formula>120</formula>
    </cfRule>
    <cfRule type="containsText" dxfId="2" priority="2470" operator="between" text="库存为">
      <formula>NOT(ISERROR(SEARCH("库存为",AU1269)))</formula>
    </cfRule>
  </conditionalFormatting>
  <conditionalFormatting sqref="AU1270">
    <cfRule type="cellIs" dxfId="0" priority="9935" operator="lessThan">
      <formula>20</formula>
    </cfRule>
    <cfRule type="cellIs" dxfId="1" priority="6202" operator="greaterThan">
      <formula>120</formula>
    </cfRule>
    <cfRule type="containsText" dxfId="2" priority="2469" operator="between" text="库存为">
      <formula>NOT(ISERROR(SEARCH("库存为",AU1270)))</formula>
    </cfRule>
  </conditionalFormatting>
  <conditionalFormatting sqref="AU1271">
    <cfRule type="cellIs" dxfId="0" priority="9934" operator="lessThan">
      <formula>20</formula>
    </cfRule>
    <cfRule type="cellIs" dxfId="1" priority="6201" operator="greaterThan">
      <formula>120</formula>
    </cfRule>
    <cfRule type="containsText" dxfId="2" priority="2468" operator="between" text="库存为">
      <formula>NOT(ISERROR(SEARCH("库存为",AU1271)))</formula>
    </cfRule>
  </conditionalFormatting>
  <conditionalFormatting sqref="AU1272">
    <cfRule type="cellIs" dxfId="0" priority="9933" operator="lessThan">
      <formula>20</formula>
    </cfRule>
    <cfRule type="cellIs" dxfId="1" priority="6200" operator="greaterThan">
      <formula>120</formula>
    </cfRule>
    <cfRule type="containsText" dxfId="2" priority="2467" operator="between" text="库存为">
      <formula>NOT(ISERROR(SEARCH("库存为",AU1272)))</formula>
    </cfRule>
  </conditionalFormatting>
  <conditionalFormatting sqref="AU1273">
    <cfRule type="cellIs" dxfId="0" priority="9932" operator="lessThan">
      <formula>20</formula>
    </cfRule>
    <cfRule type="cellIs" dxfId="1" priority="6199" operator="greaterThan">
      <formula>120</formula>
    </cfRule>
    <cfRule type="containsText" dxfId="2" priority="2466" operator="between" text="库存为">
      <formula>NOT(ISERROR(SEARCH("库存为",AU1273)))</formula>
    </cfRule>
  </conditionalFormatting>
  <conditionalFormatting sqref="AU1274">
    <cfRule type="cellIs" dxfId="0" priority="9931" operator="lessThan">
      <formula>20</formula>
    </cfRule>
    <cfRule type="cellIs" dxfId="1" priority="6198" operator="greaterThan">
      <formula>120</formula>
    </cfRule>
    <cfRule type="containsText" dxfId="2" priority="2465" operator="between" text="库存为">
      <formula>NOT(ISERROR(SEARCH("库存为",AU1274)))</formula>
    </cfRule>
  </conditionalFormatting>
  <conditionalFormatting sqref="AU1275">
    <cfRule type="cellIs" dxfId="0" priority="9930" operator="lessThan">
      <formula>20</formula>
    </cfRule>
    <cfRule type="cellIs" dxfId="1" priority="6197" operator="greaterThan">
      <formula>120</formula>
    </cfRule>
    <cfRule type="containsText" dxfId="2" priority="2464" operator="between" text="库存为">
      <formula>NOT(ISERROR(SEARCH("库存为",AU1275)))</formula>
    </cfRule>
  </conditionalFormatting>
  <conditionalFormatting sqref="AU1276">
    <cfRule type="cellIs" dxfId="0" priority="9929" operator="lessThan">
      <formula>20</formula>
    </cfRule>
    <cfRule type="cellIs" dxfId="1" priority="6196" operator="greaterThan">
      <formula>120</formula>
    </cfRule>
    <cfRule type="containsText" dxfId="2" priority="2463" operator="between" text="库存为">
      <formula>NOT(ISERROR(SEARCH("库存为",AU1276)))</formula>
    </cfRule>
  </conditionalFormatting>
  <conditionalFormatting sqref="AU1277">
    <cfRule type="cellIs" dxfId="0" priority="9928" operator="lessThan">
      <formula>20</formula>
    </cfRule>
    <cfRule type="cellIs" dxfId="1" priority="6195" operator="greaterThan">
      <formula>120</formula>
    </cfRule>
    <cfRule type="containsText" dxfId="2" priority="2462" operator="between" text="库存为">
      <formula>NOT(ISERROR(SEARCH("库存为",AU1277)))</formula>
    </cfRule>
  </conditionalFormatting>
  <conditionalFormatting sqref="AU1278">
    <cfRule type="cellIs" dxfId="0" priority="9927" operator="lessThan">
      <formula>20</formula>
    </cfRule>
    <cfRule type="cellIs" dxfId="1" priority="6194" operator="greaterThan">
      <formula>120</formula>
    </cfRule>
    <cfRule type="containsText" dxfId="2" priority="2461" operator="between" text="库存为">
      <formula>NOT(ISERROR(SEARCH("库存为",AU1278)))</formula>
    </cfRule>
  </conditionalFormatting>
  <conditionalFormatting sqref="AU1279">
    <cfRule type="cellIs" dxfId="0" priority="9926" operator="lessThan">
      <formula>20</formula>
    </cfRule>
    <cfRule type="cellIs" dxfId="1" priority="6193" operator="greaterThan">
      <formula>120</formula>
    </cfRule>
    <cfRule type="containsText" dxfId="2" priority="2460" operator="between" text="库存为">
      <formula>NOT(ISERROR(SEARCH("库存为",AU1279)))</formula>
    </cfRule>
  </conditionalFormatting>
  <conditionalFormatting sqref="AU1280">
    <cfRule type="cellIs" dxfId="0" priority="9925" operator="lessThan">
      <formula>20</formula>
    </cfRule>
    <cfRule type="cellIs" dxfId="1" priority="6192" operator="greaterThan">
      <formula>120</formula>
    </cfRule>
    <cfRule type="containsText" dxfId="2" priority="2459" operator="between" text="库存为">
      <formula>NOT(ISERROR(SEARCH("库存为",AU1280)))</formula>
    </cfRule>
  </conditionalFormatting>
  <conditionalFormatting sqref="AU1281">
    <cfRule type="cellIs" dxfId="0" priority="9924" operator="lessThan">
      <formula>20</formula>
    </cfRule>
    <cfRule type="cellIs" dxfId="1" priority="6191" operator="greaterThan">
      <formula>120</formula>
    </cfRule>
    <cfRule type="containsText" dxfId="2" priority="2458" operator="between" text="库存为">
      <formula>NOT(ISERROR(SEARCH("库存为",AU1281)))</formula>
    </cfRule>
  </conditionalFormatting>
  <conditionalFormatting sqref="AU1282">
    <cfRule type="cellIs" dxfId="0" priority="9923" operator="lessThan">
      <formula>20</formula>
    </cfRule>
    <cfRule type="cellIs" dxfId="1" priority="6190" operator="greaterThan">
      <formula>120</formula>
    </cfRule>
    <cfRule type="containsText" dxfId="2" priority="2457" operator="between" text="库存为">
      <formula>NOT(ISERROR(SEARCH("库存为",AU1282)))</formula>
    </cfRule>
  </conditionalFormatting>
  <conditionalFormatting sqref="AU1283">
    <cfRule type="cellIs" dxfId="0" priority="9922" operator="lessThan">
      <formula>20</formula>
    </cfRule>
    <cfRule type="cellIs" dxfId="1" priority="6189" operator="greaterThan">
      <formula>120</formula>
    </cfRule>
    <cfRule type="containsText" dxfId="2" priority="2456" operator="between" text="库存为">
      <formula>NOT(ISERROR(SEARCH("库存为",AU1283)))</formula>
    </cfRule>
  </conditionalFormatting>
  <conditionalFormatting sqref="AU1284">
    <cfRule type="cellIs" dxfId="0" priority="9921" operator="lessThan">
      <formula>20</formula>
    </cfRule>
    <cfRule type="cellIs" dxfId="1" priority="6188" operator="greaterThan">
      <formula>120</formula>
    </cfRule>
    <cfRule type="containsText" dxfId="2" priority="2455" operator="between" text="库存为">
      <formula>NOT(ISERROR(SEARCH("库存为",AU1284)))</formula>
    </cfRule>
  </conditionalFormatting>
  <conditionalFormatting sqref="AU1285">
    <cfRule type="cellIs" dxfId="0" priority="9920" operator="lessThan">
      <formula>20</formula>
    </cfRule>
    <cfRule type="cellIs" dxfId="1" priority="6187" operator="greaterThan">
      <formula>120</formula>
    </cfRule>
    <cfRule type="containsText" dxfId="2" priority="2454" operator="between" text="库存为">
      <formula>NOT(ISERROR(SEARCH("库存为",AU1285)))</formula>
    </cfRule>
  </conditionalFormatting>
  <conditionalFormatting sqref="AU1286">
    <cfRule type="cellIs" dxfId="0" priority="9919" operator="lessThan">
      <formula>20</formula>
    </cfRule>
    <cfRule type="cellIs" dxfId="1" priority="6186" operator="greaterThan">
      <formula>120</formula>
    </cfRule>
    <cfRule type="containsText" dxfId="2" priority="2453" operator="between" text="库存为">
      <formula>NOT(ISERROR(SEARCH("库存为",AU1286)))</formula>
    </cfRule>
  </conditionalFormatting>
  <conditionalFormatting sqref="AU1287">
    <cfRule type="cellIs" dxfId="0" priority="9918" operator="lessThan">
      <formula>20</formula>
    </cfRule>
    <cfRule type="cellIs" dxfId="1" priority="6185" operator="greaterThan">
      <formula>120</formula>
    </cfRule>
    <cfRule type="containsText" dxfId="2" priority="2452" operator="between" text="库存为">
      <formula>NOT(ISERROR(SEARCH("库存为",AU1287)))</formula>
    </cfRule>
  </conditionalFormatting>
  <conditionalFormatting sqref="AU1288">
    <cfRule type="cellIs" dxfId="0" priority="9917" operator="lessThan">
      <formula>20</formula>
    </cfRule>
    <cfRule type="cellIs" dxfId="1" priority="6184" operator="greaterThan">
      <formula>120</formula>
    </cfRule>
    <cfRule type="containsText" dxfId="2" priority="2451" operator="between" text="库存为">
      <formula>NOT(ISERROR(SEARCH("库存为",AU1288)))</formula>
    </cfRule>
  </conditionalFormatting>
  <conditionalFormatting sqref="AU1289">
    <cfRule type="cellIs" dxfId="0" priority="9916" operator="lessThan">
      <formula>20</formula>
    </cfRule>
    <cfRule type="cellIs" dxfId="1" priority="6183" operator="greaterThan">
      <formula>120</formula>
    </cfRule>
    <cfRule type="containsText" dxfId="2" priority="2450" operator="between" text="库存为">
      <formula>NOT(ISERROR(SEARCH("库存为",AU1289)))</formula>
    </cfRule>
  </conditionalFormatting>
  <conditionalFormatting sqref="AU1290">
    <cfRule type="cellIs" dxfId="0" priority="9915" operator="lessThan">
      <formula>20</formula>
    </cfRule>
    <cfRule type="cellIs" dxfId="1" priority="6182" operator="greaterThan">
      <formula>120</formula>
    </cfRule>
    <cfRule type="containsText" dxfId="2" priority="2449" operator="between" text="库存为">
      <formula>NOT(ISERROR(SEARCH("库存为",AU1290)))</formula>
    </cfRule>
  </conditionalFormatting>
  <conditionalFormatting sqref="AU1291">
    <cfRule type="cellIs" dxfId="0" priority="9914" operator="lessThan">
      <formula>20</formula>
    </cfRule>
    <cfRule type="cellIs" dxfId="1" priority="6181" operator="greaterThan">
      <formula>120</formula>
    </cfRule>
    <cfRule type="containsText" dxfId="2" priority="2448" operator="between" text="库存为">
      <formula>NOT(ISERROR(SEARCH("库存为",AU1291)))</formula>
    </cfRule>
  </conditionalFormatting>
  <conditionalFormatting sqref="AU1292">
    <cfRule type="cellIs" dxfId="0" priority="9913" operator="lessThan">
      <formula>20</formula>
    </cfRule>
    <cfRule type="cellIs" dxfId="1" priority="6180" operator="greaterThan">
      <formula>120</formula>
    </cfRule>
    <cfRule type="containsText" dxfId="2" priority="2447" operator="between" text="库存为">
      <formula>NOT(ISERROR(SEARCH("库存为",AU1292)))</formula>
    </cfRule>
  </conditionalFormatting>
  <conditionalFormatting sqref="AU1293">
    <cfRule type="cellIs" dxfId="0" priority="9912" operator="lessThan">
      <formula>20</formula>
    </cfRule>
    <cfRule type="cellIs" dxfId="1" priority="6179" operator="greaterThan">
      <formula>120</formula>
    </cfRule>
    <cfRule type="containsText" dxfId="2" priority="2446" operator="between" text="库存为">
      <formula>NOT(ISERROR(SEARCH("库存为",AU1293)))</formula>
    </cfRule>
  </conditionalFormatting>
  <conditionalFormatting sqref="AU1294">
    <cfRule type="cellIs" dxfId="0" priority="9911" operator="lessThan">
      <formula>20</formula>
    </cfRule>
    <cfRule type="cellIs" dxfId="1" priority="6178" operator="greaterThan">
      <formula>120</formula>
    </cfRule>
    <cfRule type="containsText" dxfId="2" priority="2445" operator="between" text="库存为">
      <formula>NOT(ISERROR(SEARCH("库存为",AU1294)))</formula>
    </cfRule>
  </conditionalFormatting>
  <conditionalFormatting sqref="AU1295">
    <cfRule type="cellIs" dxfId="0" priority="9910" operator="lessThan">
      <formula>20</formula>
    </cfRule>
    <cfRule type="cellIs" dxfId="1" priority="6177" operator="greaterThan">
      <formula>120</formula>
    </cfRule>
    <cfRule type="containsText" dxfId="2" priority="2444" operator="between" text="库存为">
      <formula>NOT(ISERROR(SEARCH("库存为",AU1295)))</formula>
    </cfRule>
  </conditionalFormatting>
  <conditionalFormatting sqref="AU1296">
    <cfRule type="cellIs" dxfId="0" priority="9909" operator="lessThan">
      <formula>20</formula>
    </cfRule>
    <cfRule type="cellIs" dxfId="1" priority="6176" operator="greaterThan">
      <formula>120</formula>
    </cfRule>
    <cfRule type="containsText" dxfId="2" priority="2443" operator="between" text="库存为">
      <formula>NOT(ISERROR(SEARCH("库存为",AU1296)))</formula>
    </cfRule>
  </conditionalFormatting>
  <conditionalFormatting sqref="AU1297">
    <cfRule type="cellIs" dxfId="0" priority="9908" operator="lessThan">
      <formula>20</formula>
    </cfRule>
    <cfRule type="cellIs" dxfId="1" priority="6175" operator="greaterThan">
      <formula>120</formula>
    </cfRule>
    <cfRule type="containsText" dxfId="2" priority="2442" operator="between" text="库存为">
      <formula>NOT(ISERROR(SEARCH("库存为",AU1297)))</formula>
    </cfRule>
  </conditionalFormatting>
  <conditionalFormatting sqref="AU1298">
    <cfRule type="cellIs" dxfId="0" priority="9907" operator="lessThan">
      <formula>20</formula>
    </cfRule>
    <cfRule type="cellIs" dxfId="1" priority="6174" operator="greaterThan">
      <formula>120</formula>
    </cfRule>
    <cfRule type="containsText" dxfId="2" priority="2441" operator="between" text="库存为">
      <formula>NOT(ISERROR(SEARCH("库存为",AU1298)))</formula>
    </cfRule>
  </conditionalFormatting>
  <conditionalFormatting sqref="AU1299">
    <cfRule type="cellIs" dxfId="0" priority="9906" operator="lessThan">
      <formula>20</formula>
    </cfRule>
    <cfRule type="cellIs" dxfId="1" priority="6173" operator="greaterThan">
      <formula>120</formula>
    </cfRule>
    <cfRule type="containsText" dxfId="2" priority="2440" operator="between" text="库存为">
      <formula>NOT(ISERROR(SEARCH("库存为",AU1299)))</formula>
    </cfRule>
  </conditionalFormatting>
  <conditionalFormatting sqref="AU1300">
    <cfRule type="cellIs" dxfId="0" priority="9905" operator="lessThan">
      <formula>20</formula>
    </cfRule>
    <cfRule type="cellIs" dxfId="1" priority="6172" operator="greaterThan">
      <formula>120</formula>
    </cfRule>
    <cfRule type="containsText" dxfId="2" priority="2439" operator="between" text="库存为">
      <formula>NOT(ISERROR(SEARCH("库存为",AU1300)))</formula>
    </cfRule>
  </conditionalFormatting>
  <conditionalFormatting sqref="AU1301">
    <cfRule type="cellIs" dxfId="0" priority="9904" operator="lessThan">
      <formula>20</formula>
    </cfRule>
    <cfRule type="cellIs" dxfId="1" priority="6171" operator="greaterThan">
      <formula>120</formula>
    </cfRule>
    <cfRule type="containsText" dxfId="2" priority="2438" operator="between" text="库存为">
      <formula>NOT(ISERROR(SEARCH("库存为",AU1301)))</formula>
    </cfRule>
  </conditionalFormatting>
  <conditionalFormatting sqref="AU1302">
    <cfRule type="cellIs" dxfId="0" priority="9903" operator="lessThan">
      <formula>20</formula>
    </cfRule>
    <cfRule type="cellIs" dxfId="1" priority="6170" operator="greaterThan">
      <formula>120</formula>
    </cfRule>
    <cfRule type="containsText" dxfId="2" priority="2437" operator="between" text="库存为">
      <formula>NOT(ISERROR(SEARCH("库存为",AU1302)))</formula>
    </cfRule>
  </conditionalFormatting>
  <conditionalFormatting sqref="AU1303">
    <cfRule type="cellIs" dxfId="0" priority="9902" operator="lessThan">
      <formula>20</formula>
    </cfRule>
    <cfRule type="cellIs" dxfId="1" priority="6169" operator="greaterThan">
      <formula>120</formula>
    </cfRule>
    <cfRule type="containsText" dxfId="2" priority="2436" operator="between" text="库存为">
      <formula>NOT(ISERROR(SEARCH("库存为",AU1303)))</formula>
    </cfRule>
  </conditionalFormatting>
  <conditionalFormatting sqref="AU1304">
    <cfRule type="cellIs" dxfId="0" priority="9901" operator="lessThan">
      <formula>20</formula>
    </cfRule>
    <cfRule type="cellIs" dxfId="1" priority="6168" operator="greaterThan">
      <formula>120</formula>
    </cfRule>
    <cfRule type="containsText" dxfId="2" priority="2435" operator="between" text="库存为">
      <formula>NOT(ISERROR(SEARCH("库存为",AU1304)))</formula>
    </cfRule>
  </conditionalFormatting>
  <conditionalFormatting sqref="AU1305">
    <cfRule type="cellIs" dxfId="0" priority="9900" operator="lessThan">
      <formula>20</formula>
    </cfRule>
    <cfRule type="cellIs" dxfId="1" priority="6167" operator="greaterThan">
      <formula>120</formula>
    </cfRule>
    <cfRule type="containsText" dxfId="2" priority="2434" operator="between" text="库存为">
      <formula>NOT(ISERROR(SEARCH("库存为",AU1305)))</formula>
    </cfRule>
  </conditionalFormatting>
  <conditionalFormatting sqref="AU1306">
    <cfRule type="cellIs" dxfId="0" priority="9899" operator="lessThan">
      <formula>20</formula>
    </cfRule>
    <cfRule type="cellIs" dxfId="1" priority="6166" operator="greaterThan">
      <formula>120</formula>
    </cfRule>
    <cfRule type="containsText" dxfId="2" priority="2433" operator="between" text="库存为">
      <formula>NOT(ISERROR(SEARCH("库存为",AU1306)))</formula>
    </cfRule>
  </conditionalFormatting>
  <conditionalFormatting sqref="AU1307">
    <cfRule type="cellIs" dxfId="0" priority="9898" operator="lessThan">
      <formula>20</formula>
    </cfRule>
    <cfRule type="cellIs" dxfId="1" priority="6165" operator="greaterThan">
      <formula>120</formula>
    </cfRule>
    <cfRule type="containsText" dxfId="2" priority="2432" operator="between" text="库存为">
      <formula>NOT(ISERROR(SEARCH("库存为",AU1307)))</formula>
    </cfRule>
  </conditionalFormatting>
  <conditionalFormatting sqref="AU1308">
    <cfRule type="cellIs" dxfId="0" priority="9897" operator="lessThan">
      <formula>20</formula>
    </cfRule>
    <cfRule type="cellIs" dxfId="1" priority="6164" operator="greaterThan">
      <formula>120</formula>
    </cfRule>
    <cfRule type="containsText" dxfId="2" priority="2431" operator="between" text="库存为">
      <formula>NOT(ISERROR(SEARCH("库存为",AU1308)))</formula>
    </cfRule>
  </conditionalFormatting>
  <conditionalFormatting sqref="AU1309">
    <cfRule type="cellIs" dxfId="0" priority="9896" operator="lessThan">
      <formula>20</formula>
    </cfRule>
    <cfRule type="cellIs" dxfId="1" priority="6163" operator="greaterThan">
      <formula>120</formula>
    </cfRule>
    <cfRule type="containsText" dxfId="2" priority="2430" operator="between" text="库存为">
      <formula>NOT(ISERROR(SEARCH("库存为",AU1309)))</formula>
    </cfRule>
  </conditionalFormatting>
  <conditionalFormatting sqref="AU1310">
    <cfRule type="cellIs" dxfId="0" priority="9895" operator="lessThan">
      <formula>20</formula>
    </cfRule>
    <cfRule type="cellIs" dxfId="1" priority="6162" operator="greaterThan">
      <formula>120</formula>
    </cfRule>
    <cfRule type="containsText" dxfId="2" priority="2429" operator="between" text="库存为">
      <formula>NOT(ISERROR(SEARCH("库存为",AU1310)))</formula>
    </cfRule>
  </conditionalFormatting>
  <conditionalFormatting sqref="AU1311">
    <cfRule type="cellIs" dxfId="0" priority="9894" operator="lessThan">
      <formula>20</formula>
    </cfRule>
    <cfRule type="cellIs" dxfId="1" priority="6161" operator="greaterThan">
      <formula>120</formula>
    </cfRule>
    <cfRule type="containsText" dxfId="2" priority="2428" operator="between" text="库存为">
      <formula>NOT(ISERROR(SEARCH("库存为",AU1311)))</formula>
    </cfRule>
  </conditionalFormatting>
  <conditionalFormatting sqref="AU1312">
    <cfRule type="cellIs" dxfId="0" priority="9893" operator="lessThan">
      <formula>20</formula>
    </cfRule>
    <cfRule type="cellIs" dxfId="1" priority="6160" operator="greaterThan">
      <formula>120</formula>
    </cfRule>
    <cfRule type="containsText" dxfId="2" priority="2427" operator="between" text="库存为">
      <formula>NOT(ISERROR(SEARCH("库存为",AU1312)))</formula>
    </cfRule>
  </conditionalFormatting>
  <conditionalFormatting sqref="AU1313">
    <cfRule type="cellIs" dxfId="0" priority="9892" operator="lessThan">
      <formula>20</formula>
    </cfRule>
    <cfRule type="cellIs" dxfId="1" priority="6159" operator="greaterThan">
      <formula>120</formula>
    </cfRule>
    <cfRule type="containsText" dxfId="2" priority="2426" operator="between" text="库存为">
      <formula>NOT(ISERROR(SEARCH("库存为",AU1313)))</formula>
    </cfRule>
  </conditionalFormatting>
  <conditionalFormatting sqref="AU1314">
    <cfRule type="cellIs" dxfId="0" priority="9891" operator="lessThan">
      <formula>20</formula>
    </cfRule>
    <cfRule type="cellIs" dxfId="1" priority="6158" operator="greaterThan">
      <formula>120</formula>
    </cfRule>
    <cfRule type="containsText" dxfId="2" priority="2425" operator="between" text="库存为">
      <formula>NOT(ISERROR(SEARCH("库存为",AU1314)))</formula>
    </cfRule>
  </conditionalFormatting>
  <conditionalFormatting sqref="AU1315">
    <cfRule type="cellIs" dxfId="0" priority="9890" operator="lessThan">
      <formula>20</formula>
    </cfRule>
    <cfRule type="cellIs" dxfId="1" priority="6157" operator="greaterThan">
      <formula>120</formula>
    </cfRule>
    <cfRule type="containsText" dxfId="2" priority="2424" operator="between" text="库存为">
      <formula>NOT(ISERROR(SEARCH("库存为",AU1315)))</formula>
    </cfRule>
  </conditionalFormatting>
  <conditionalFormatting sqref="AU1316">
    <cfRule type="cellIs" dxfId="0" priority="9889" operator="lessThan">
      <formula>20</formula>
    </cfRule>
    <cfRule type="cellIs" dxfId="1" priority="6156" operator="greaterThan">
      <formula>120</formula>
    </cfRule>
    <cfRule type="containsText" dxfId="2" priority="2423" operator="between" text="库存为">
      <formula>NOT(ISERROR(SEARCH("库存为",AU1316)))</formula>
    </cfRule>
  </conditionalFormatting>
  <conditionalFormatting sqref="AU1317">
    <cfRule type="cellIs" dxfId="0" priority="9888" operator="lessThan">
      <formula>20</formula>
    </cfRule>
    <cfRule type="cellIs" dxfId="1" priority="6155" operator="greaterThan">
      <formula>120</formula>
    </cfRule>
    <cfRule type="containsText" dxfId="2" priority="2422" operator="between" text="库存为">
      <formula>NOT(ISERROR(SEARCH("库存为",AU1317)))</formula>
    </cfRule>
  </conditionalFormatting>
  <conditionalFormatting sqref="AU1318">
    <cfRule type="cellIs" dxfId="0" priority="9887" operator="lessThan">
      <formula>20</formula>
    </cfRule>
    <cfRule type="cellIs" dxfId="1" priority="6154" operator="greaterThan">
      <formula>120</formula>
    </cfRule>
    <cfRule type="containsText" dxfId="2" priority="2421" operator="between" text="库存为">
      <formula>NOT(ISERROR(SEARCH("库存为",AU1318)))</formula>
    </cfRule>
  </conditionalFormatting>
  <conditionalFormatting sqref="AU1319">
    <cfRule type="cellIs" dxfId="0" priority="9886" operator="lessThan">
      <formula>20</formula>
    </cfRule>
    <cfRule type="cellIs" dxfId="1" priority="6153" operator="greaterThan">
      <formula>120</formula>
    </cfRule>
    <cfRule type="containsText" dxfId="2" priority="2420" operator="between" text="库存为">
      <formula>NOT(ISERROR(SEARCH("库存为",AU1319)))</formula>
    </cfRule>
  </conditionalFormatting>
  <conditionalFormatting sqref="AU1320">
    <cfRule type="cellIs" dxfId="0" priority="9885" operator="lessThan">
      <formula>20</formula>
    </cfRule>
    <cfRule type="cellIs" dxfId="1" priority="6152" operator="greaterThan">
      <formula>120</formula>
    </cfRule>
    <cfRule type="containsText" dxfId="2" priority="2419" operator="between" text="库存为">
      <formula>NOT(ISERROR(SEARCH("库存为",AU1320)))</formula>
    </cfRule>
  </conditionalFormatting>
  <conditionalFormatting sqref="AU1321">
    <cfRule type="cellIs" dxfId="0" priority="9884" operator="lessThan">
      <formula>20</formula>
    </cfRule>
    <cfRule type="cellIs" dxfId="1" priority="6151" operator="greaterThan">
      <formula>120</formula>
    </cfRule>
    <cfRule type="containsText" dxfId="2" priority="2418" operator="between" text="库存为">
      <formula>NOT(ISERROR(SEARCH("库存为",AU1321)))</formula>
    </cfRule>
  </conditionalFormatting>
  <conditionalFormatting sqref="AU1322">
    <cfRule type="cellIs" dxfId="0" priority="9883" operator="lessThan">
      <formula>20</formula>
    </cfRule>
    <cfRule type="cellIs" dxfId="1" priority="6150" operator="greaterThan">
      <formula>120</formula>
    </cfRule>
    <cfRule type="containsText" dxfId="2" priority="2417" operator="between" text="库存为">
      <formula>NOT(ISERROR(SEARCH("库存为",AU1322)))</formula>
    </cfRule>
  </conditionalFormatting>
  <conditionalFormatting sqref="AU1323">
    <cfRule type="cellIs" dxfId="0" priority="9882" operator="lessThan">
      <formula>20</formula>
    </cfRule>
    <cfRule type="cellIs" dxfId="1" priority="6149" operator="greaterThan">
      <formula>120</formula>
    </cfRule>
    <cfRule type="containsText" dxfId="2" priority="2416" operator="between" text="库存为">
      <formula>NOT(ISERROR(SEARCH("库存为",AU1323)))</formula>
    </cfRule>
  </conditionalFormatting>
  <conditionalFormatting sqref="AU1324">
    <cfRule type="cellIs" dxfId="0" priority="9881" operator="lessThan">
      <formula>20</formula>
    </cfRule>
    <cfRule type="cellIs" dxfId="1" priority="6148" operator="greaterThan">
      <formula>120</formula>
    </cfRule>
    <cfRule type="containsText" dxfId="2" priority="2415" operator="between" text="库存为">
      <formula>NOT(ISERROR(SEARCH("库存为",AU1324)))</formula>
    </cfRule>
  </conditionalFormatting>
  <conditionalFormatting sqref="AU1325">
    <cfRule type="cellIs" dxfId="0" priority="9880" operator="lessThan">
      <formula>20</formula>
    </cfRule>
    <cfRule type="cellIs" dxfId="1" priority="6147" operator="greaterThan">
      <formula>120</formula>
    </cfRule>
    <cfRule type="containsText" dxfId="2" priority="2414" operator="between" text="库存为">
      <formula>NOT(ISERROR(SEARCH("库存为",AU1325)))</formula>
    </cfRule>
  </conditionalFormatting>
  <conditionalFormatting sqref="AU1326">
    <cfRule type="cellIs" dxfId="0" priority="9879" operator="lessThan">
      <formula>20</formula>
    </cfRule>
    <cfRule type="cellIs" dxfId="1" priority="6146" operator="greaterThan">
      <formula>120</formula>
    </cfRule>
    <cfRule type="containsText" dxfId="2" priority="2413" operator="between" text="库存为">
      <formula>NOT(ISERROR(SEARCH("库存为",AU1326)))</formula>
    </cfRule>
  </conditionalFormatting>
  <conditionalFormatting sqref="AU1327">
    <cfRule type="cellIs" dxfId="0" priority="9878" operator="lessThan">
      <formula>20</formula>
    </cfRule>
    <cfRule type="cellIs" dxfId="1" priority="6145" operator="greaterThan">
      <formula>120</formula>
    </cfRule>
    <cfRule type="containsText" dxfId="2" priority="2412" operator="between" text="库存为">
      <formula>NOT(ISERROR(SEARCH("库存为",AU1327)))</formula>
    </cfRule>
  </conditionalFormatting>
  <conditionalFormatting sqref="AU1328">
    <cfRule type="cellIs" dxfId="0" priority="9877" operator="lessThan">
      <formula>20</formula>
    </cfRule>
    <cfRule type="cellIs" dxfId="1" priority="6144" operator="greaterThan">
      <formula>120</formula>
    </cfRule>
    <cfRule type="containsText" dxfId="2" priority="2411" operator="between" text="库存为">
      <formula>NOT(ISERROR(SEARCH("库存为",AU1328)))</formula>
    </cfRule>
  </conditionalFormatting>
  <conditionalFormatting sqref="AU1329">
    <cfRule type="cellIs" dxfId="0" priority="9876" operator="lessThan">
      <formula>20</formula>
    </cfRule>
    <cfRule type="cellIs" dxfId="1" priority="6143" operator="greaterThan">
      <formula>120</formula>
    </cfRule>
    <cfRule type="containsText" dxfId="2" priority="2410" operator="between" text="库存为">
      <formula>NOT(ISERROR(SEARCH("库存为",AU1329)))</formula>
    </cfRule>
  </conditionalFormatting>
  <conditionalFormatting sqref="AU1330">
    <cfRule type="cellIs" dxfId="0" priority="9875" operator="lessThan">
      <formula>20</formula>
    </cfRule>
    <cfRule type="cellIs" dxfId="1" priority="6142" operator="greaterThan">
      <formula>120</formula>
    </cfRule>
    <cfRule type="containsText" dxfId="2" priority="2409" operator="between" text="库存为">
      <formula>NOT(ISERROR(SEARCH("库存为",AU1330)))</formula>
    </cfRule>
  </conditionalFormatting>
  <conditionalFormatting sqref="AU1331">
    <cfRule type="cellIs" dxfId="0" priority="9874" operator="lessThan">
      <formula>20</formula>
    </cfRule>
    <cfRule type="cellIs" dxfId="1" priority="6141" operator="greaterThan">
      <formula>120</formula>
    </cfRule>
    <cfRule type="containsText" dxfId="2" priority="2408" operator="between" text="库存为">
      <formula>NOT(ISERROR(SEARCH("库存为",AU1331)))</formula>
    </cfRule>
  </conditionalFormatting>
  <conditionalFormatting sqref="AU1332">
    <cfRule type="cellIs" dxfId="0" priority="9873" operator="lessThan">
      <formula>20</formula>
    </cfRule>
    <cfRule type="cellIs" dxfId="1" priority="6140" operator="greaterThan">
      <formula>120</formula>
    </cfRule>
    <cfRule type="containsText" dxfId="2" priority="2407" operator="between" text="库存为">
      <formula>NOT(ISERROR(SEARCH("库存为",AU1332)))</formula>
    </cfRule>
  </conditionalFormatting>
  <conditionalFormatting sqref="AU1333">
    <cfRule type="cellIs" dxfId="0" priority="9872" operator="lessThan">
      <formula>20</formula>
    </cfRule>
    <cfRule type="cellIs" dxfId="1" priority="6139" operator="greaterThan">
      <formula>120</formula>
    </cfRule>
    <cfRule type="containsText" dxfId="2" priority="2406" operator="between" text="库存为">
      <formula>NOT(ISERROR(SEARCH("库存为",AU1333)))</formula>
    </cfRule>
  </conditionalFormatting>
  <conditionalFormatting sqref="AU1334">
    <cfRule type="cellIs" dxfId="0" priority="9871" operator="lessThan">
      <formula>20</formula>
    </cfRule>
    <cfRule type="cellIs" dxfId="1" priority="6138" operator="greaterThan">
      <formula>120</formula>
    </cfRule>
    <cfRule type="containsText" dxfId="2" priority="2405" operator="between" text="库存为">
      <formula>NOT(ISERROR(SEARCH("库存为",AU1334)))</formula>
    </cfRule>
  </conditionalFormatting>
  <conditionalFormatting sqref="AU1335">
    <cfRule type="cellIs" dxfId="0" priority="9870" operator="lessThan">
      <formula>20</formula>
    </cfRule>
    <cfRule type="cellIs" dxfId="1" priority="6137" operator="greaterThan">
      <formula>120</formula>
    </cfRule>
    <cfRule type="containsText" dxfId="2" priority="2404" operator="between" text="库存为">
      <formula>NOT(ISERROR(SEARCH("库存为",AU1335)))</formula>
    </cfRule>
  </conditionalFormatting>
  <conditionalFormatting sqref="AU1336">
    <cfRule type="cellIs" dxfId="0" priority="9869" operator="lessThan">
      <formula>20</formula>
    </cfRule>
    <cfRule type="cellIs" dxfId="1" priority="6136" operator="greaterThan">
      <formula>120</formula>
    </cfRule>
    <cfRule type="containsText" dxfId="2" priority="2403" operator="between" text="库存为">
      <formula>NOT(ISERROR(SEARCH("库存为",AU1336)))</formula>
    </cfRule>
  </conditionalFormatting>
  <conditionalFormatting sqref="AU1337">
    <cfRule type="cellIs" dxfId="0" priority="9868" operator="lessThan">
      <formula>20</formula>
    </cfRule>
    <cfRule type="cellIs" dxfId="1" priority="6135" operator="greaterThan">
      <formula>120</formula>
    </cfRule>
    <cfRule type="containsText" dxfId="2" priority="2402" operator="between" text="库存为">
      <formula>NOT(ISERROR(SEARCH("库存为",AU1337)))</formula>
    </cfRule>
  </conditionalFormatting>
  <conditionalFormatting sqref="AU1338">
    <cfRule type="cellIs" dxfId="0" priority="9867" operator="lessThan">
      <formula>20</formula>
    </cfRule>
    <cfRule type="cellIs" dxfId="1" priority="6134" operator="greaterThan">
      <formula>120</formula>
    </cfRule>
    <cfRule type="containsText" dxfId="2" priority="2401" operator="between" text="库存为">
      <formula>NOT(ISERROR(SEARCH("库存为",AU1338)))</formula>
    </cfRule>
  </conditionalFormatting>
  <conditionalFormatting sqref="AU1339">
    <cfRule type="cellIs" dxfId="0" priority="9866" operator="lessThan">
      <formula>20</formula>
    </cfRule>
    <cfRule type="cellIs" dxfId="1" priority="6133" operator="greaterThan">
      <formula>120</formula>
    </cfRule>
    <cfRule type="containsText" dxfId="2" priority="2400" operator="between" text="库存为">
      <formula>NOT(ISERROR(SEARCH("库存为",AU1339)))</formula>
    </cfRule>
  </conditionalFormatting>
  <conditionalFormatting sqref="AU1340">
    <cfRule type="cellIs" dxfId="0" priority="9865" operator="lessThan">
      <formula>20</formula>
    </cfRule>
    <cfRule type="cellIs" dxfId="1" priority="6132" operator="greaterThan">
      <formula>120</formula>
    </cfRule>
    <cfRule type="containsText" dxfId="2" priority="2399" operator="between" text="库存为">
      <formula>NOT(ISERROR(SEARCH("库存为",AU1340)))</formula>
    </cfRule>
  </conditionalFormatting>
  <conditionalFormatting sqref="AU1341">
    <cfRule type="cellIs" dxfId="0" priority="9864" operator="lessThan">
      <formula>20</formula>
    </cfRule>
    <cfRule type="cellIs" dxfId="1" priority="6131" operator="greaterThan">
      <formula>120</formula>
    </cfRule>
    <cfRule type="containsText" dxfId="2" priority="2398" operator="between" text="库存为">
      <formula>NOT(ISERROR(SEARCH("库存为",AU1341)))</formula>
    </cfRule>
  </conditionalFormatting>
  <conditionalFormatting sqref="AU1342">
    <cfRule type="cellIs" dxfId="0" priority="9863" operator="lessThan">
      <formula>20</formula>
    </cfRule>
    <cfRule type="cellIs" dxfId="1" priority="6130" operator="greaterThan">
      <formula>120</formula>
    </cfRule>
    <cfRule type="containsText" dxfId="2" priority="2397" operator="between" text="库存为">
      <formula>NOT(ISERROR(SEARCH("库存为",AU1342)))</formula>
    </cfRule>
  </conditionalFormatting>
  <conditionalFormatting sqref="AU1343">
    <cfRule type="cellIs" dxfId="0" priority="9862" operator="lessThan">
      <formula>20</formula>
    </cfRule>
    <cfRule type="cellIs" dxfId="1" priority="6129" operator="greaterThan">
      <formula>120</formula>
    </cfRule>
    <cfRule type="containsText" dxfId="2" priority="2396" operator="between" text="库存为">
      <formula>NOT(ISERROR(SEARCH("库存为",AU1343)))</formula>
    </cfRule>
  </conditionalFormatting>
  <conditionalFormatting sqref="AU1344">
    <cfRule type="cellIs" dxfId="0" priority="9861" operator="lessThan">
      <formula>20</formula>
    </cfRule>
    <cfRule type="cellIs" dxfId="1" priority="6128" operator="greaterThan">
      <formula>120</formula>
    </cfRule>
    <cfRule type="containsText" dxfId="2" priority="2395" operator="between" text="库存为">
      <formula>NOT(ISERROR(SEARCH("库存为",AU1344)))</formula>
    </cfRule>
  </conditionalFormatting>
  <conditionalFormatting sqref="AU1345">
    <cfRule type="cellIs" dxfId="0" priority="9860" operator="lessThan">
      <formula>20</formula>
    </cfRule>
    <cfRule type="cellIs" dxfId="1" priority="6127" operator="greaterThan">
      <formula>120</formula>
    </cfRule>
    <cfRule type="containsText" dxfId="2" priority="2394" operator="between" text="库存为">
      <formula>NOT(ISERROR(SEARCH("库存为",AU1345)))</formula>
    </cfRule>
  </conditionalFormatting>
  <conditionalFormatting sqref="AU1346">
    <cfRule type="cellIs" dxfId="0" priority="9859" operator="lessThan">
      <formula>20</formula>
    </cfRule>
    <cfRule type="cellIs" dxfId="1" priority="6126" operator="greaterThan">
      <formula>120</formula>
    </cfRule>
    <cfRule type="containsText" dxfId="2" priority="2393" operator="between" text="库存为">
      <formula>NOT(ISERROR(SEARCH("库存为",AU1346)))</formula>
    </cfRule>
  </conditionalFormatting>
  <conditionalFormatting sqref="AU1347">
    <cfRule type="cellIs" dxfId="0" priority="9858" operator="lessThan">
      <formula>20</formula>
    </cfRule>
    <cfRule type="cellIs" dxfId="1" priority="6125" operator="greaterThan">
      <formula>120</formula>
    </cfRule>
    <cfRule type="containsText" dxfId="2" priority="2392" operator="between" text="库存为">
      <formula>NOT(ISERROR(SEARCH("库存为",AU1347)))</formula>
    </cfRule>
  </conditionalFormatting>
  <conditionalFormatting sqref="AU1348">
    <cfRule type="cellIs" dxfId="0" priority="9857" operator="lessThan">
      <formula>20</formula>
    </cfRule>
    <cfRule type="cellIs" dxfId="1" priority="6124" operator="greaterThan">
      <formula>120</formula>
    </cfRule>
    <cfRule type="containsText" dxfId="2" priority="2391" operator="between" text="库存为">
      <formula>NOT(ISERROR(SEARCH("库存为",AU1348)))</formula>
    </cfRule>
  </conditionalFormatting>
  <conditionalFormatting sqref="AU1349">
    <cfRule type="cellIs" dxfId="0" priority="9856" operator="lessThan">
      <formula>20</formula>
    </cfRule>
    <cfRule type="cellIs" dxfId="1" priority="6123" operator="greaterThan">
      <formula>120</formula>
    </cfRule>
    <cfRule type="containsText" dxfId="2" priority="2390" operator="between" text="库存为">
      <formula>NOT(ISERROR(SEARCH("库存为",AU1349)))</formula>
    </cfRule>
  </conditionalFormatting>
  <conditionalFormatting sqref="AU1350">
    <cfRule type="cellIs" dxfId="0" priority="9855" operator="lessThan">
      <formula>20</formula>
    </cfRule>
    <cfRule type="cellIs" dxfId="1" priority="6122" operator="greaterThan">
      <formula>120</formula>
    </cfRule>
    <cfRule type="containsText" dxfId="2" priority="2389" operator="between" text="库存为">
      <formula>NOT(ISERROR(SEARCH("库存为",AU1350)))</formula>
    </cfRule>
  </conditionalFormatting>
  <conditionalFormatting sqref="AU1351">
    <cfRule type="cellIs" dxfId="0" priority="9854" operator="lessThan">
      <formula>20</formula>
    </cfRule>
    <cfRule type="cellIs" dxfId="1" priority="6121" operator="greaterThan">
      <formula>120</formula>
    </cfRule>
    <cfRule type="containsText" dxfId="2" priority="2388" operator="between" text="库存为">
      <formula>NOT(ISERROR(SEARCH("库存为",AU1351)))</formula>
    </cfRule>
  </conditionalFormatting>
  <conditionalFormatting sqref="AU1352">
    <cfRule type="cellIs" dxfId="0" priority="9853" operator="lessThan">
      <formula>20</formula>
    </cfRule>
    <cfRule type="cellIs" dxfId="1" priority="6120" operator="greaterThan">
      <formula>120</formula>
    </cfRule>
    <cfRule type="containsText" dxfId="2" priority="2387" operator="between" text="库存为">
      <formula>NOT(ISERROR(SEARCH("库存为",AU1352)))</formula>
    </cfRule>
  </conditionalFormatting>
  <conditionalFormatting sqref="AU1353">
    <cfRule type="cellIs" dxfId="0" priority="9852" operator="lessThan">
      <formula>20</formula>
    </cfRule>
    <cfRule type="cellIs" dxfId="1" priority="6119" operator="greaterThan">
      <formula>120</formula>
    </cfRule>
    <cfRule type="containsText" dxfId="2" priority="2386" operator="between" text="库存为">
      <formula>NOT(ISERROR(SEARCH("库存为",AU1353)))</formula>
    </cfRule>
  </conditionalFormatting>
  <conditionalFormatting sqref="AU1354">
    <cfRule type="cellIs" dxfId="0" priority="9851" operator="lessThan">
      <formula>20</formula>
    </cfRule>
    <cfRule type="cellIs" dxfId="1" priority="6118" operator="greaterThan">
      <formula>120</formula>
    </cfRule>
    <cfRule type="containsText" dxfId="2" priority="2385" operator="between" text="库存为">
      <formula>NOT(ISERROR(SEARCH("库存为",AU1354)))</formula>
    </cfRule>
  </conditionalFormatting>
  <conditionalFormatting sqref="AU1355">
    <cfRule type="cellIs" dxfId="0" priority="9850" operator="lessThan">
      <formula>20</formula>
    </cfRule>
    <cfRule type="cellIs" dxfId="1" priority="6117" operator="greaterThan">
      <formula>120</formula>
    </cfRule>
    <cfRule type="containsText" dxfId="2" priority="2384" operator="between" text="库存为">
      <formula>NOT(ISERROR(SEARCH("库存为",AU1355)))</formula>
    </cfRule>
  </conditionalFormatting>
  <conditionalFormatting sqref="AU1356">
    <cfRule type="cellIs" dxfId="0" priority="9849" operator="lessThan">
      <formula>20</formula>
    </cfRule>
    <cfRule type="cellIs" dxfId="1" priority="6116" operator="greaterThan">
      <formula>120</formula>
    </cfRule>
    <cfRule type="containsText" dxfId="2" priority="2383" operator="between" text="库存为">
      <formula>NOT(ISERROR(SEARCH("库存为",AU1356)))</formula>
    </cfRule>
  </conditionalFormatting>
  <conditionalFormatting sqref="AU1357">
    <cfRule type="cellIs" dxfId="0" priority="9848" operator="lessThan">
      <formula>20</formula>
    </cfRule>
    <cfRule type="cellIs" dxfId="1" priority="6115" operator="greaterThan">
      <formula>120</formula>
    </cfRule>
    <cfRule type="containsText" dxfId="2" priority="2382" operator="between" text="库存为">
      <formula>NOT(ISERROR(SEARCH("库存为",AU1357)))</formula>
    </cfRule>
  </conditionalFormatting>
  <conditionalFormatting sqref="AU1358">
    <cfRule type="cellIs" dxfId="0" priority="9847" operator="lessThan">
      <formula>20</formula>
    </cfRule>
    <cfRule type="cellIs" dxfId="1" priority="6114" operator="greaterThan">
      <formula>120</formula>
    </cfRule>
    <cfRule type="containsText" dxfId="2" priority="2381" operator="between" text="库存为">
      <formula>NOT(ISERROR(SEARCH("库存为",AU1358)))</formula>
    </cfRule>
  </conditionalFormatting>
  <conditionalFormatting sqref="AU1359">
    <cfRule type="cellIs" dxfId="0" priority="9846" operator="lessThan">
      <formula>20</formula>
    </cfRule>
    <cfRule type="cellIs" dxfId="1" priority="6113" operator="greaterThan">
      <formula>120</formula>
    </cfRule>
    <cfRule type="containsText" dxfId="2" priority="2380" operator="between" text="库存为">
      <formula>NOT(ISERROR(SEARCH("库存为",AU1359)))</formula>
    </cfRule>
  </conditionalFormatting>
  <conditionalFormatting sqref="AU1360">
    <cfRule type="cellIs" dxfId="0" priority="9845" operator="lessThan">
      <formula>20</formula>
    </cfRule>
    <cfRule type="cellIs" dxfId="1" priority="6112" operator="greaterThan">
      <formula>120</formula>
    </cfRule>
    <cfRule type="containsText" dxfId="2" priority="2379" operator="between" text="库存为">
      <formula>NOT(ISERROR(SEARCH("库存为",AU1360)))</formula>
    </cfRule>
  </conditionalFormatting>
  <conditionalFormatting sqref="AU1361">
    <cfRule type="cellIs" dxfId="0" priority="9844" operator="lessThan">
      <formula>20</formula>
    </cfRule>
    <cfRule type="cellIs" dxfId="1" priority="6111" operator="greaterThan">
      <formula>120</formula>
    </cfRule>
    <cfRule type="containsText" dxfId="2" priority="2378" operator="between" text="库存为">
      <formula>NOT(ISERROR(SEARCH("库存为",AU1361)))</formula>
    </cfRule>
  </conditionalFormatting>
  <conditionalFormatting sqref="AU1362">
    <cfRule type="cellIs" dxfId="0" priority="9843" operator="lessThan">
      <formula>20</formula>
    </cfRule>
    <cfRule type="cellIs" dxfId="1" priority="6110" operator="greaterThan">
      <formula>120</formula>
    </cfRule>
    <cfRule type="containsText" dxfId="2" priority="2377" operator="between" text="库存为">
      <formula>NOT(ISERROR(SEARCH("库存为",AU1362)))</formula>
    </cfRule>
  </conditionalFormatting>
  <conditionalFormatting sqref="AU1363">
    <cfRule type="cellIs" dxfId="0" priority="9842" operator="lessThan">
      <formula>20</formula>
    </cfRule>
    <cfRule type="cellIs" dxfId="1" priority="6109" operator="greaterThan">
      <formula>120</formula>
    </cfRule>
    <cfRule type="containsText" dxfId="2" priority="2376" operator="between" text="库存为">
      <formula>NOT(ISERROR(SEARCH("库存为",AU1363)))</formula>
    </cfRule>
  </conditionalFormatting>
  <conditionalFormatting sqref="AU1364">
    <cfRule type="cellIs" dxfId="0" priority="9841" operator="lessThan">
      <formula>20</formula>
    </cfRule>
    <cfRule type="cellIs" dxfId="1" priority="6108" operator="greaterThan">
      <formula>120</formula>
    </cfRule>
    <cfRule type="containsText" dxfId="2" priority="2375" operator="between" text="库存为">
      <formula>NOT(ISERROR(SEARCH("库存为",AU1364)))</formula>
    </cfRule>
  </conditionalFormatting>
  <conditionalFormatting sqref="AU1365">
    <cfRule type="cellIs" dxfId="0" priority="9840" operator="lessThan">
      <formula>20</formula>
    </cfRule>
    <cfRule type="cellIs" dxfId="1" priority="6107" operator="greaterThan">
      <formula>120</formula>
    </cfRule>
    <cfRule type="containsText" dxfId="2" priority="2374" operator="between" text="库存为">
      <formula>NOT(ISERROR(SEARCH("库存为",AU1365)))</formula>
    </cfRule>
  </conditionalFormatting>
  <conditionalFormatting sqref="AU1366">
    <cfRule type="cellIs" dxfId="0" priority="9839" operator="lessThan">
      <formula>20</formula>
    </cfRule>
    <cfRule type="cellIs" dxfId="1" priority="6106" operator="greaterThan">
      <formula>120</formula>
    </cfRule>
    <cfRule type="containsText" dxfId="2" priority="2373" operator="between" text="库存为">
      <formula>NOT(ISERROR(SEARCH("库存为",AU1366)))</formula>
    </cfRule>
  </conditionalFormatting>
  <conditionalFormatting sqref="AU1367">
    <cfRule type="cellIs" dxfId="0" priority="9838" operator="lessThan">
      <formula>20</formula>
    </cfRule>
    <cfRule type="cellIs" dxfId="1" priority="6105" operator="greaterThan">
      <formula>120</formula>
    </cfRule>
    <cfRule type="containsText" dxfId="2" priority="2372" operator="between" text="库存为">
      <formula>NOT(ISERROR(SEARCH("库存为",AU1367)))</formula>
    </cfRule>
  </conditionalFormatting>
  <conditionalFormatting sqref="AU1368">
    <cfRule type="cellIs" dxfId="0" priority="9837" operator="lessThan">
      <formula>20</formula>
    </cfRule>
    <cfRule type="cellIs" dxfId="1" priority="6104" operator="greaterThan">
      <formula>120</formula>
    </cfRule>
    <cfRule type="containsText" dxfId="2" priority="2371" operator="between" text="库存为">
      <formula>NOT(ISERROR(SEARCH("库存为",AU1368)))</formula>
    </cfRule>
  </conditionalFormatting>
  <conditionalFormatting sqref="AU1369">
    <cfRule type="cellIs" dxfId="0" priority="9836" operator="lessThan">
      <formula>20</formula>
    </cfRule>
    <cfRule type="cellIs" dxfId="1" priority="6103" operator="greaterThan">
      <formula>120</formula>
    </cfRule>
    <cfRule type="containsText" dxfId="2" priority="2370" operator="between" text="库存为">
      <formula>NOT(ISERROR(SEARCH("库存为",AU1369)))</formula>
    </cfRule>
  </conditionalFormatting>
  <conditionalFormatting sqref="AU1370">
    <cfRule type="cellIs" dxfId="0" priority="9835" operator="lessThan">
      <formula>20</formula>
    </cfRule>
    <cfRule type="cellIs" dxfId="1" priority="6102" operator="greaterThan">
      <formula>120</formula>
    </cfRule>
    <cfRule type="containsText" dxfId="2" priority="2369" operator="between" text="库存为">
      <formula>NOT(ISERROR(SEARCH("库存为",AU1370)))</formula>
    </cfRule>
  </conditionalFormatting>
  <conditionalFormatting sqref="AU1371">
    <cfRule type="cellIs" dxfId="0" priority="9834" operator="lessThan">
      <formula>20</formula>
    </cfRule>
    <cfRule type="cellIs" dxfId="1" priority="6101" operator="greaterThan">
      <formula>120</formula>
    </cfRule>
    <cfRule type="containsText" dxfId="2" priority="2368" operator="between" text="库存为">
      <formula>NOT(ISERROR(SEARCH("库存为",AU1371)))</formula>
    </cfRule>
  </conditionalFormatting>
  <conditionalFormatting sqref="AU1372">
    <cfRule type="cellIs" dxfId="0" priority="9833" operator="lessThan">
      <formula>20</formula>
    </cfRule>
    <cfRule type="cellIs" dxfId="1" priority="6100" operator="greaterThan">
      <formula>120</formula>
    </cfRule>
    <cfRule type="containsText" dxfId="2" priority="2367" operator="between" text="库存为">
      <formula>NOT(ISERROR(SEARCH("库存为",AU1372)))</formula>
    </cfRule>
  </conditionalFormatting>
  <conditionalFormatting sqref="AU1373">
    <cfRule type="cellIs" dxfId="0" priority="9832" operator="lessThan">
      <formula>20</formula>
    </cfRule>
    <cfRule type="cellIs" dxfId="1" priority="6099" operator="greaterThan">
      <formula>120</formula>
    </cfRule>
    <cfRule type="containsText" dxfId="2" priority="2366" operator="between" text="库存为">
      <formula>NOT(ISERROR(SEARCH("库存为",AU1373)))</formula>
    </cfRule>
  </conditionalFormatting>
  <conditionalFormatting sqref="AU1374">
    <cfRule type="cellIs" dxfId="0" priority="9831" operator="lessThan">
      <formula>20</formula>
    </cfRule>
    <cfRule type="cellIs" dxfId="1" priority="6098" operator="greaterThan">
      <formula>120</formula>
    </cfRule>
    <cfRule type="containsText" dxfId="2" priority="2365" operator="between" text="库存为">
      <formula>NOT(ISERROR(SEARCH("库存为",AU1374)))</formula>
    </cfRule>
  </conditionalFormatting>
  <conditionalFormatting sqref="AU1375">
    <cfRule type="cellIs" dxfId="0" priority="9830" operator="lessThan">
      <formula>20</formula>
    </cfRule>
    <cfRule type="cellIs" dxfId="1" priority="6097" operator="greaterThan">
      <formula>120</formula>
    </cfRule>
    <cfRule type="containsText" dxfId="2" priority="2364" operator="between" text="库存为">
      <formula>NOT(ISERROR(SEARCH("库存为",AU1375)))</formula>
    </cfRule>
  </conditionalFormatting>
  <conditionalFormatting sqref="AU1376">
    <cfRule type="cellIs" dxfId="0" priority="9829" operator="lessThan">
      <formula>20</formula>
    </cfRule>
    <cfRule type="cellIs" dxfId="1" priority="6096" operator="greaterThan">
      <formula>120</formula>
    </cfRule>
    <cfRule type="containsText" dxfId="2" priority="2363" operator="between" text="库存为">
      <formula>NOT(ISERROR(SEARCH("库存为",AU1376)))</formula>
    </cfRule>
  </conditionalFormatting>
  <conditionalFormatting sqref="AU1377">
    <cfRule type="cellIs" dxfId="0" priority="9828" operator="lessThan">
      <formula>20</formula>
    </cfRule>
    <cfRule type="cellIs" dxfId="1" priority="6095" operator="greaterThan">
      <formula>120</formula>
    </cfRule>
    <cfRule type="containsText" dxfId="2" priority="2362" operator="between" text="库存为">
      <formula>NOT(ISERROR(SEARCH("库存为",AU1377)))</formula>
    </cfRule>
  </conditionalFormatting>
  <conditionalFormatting sqref="AU1378">
    <cfRule type="cellIs" dxfId="0" priority="9827" operator="lessThan">
      <formula>20</formula>
    </cfRule>
    <cfRule type="cellIs" dxfId="1" priority="6094" operator="greaterThan">
      <formula>120</formula>
    </cfRule>
    <cfRule type="containsText" dxfId="2" priority="2361" operator="between" text="库存为">
      <formula>NOT(ISERROR(SEARCH("库存为",AU1378)))</formula>
    </cfRule>
  </conditionalFormatting>
  <conditionalFormatting sqref="AU1379">
    <cfRule type="cellIs" dxfId="0" priority="9826" operator="lessThan">
      <formula>20</formula>
    </cfRule>
    <cfRule type="cellIs" dxfId="1" priority="6093" operator="greaterThan">
      <formula>120</formula>
    </cfRule>
    <cfRule type="containsText" dxfId="2" priority="2360" operator="between" text="库存为">
      <formula>NOT(ISERROR(SEARCH("库存为",AU1379)))</formula>
    </cfRule>
  </conditionalFormatting>
  <conditionalFormatting sqref="AU1380">
    <cfRule type="cellIs" dxfId="0" priority="9825" operator="lessThan">
      <formula>20</formula>
    </cfRule>
    <cfRule type="cellIs" dxfId="1" priority="6092" operator="greaterThan">
      <formula>120</formula>
    </cfRule>
    <cfRule type="containsText" dxfId="2" priority="2359" operator="between" text="库存为">
      <formula>NOT(ISERROR(SEARCH("库存为",AU1380)))</formula>
    </cfRule>
  </conditionalFormatting>
  <conditionalFormatting sqref="AU1381">
    <cfRule type="cellIs" dxfId="0" priority="9824" operator="lessThan">
      <formula>20</formula>
    </cfRule>
    <cfRule type="cellIs" dxfId="1" priority="6091" operator="greaterThan">
      <formula>120</formula>
    </cfRule>
    <cfRule type="containsText" dxfId="2" priority="2358" operator="between" text="库存为">
      <formula>NOT(ISERROR(SEARCH("库存为",AU1381)))</formula>
    </cfRule>
  </conditionalFormatting>
  <conditionalFormatting sqref="AU1382">
    <cfRule type="cellIs" dxfId="0" priority="9823" operator="lessThan">
      <formula>20</formula>
    </cfRule>
    <cfRule type="cellIs" dxfId="1" priority="6090" operator="greaterThan">
      <formula>120</formula>
    </cfRule>
    <cfRule type="containsText" dxfId="2" priority="2357" operator="between" text="库存为">
      <formula>NOT(ISERROR(SEARCH("库存为",AU1382)))</formula>
    </cfRule>
  </conditionalFormatting>
  <conditionalFormatting sqref="AU1383">
    <cfRule type="cellIs" dxfId="0" priority="9822" operator="lessThan">
      <formula>20</formula>
    </cfRule>
    <cfRule type="cellIs" dxfId="1" priority="6089" operator="greaterThan">
      <formula>120</formula>
    </cfRule>
    <cfRule type="containsText" dxfId="2" priority="2356" operator="between" text="库存为">
      <formula>NOT(ISERROR(SEARCH("库存为",AU1383)))</formula>
    </cfRule>
  </conditionalFormatting>
  <conditionalFormatting sqref="AU1384">
    <cfRule type="cellIs" dxfId="0" priority="9821" operator="lessThan">
      <formula>20</formula>
    </cfRule>
    <cfRule type="cellIs" dxfId="1" priority="6088" operator="greaterThan">
      <formula>120</formula>
    </cfRule>
    <cfRule type="containsText" dxfId="2" priority="2355" operator="between" text="库存为">
      <formula>NOT(ISERROR(SEARCH("库存为",AU1384)))</formula>
    </cfRule>
  </conditionalFormatting>
  <conditionalFormatting sqref="AU1385">
    <cfRule type="cellIs" dxfId="0" priority="9820" operator="lessThan">
      <formula>20</formula>
    </cfRule>
    <cfRule type="cellIs" dxfId="1" priority="6087" operator="greaterThan">
      <formula>120</formula>
    </cfRule>
    <cfRule type="containsText" dxfId="2" priority="2354" operator="between" text="库存为">
      <formula>NOT(ISERROR(SEARCH("库存为",AU1385)))</formula>
    </cfRule>
  </conditionalFormatting>
  <conditionalFormatting sqref="AU1386">
    <cfRule type="cellIs" dxfId="0" priority="9819" operator="lessThan">
      <formula>20</formula>
    </cfRule>
    <cfRule type="cellIs" dxfId="1" priority="6086" operator="greaterThan">
      <formula>120</formula>
    </cfRule>
    <cfRule type="containsText" dxfId="2" priority="2353" operator="between" text="库存为">
      <formula>NOT(ISERROR(SEARCH("库存为",AU1386)))</formula>
    </cfRule>
  </conditionalFormatting>
  <conditionalFormatting sqref="AU1387">
    <cfRule type="cellIs" dxfId="0" priority="9818" operator="lessThan">
      <formula>20</formula>
    </cfRule>
    <cfRule type="cellIs" dxfId="1" priority="6085" operator="greaterThan">
      <formula>120</formula>
    </cfRule>
    <cfRule type="containsText" dxfId="2" priority="2352" operator="between" text="库存为">
      <formula>NOT(ISERROR(SEARCH("库存为",AU1387)))</formula>
    </cfRule>
  </conditionalFormatting>
  <conditionalFormatting sqref="AU1388">
    <cfRule type="cellIs" dxfId="0" priority="9817" operator="lessThan">
      <formula>20</formula>
    </cfRule>
    <cfRule type="cellIs" dxfId="1" priority="6084" operator="greaterThan">
      <formula>120</formula>
    </cfRule>
    <cfRule type="containsText" dxfId="2" priority="2351" operator="between" text="库存为">
      <formula>NOT(ISERROR(SEARCH("库存为",AU1388)))</formula>
    </cfRule>
  </conditionalFormatting>
  <conditionalFormatting sqref="AU1389">
    <cfRule type="cellIs" dxfId="0" priority="9816" operator="lessThan">
      <formula>20</formula>
    </cfRule>
    <cfRule type="cellIs" dxfId="1" priority="6083" operator="greaterThan">
      <formula>120</formula>
    </cfRule>
    <cfRule type="containsText" dxfId="2" priority="2350" operator="between" text="库存为">
      <formula>NOT(ISERROR(SEARCH("库存为",AU1389)))</formula>
    </cfRule>
  </conditionalFormatting>
  <conditionalFormatting sqref="AU1390">
    <cfRule type="cellIs" dxfId="0" priority="9815" operator="lessThan">
      <formula>20</formula>
    </cfRule>
    <cfRule type="cellIs" dxfId="1" priority="6082" operator="greaterThan">
      <formula>120</formula>
    </cfRule>
    <cfRule type="containsText" dxfId="2" priority="2349" operator="between" text="库存为">
      <formula>NOT(ISERROR(SEARCH("库存为",AU1390)))</formula>
    </cfRule>
  </conditionalFormatting>
  <conditionalFormatting sqref="AU1391">
    <cfRule type="cellIs" dxfId="0" priority="9814" operator="lessThan">
      <formula>20</formula>
    </cfRule>
    <cfRule type="cellIs" dxfId="1" priority="6081" operator="greaterThan">
      <formula>120</formula>
    </cfRule>
    <cfRule type="containsText" dxfId="2" priority="2348" operator="between" text="库存为">
      <formula>NOT(ISERROR(SEARCH("库存为",AU1391)))</formula>
    </cfRule>
  </conditionalFormatting>
  <conditionalFormatting sqref="AU1392">
    <cfRule type="cellIs" dxfId="0" priority="9813" operator="lessThan">
      <formula>20</formula>
    </cfRule>
    <cfRule type="cellIs" dxfId="1" priority="6080" operator="greaterThan">
      <formula>120</formula>
    </cfRule>
    <cfRule type="containsText" dxfId="2" priority="2347" operator="between" text="库存为">
      <formula>NOT(ISERROR(SEARCH("库存为",AU1392)))</formula>
    </cfRule>
  </conditionalFormatting>
  <conditionalFormatting sqref="AU1393">
    <cfRule type="cellIs" dxfId="0" priority="9812" operator="lessThan">
      <formula>20</formula>
    </cfRule>
    <cfRule type="cellIs" dxfId="1" priority="6079" operator="greaterThan">
      <formula>120</formula>
    </cfRule>
    <cfRule type="containsText" dxfId="2" priority="2346" operator="between" text="库存为">
      <formula>NOT(ISERROR(SEARCH("库存为",AU1393)))</formula>
    </cfRule>
  </conditionalFormatting>
  <conditionalFormatting sqref="AU1394">
    <cfRule type="cellIs" dxfId="0" priority="9811" operator="lessThan">
      <formula>20</formula>
    </cfRule>
    <cfRule type="cellIs" dxfId="1" priority="6078" operator="greaterThan">
      <formula>120</formula>
    </cfRule>
    <cfRule type="containsText" dxfId="2" priority="2345" operator="between" text="库存为">
      <formula>NOT(ISERROR(SEARCH("库存为",AU1394)))</formula>
    </cfRule>
  </conditionalFormatting>
  <conditionalFormatting sqref="AU1395">
    <cfRule type="cellIs" dxfId="0" priority="9810" operator="lessThan">
      <formula>20</formula>
    </cfRule>
    <cfRule type="cellIs" dxfId="1" priority="6077" operator="greaterThan">
      <formula>120</formula>
    </cfRule>
    <cfRule type="containsText" dxfId="2" priority="2344" operator="between" text="库存为">
      <formula>NOT(ISERROR(SEARCH("库存为",AU1395)))</formula>
    </cfRule>
  </conditionalFormatting>
  <conditionalFormatting sqref="AU1396">
    <cfRule type="cellIs" dxfId="0" priority="9809" operator="lessThan">
      <formula>20</formula>
    </cfRule>
    <cfRule type="cellIs" dxfId="1" priority="6076" operator="greaterThan">
      <formula>120</formula>
    </cfRule>
    <cfRule type="containsText" dxfId="2" priority="2343" operator="between" text="库存为">
      <formula>NOT(ISERROR(SEARCH("库存为",AU1396)))</formula>
    </cfRule>
  </conditionalFormatting>
  <conditionalFormatting sqref="AU1397">
    <cfRule type="cellIs" dxfId="0" priority="9808" operator="lessThan">
      <formula>20</formula>
    </cfRule>
    <cfRule type="cellIs" dxfId="1" priority="6075" operator="greaterThan">
      <formula>120</formula>
    </cfRule>
    <cfRule type="containsText" dxfId="2" priority="2342" operator="between" text="库存为">
      <formula>NOT(ISERROR(SEARCH("库存为",AU1397)))</formula>
    </cfRule>
  </conditionalFormatting>
  <conditionalFormatting sqref="AU1398">
    <cfRule type="cellIs" dxfId="0" priority="9807" operator="lessThan">
      <formula>20</formula>
    </cfRule>
    <cfRule type="cellIs" dxfId="1" priority="6074" operator="greaterThan">
      <formula>120</formula>
    </cfRule>
    <cfRule type="containsText" dxfId="2" priority="2341" operator="between" text="库存为">
      <formula>NOT(ISERROR(SEARCH("库存为",AU1398)))</formula>
    </cfRule>
  </conditionalFormatting>
  <conditionalFormatting sqref="AU1399">
    <cfRule type="cellIs" dxfId="0" priority="9806" operator="lessThan">
      <formula>20</formula>
    </cfRule>
    <cfRule type="cellIs" dxfId="1" priority="6073" operator="greaterThan">
      <formula>120</formula>
    </cfRule>
    <cfRule type="containsText" dxfId="2" priority="2340" operator="between" text="库存为">
      <formula>NOT(ISERROR(SEARCH("库存为",AU1399)))</formula>
    </cfRule>
  </conditionalFormatting>
  <conditionalFormatting sqref="AU1400">
    <cfRule type="cellIs" dxfId="0" priority="9805" operator="lessThan">
      <formula>20</formula>
    </cfRule>
    <cfRule type="cellIs" dxfId="1" priority="6072" operator="greaterThan">
      <formula>120</formula>
    </cfRule>
    <cfRule type="containsText" dxfId="2" priority="2339" operator="between" text="库存为">
      <formula>NOT(ISERROR(SEARCH("库存为",AU1400)))</formula>
    </cfRule>
  </conditionalFormatting>
  <conditionalFormatting sqref="AU1401">
    <cfRule type="cellIs" dxfId="0" priority="9804" operator="lessThan">
      <formula>20</formula>
    </cfRule>
    <cfRule type="cellIs" dxfId="1" priority="6071" operator="greaterThan">
      <formula>120</formula>
    </cfRule>
    <cfRule type="containsText" dxfId="2" priority="2338" operator="between" text="库存为">
      <formula>NOT(ISERROR(SEARCH("库存为",AU1401)))</formula>
    </cfRule>
  </conditionalFormatting>
  <conditionalFormatting sqref="AU1402">
    <cfRule type="cellIs" dxfId="0" priority="9803" operator="lessThan">
      <formula>20</formula>
    </cfRule>
    <cfRule type="cellIs" dxfId="1" priority="6070" operator="greaterThan">
      <formula>120</formula>
    </cfRule>
    <cfRule type="containsText" dxfId="2" priority="2337" operator="between" text="库存为">
      <formula>NOT(ISERROR(SEARCH("库存为",AU1402)))</formula>
    </cfRule>
  </conditionalFormatting>
  <conditionalFormatting sqref="AU1403">
    <cfRule type="cellIs" dxfId="0" priority="9802" operator="lessThan">
      <formula>20</formula>
    </cfRule>
    <cfRule type="cellIs" dxfId="1" priority="6069" operator="greaterThan">
      <formula>120</formula>
    </cfRule>
    <cfRule type="containsText" dxfId="2" priority="2336" operator="between" text="库存为">
      <formula>NOT(ISERROR(SEARCH("库存为",AU1403)))</formula>
    </cfRule>
  </conditionalFormatting>
  <conditionalFormatting sqref="AU1404">
    <cfRule type="cellIs" dxfId="0" priority="9801" operator="lessThan">
      <formula>20</formula>
    </cfRule>
    <cfRule type="cellIs" dxfId="1" priority="6068" operator="greaterThan">
      <formula>120</formula>
    </cfRule>
    <cfRule type="containsText" dxfId="2" priority="2335" operator="between" text="库存为">
      <formula>NOT(ISERROR(SEARCH("库存为",AU1404)))</formula>
    </cfRule>
  </conditionalFormatting>
  <conditionalFormatting sqref="AU1405">
    <cfRule type="cellIs" dxfId="0" priority="9800" operator="lessThan">
      <formula>20</formula>
    </cfRule>
    <cfRule type="cellIs" dxfId="1" priority="6067" operator="greaterThan">
      <formula>120</formula>
    </cfRule>
    <cfRule type="containsText" dxfId="2" priority="2334" operator="between" text="库存为">
      <formula>NOT(ISERROR(SEARCH("库存为",AU1405)))</formula>
    </cfRule>
  </conditionalFormatting>
  <conditionalFormatting sqref="AU1406">
    <cfRule type="cellIs" dxfId="0" priority="9799" operator="lessThan">
      <formula>20</formula>
    </cfRule>
    <cfRule type="cellIs" dxfId="1" priority="6066" operator="greaterThan">
      <formula>120</formula>
    </cfRule>
    <cfRule type="containsText" dxfId="2" priority="2333" operator="between" text="库存为">
      <formula>NOT(ISERROR(SEARCH("库存为",AU1406)))</formula>
    </cfRule>
  </conditionalFormatting>
  <conditionalFormatting sqref="AU1407">
    <cfRule type="cellIs" dxfId="0" priority="9798" operator="lessThan">
      <formula>20</formula>
    </cfRule>
    <cfRule type="cellIs" dxfId="1" priority="6065" operator="greaterThan">
      <formula>120</formula>
    </cfRule>
    <cfRule type="containsText" dxfId="2" priority="2332" operator="between" text="库存为">
      <formula>NOT(ISERROR(SEARCH("库存为",AU1407)))</formula>
    </cfRule>
  </conditionalFormatting>
  <conditionalFormatting sqref="AU1408">
    <cfRule type="cellIs" dxfId="0" priority="9797" operator="lessThan">
      <formula>20</formula>
    </cfRule>
    <cfRule type="cellIs" dxfId="1" priority="6064" operator="greaterThan">
      <formula>120</formula>
    </cfRule>
    <cfRule type="containsText" dxfId="2" priority="2331" operator="between" text="库存为">
      <formula>NOT(ISERROR(SEARCH("库存为",AU1408)))</formula>
    </cfRule>
  </conditionalFormatting>
  <conditionalFormatting sqref="AU1409">
    <cfRule type="cellIs" dxfId="0" priority="9796" operator="lessThan">
      <formula>20</formula>
    </cfRule>
    <cfRule type="cellIs" dxfId="1" priority="6063" operator="greaterThan">
      <formula>120</formula>
    </cfRule>
    <cfRule type="containsText" dxfId="2" priority="2330" operator="between" text="库存为">
      <formula>NOT(ISERROR(SEARCH("库存为",AU1409)))</formula>
    </cfRule>
  </conditionalFormatting>
  <conditionalFormatting sqref="AU1410">
    <cfRule type="cellIs" dxfId="0" priority="9795" operator="lessThan">
      <formula>20</formula>
    </cfRule>
    <cfRule type="cellIs" dxfId="1" priority="6062" operator="greaterThan">
      <formula>120</formula>
    </cfRule>
    <cfRule type="containsText" dxfId="2" priority="2329" operator="between" text="库存为">
      <formula>NOT(ISERROR(SEARCH("库存为",AU1410)))</formula>
    </cfRule>
  </conditionalFormatting>
  <conditionalFormatting sqref="AU1411">
    <cfRule type="cellIs" dxfId="0" priority="9794" operator="lessThan">
      <formula>20</formula>
    </cfRule>
    <cfRule type="cellIs" dxfId="1" priority="6061" operator="greaterThan">
      <formula>120</formula>
    </cfRule>
    <cfRule type="containsText" dxfId="2" priority="2328" operator="between" text="库存为">
      <formula>NOT(ISERROR(SEARCH("库存为",AU1411)))</formula>
    </cfRule>
  </conditionalFormatting>
  <conditionalFormatting sqref="AU1412">
    <cfRule type="cellIs" dxfId="0" priority="9793" operator="lessThan">
      <formula>20</formula>
    </cfRule>
    <cfRule type="cellIs" dxfId="1" priority="6060" operator="greaterThan">
      <formula>120</formula>
    </cfRule>
    <cfRule type="containsText" dxfId="2" priority="2327" operator="between" text="库存为">
      <formula>NOT(ISERROR(SEARCH("库存为",AU1412)))</formula>
    </cfRule>
  </conditionalFormatting>
  <conditionalFormatting sqref="AU1413">
    <cfRule type="cellIs" dxfId="0" priority="9792" operator="lessThan">
      <formula>20</formula>
    </cfRule>
    <cfRule type="cellIs" dxfId="1" priority="6059" operator="greaterThan">
      <formula>120</formula>
    </cfRule>
    <cfRule type="containsText" dxfId="2" priority="2326" operator="between" text="库存为">
      <formula>NOT(ISERROR(SEARCH("库存为",AU1413)))</formula>
    </cfRule>
  </conditionalFormatting>
  <conditionalFormatting sqref="AU1414">
    <cfRule type="cellIs" dxfId="0" priority="9791" operator="lessThan">
      <formula>20</formula>
    </cfRule>
    <cfRule type="cellIs" dxfId="1" priority="6058" operator="greaterThan">
      <formula>120</formula>
    </cfRule>
    <cfRule type="containsText" dxfId="2" priority="2325" operator="between" text="库存为">
      <formula>NOT(ISERROR(SEARCH("库存为",AU1414)))</formula>
    </cfRule>
  </conditionalFormatting>
  <conditionalFormatting sqref="AU1415">
    <cfRule type="cellIs" dxfId="0" priority="9790" operator="lessThan">
      <formula>20</formula>
    </cfRule>
    <cfRule type="cellIs" dxfId="1" priority="6057" operator="greaterThan">
      <formula>120</formula>
    </cfRule>
    <cfRule type="containsText" dxfId="2" priority="2324" operator="between" text="库存为">
      <formula>NOT(ISERROR(SEARCH("库存为",AU1415)))</formula>
    </cfRule>
  </conditionalFormatting>
  <conditionalFormatting sqref="AU1416">
    <cfRule type="cellIs" dxfId="0" priority="9789" operator="lessThan">
      <formula>20</formula>
    </cfRule>
    <cfRule type="cellIs" dxfId="1" priority="6056" operator="greaterThan">
      <formula>120</formula>
    </cfRule>
    <cfRule type="containsText" dxfId="2" priority="2323" operator="between" text="库存为">
      <formula>NOT(ISERROR(SEARCH("库存为",AU1416)))</formula>
    </cfRule>
  </conditionalFormatting>
  <conditionalFormatting sqref="AU1417">
    <cfRule type="cellIs" dxfId="0" priority="9788" operator="lessThan">
      <formula>20</formula>
    </cfRule>
    <cfRule type="cellIs" dxfId="1" priority="6055" operator="greaterThan">
      <formula>120</formula>
    </cfRule>
    <cfRule type="containsText" dxfId="2" priority="2322" operator="between" text="库存为">
      <formula>NOT(ISERROR(SEARCH("库存为",AU1417)))</formula>
    </cfRule>
  </conditionalFormatting>
  <conditionalFormatting sqref="AU1418">
    <cfRule type="cellIs" dxfId="0" priority="9787" operator="lessThan">
      <formula>20</formula>
    </cfRule>
    <cfRule type="cellIs" dxfId="1" priority="6054" operator="greaterThan">
      <formula>120</formula>
    </cfRule>
    <cfRule type="containsText" dxfId="2" priority="2321" operator="between" text="库存为">
      <formula>NOT(ISERROR(SEARCH("库存为",AU1418)))</formula>
    </cfRule>
  </conditionalFormatting>
  <conditionalFormatting sqref="AU1419">
    <cfRule type="cellIs" dxfId="0" priority="9786" operator="lessThan">
      <formula>20</formula>
    </cfRule>
    <cfRule type="cellIs" dxfId="1" priority="6053" operator="greaterThan">
      <formula>120</formula>
    </cfRule>
    <cfRule type="containsText" dxfId="2" priority="2320" operator="between" text="库存为">
      <formula>NOT(ISERROR(SEARCH("库存为",AU1419)))</formula>
    </cfRule>
  </conditionalFormatting>
  <conditionalFormatting sqref="AU1420">
    <cfRule type="cellIs" dxfId="0" priority="9785" operator="lessThan">
      <formula>20</formula>
    </cfRule>
    <cfRule type="cellIs" dxfId="1" priority="6052" operator="greaterThan">
      <formula>120</formula>
    </cfRule>
    <cfRule type="containsText" dxfId="2" priority="2319" operator="between" text="库存为">
      <formula>NOT(ISERROR(SEARCH("库存为",AU1420)))</formula>
    </cfRule>
  </conditionalFormatting>
  <conditionalFormatting sqref="AU1421">
    <cfRule type="cellIs" dxfId="0" priority="9784" operator="lessThan">
      <formula>20</formula>
    </cfRule>
    <cfRule type="cellIs" dxfId="1" priority="6051" operator="greaterThan">
      <formula>120</formula>
    </cfRule>
    <cfRule type="containsText" dxfId="2" priority="2318" operator="between" text="库存为">
      <formula>NOT(ISERROR(SEARCH("库存为",AU1421)))</formula>
    </cfRule>
  </conditionalFormatting>
  <conditionalFormatting sqref="AU1422">
    <cfRule type="cellIs" dxfId="0" priority="9783" operator="lessThan">
      <formula>20</formula>
    </cfRule>
    <cfRule type="cellIs" dxfId="1" priority="6050" operator="greaterThan">
      <formula>120</formula>
    </cfRule>
    <cfRule type="containsText" dxfId="2" priority="2317" operator="between" text="库存为">
      <formula>NOT(ISERROR(SEARCH("库存为",AU1422)))</formula>
    </cfRule>
  </conditionalFormatting>
  <conditionalFormatting sqref="AU1423">
    <cfRule type="cellIs" dxfId="0" priority="9782" operator="lessThan">
      <formula>20</formula>
    </cfRule>
    <cfRule type="cellIs" dxfId="1" priority="6049" operator="greaterThan">
      <formula>120</formula>
    </cfRule>
    <cfRule type="containsText" dxfId="2" priority="2316" operator="between" text="库存为">
      <formula>NOT(ISERROR(SEARCH("库存为",AU1423)))</formula>
    </cfRule>
  </conditionalFormatting>
  <conditionalFormatting sqref="AU1424">
    <cfRule type="cellIs" dxfId="0" priority="9781" operator="lessThan">
      <formula>20</formula>
    </cfRule>
    <cfRule type="cellIs" dxfId="1" priority="6048" operator="greaterThan">
      <formula>120</formula>
    </cfRule>
    <cfRule type="containsText" dxfId="2" priority="2315" operator="between" text="库存为">
      <formula>NOT(ISERROR(SEARCH("库存为",AU1424)))</formula>
    </cfRule>
  </conditionalFormatting>
  <conditionalFormatting sqref="AU1425">
    <cfRule type="cellIs" dxfId="0" priority="9780" operator="lessThan">
      <formula>20</formula>
    </cfRule>
    <cfRule type="cellIs" dxfId="1" priority="6047" operator="greaterThan">
      <formula>120</formula>
    </cfRule>
    <cfRule type="containsText" dxfId="2" priority="2314" operator="between" text="库存为">
      <formula>NOT(ISERROR(SEARCH("库存为",AU1425)))</formula>
    </cfRule>
  </conditionalFormatting>
  <conditionalFormatting sqref="AU1426">
    <cfRule type="cellIs" dxfId="0" priority="9779" operator="lessThan">
      <formula>20</formula>
    </cfRule>
    <cfRule type="cellIs" dxfId="1" priority="6046" operator="greaterThan">
      <formula>120</formula>
    </cfRule>
    <cfRule type="containsText" dxfId="2" priority="2313" operator="between" text="库存为">
      <formula>NOT(ISERROR(SEARCH("库存为",AU1426)))</formula>
    </cfRule>
  </conditionalFormatting>
  <conditionalFormatting sqref="AU1427">
    <cfRule type="cellIs" dxfId="0" priority="9778" operator="lessThan">
      <formula>20</formula>
    </cfRule>
    <cfRule type="cellIs" dxfId="1" priority="6045" operator="greaterThan">
      <formula>120</formula>
    </cfRule>
    <cfRule type="containsText" dxfId="2" priority="2312" operator="between" text="库存为">
      <formula>NOT(ISERROR(SEARCH("库存为",AU1427)))</formula>
    </cfRule>
  </conditionalFormatting>
  <conditionalFormatting sqref="AU1428">
    <cfRule type="cellIs" dxfId="0" priority="9777" operator="lessThan">
      <formula>20</formula>
    </cfRule>
    <cfRule type="cellIs" dxfId="1" priority="6044" operator="greaterThan">
      <formula>120</formula>
    </cfRule>
    <cfRule type="containsText" dxfId="2" priority="2311" operator="between" text="库存为">
      <formula>NOT(ISERROR(SEARCH("库存为",AU1428)))</formula>
    </cfRule>
  </conditionalFormatting>
  <conditionalFormatting sqref="AU1429">
    <cfRule type="cellIs" dxfId="0" priority="9776" operator="lessThan">
      <formula>20</formula>
    </cfRule>
    <cfRule type="cellIs" dxfId="1" priority="6043" operator="greaterThan">
      <formula>120</formula>
    </cfRule>
    <cfRule type="containsText" dxfId="2" priority="2310" operator="between" text="库存为">
      <formula>NOT(ISERROR(SEARCH("库存为",AU1429)))</formula>
    </cfRule>
  </conditionalFormatting>
  <conditionalFormatting sqref="AU1430">
    <cfRule type="cellIs" dxfId="0" priority="9775" operator="lessThan">
      <formula>20</formula>
    </cfRule>
    <cfRule type="cellIs" dxfId="1" priority="6042" operator="greaterThan">
      <formula>120</formula>
    </cfRule>
    <cfRule type="containsText" dxfId="2" priority="2309" operator="between" text="库存为">
      <formula>NOT(ISERROR(SEARCH("库存为",AU1430)))</formula>
    </cfRule>
  </conditionalFormatting>
  <conditionalFormatting sqref="AU1431">
    <cfRule type="cellIs" dxfId="0" priority="9774" operator="lessThan">
      <formula>20</formula>
    </cfRule>
    <cfRule type="cellIs" dxfId="1" priority="6041" operator="greaterThan">
      <formula>120</formula>
    </cfRule>
    <cfRule type="containsText" dxfId="2" priority="2308" operator="between" text="库存为">
      <formula>NOT(ISERROR(SEARCH("库存为",AU1431)))</formula>
    </cfRule>
  </conditionalFormatting>
  <conditionalFormatting sqref="AU1432">
    <cfRule type="cellIs" dxfId="0" priority="9773" operator="lessThan">
      <formula>20</formula>
    </cfRule>
    <cfRule type="cellIs" dxfId="1" priority="6040" operator="greaterThan">
      <formula>120</formula>
    </cfRule>
    <cfRule type="containsText" dxfId="2" priority="2307" operator="between" text="库存为">
      <formula>NOT(ISERROR(SEARCH("库存为",AU1432)))</formula>
    </cfRule>
  </conditionalFormatting>
  <conditionalFormatting sqref="AU1433">
    <cfRule type="cellIs" dxfId="0" priority="9772" operator="lessThan">
      <formula>20</formula>
    </cfRule>
    <cfRule type="cellIs" dxfId="1" priority="6039" operator="greaterThan">
      <formula>120</formula>
    </cfRule>
    <cfRule type="containsText" dxfId="2" priority="2306" operator="between" text="库存为">
      <formula>NOT(ISERROR(SEARCH("库存为",AU1433)))</formula>
    </cfRule>
  </conditionalFormatting>
  <conditionalFormatting sqref="AU1434">
    <cfRule type="cellIs" dxfId="0" priority="9771" operator="lessThan">
      <formula>20</formula>
    </cfRule>
    <cfRule type="cellIs" dxfId="1" priority="6038" operator="greaterThan">
      <formula>120</formula>
    </cfRule>
    <cfRule type="containsText" dxfId="2" priority="2305" operator="between" text="库存为">
      <formula>NOT(ISERROR(SEARCH("库存为",AU1434)))</formula>
    </cfRule>
  </conditionalFormatting>
  <conditionalFormatting sqref="AU1435">
    <cfRule type="cellIs" dxfId="0" priority="9770" operator="lessThan">
      <formula>20</formula>
    </cfRule>
    <cfRule type="cellIs" dxfId="1" priority="6037" operator="greaterThan">
      <formula>120</formula>
    </cfRule>
    <cfRule type="containsText" dxfId="2" priority="2304" operator="between" text="库存为">
      <formula>NOT(ISERROR(SEARCH("库存为",AU1435)))</formula>
    </cfRule>
  </conditionalFormatting>
  <conditionalFormatting sqref="AU1436">
    <cfRule type="cellIs" dxfId="0" priority="9769" operator="lessThan">
      <formula>20</formula>
    </cfRule>
    <cfRule type="cellIs" dxfId="1" priority="6036" operator="greaterThan">
      <formula>120</formula>
    </cfRule>
    <cfRule type="containsText" dxfId="2" priority="2303" operator="between" text="库存为">
      <formula>NOT(ISERROR(SEARCH("库存为",AU1436)))</formula>
    </cfRule>
  </conditionalFormatting>
  <conditionalFormatting sqref="AU1437">
    <cfRule type="cellIs" dxfId="0" priority="9768" operator="lessThan">
      <formula>20</formula>
    </cfRule>
    <cfRule type="cellIs" dxfId="1" priority="6035" operator="greaterThan">
      <formula>120</formula>
    </cfRule>
    <cfRule type="containsText" dxfId="2" priority="2302" operator="between" text="库存为">
      <formula>NOT(ISERROR(SEARCH("库存为",AU1437)))</formula>
    </cfRule>
  </conditionalFormatting>
  <conditionalFormatting sqref="AU1438">
    <cfRule type="cellIs" dxfId="0" priority="9767" operator="lessThan">
      <formula>20</formula>
    </cfRule>
    <cfRule type="cellIs" dxfId="1" priority="6034" operator="greaterThan">
      <formula>120</formula>
    </cfRule>
    <cfRule type="containsText" dxfId="2" priority="2301" operator="between" text="库存为">
      <formula>NOT(ISERROR(SEARCH("库存为",AU1438)))</formula>
    </cfRule>
  </conditionalFormatting>
  <conditionalFormatting sqref="AU1439">
    <cfRule type="cellIs" dxfId="0" priority="9766" operator="lessThan">
      <formula>20</formula>
    </cfRule>
    <cfRule type="cellIs" dxfId="1" priority="6033" operator="greaterThan">
      <formula>120</formula>
    </cfRule>
    <cfRule type="containsText" dxfId="2" priority="2300" operator="between" text="库存为">
      <formula>NOT(ISERROR(SEARCH("库存为",AU1439)))</formula>
    </cfRule>
  </conditionalFormatting>
  <conditionalFormatting sqref="AU1440">
    <cfRule type="cellIs" dxfId="0" priority="9765" operator="lessThan">
      <formula>20</formula>
    </cfRule>
    <cfRule type="cellIs" dxfId="1" priority="6032" operator="greaterThan">
      <formula>120</formula>
    </cfRule>
    <cfRule type="containsText" dxfId="2" priority="2299" operator="between" text="库存为">
      <formula>NOT(ISERROR(SEARCH("库存为",AU1440)))</formula>
    </cfRule>
  </conditionalFormatting>
  <conditionalFormatting sqref="AU1441">
    <cfRule type="cellIs" dxfId="0" priority="9764" operator="lessThan">
      <formula>20</formula>
    </cfRule>
    <cfRule type="cellIs" dxfId="1" priority="6031" operator="greaterThan">
      <formula>120</formula>
    </cfRule>
    <cfRule type="containsText" dxfId="2" priority="2298" operator="between" text="库存为">
      <formula>NOT(ISERROR(SEARCH("库存为",AU1441)))</formula>
    </cfRule>
  </conditionalFormatting>
  <conditionalFormatting sqref="AU1442">
    <cfRule type="cellIs" dxfId="0" priority="9763" operator="lessThan">
      <formula>20</formula>
    </cfRule>
    <cfRule type="cellIs" dxfId="1" priority="6030" operator="greaterThan">
      <formula>120</formula>
    </cfRule>
    <cfRule type="containsText" dxfId="2" priority="2297" operator="between" text="库存为">
      <formula>NOT(ISERROR(SEARCH("库存为",AU1442)))</formula>
    </cfRule>
  </conditionalFormatting>
  <conditionalFormatting sqref="AU1443">
    <cfRule type="cellIs" dxfId="0" priority="9762" operator="lessThan">
      <formula>20</formula>
    </cfRule>
    <cfRule type="cellIs" dxfId="1" priority="6029" operator="greaterThan">
      <formula>120</formula>
    </cfRule>
    <cfRule type="containsText" dxfId="2" priority="2296" operator="between" text="库存为">
      <formula>NOT(ISERROR(SEARCH("库存为",AU1443)))</formula>
    </cfRule>
  </conditionalFormatting>
  <conditionalFormatting sqref="AU1444">
    <cfRule type="cellIs" dxfId="0" priority="9761" operator="lessThan">
      <formula>20</formula>
    </cfRule>
    <cfRule type="cellIs" dxfId="1" priority="6028" operator="greaterThan">
      <formula>120</formula>
    </cfRule>
    <cfRule type="containsText" dxfId="2" priority="2295" operator="between" text="库存为">
      <formula>NOT(ISERROR(SEARCH("库存为",AU1444)))</formula>
    </cfRule>
  </conditionalFormatting>
  <conditionalFormatting sqref="AU1445">
    <cfRule type="cellIs" dxfId="0" priority="9760" operator="lessThan">
      <formula>20</formula>
    </cfRule>
    <cfRule type="cellIs" dxfId="1" priority="6027" operator="greaterThan">
      <formula>120</formula>
    </cfRule>
    <cfRule type="containsText" dxfId="2" priority="2294" operator="between" text="库存为">
      <formula>NOT(ISERROR(SEARCH("库存为",AU1445)))</formula>
    </cfRule>
  </conditionalFormatting>
  <conditionalFormatting sqref="AU1446">
    <cfRule type="cellIs" dxfId="0" priority="9759" operator="lessThan">
      <formula>20</formula>
    </cfRule>
    <cfRule type="cellIs" dxfId="1" priority="6026" operator="greaterThan">
      <formula>120</formula>
    </cfRule>
    <cfRule type="containsText" dxfId="2" priority="2293" operator="between" text="库存为">
      <formula>NOT(ISERROR(SEARCH("库存为",AU1446)))</formula>
    </cfRule>
  </conditionalFormatting>
  <conditionalFormatting sqref="AU1447">
    <cfRule type="cellIs" dxfId="0" priority="9758" operator="lessThan">
      <formula>20</formula>
    </cfRule>
    <cfRule type="cellIs" dxfId="1" priority="6025" operator="greaterThan">
      <formula>120</formula>
    </cfRule>
    <cfRule type="containsText" dxfId="2" priority="2292" operator="between" text="库存为">
      <formula>NOT(ISERROR(SEARCH("库存为",AU1447)))</formula>
    </cfRule>
  </conditionalFormatting>
  <conditionalFormatting sqref="AU1448">
    <cfRule type="cellIs" dxfId="0" priority="9757" operator="lessThan">
      <formula>20</formula>
    </cfRule>
    <cfRule type="cellIs" dxfId="1" priority="6024" operator="greaterThan">
      <formula>120</formula>
    </cfRule>
    <cfRule type="containsText" dxfId="2" priority="2291" operator="between" text="库存为">
      <formula>NOT(ISERROR(SEARCH("库存为",AU1448)))</formula>
    </cfRule>
  </conditionalFormatting>
  <conditionalFormatting sqref="AU1449">
    <cfRule type="cellIs" dxfId="0" priority="9756" operator="lessThan">
      <formula>20</formula>
    </cfRule>
    <cfRule type="cellIs" dxfId="1" priority="6023" operator="greaterThan">
      <formula>120</formula>
    </cfRule>
    <cfRule type="containsText" dxfId="2" priority="2290" operator="between" text="库存为">
      <formula>NOT(ISERROR(SEARCH("库存为",AU1449)))</formula>
    </cfRule>
  </conditionalFormatting>
  <conditionalFormatting sqref="AU1450">
    <cfRule type="cellIs" dxfId="0" priority="9755" operator="lessThan">
      <formula>20</formula>
    </cfRule>
    <cfRule type="cellIs" dxfId="1" priority="6022" operator="greaterThan">
      <formula>120</formula>
    </cfRule>
    <cfRule type="containsText" dxfId="2" priority="2289" operator="between" text="库存为">
      <formula>NOT(ISERROR(SEARCH("库存为",AU1450)))</formula>
    </cfRule>
  </conditionalFormatting>
  <conditionalFormatting sqref="AU1451">
    <cfRule type="cellIs" dxfId="0" priority="9754" operator="lessThan">
      <formula>20</formula>
    </cfRule>
    <cfRule type="cellIs" dxfId="1" priority="6021" operator="greaterThan">
      <formula>120</formula>
    </cfRule>
    <cfRule type="containsText" dxfId="2" priority="2288" operator="between" text="库存为">
      <formula>NOT(ISERROR(SEARCH("库存为",AU1451)))</formula>
    </cfRule>
  </conditionalFormatting>
  <conditionalFormatting sqref="AU1452">
    <cfRule type="cellIs" dxfId="0" priority="9753" operator="lessThan">
      <formula>20</formula>
    </cfRule>
    <cfRule type="cellIs" dxfId="1" priority="6020" operator="greaterThan">
      <formula>120</formula>
    </cfRule>
    <cfRule type="containsText" dxfId="2" priority="2287" operator="between" text="库存为">
      <formula>NOT(ISERROR(SEARCH("库存为",AU1452)))</formula>
    </cfRule>
  </conditionalFormatting>
  <conditionalFormatting sqref="AU1453">
    <cfRule type="cellIs" dxfId="0" priority="9752" operator="lessThan">
      <formula>20</formula>
    </cfRule>
    <cfRule type="cellIs" dxfId="1" priority="6019" operator="greaterThan">
      <formula>120</formula>
    </cfRule>
    <cfRule type="containsText" dxfId="2" priority="2286" operator="between" text="库存为">
      <formula>NOT(ISERROR(SEARCH("库存为",AU1453)))</formula>
    </cfRule>
  </conditionalFormatting>
  <conditionalFormatting sqref="AU1454">
    <cfRule type="cellIs" dxfId="0" priority="9751" operator="lessThan">
      <formula>20</formula>
    </cfRule>
    <cfRule type="cellIs" dxfId="1" priority="6018" operator="greaterThan">
      <formula>120</formula>
    </cfRule>
    <cfRule type="containsText" dxfId="2" priority="2285" operator="between" text="库存为">
      <formula>NOT(ISERROR(SEARCH("库存为",AU1454)))</formula>
    </cfRule>
  </conditionalFormatting>
  <conditionalFormatting sqref="AU1455">
    <cfRule type="cellIs" dxfId="0" priority="9750" operator="lessThan">
      <formula>20</formula>
    </cfRule>
    <cfRule type="cellIs" dxfId="1" priority="6017" operator="greaterThan">
      <formula>120</formula>
    </cfRule>
    <cfRule type="containsText" dxfId="2" priority="2284" operator="between" text="库存为">
      <formula>NOT(ISERROR(SEARCH("库存为",AU1455)))</formula>
    </cfRule>
  </conditionalFormatting>
  <conditionalFormatting sqref="AU1456">
    <cfRule type="cellIs" dxfId="0" priority="9749" operator="lessThan">
      <formula>20</formula>
    </cfRule>
    <cfRule type="cellIs" dxfId="1" priority="6016" operator="greaterThan">
      <formula>120</formula>
    </cfRule>
    <cfRule type="containsText" dxfId="2" priority="2283" operator="between" text="库存为">
      <formula>NOT(ISERROR(SEARCH("库存为",AU1456)))</formula>
    </cfRule>
  </conditionalFormatting>
  <conditionalFormatting sqref="AU1457">
    <cfRule type="cellIs" dxfId="0" priority="9748" operator="lessThan">
      <formula>20</formula>
    </cfRule>
    <cfRule type="cellIs" dxfId="1" priority="6015" operator="greaterThan">
      <formula>120</formula>
    </cfRule>
    <cfRule type="containsText" dxfId="2" priority="2282" operator="between" text="库存为">
      <formula>NOT(ISERROR(SEARCH("库存为",AU1457)))</formula>
    </cfRule>
  </conditionalFormatting>
  <conditionalFormatting sqref="AU1458">
    <cfRule type="cellIs" dxfId="0" priority="9747" operator="lessThan">
      <formula>20</formula>
    </cfRule>
    <cfRule type="cellIs" dxfId="1" priority="6014" operator="greaterThan">
      <formula>120</formula>
    </cfRule>
    <cfRule type="containsText" dxfId="2" priority="2281" operator="between" text="库存为">
      <formula>NOT(ISERROR(SEARCH("库存为",AU1458)))</formula>
    </cfRule>
  </conditionalFormatting>
  <conditionalFormatting sqref="AU1459">
    <cfRule type="cellIs" dxfId="0" priority="9746" operator="lessThan">
      <formula>20</formula>
    </cfRule>
    <cfRule type="cellIs" dxfId="1" priority="6013" operator="greaterThan">
      <formula>120</formula>
    </cfRule>
    <cfRule type="containsText" dxfId="2" priority="2280" operator="between" text="库存为">
      <formula>NOT(ISERROR(SEARCH("库存为",AU1459)))</formula>
    </cfRule>
  </conditionalFormatting>
  <conditionalFormatting sqref="AU1460">
    <cfRule type="cellIs" dxfId="0" priority="9745" operator="lessThan">
      <formula>20</formula>
    </cfRule>
    <cfRule type="cellIs" dxfId="1" priority="6012" operator="greaterThan">
      <formula>120</formula>
    </cfRule>
    <cfRule type="containsText" dxfId="2" priority="2279" operator="between" text="库存为">
      <formula>NOT(ISERROR(SEARCH("库存为",AU1460)))</formula>
    </cfRule>
  </conditionalFormatting>
  <conditionalFormatting sqref="AU1461">
    <cfRule type="cellIs" dxfId="0" priority="9744" operator="lessThan">
      <formula>20</formula>
    </cfRule>
    <cfRule type="cellIs" dxfId="1" priority="6011" operator="greaterThan">
      <formula>120</formula>
    </cfRule>
    <cfRule type="containsText" dxfId="2" priority="2278" operator="between" text="库存为">
      <formula>NOT(ISERROR(SEARCH("库存为",AU1461)))</formula>
    </cfRule>
  </conditionalFormatting>
  <conditionalFormatting sqref="AU1462">
    <cfRule type="cellIs" dxfId="0" priority="9743" operator="lessThan">
      <formula>20</formula>
    </cfRule>
    <cfRule type="cellIs" dxfId="1" priority="6010" operator="greaterThan">
      <formula>120</formula>
    </cfRule>
    <cfRule type="containsText" dxfId="2" priority="2277" operator="between" text="库存为">
      <formula>NOT(ISERROR(SEARCH("库存为",AU1462)))</formula>
    </cfRule>
  </conditionalFormatting>
  <conditionalFormatting sqref="AU1463">
    <cfRule type="cellIs" dxfId="0" priority="9742" operator="lessThan">
      <formula>20</formula>
    </cfRule>
    <cfRule type="cellIs" dxfId="1" priority="6009" operator="greaterThan">
      <formula>120</formula>
    </cfRule>
    <cfRule type="containsText" dxfId="2" priority="2276" operator="between" text="库存为">
      <formula>NOT(ISERROR(SEARCH("库存为",AU1463)))</formula>
    </cfRule>
  </conditionalFormatting>
  <conditionalFormatting sqref="AU1464">
    <cfRule type="cellIs" dxfId="0" priority="9741" operator="lessThan">
      <formula>20</formula>
    </cfRule>
    <cfRule type="cellIs" dxfId="1" priority="6008" operator="greaterThan">
      <formula>120</formula>
    </cfRule>
    <cfRule type="containsText" dxfId="2" priority="2275" operator="between" text="库存为">
      <formula>NOT(ISERROR(SEARCH("库存为",AU1464)))</formula>
    </cfRule>
  </conditionalFormatting>
  <conditionalFormatting sqref="AU1465">
    <cfRule type="cellIs" dxfId="0" priority="9740" operator="lessThan">
      <formula>20</formula>
    </cfRule>
    <cfRule type="cellIs" dxfId="1" priority="6007" operator="greaterThan">
      <formula>120</formula>
    </cfRule>
    <cfRule type="containsText" dxfId="2" priority="2274" operator="between" text="库存为">
      <formula>NOT(ISERROR(SEARCH("库存为",AU1465)))</formula>
    </cfRule>
  </conditionalFormatting>
  <conditionalFormatting sqref="AU1466">
    <cfRule type="cellIs" dxfId="0" priority="9739" operator="lessThan">
      <formula>20</formula>
    </cfRule>
    <cfRule type="cellIs" dxfId="1" priority="6006" operator="greaterThan">
      <formula>120</formula>
    </cfRule>
    <cfRule type="containsText" dxfId="2" priority="2273" operator="between" text="库存为">
      <formula>NOT(ISERROR(SEARCH("库存为",AU1466)))</formula>
    </cfRule>
  </conditionalFormatting>
  <conditionalFormatting sqref="AU1467">
    <cfRule type="cellIs" dxfId="0" priority="9738" operator="lessThan">
      <formula>20</formula>
    </cfRule>
    <cfRule type="cellIs" dxfId="1" priority="6005" operator="greaterThan">
      <formula>120</formula>
    </cfRule>
    <cfRule type="containsText" dxfId="2" priority="2272" operator="between" text="库存为">
      <formula>NOT(ISERROR(SEARCH("库存为",AU1467)))</formula>
    </cfRule>
  </conditionalFormatting>
  <conditionalFormatting sqref="AU1468">
    <cfRule type="cellIs" dxfId="0" priority="9737" operator="lessThan">
      <formula>20</formula>
    </cfRule>
    <cfRule type="cellIs" dxfId="1" priority="6004" operator="greaterThan">
      <formula>120</formula>
    </cfRule>
    <cfRule type="containsText" dxfId="2" priority="2271" operator="between" text="库存为">
      <formula>NOT(ISERROR(SEARCH("库存为",AU1468)))</formula>
    </cfRule>
  </conditionalFormatting>
  <conditionalFormatting sqref="AU1469">
    <cfRule type="cellIs" dxfId="0" priority="9736" operator="lessThan">
      <formula>20</formula>
    </cfRule>
    <cfRule type="cellIs" dxfId="1" priority="6003" operator="greaterThan">
      <formula>120</formula>
    </cfRule>
    <cfRule type="containsText" dxfId="2" priority="2270" operator="between" text="库存为">
      <formula>NOT(ISERROR(SEARCH("库存为",AU1469)))</formula>
    </cfRule>
  </conditionalFormatting>
  <conditionalFormatting sqref="AU1470">
    <cfRule type="cellIs" dxfId="0" priority="9735" operator="lessThan">
      <formula>20</formula>
    </cfRule>
    <cfRule type="cellIs" dxfId="1" priority="6002" operator="greaterThan">
      <formula>120</formula>
    </cfRule>
    <cfRule type="containsText" dxfId="2" priority="2269" operator="between" text="库存为">
      <formula>NOT(ISERROR(SEARCH("库存为",AU1470)))</formula>
    </cfRule>
  </conditionalFormatting>
  <conditionalFormatting sqref="AU1471">
    <cfRule type="cellIs" dxfId="0" priority="9734" operator="lessThan">
      <formula>20</formula>
    </cfRule>
    <cfRule type="cellIs" dxfId="1" priority="6001" operator="greaterThan">
      <formula>120</formula>
    </cfRule>
    <cfRule type="containsText" dxfId="2" priority="2268" operator="between" text="库存为">
      <formula>NOT(ISERROR(SEARCH("库存为",AU1471)))</formula>
    </cfRule>
  </conditionalFormatting>
  <conditionalFormatting sqref="AU1472">
    <cfRule type="cellIs" dxfId="0" priority="9733" operator="lessThan">
      <formula>20</formula>
    </cfRule>
    <cfRule type="cellIs" dxfId="1" priority="6000" operator="greaterThan">
      <formula>120</formula>
    </cfRule>
    <cfRule type="containsText" dxfId="2" priority="2267" operator="between" text="库存为">
      <formula>NOT(ISERROR(SEARCH("库存为",AU1472)))</formula>
    </cfRule>
  </conditionalFormatting>
  <conditionalFormatting sqref="AU1473">
    <cfRule type="cellIs" dxfId="0" priority="9732" operator="lessThan">
      <formula>20</formula>
    </cfRule>
    <cfRule type="cellIs" dxfId="1" priority="5999" operator="greaterThan">
      <formula>120</formula>
    </cfRule>
    <cfRule type="containsText" dxfId="2" priority="2266" operator="between" text="库存为">
      <formula>NOT(ISERROR(SEARCH("库存为",AU1473)))</formula>
    </cfRule>
  </conditionalFormatting>
  <conditionalFormatting sqref="AU1474">
    <cfRule type="cellIs" dxfId="0" priority="9731" operator="lessThan">
      <formula>20</formula>
    </cfRule>
    <cfRule type="cellIs" dxfId="1" priority="5998" operator="greaterThan">
      <formula>120</formula>
    </cfRule>
    <cfRule type="containsText" dxfId="2" priority="2265" operator="between" text="库存为">
      <formula>NOT(ISERROR(SEARCH("库存为",AU1474)))</formula>
    </cfRule>
  </conditionalFormatting>
  <conditionalFormatting sqref="AU1475">
    <cfRule type="cellIs" dxfId="0" priority="9730" operator="lessThan">
      <formula>20</formula>
    </cfRule>
    <cfRule type="cellIs" dxfId="1" priority="5997" operator="greaterThan">
      <formula>120</formula>
    </cfRule>
    <cfRule type="containsText" dxfId="2" priority="2264" operator="between" text="库存为">
      <formula>NOT(ISERROR(SEARCH("库存为",AU1475)))</formula>
    </cfRule>
  </conditionalFormatting>
  <conditionalFormatting sqref="AU1476">
    <cfRule type="cellIs" dxfId="0" priority="9729" operator="lessThan">
      <formula>20</formula>
    </cfRule>
    <cfRule type="cellIs" dxfId="1" priority="5996" operator="greaterThan">
      <formula>120</formula>
    </cfRule>
    <cfRule type="containsText" dxfId="2" priority="2263" operator="between" text="库存为">
      <formula>NOT(ISERROR(SEARCH("库存为",AU1476)))</formula>
    </cfRule>
  </conditionalFormatting>
  <conditionalFormatting sqref="AU1477">
    <cfRule type="cellIs" dxfId="0" priority="9728" operator="lessThan">
      <formula>20</formula>
    </cfRule>
    <cfRule type="cellIs" dxfId="1" priority="5995" operator="greaterThan">
      <formula>120</formula>
    </cfRule>
    <cfRule type="containsText" dxfId="2" priority="2262" operator="between" text="库存为">
      <formula>NOT(ISERROR(SEARCH("库存为",AU1477)))</formula>
    </cfRule>
  </conditionalFormatting>
  <conditionalFormatting sqref="AU1478">
    <cfRule type="cellIs" dxfId="0" priority="9727" operator="lessThan">
      <formula>20</formula>
    </cfRule>
    <cfRule type="cellIs" dxfId="1" priority="5994" operator="greaterThan">
      <formula>120</formula>
    </cfRule>
    <cfRule type="containsText" dxfId="2" priority="2261" operator="between" text="库存为">
      <formula>NOT(ISERROR(SEARCH("库存为",AU1478)))</formula>
    </cfRule>
  </conditionalFormatting>
  <conditionalFormatting sqref="AU1479">
    <cfRule type="cellIs" dxfId="0" priority="9726" operator="lessThan">
      <formula>20</formula>
    </cfRule>
    <cfRule type="cellIs" dxfId="1" priority="5993" operator="greaterThan">
      <formula>120</formula>
    </cfRule>
    <cfRule type="containsText" dxfId="2" priority="2260" operator="between" text="库存为">
      <formula>NOT(ISERROR(SEARCH("库存为",AU1479)))</formula>
    </cfRule>
  </conditionalFormatting>
  <conditionalFormatting sqref="AU1480">
    <cfRule type="cellIs" dxfId="0" priority="9725" operator="lessThan">
      <formula>20</formula>
    </cfRule>
    <cfRule type="cellIs" dxfId="1" priority="5992" operator="greaterThan">
      <formula>120</formula>
    </cfRule>
    <cfRule type="containsText" dxfId="2" priority="2259" operator="between" text="库存为">
      <formula>NOT(ISERROR(SEARCH("库存为",AU1480)))</formula>
    </cfRule>
  </conditionalFormatting>
  <conditionalFormatting sqref="AU1481">
    <cfRule type="cellIs" dxfId="0" priority="9724" operator="lessThan">
      <formula>20</formula>
    </cfRule>
    <cfRule type="cellIs" dxfId="1" priority="5991" operator="greaterThan">
      <formula>120</formula>
    </cfRule>
    <cfRule type="containsText" dxfId="2" priority="2258" operator="between" text="库存为">
      <formula>NOT(ISERROR(SEARCH("库存为",AU1481)))</formula>
    </cfRule>
  </conditionalFormatting>
  <conditionalFormatting sqref="AU1482">
    <cfRule type="cellIs" dxfId="0" priority="9723" operator="lessThan">
      <formula>20</formula>
    </cfRule>
    <cfRule type="cellIs" dxfId="1" priority="5990" operator="greaterThan">
      <formula>120</formula>
    </cfRule>
    <cfRule type="containsText" dxfId="2" priority="2257" operator="between" text="库存为">
      <formula>NOT(ISERROR(SEARCH("库存为",AU1482)))</formula>
    </cfRule>
  </conditionalFormatting>
  <conditionalFormatting sqref="AU1483">
    <cfRule type="cellIs" dxfId="0" priority="9722" operator="lessThan">
      <formula>20</formula>
    </cfRule>
    <cfRule type="cellIs" dxfId="1" priority="5989" operator="greaterThan">
      <formula>120</formula>
    </cfRule>
    <cfRule type="containsText" dxfId="2" priority="2256" operator="between" text="库存为">
      <formula>NOT(ISERROR(SEARCH("库存为",AU1483)))</formula>
    </cfRule>
  </conditionalFormatting>
  <conditionalFormatting sqref="AU1484">
    <cfRule type="cellIs" dxfId="0" priority="9721" operator="lessThan">
      <formula>20</formula>
    </cfRule>
    <cfRule type="cellIs" dxfId="1" priority="5988" operator="greaterThan">
      <formula>120</formula>
    </cfRule>
    <cfRule type="containsText" dxfId="2" priority="2255" operator="between" text="库存为">
      <formula>NOT(ISERROR(SEARCH("库存为",AU1484)))</formula>
    </cfRule>
  </conditionalFormatting>
  <conditionalFormatting sqref="AU1485">
    <cfRule type="cellIs" dxfId="0" priority="9720" operator="lessThan">
      <formula>20</formula>
    </cfRule>
    <cfRule type="cellIs" dxfId="1" priority="5987" operator="greaterThan">
      <formula>120</formula>
    </cfRule>
    <cfRule type="containsText" dxfId="2" priority="2254" operator="between" text="库存为">
      <formula>NOT(ISERROR(SEARCH("库存为",AU1485)))</formula>
    </cfRule>
  </conditionalFormatting>
  <conditionalFormatting sqref="AU1486">
    <cfRule type="cellIs" dxfId="0" priority="9719" operator="lessThan">
      <formula>20</formula>
    </cfRule>
    <cfRule type="cellIs" dxfId="1" priority="5986" operator="greaterThan">
      <formula>120</formula>
    </cfRule>
    <cfRule type="containsText" dxfId="2" priority="2253" operator="between" text="库存为">
      <formula>NOT(ISERROR(SEARCH("库存为",AU1486)))</formula>
    </cfRule>
  </conditionalFormatting>
  <conditionalFormatting sqref="AU1487">
    <cfRule type="cellIs" dxfId="0" priority="9718" operator="lessThan">
      <formula>20</formula>
    </cfRule>
    <cfRule type="cellIs" dxfId="1" priority="5985" operator="greaterThan">
      <formula>120</formula>
    </cfRule>
    <cfRule type="containsText" dxfId="2" priority="2252" operator="between" text="库存为">
      <formula>NOT(ISERROR(SEARCH("库存为",AU1487)))</formula>
    </cfRule>
  </conditionalFormatting>
  <conditionalFormatting sqref="AU1488">
    <cfRule type="cellIs" dxfId="0" priority="9717" operator="lessThan">
      <formula>20</formula>
    </cfRule>
    <cfRule type="cellIs" dxfId="1" priority="5984" operator="greaterThan">
      <formula>120</formula>
    </cfRule>
    <cfRule type="containsText" dxfId="2" priority="2251" operator="between" text="库存为">
      <formula>NOT(ISERROR(SEARCH("库存为",AU1488)))</formula>
    </cfRule>
  </conditionalFormatting>
  <conditionalFormatting sqref="AU1489">
    <cfRule type="cellIs" dxfId="0" priority="9716" operator="lessThan">
      <formula>20</formula>
    </cfRule>
    <cfRule type="cellIs" dxfId="1" priority="5983" operator="greaterThan">
      <formula>120</formula>
    </cfRule>
    <cfRule type="containsText" dxfId="2" priority="2250" operator="between" text="库存为">
      <formula>NOT(ISERROR(SEARCH("库存为",AU1489)))</formula>
    </cfRule>
  </conditionalFormatting>
  <conditionalFormatting sqref="AU1490">
    <cfRule type="cellIs" dxfId="0" priority="9715" operator="lessThan">
      <formula>20</formula>
    </cfRule>
    <cfRule type="cellIs" dxfId="1" priority="5982" operator="greaterThan">
      <formula>120</formula>
    </cfRule>
    <cfRule type="containsText" dxfId="2" priority="2249" operator="between" text="库存为">
      <formula>NOT(ISERROR(SEARCH("库存为",AU1490)))</formula>
    </cfRule>
  </conditionalFormatting>
  <conditionalFormatting sqref="AU1491">
    <cfRule type="cellIs" dxfId="0" priority="9714" operator="lessThan">
      <formula>20</formula>
    </cfRule>
    <cfRule type="cellIs" dxfId="1" priority="5981" operator="greaterThan">
      <formula>120</formula>
    </cfRule>
    <cfRule type="containsText" dxfId="2" priority="2248" operator="between" text="库存为">
      <formula>NOT(ISERROR(SEARCH("库存为",AU1491)))</formula>
    </cfRule>
  </conditionalFormatting>
  <conditionalFormatting sqref="AU1492">
    <cfRule type="cellIs" dxfId="0" priority="9713" operator="lessThan">
      <formula>20</formula>
    </cfRule>
    <cfRule type="cellIs" dxfId="1" priority="5980" operator="greaterThan">
      <formula>120</formula>
    </cfRule>
    <cfRule type="containsText" dxfId="2" priority="2247" operator="between" text="库存为">
      <formula>NOT(ISERROR(SEARCH("库存为",AU1492)))</formula>
    </cfRule>
  </conditionalFormatting>
  <conditionalFormatting sqref="AU1493">
    <cfRule type="cellIs" dxfId="0" priority="9712" operator="lessThan">
      <formula>20</formula>
    </cfRule>
    <cfRule type="cellIs" dxfId="1" priority="5979" operator="greaterThan">
      <formula>120</formula>
    </cfRule>
    <cfRule type="containsText" dxfId="2" priority="2246" operator="between" text="库存为">
      <formula>NOT(ISERROR(SEARCH("库存为",AU1493)))</formula>
    </cfRule>
  </conditionalFormatting>
  <conditionalFormatting sqref="AU1494">
    <cfRule type="cellIs" dxfId="0" priority="9711" operator="lessThan">
      <formula>20</formula>
    </cfRule>
    <cfRule type="cellIs" dxfId="1" priority="5978" operator="greaterThan">
      <formula>120</formula>
    </cfRule>
    <cfRule type="containsText" dxfId="2" priority="2245" operator="between" text="库存为">
      <formula>NOT(ISERROR(SEARCH("库存为",AU1494)))</formula>
    </cfRule>
  </conditionalFormatting>
  <conditionalFormatting sqref="AU1495">
    <cfRule type="cellIs" dxfId="0" priority="9710" operator="lessThan">
      <formula>20</formula>
    </cfRule>
    <cfRule type="cellIs" dxfId="1" priority="5977" operator="greaterThan">
      <formula>120</formula>
    </cfRule>
    <cfRule type="containsText" dxfId="2" priority="2244" operator="between" text="库存为">
      <formula>NOT(ISERROR(SEARCH("库存为",AU1495)))</formula>
    </cfRule>
  </conditionalFormatting>
  <conditionalFormatting sqref="AU1496">
    <cfRule type="cellIs" dxfId="0" priority="9709" operator="lessThan">
      <formula>20</formula>
    </cfRule>
    <cfRule type="cellIs" dxfId="1" priority="5976" operator="greaterThan">
      <formula>120</formula>
    </cfRule>
    <cfRule type="containsText" dxfId="2" priority="2243" operator="between" text="库存为">
      <formula>NOT(ISERROR(SEARCH("库存为",AU1496)))</formula>
    </cfRule>
  </conditionalFormatting>
  <conditionalFormatting sqref="AU1497">
    <cfRule type="cellIs" dxfId="0" priority="9708" operator="lessThan">
      <formula>20</formula>
    </cfRule>
    <cfRule type="cellIs" dxfId="1" priority="5975" operator="greaterThan">
      <formula>120</formula>
    </cfRule>
    <cfRule type="containsText" dxfId="2" priority="2242" operator="between" text="库存为">
      <formula>NOT(ISERROR(SEARCH("库存为",AU1497)))</formula>
    </cfRule>
  </conditionalFormatting>
  <conditionalFormatting sqref="AU1498">
    <cfRule type="cellIs" dxfId="0" priority="9707" operator="lessThan">
      <formula>20</formula>
    </cfRule>
    <cfRule type="cellIs" dxfId="1" priority="5974" operator="greaterThan">
      <formula>120</formula>
    </cfRule>
    <cfRule type="containsText" dxfId="2" priority="2241" operator="between" text="库存为">
      <formula>NOT(ISERROR(SEARCH("库存为",AU1498)))</formula>
    </cfRule>
  </conditionalFormatting>
  <conditionalFormatting sqref="AU1499">
    <cfRule type="cellIs" dxfId="0" priority="9706" operator="lessThan">
      <formula>20</formula>
    </cfRule>
    <cfRule type="cellIs" dxfId="1" priority="5973" operator="greaterThan">
      <formula>120</formula>
    </cfRule>
    <cfRule type="containsText" dxfId="2" priority="2240" operator="between" text="库存为">
      <formula>NOT(ISERROR(SEARCH("库存为",AU1499)))</formula>
    </cfRule>
  </conditionalFormatting>
  <conditionalFormatting sqref="AU1500">
    <cfRule type="cellIs" dxfId="0" priority="9705" operator="lessThan">
      <formula>20</formula>
    </cfRule>
    <cfRule type="cellIs" dxfId="1" priority="5972" operator="greaterThan">
      <formula>120</formula>
    </cfRule>
    <cfRule type="containsText" dxfId="2" priority="2239" operator="between" text="库存为">
      <formula>NOT(ISERROR(SEARCH("库存为",AU1500)))</formula>
    </cfRule>
  </conditionalFormatting>
  <conditionalFormatting sqref="AU1501">
    <cfRule type="cellIs" dxfId="0" priority="9704" operator="lessThan">
      <formula>20</formula>
    </cfRule>
    <cfRule type="cellIs" dxfId="1" priority="5971" operator="greaterThan">
      <formula>120</formula>
    </cfRule>
    <cfRule type="containsText" dxfId="2" priority="2238" operator="between" text="库存为">
      <formula>NOT(ISERROR(SEARCH("库存为",AU1501)))</formula>
    </cfRule>
  </conditionalFormatting>
  <conditionalFormatting sqref="AU1502">
    <cfRule type="cellIs" dxfId="0" priority="9703" operator="lessThan">
      <formula>20</formula>
    </cfRule>
    <cfRule type="cellIs" dxfId="1" priority="5970" operator="greaterThan">
      <formula>120</formula>
    </cfRule>
    <cfRule type="containsText" dxfId="2" priority="2237" operator="between" text="库存为">
      <formula>NOT(ISERROR(SEARCH("库存为",AU1502)))</formula>
    </cfRule>
  </conditionalFormatting>
  <conditionalFormatting sqref="AU1503">
    <cfRule type="cellIs" dxfId="0" priority="9702" operator="lessThan">
      <formula>20</formula>
    </cfRule>
    <cfRule type="cellIs" dxfId="1" priority="5969" operator="greaterThan">
      <formula>120</formula>
    </cfRule>
    <cfRule type="containsText" dxfId="2" priority="2236" operator="between" text="库存为">
      <formula>NOT(ISERROR(SEARCH("库存为",AU1503)))</formula>
    </cfRule>
  </conditionalFormatting>
  <conditionalFormatting sqref="AU1504">
    <cfRule type="cellIs" dxfId="0" priority="9701" operator="lessThan">
      <formula>20</formula>
    </cfRule>
    <cfRule type="cellIs" dxfId="1" priority="5968" operator="greaterThan">
      <formula>120</formula>
    </cfRule>
    <cfRule type="containsText" dxfId="2" priority="2235" operator="between" text="库存为">
      <formula>NOT(ISERROR(SEARCH("库存为",AU1504)))</formula>
    </cfRule>
  </conditionalFormatting>
  <conditionalFormatting sqref="AU1505">
    <cfRule type="cellIs" dxfId="0" priority="9700" operator="lessThan">
      <formula>20</formula>
    </cfRule>
    <cfRule type="cellIs" dxfId="1" priority="5967" operator="greaterThan">
      <formula>120</formula>
    </cfRule>
    <cfRule type="containsText" dxfId="2" priority="2234" operator="between" text="库存为">
      <formula>NOT(ISERROR(SEARCH("库存为",AU1505)))</formula>
    </cfRule>
  </conditionalFormatting>
  <conditionalFormatting sqref="AU1506">
    <cfRule type="cellIs" dxfId="0" priority="9699" operator="lessThan">
      <formula>20</formula>
    </cfRule>
    <cfRule type="cellIs" dxfId="1" priority="5966" operator="greaterThan">
      <formula>120</formula>
    </cfRule>
    <cfRule type="containsText" dxfId="2" priority="2233" operator="between" text="库存为">
      <formula>NOT(ISERROR(SEARCH("库存为",AU1506)))</formula>
    </cfRule>
  </conditionalFormatting>
  <conditionalFormatting sqref="AU1507">
    <cfRule type="cellIs" dxfId="0" priority="9698" operator="lessThan">
      <formula>20</formula>
    </cfRule>
    <cfRule type="cellIs" dxfId="1" priority="5965" operator="greaterThan">
      <formula>120</formula>
    </cfRule>
    <cfRule type="containsText" dxfId="2" priority="2232" operator="between" text="库存为">
      <formula>NOT(ISERROR(SEARCH("库存为",AU1507)))</formula>
    </cfRule>
  </conditionalFormatting>
  <conditionalFormatting sqref="AU1508">
    <cfRule type="cellIs" dxfId="0" priority="9697" operator="lessThan">
      <formula>20</formula>
    </cfRule>
    <cfRule type="cellIs" dxfId="1" priority="5964" operator="greaterThan">
      <formula>120</formula>
    </cfRule>
    <cfRule type="containsText" dxfId="2" priority="2231" operator="between" text="库存为">
      <formula>NOT(ISERROR(SEARCH("库存为",AU1508)))</formula>
    </cfRule>
  </conditionalFormatting>
  <conditionalFormatting sqref="AU1509">
    <cfRule type="cellIs" dxfId="0" priority="9696" operator="lessThan">
      <formula>20</formula>
    </cfRule>
    <cfRule type="cellIs" dxfId="1" priority="5963" operator="greaterThan">
      <formula>120</formula>
    </cfRule>
    <cfRule type="containsText" dxfId="2" priority="2230" operator="between" text="库存为">
      <formula>NOT(ISERROR(SEARCH("库存为",AU1509)))</formula>
    </cfRule>
  </conditionalFormatting>
  <conditionalFormatting sqref="AU1510">
    <cfRule type="cellIs" dxfId="0" priority="9695" operator="lessThan">
      <formula>20</formula>
    </cfRule>
    <cfRule type="cellIs" dxfId="1" priority="5962" operator="greaterThan">
      <formula>120</formula>
    </cfRule>
    <cfRule type="containsText" dxfId="2" priority="2229" operator="between" text="库存为">
      <formula>NOT(ISERROR(SEARCH("库存为",AU1510)))</formula>
    </cfRule>
  </conditionalFormatting>
  <conditionalFormatting sqref="AU1511">
    <cfRule type="cellIs" dxfId="0" priority="9694" operator="lessThan">
      <formula>20</formula>
    </cfRule>
    <cfRule type="cellIs" dxfId="1" priority="5961" operator="greaterThan">
      <formula>120</formula>
    </cfRule>
    <cfRule type="containsText" dxfId="2" priority="2228" operator="between" text="库存为">
      <formula>NOT(ISERROR(SEARCH("库存为",AU1511)))</formula>
    </cfRule>
  </conditionalFormatting>
  <conditionalFormatting sqref="AU1512">
    <cfRule type="cellIs" dxfId="0" priority="9693" operator="lessThan">
      <formula>20</formula>
    </cfRule>
    <cfRule type="cellIs" dxfId="1" priority="5960" operator="greaterThan">
      <formula>120</formula>
    </cfRule>
    <cfRule type="containsText" dxfId="2" priority="2227" operator="between" text="库存为">
      <formula>NOT(ISERROR(SEARCH("库存为",AU1512)))</formula>
    </cfRule>
  </conditionalFormatting>
  <conditionalFormatting sqref="AU1513">
    <cfRule type="cellIs" dxfId="0" priority="9692" operator="lessThan">
      <formula>20</formula>
    </cfRule>
    <cfRule type="cellIs" dxfId="1" priority="5959" operator="greaterThan">
      <formula>120</formula>
    </cfRule>
    <cfRule type="containsText" dxfId="2" priority="2226" operator="between" text="库存为">
      <formula>NOT(ISERROR(SEARCH("库存为",AU1513)))</formula>
    </cfRule>
  </conditionalFormatting>
  <conditionalFormatting sqref="AU1514">
    <cfRule type="cellIs" dxfId="0" priority="9691" operator="lessThan">
      <formula>20</formula>
    </cfRule>
    <cfRule type="cellIs" dxfId="1" priority="5958" operator="greaterThan">
      <formula>120</formula>
    </cfRule>
    <cfRule type="containsText" dxfId="2" priority="2225" operator="between" text="库存为">
      <formula>NOT(ISERROR(SEARCH("库存为",AU1514)))</formula>
    </cfRule>
  </conditionalFormatting>
  <conditionalFormatting sqref="AU1515">
    <cfRule type="cellIs" dxfId="0" priority="9690" operator="lessThan">
      <formula>20</formula>
    </cfRule>
    <cfRule type="cellIs" dxfId="1" priority="5957" operator="greaterThan">
      <formula>120</formula>
    </cfRule>
    <cfRule type="containsText" dxfId="2" priority="2224" operator="between" text="库存为">
      <formula>NOT(ISERROR(SEARCH("库存为",AU1515)))</formula>
    </cfRule>
  </conditionalFormatting>
  <conditionalFormatting sqref="AU1516">
    <cfRule type="cellIs" dxfId="0" priority="9689" operator="lessThan">
      <formula>20</formula>
    </cfRule>
    <cfRule type="cellIs" dxfId="1" priority="5956" operator="greaterThan">
      <formula>120</formula>
    </cfRule>
    <cfRule type="containsText" dxfId="2" priority="2223" operator="between" text="库存为">
      <formula>NOT(ISERROR(SEARCH("库存为",AU1516)))</formula>
    </cfRule>
  </conditionalFormatting>
  <conditionalFormatting sqref="AU1517">
    <cfRule type="cellIs" dxfId="0" priority="9688" operator="lessThan">
      <formula>20</formula>
    </cfRule>
    <cfRule type="cellIs" dxfId="1" priority="5955" operator="greaterThan">
      <formula>120</formula>
    </cfRule>
    <cfRule type="containsText" dxfId="2" priority="2222" operator="between" text="库存为">
      <formula>NOT(ISERROR(SEARCH("库存为",AU1517)))</formula>
    </cfRule>
  </conditionalFormatting>
  <conditionalFormatting sqref="AU1518">
    <cfRule type="cellIs" dxfId="0" priority="9687" operator="lessThan">
      <formula>20</formula>
    </cfRule>
    <cfRule type="cellIs" dxfId="1" priority="5954" operator="greaterThan">
      <formula>120</formula>
    </cfRule>
    <cfRule type="containsText" dxfId="2" priority="2221" operator="between" text="库存为">
      <formula>NOT(ISERROR(SEARCH("库存为",AU1518)))</formula>
    </cfRule>
  </conditionalFormatting>
  <conditionalFormatting sqref="AU1519">
    <cfRule type="cellIs" dxfId="0" priority="9686" operator="lessThan">
      <formula>20</formula>
    </cfRule>
    <cfRule type="cellIs" dxfId="1" priority="5953" operator="greaterThan">
      <formula>120</formula>
    </cfRule>
    <cfRule type="containsText" dxfId="2" priority="2220" operator="between" text="库存为">
      <formula>NOT(ISERROR(SEARCH("库存为",AU1519)))</formula>
    </cfRule>
  </conditionalFormatting>
  <conditionalFormatting sqref="AU1520">
    <cfRule type="cellIs" dxfId="0" priority="9685" operator="lessThan">
      <formula>20</formula>
    </cfRule>
    <cfRule type="cellIs" dxfId="1" priority="5952" operator="greaterThan">
      <formula>120</formula>
    </cfRule>
    <cfRule type="containsText" dxfId="2" priority="2219" operator="between" text="库存为">
      <formula>NOT(ISERROR(SEARCH("库存为",AU1520)))</formula>
    </cfRule>
  </conditionalFormatting>
  <conditionalFormatting sqref="AU1521">
    <cfRule type="cellIs" dxfId="0" priority="9684" operator="lessThan">
      <formula>20</formula>
    </cfRule>
    <cfRule type="cellIs" dxfId="1" priority="5951" operator="greaterThan">
      <formula>120</formula>
    </cfRule>
    <cfRule type="containsText" dxfId="2" priority="2218" operator="between" text="库存为">
      <formula>NOT(ISERROR(SEARCH("库存为",AU1521)))</formula>
    </cfRule>
  </conditionalFormatting>
  <conditionalFormatting sqref="AU1522">
    <cfRule type="cellIs" dxfId="0" priority="9683" operator="lessThan">
      <formula>20</formula>
    </cfRule>
    <cfRule type="cellIs" dxfId="1" priority="5950" operator="greaterThan">
      <formula>120</formula>
    </cfRule>
    <cfRule type="containsText" dxfId="2" priority="2217" operator="between" text="库存为">
      <formula>NOT(ISERROR(SEARCH("库存为",AU1522)))</formula>
    </cfRule>
  </conditionalFormatting>
  <conditionalFormatting sqref="AU1523">
    <cfRule type="cellIs" dxfId="0" priority="9682" operator="lessThan">
      <formula>20</formula>
    </cfRule>
    <cfRule type="cellIs" dxfId="1" priority="5949" operator="greaterThan">
      <formula>120</formula>
    </cfRule>
    <cfRule type="containsText" dxfId="2" priority="2216" operator="between" text="库存为">
      <formula>NOT(ISERROR(SEARCH("库存为",AU1523)))</formula>
    </cfRule>
  </conditionalFormatting>
  <conditionalFormatting sqref="AU1524">
    <cfRule type="cellIs" dxfId="0" priority="9681" operator="lessThan">
      <formula>20</formula>
    </cfRule>
    <cfRule type="cellIs" dxfId="1" priority="5948" operator="greaterThan">
      <formula>120</formula>
    </cfRule>
    <cfRule type="containsText" dxfId="2" priority="2215" operator="between" text="库存为">
      <formula>NOT(ISERROR(SEARCH("库存为",AU1524)))</formula>
    </cfRule>
  </conditionalFormatting>
  <conditionalFormatting sqref="AU1525">
    <cfRule type="cellIs" dxfId="0" priority="9680" operator="lessThan">
      <formula>20</formula>
    </cfRule>
    <cfRule type="cellIs" dxfId="1" priority="5947" operator="greaterThan">
      <formula>120</formula>
    </cfRule>
    <cfRule type="containsText" dxfId="2" priority="2214" operator="between" text="库存为">
      <formula>NOT(ISERROR(SEARCH("库存为",AU1525)))</formula>
    </cfRule>
  </conditionalFormatting>
  <conditionalFormatting sqref="AU1526">
    <cfRule type="cellIs" dxfId="0" priority="9679" operator="lessThan">
      <formula>20</formula>
    </cfRule>
    <cfRule type="cellIs" dxfId="1" priority="5946" operator="greaterThan">
      <formula>120</formula>
    </cfRule>
    <cfRule type="containsText" dxfId="2" priority="2213" operator="between" text="库存为">
      <formula>NOT(ISERROR(SEARCH("库存为",AU1526)))</formula>
    </cfRule>
  </conditionalFormatting>
  <conditionalFormatting sqref="AU1527">
    <cfRule type="cellIs" dxfId="0" priority="9678" operator="lessThan">
      <formula>20</formula>
    </cfRule>
    <cfRule type="cellIs" dxfId="1" priority="5945" operator="greaterThan">
      <formula>120</formula>
    </cfRule>
    <cfRule type="containsText" dxfId="2" priority="2212" operator="between" text="库存为">
      <formula>NOT(ISERROR(SEARCH("库存为",AU1527)))</formula>
    </cfRule>
  </conditionalFormatting>
  <conditionalFormatting sqref="AU1528">
    <cfRule type="cellIs" dxfId="0" priority="9677" operator="lessThan">
      <formula>20</formula>
    </cfRule>
    <cfRule type="cellIs" dxfId="1" priority="5944" operator="greaterThan">
      <formula>120</formula>
    </cfRule>
    <cfRule type="containsText" dxfId="2" priority="2211" operator="between" text="库存为">
      <formula>NOT(ISERROR(SEARCH("库存为",AU1528)))</formula>
    </cfRule>
  </conditionalFormatting>
  <conditionalFormatting sqref="AU1529">
    <cfRule type="cellIs" dxfId="0" priority="9676" operator="lessThan">
      <formula>20</formula>
    </cfRule>
    <cfRule type="cellIs" dxfId="1" priority="5943" operator="greaterThan">
      <formula>120</formula>
    </cfRule>
    <cfRule type="containsText" dxfId="2" priority="2210" operator="between" text="库存为">
      <formula>NOT(ISERROR(SEARCH("库存为",AU1529)))</formula>
    </cfRule>
  </conditionalFormatting>
  <conditionalFormatting sqref="AU1530">
    <cfRule type="cellIs" dxfId="0" priority="9675" operator="lessThan">
      <formula>20</formula>
    </cfRule>
    <cfRule type="cellIs" dxfId="1" priority="5942" operator="greaterThan">
      <formula>120</formula>
    </cfRule>
    <cfRule type="containsText" dxfId="2" priority="2209" operator="between" text="库存为">
      <formula>NOT(ISERROR(SEARCH("库存为",AU1530)))</formula>
    </cfRule>
  </conditionalFormatting>
  <conditionalFormatting sqref="AU1531">
    <cfRule type="cellIs" dxfId="0" priority="9674" operator="lessThan">
      <formula>20</formula>
    </cfRule>
    <cfRule type="cellIs" dxfId="1" priority="5941" operator="greaterThan">
      <formula>120</formula>
    </cfRule>
    <cfRule type="containsText" dxfId="2" priority="2208" operator="between" text="库存为">
      <formula>NOT(ISERROR(SEARCH("库存为",AU1531)))</formula>
    </cfRule>
  </conditionalFormatting>
  <conditionalFormatting sqref="AU1532">
    <cfRule type="cellIs" dxfId="0" priority="9673" operator="lessThan">
      <formula>20</formula>
    </cfRule>
    <cfRule type="cellIs" dxfId="1" priority="5940" operator="greaterThan">
      <formula>120</formula>
    </cfRule>
    <cfRule type="containsText" dxfId="2" priority="2207" operator="between" text="库存为">
      <formula>NOT(ISERROR(SEARCH("库存为",AU1532)))</formula>
    </cfRule>
  </conditionalFormatting>
  <conditionalFormatting sqref="AU1533">
    <cfRule type="cellIs" dxfId="0" priority="9672" operator="lessThan">
      <formula>20</formula>
    </cfRule>
    <cfRule type="cellIs" dxfId="1" priority="5939" operator="greaterThan">
      <formula>120</formula>
    </cfRule>
    <cfRule type="containsText" dxfId="2" priority="2206" operator="between" text="库存为">
      <formula>NOT(ISERROR(SEARCH("库存为",AU1533)))</formula>
    </cfRule>
  </conditionalFormatting>
  <conditionalFormatting sqref="AU1534">
    <cfRule type="cellIs" dxfId="0" priority="9671" operator="lessThan">
      <formula>20</formula>
    </cfRule>
    <cfRule type="cellIs" dxfId="1" priority="5938" operator="greaterThan">
      <formula>120</formula>
    </cfRule>
    <cfRule type="containsText" dxfId="2" priority="2205" operator="between" text="库存为">
      <formula>NOT(ISERROR(SEARCH("库存为",AU1534)))</formula>
    </cfRule>
  </conditionalFormatting>
  <conditionalFormatting sqref="AU1535">
    <cfRule type="cellIs" dxfId="0" priority="9670" operator="lessThan">
      <formula>20</formula>
    </cfRule>
    <cfRule type="cellIs" dxfId="1" priority="5937" operator="greaterThan">
      <formula>120</formula>
    </cfRule>
    <cfRule type="containsText" dxfId="2" priority="2204" operator="between" text="库存为">
      <formula>NOT(ISERROR(SEARCH("库存为",AU1535)))</formula>
    </cfRule>
  </conditionalFormatting>
  <conditionalFormatting sqref="AU1536">
    <cfRule type="cellIs" dxfId="0" priority="9669" operator="lessThan">
      <formula>20</formula>
    </cfRule>
    <cfRule type="cellIs" dxfId="1" priority="5936" operator="greaterThan">
      <formula>120</formula>
    </cfRule>
    <cfRule type="containsText" dxfId="2" priority="2203" operator="between" text="库存为">
      <formula>NOT(ISERROR(SEARCH("库存为",AU1536)))</formula>
    </cfRule>
  </conditionalFormatting>
  <conditionalFormatting sqref="AU1537">
    <cfRule type="cellIs" dxfId="0" priority="9668" operator="lessThan">
      <formula>20</formula>
    </cfRule>
    <cfRule type="cellIs" dxfId="1" priority="5935" operator="greaterThan">
      <formula>120</formula>
    </cfRule>
    <cfRule type="containsText" dxfId="2" priority="2202" operator="between" text="库存为">
      <formula>NOT(ISERROR(SEARCH("库存为",AU1537)))</formula>
    </cfRule>
  </conditionalFormatting>
  <conditionalFormatting sqref="AU1538">
    <cfRule type="cellIs" dxfId="0" priority="9667" operator="lessThan">
      <formula>20</formula>
    </cfRule>
    <cfRule type="cellIs" dxfId="1" priority="5934" operator="greaterThan">
      <formula>120</formula>
    </cfRule>
    <cfRule type="containsText" dxfId="2" priority="2201" operator="between" text="库存为">
      <formula>NOT(ISERROR(SEARCH("库存为",AU1538)))</formula>
    </cfRule>
  </conditionalFormatting>
  <conditionalFormatting sqref="AU1539">
    <cfRule type="cellIs" dxfId="0" priority="9666" operator="lessThan">
      <formula>20</formula>
    </cfRule>
    <cfRule type="cellIs" dxfId="1" priority="5933" operator="greaterThan">
      <formula>120</formula>
    </cfRule>
    <cfRule type="containsText" dxfId="2" priority="2200" operator="between" text="库存为">
      <formula>NOT(ISERROR(SEARCH("库存为",AU1539)))</formula>
    </cfRule>
  </conditionalFormatting>
  <conditionalFormatting sqref="AU1540">
    <cfRule type="cellIs" dxfId="0" priority="9665" operator="lessThan">
      <formula>20</formula>
    </cfRule>
    <cfRule type="cellIs" dxfId="1" priority="5932" operator="greaterThan">
      <formula>120</formula>
    </cfRule>
    <cfRule type="containsText" dxfId="2" priority="2199" operator="between" text="库存为">
      <formula>NOT(ISERROR(SEARCH("库存为",AU1540)))</formula>
    </cfRule>
  </conditionalFormatting>
  <conditionalFormatting sqref="AU1541">
    <cfRule type="cellIs" dxfId="0" priority="9664" operator="lessThan">
      <formula>20</formula>
    </cfRule>
    <cfRule type="cellIs" dxfId="1" priority="5931" operator="greaterThan">
      <formula>120</formula>
    </cfRule>
    <cfRule type="containsText" dxfId="2" priority="2198" operator="between" text="库存为">
      <formula>NOT(ISERROR(SEARCH("库存为",AU1541)))</formula>
    </cfRule>
  </conditionalFormatting>
  <conditionalFormatting sqref="AU1542">
    <cfRule type="cellIs" dxfId="0" priority="9663" operator="lessThan">
      <formula>20</formula>
    </cfRule>
    <cfRule type="cellIs" dxfId="1" priority="5930" operator="greaterThan">
      <formula>120</formula>
    </cfRule>
    <cfRule type="containsText" dxfId="2" priority="2197" operator="between" text="库存为">
      <formula>NOT(ISERROR(SEARCH("库存为",AU1542)))</formula>
    </cfRule>
  </conditionalFormatting>
  <conditionalFormatting sqref="AU1543">
    <cfRule type="cellIs" dxfId="0" priority="9662" operator="lessThan">
      <formula>20</formula>
    </cfRule>
    <cfRule type="cellIs" dxfId="1" priority="5929" operator="greaterThan">
      <formula>120</formula>
    </cfRule>
    <cfRule type="containsText" dxfId="2" priority="2196" operator="between" text="库存为">
      <formula>NOT(ISERROR(SEARCH("库存为",AU1543)))</formula>
    </cfRule>
  </conditionalFormatting>
  <conditionalFormatting sqref="AU1544">
    <cfRule type="cellIs" dxfId="0" priority="9661" operator="lessThan">
      <formula>20</formula>
    </cfRule>
    <cfRule type="cellIs" dxfId="1" priority="5928" operator="greaterThan">
      <formula>120</formula>
    </cfRule>
    <cfRule type="containsText" dxfId="2" priority="2195" operator="between" text="库存为">
      <formula>NOT(ISERROR(SEARCH("库存为",AU1544)))</formula>
    </cfRule>
  </conditionalFormatting>
  <conditionalFormatting sqref="AU1545">
    <cfRule type="cellIs" dxfId="0" priority="9660" operator="lessThan">
      <formula>20</formula>
    </cfRule>
    <cfRule type="cellIs" dxfId="1" priority="5927" operator="greaterThan">
      <formula>120</formula>
    </cfRule>
    <cfRule type="containsText" dxfId="2" priority="2194" operator="between" text="库存为">
      <formula>NOT(ISERROR(SEARCH("库存为",AU1545)))</formula>
    </cfRule>
  </conditionalFormatting>
  <conditionalFormatting sqref="AU1546">
    <cfRule type="cellIs" dxfId="0" priority="9659" operator="lessThan">
      <formula>20</formula>
    </cfRule>
    <cfRule type="cellIs" dxfId="1" priority="5926" operator="greaterThan">
      <formula>120</formula>
    </cfRule>
    <cfRule type="containsText" dxfId="2" priority="2193" operator="between" text="库存为">
      <formula>NOT(ISERROR(SEARCH("库存为",AU1546)))</formula>
    </cfRule>
  </conditionalFormatting>
  <conditionalFormatting sqref="AU1547">
    <cfRule type="cellIs" dxfId="0" priority="9658" operator="lessThan">
      <formula>20</formula>
    </cfRule>
    <cfRule type="cellIs" dxfId="1" priority="5925" operator="greaterThan">
      <formula>120</formula>
    </cfRule>
    <cfRule type="containsText" dxfId="2" priority="2192" operator="between" text="库存为">
      <formula>NOT(ISERROR(SEARCH("库存为",AU1547)))</formula>
    </cfRule>
  </conditionalFormatting>
  <conditionalFormatting sqref="AU1548">
    <cfRule type="cellIs" dxfId="0" priority="9657" operator="lessThan">
      <formula>20</formula>
    </cfRule>
    <cfRule type="cellIs" dxfId="1" priority="5924" operator="greaterThan">
      <formula>120</formula>
    </cfRule>
    <cfRule type="containsText" dxfId="2" priority="2191" operator="between" text="库存为">
      <formula>NOT(ISERROR(SEARCH("库存为",AU1548)))</formula>
    </cfRule>
  </conditionalFormatting>
  <conditionalFormatting sqref="AU1549">
    <cfRule type="cellIs" dxfId="0" priority="9656" operator="lessThan">
      <formula>20</formula>
    </cfRule>
    <cfRule type="cellIs" dxfId="1" priority="5923" operator="greaterThan">
      <formula>120</formula>
    </cfRule>
    <cfRule type="containsText" dxfId="2" priority="2190" operator="between" text="库存为">
      <formula>NOT(ISERROR(SEARCH("库存为",AU1549)))</formula>
    </cfRule>
  </conditionalFormatting>
  <conditionalFormatting sqref="AU1550">
    <cfRule type="cellIs" dxfId="0" priority="9655" operator="lessThan">
      <formula>20</formula>
    </cfRule>
    <cfRule type="cellIs" dxfId="1" priority="5922" operator="greaterThan">
      <formula>120</formula>
    </cfRule>
    <cfRule type="containsText" dxfId="2" priority="2189" operator="between" text="库存为">
      <formula>NOT(ISERROR(SEARCH("库存为",AU1550)))</formula>
    </cfRule>
  </conditionalFormatting>
  <conditionalFormatting sqref="AU1551">
    <cfRule type="cellIs" dxfId="0" priority="9654" operator="lessThan">
      <formula>20</formula>
    </cfRule>
    <cfRule type="cellIs" dxfId="1" priority="5921" operator="greaterThan">
      <formula>120</formula>
    </cfRule>
    <cfRule type="containsText" dxfId="2" priority="2188" operator="between" text="库存为">
      <formula>NOT(ISERROR(SEARCH("库存为",AU1551)))</formula>
    </cfRule>
  </conditionalFormatting>
  <conditionalFormatting sqref="AU1552">
    <cfRule type="cellIs" dxfId="0" priority="9653" operator="lessThan">
      <formula>20</formula>
    </cfRule>
    <cfRule type="cellIs" dxfId="1" priority="5920" operator="greaterThan">
      <formula>120</formula>
    </cfRule>
    <cfRule type="containsText" dxfId="2" priority="2187" operator="between" text="库存为">
      <formula>NOT(ISERROR(SEARCH("库存为",AU1552)))</formula>
    </cfRule>
  </conditionalFormatting>
  <conditionalFormatting sqref="AU1553">
    <cfRule type="cellIs" dxfId="0" priority="9652" operator="lessThan">
      <formula>20</formula>
    </cfRule>
    <cfRule type="cellIs" dxfId="1" priority="5919" operator="greaterThan">
      <formula>120</formula>
    </cfRule>
    <cfRule type="containsText" dxfId="2" priority="2186" operator="between" text="库存为">
      <formula>NOT(ISERROR(SEARCH("库存为",AU1553)))</formula>
    </cfRule>
  </conditionalFormatting>
  <conditionalFormatting sqref="AU1554">
    <cfRule type="cellIs" dxfId="0" priority="9651" operator="lessThan">
      <formula>20</formula>
    </cfRule>
    <cfRule type="cellIs" dxfId="1" priority="5918" operator="greaterThan">
      <formula>120</formula>
    </cfRule>
    <cfRule type="containsText" dxfId="2" priority="2185" operator="between" text="库存为">
      <formula>NOT(ISERROR(SEARCH("库存为",AU1554)))</formula>
    </cfRule>
  </conditionalFormatting>
  <conditionalFormatting sqref="AU1555">
    <cfRule type="cellIs" dxfId="0" priority="9650" operator="lessThan">
      <formula>20</formula>
    </cfRule>
    <cfRule type="cellIs" dxfId="1" priority="5917" operator="greaterThan">
      <formula>120</formula>
    </cfRule>
    <cfRule type="containsText" dxfId="2" priority="2184" operator="between" text="库存为">
      <formula>NOT(ISERROR(SEARCH("库存为",AU1555)))</formula>
    </cfRule>
  </conditionalFormatting>
  <conditionalFormatting sqref="AU1556">
    <cfRule type="cellIs" dxfId="0" priority="9649" operator="lessThan">
      <formula>20</formula>
    </cfRule>
    <cfRule type="cellIs" dxfId="1" priority="5916" operator="greaterThan">
      <formula>120</formula>
    </cfRule>
    <cfRule type="containsText" dxfId="2" priority="2183" operator="between" text="库存为">
      <formula>NOT(ISERROR(SEARCH("库存为",AU1556)))</formula>
    </cfRule>
  </conditionalFormatting>
  <conditionalFormatting sqref="AU1557">
    <cfRule type="cellIs" dxfId="0" priority="9648" operator="lessThan">
      <formula>20</formula>
    </cfRule>
    <cfRule type="cellIs" dxfId="1" priority="5915" operator="greaterThan">
      <formula>120</formula>
    </cfRule>
    <cfRule type="containsText" dxfId="2" priority="2182" operator="between" text="库存为">
      <formula>NOT(ISERROR(SEARCH("库存为",AU1557)))</formula>
    </cfRule>
  </conditionalFormatting>
  <conditionalFormatting sqref="AU1558">
    <cfRule type="cellIs" dxfId="0" priority="9647" operator="lessThan">
      <formula>20</formula>
    </cfRule>
    <cfRule type="cellIs" dxfId="1" priority="5914" operator="greaterThan">
      <formula>120</formula>
    </cfRule>
    <cfRule type="containsText" dxfId="2" priority="2181" operator="between" text="库存为">
      <formula>NOT(ISERROR(SEARCH("库存为",AU1558)))</formula>
    </cfRule>
  </conditionalFormatting>
  <conditionalFormatting sqref="AU1559">
    <cfRule type="cellIs" dxfId="0" priority="9646" operator="lessThan">
      <formula>20</formula>
    </cfRule>
    <cfRule type="cellIs" dxfId="1" priority="5913" operator="greaterThan">
      <formula>120</formula>
    </cfRule>
    <cfRule type="containsText" dxfId="2" priority="2180" operator="between" text="库存为">
      <formula>NOT(ISERROR(SEARCH("库存为",AU1559)))</formula>
    </cfRule>
  </conditionalFormatting>
  <conditionalFormatting sqref="AU1560">
    <cfRule type="cellIs" dxfId="0" priority="9645" operator="lessThan">
      <formula>20</formula>
    </cfRule>
    <cfRule type="cellIs" dxfId="1" priority="5912" operator="greaterThan">
      <formula>120</formula>
    </cfRule>
    <cfRule type="containsText" dxfId="2" priority="2179" operator="between" text="库存为">
      <formula>NOT(ISERROR(SEARCH("库存为",AU1560)))</formula>
    </cfRule>
  </conditionalFormatting>
  <conditionalFormatting sqref="AU1561">
    <cfRule type="cellIs" dxfId="0" priority="9644" operator="lessThan">
      <formula>20</formula>
    </cfRule>
    <cfRule type="cellIs" dxfId="1" priority="5911" operator="greaterThan">
      <formula>120</formula>
    </cfRule>
    <cfRule type="containsText" dxfId="2" priority="2178" operator="between" text="库存为">
      <formula>NOT(ISERROR(SEARCH("库存为",AU1561)))</formula>
    </cfRule>
  </conditionalFormatting>
  <conditionalFormatting sqref="AU1562">
    <cfRule type="cellIs" dxfId="0" priority="9643" operator="lessThan">
      <formula>20</formula>
    </cfRule>
    <cfRule type="cellIs" dxfId="1" priority="5910" operator="greaterThan">
      <formula>120</formula>
    </cfRule>
    <cfRule type="containsText" dxfId="2" priority="2177" operator="between" text="库存为">
      <formula>NOT(ISERROR(SEARCH("库存为",AU1562)))</formula>
    </cfRule>
  </conditionalFormatting>
  <conditionalFormatting sqref="AU1563">
    <cfRule type="cellIs" dxfId="0" priority="9642" operator="lessThan">
      <formula>20</formula>
    </cfRule>
    <cfRule type="cellIs" dxfId="1" priority="5909" operator="greaterThan">
      <formula>120</formula>
    </cfRule>
    <cfRule type="containsText" dxfId="2" priority="2176" operator="between" text="库存为">
      <formula>NOT(ISERROR(SEARCH("库存为",AU1563)))</formula>
    </cfRule>
  </conditionalFormatting>
  <conditionalFormatting sqref="AU1564">
    <cfRule type="cellIs" dxfId="0" priority="9641" operator="lessThan">
      <formula>20</formula>
    </cfRule>
    <cfRule type="cellIs" dxfId="1" priority="5908" operator="greaterThan">
      <formula>120</formula>
    </cfRule>
    <cfRule type="containsText" dxfId="2" priority="2175" operator="between" text="库存为">
      <formula>NOT(ISERROR(SEARCH("库存为",AU1564)))</formula>
    </cfRule>
  </conditionalFormatting>
  <conditionalFormatting sqref="AU1565">
    <cfRule type="cellIs" dxfId="0" priority="9640" operator="lessThan">
      <formula>20</formula>
    </cfRule>
    <cfRule type="cellIs" dxfId="1" priority="5907" operator="greaterThan">
      <formula>120</formula>
    </cfRule>
    <cfRule type="containsText" dxfId="2" priority="2174" operator="between" text="库存为">
      <formula>NOT(ISERROR(SEARCH("库存为",AU1565)))</formula>
    </cfRule>
  </conditionalFormatting>
  <conditionalFormatting sqref="AU1566">
    <cfRule type="cellIs" dxfId="0" priority="9639" operator="lessThan">
      <formula>20</formula>
    </cfRule>
    <cfRule type="cellIs" dxfId="1" priority="5906" operator="greaterThan">
      <formula>120</formula>
    </cfRule>
    <cfRule type="containsText" dxfId="2" priority="2173" operator="between" text="库存为">
      <formula>NOT(ISERROR(SEARCH("库存为",AU1566)))</formula>
    </cfRule>
  </conditionalFormatting>
  <conditionalFormatting sqref="AU1567">
    <cfRule type="cellIs" dxfId="0" priority="9638" operator="lessThan">
      <formula>20</formula>
    </cfRule>
    <cfRule type="cellIs" dxfId="1" priority="5905" operator="greaterThan">
      <formula>120</formula>
    </cfRule>
    <cfRule type="containsText" dxfId="2" priority="2172" operator="between" text="库存为">
      <formula>NOT(ISERROR(SEARCH("库存为",AU1567)))</formula>
    </cfRule>
  </conditionalFormatting>
  <conditionalFormatting sqref="AU1568">
    <cfRule type="cellIs" dxfId="0" priority="9637" operator="lessThan">
      <formula>20</formula>
    </cfRule>
    <cfRule type="cellIs" dxfId="1" priority="5904" operator="greaterThan">
      <formula>120</formula>
    </cfRule>
    <cfRule type="containsText" dxfId="2" priority="2171" operator="between" text="库存为">
      <formula>NOT(ISERROR(SEARCH("库存为",AU1568)))</formula>
    </cfRule>
  </conditionalFormatting>
  <conditionalFormatting sqref="AU1569">
    <cfRule type="cellIs" dxfId="0" priority="9636" operator="lessThan">
      <formula>20</formula>
    </cfRule>
    <cfRule type="cellIs" dxfId="1" priority="5903" operator="greaterThan">
      <formula>120</formula>
    </cfRule>
    <cfRule type="containsText" dxfId="2" priority="2170" operator="between" text="库存为">
      <formula>NOT(ISERROR(SEARCH("库存为",AU1569)))</formula>
    </cfRule>
  </conditionalFormatting>
  <conditionalFormatting sqref="AU1570">
    <cfRule type="cellIs" dxfId="0" priority="9635" operator="lessThan">
      <formula>20</formula>
    </cfRule>
    <cfRule type="cellIs" dxfId="1" priority="5902" operator="greaterThan">
      <formula>120</formula>
    </cfRule>
    <cfRule type="containsText" dxfId="2" priority="2169" operator="between" text="库存为">
      <formula>NOT(ISERROR(SEARCH("库存为",AU1570)))</formula>
    </cfRule>
  </conditionalFormatting>
  <conditionalFormatting sqref="AU1571">
    <cfRule type="cellIs" dxfId="0" priority="9634" operator="lessThan">
      <formula>20</formula>
    </cfRule>
    <cfRule type="cellIs" dxfId="1" priority="5901" operator="greaterThan">
      <formula>120</formula>
    </cfRule>
    <cfRule type="containsText" dxfId="2" priority="2168" operator="between" text="库存为">
      <formula>NOT(ISERROR(SEARCH("库存为",AU1571)))</formula>
    </cfRule>
  </conditionalFormatting>
  <conditionalFormatting sqref="AU1572">
    <cfRule type="cellIs" dxfId="0" priority="9633" operator="lessThan">
      <formula>20</formula>
    </cfRule>
    <cfRule type="cellIs" dxfId="1" priority="5900" operator="greaterThan">
      <formula>120</formula>
    </cfRule>
    <cfRule type="containsText" dxfId="2" priority="2167" operator="between" text="库存为">
      <formula>NOT(ISERROR(SEARCH("库存为",AU1572)))</formula>
    </cfRule>
  </conditionalFormatting>
  <conditionalFormatting sqref="AU1573">
    <cfRule type="cellIs" dxfId="0" priority="9632" operator="lessThan">
      <formula>20</formula>
    </cfRule>
    <cfRule type="cellIs" dxfId="1" priority="5899" operator="greaterThan">
      <formula>120</formula>
    </cfRule>
    <cfRule type="containsText" dxfId="2" priority="2166" operator="between" text="库存为">
      <formula>NOT(ISERROR(SEARCH("库存为",AU1573)))</formula>
    </cfRule>
  </conditionalFormatting>
  <conditionalFormatting sqref="AU1574">
    <cfRule type="cellIs" dxfId="0" priority="9631" operator="lessThan">
      <formula>20</formula>
    </cfRule>
    <cfRule type="cellIs" dxfId="1" priority="5898" operator="greaterThan">
      <formula>120</formula>
    </cfRule>
    <cfRule type="containsText" dxfId="2" priority="2165" operator="between" text="库存为">
      <formula>NOT(ISERROR(SEARCH("库存为",AU1574)))</formula>
    </cfRule>
  </conditionalFormatting>
  <conditionalFormatting sqref="AU1575">
    <cfRule type="cellIs" dxfId="0" priority="9630" operator="lessThan">
      <formula>20</formula>
    </cfRule>
    <cfRule type="cellIs" dxfId="1" priority="5897" operator="greaterThan">
      <formula>120</formula>
    </cfRule>
    <cfRule type="containsText" dxfId="2" priority="2164" operator="between" text="库存为">
      <formula>NOT(ISERROR(SEARCH("库存为",AU1575)))</formula>
    </cfRule>
  </conditionalFormatting>
  <conditionalFormatting sqref="AU1576">
    <cfRule type="cellIs" dxfId="0" priority="9629" operator="lessThan">
      <formula>20</formula>
    </cfRule>
    <cfRule type="cellIs" dxfId="1" priority="5896" operator="greaterThan">
      <formula>120</formula>
    </cfRule>
    <cfRule type="containsText" dxfId="2" priority="2163" operator="between" text="库存为">
      <formula>NOT(ISERROR(SEARCH("库存为",AU1576)))</formula>
    </cfRule>
  </conditionalFormatting>
  <conditionalFormatting sqref="AU1577">
    <cfRule type="cellIs" dxfId="0" priority="9628" operator="lessThan">
      <formula>20</formula>
    </cfRule>
    <cfRule type="cellIs" dxfId="1" priority="5895" operator="greaterThan">
      <formula>120</formula>
    </cfRule>
    <cfRule type="containsText" dxfId="2" priority="2162" operator="between" text="库存为">
      <formula>NOT(ISERROR(SEARCH("库存为",AU1577)))</formula>
    </cfRule>
  </conditionalFormatting>
  <conditionalFormatting sqref="AU1578">
    <cfRule type="cellIs" dxfId="0" priority="9627" operator="lessThan">
      <formula>20</formula>
    </cfRule>
    <cfRule type="cellIs" dxfId="1" priority="5894" operator="greaterThan">
      <formula>120</formula>
    </cfRule>
    <cfRule type="containsText" dxfId="2" priority="2161" operator="between" text="库存为">
      <formula>NOT(ISERROR(SEARCH("库存为",AU1578)))</formula>
    </cfRule>
  </conditionalFormatting>
  <conditionalFormatting sqref="AU1579">
    <cfRule type="cellIs" dxfId="0" priority="9626" operator="lessThan">
      <formula>20</formula>
    </cfRule>
    <cfRule type="cellIs" dxfId="1" priority="5893" operator="greaterThan">
      <formula>120</formula>
    </cfRule>
    <cfRule type="containsText" dxfId="2" priority="2160" operator="between" text="库存为">
      <formula>NOT(ISERROR(SEARCH("库存为",AU1579)))</formula>
    </cfRule>
  </conditionalFormatting>
  <conditionalFormatting sqref="AU1580">
    <cfRule type="cellIs" dxfId="0" priority="9625" operator="lessThan">
      <formula>20</formula>
    </cfRule>
    <cfRule type="cellIs" dxfId="1" priority="5892" operator="greaterThan">
      <formula>120</formula>
    </cfRule>
    <cfRule type="containsText" dxfId="2" priority="2159" operator="between" text="库存为">
      <formula>NOT(ISERROR(SEARCH("库存为",AU1580)))</formula>
    </cfRule>
  </conditionalFormatting>
  <conditionalFormatting sqref="AU1581">
    <cfRule type="cellIs" dxfId="0" priority="9624" operator="lessThan">
      <formula>20</formula>
    </cfRule>
    <cfRule type="cellIs" dxfId="1" priority="5891" operator="greaterThan">
      <formula>120</formula>
    </cfRule>
    <cfRule type="containsText" dxfId="2" priority="2158" operator="between" text="库存为">
      <formula>NOT(ISERROR(SEARCH("库存为",AU1581)))</formula>
    </cfRule>
  </conditionalFormatting>
  <conditionalFormatting sqref="AU1582">
    <cfRule type="cellIs" dxfId="0" priority="9623" operator="lessThan">
      <formula>20</formula>
    </cfRule>
    <cfRule type="cellIs" dxfId="1" priority="5890" operator="greaterThan">
      <formula>120</formula>
    </cfRule>
    <cfRule type="containsText" dxfId="2" priority="2157" operator="between" text="库存为">
      <formula>NOT(ISERROR(SEARCH("库存为",AU1582)))</formula>
    </cfRule>
  </conditionalFormatting>
  <conditionalFormatting sqref="AU1583">
    <cfRule type="cellIs" dxfId="0" priority="9622" operator="lessThan">
      <formula>20</formula>
    </cfRule>
    <cfRule type="cellIs" dxfId="1" priority="5889" operator="greaterThan">
      <formula>120</formula>
    </cfRule>
    <cfRule type="containsText" dxfId="2" priority="2156" operator="between" text="库存为">
      <formula>NOT(ISERROR(SEARCH("库存为",AU1583)))</formula>
    </cfRule>
  </conditionalFormatting>
  <conditionalFormatting sqref="AU1584">
    <cfRule type="cellIs" dxfId="0" priority="9621" operator="lessThan">
      <formula>20</formula>
    </cfRule>
    <cfRule type="cellIs" dxfId="1" priority="5888" operator="greaterThan">
      <formula>120</formula>
    </cfRule>
    <cfRule type="containsText" dxfId="2" priority="2155" operator="between" text="库存为">
      <formula>NOT(ISERROR(SEARCH("库存为",AU1584)))</formula>
    </cfRule>
  </conditionalFormatting>
  <conditionalFormatting sqref="AU1585">
    <cfRule type="cellIs" dxfId="0" priority="9620" operator="lessThan">
      <formula>20</formula>
    </cfRule>
    <cfRule type="cellIs" dxfId="1" priority="5887" operator="greaterThan">
      <formula>120</formula>
    </cfRule>
    <cfRule type="containsText" dxfId="2" priority="2154" operator="between" text="库存为">
      <formula>NOT(ISERROR(SEARCH("库存为",AU1585)))</formula>
    </cfRule>
  </conditionalFormatting>
  <conditionalFormatting sqref="AU1586">
    <cfRule type="cellIs" dxfId="0" priority="9619" operator="lessThan">
      <formula>20</formula>
    </cfRule>
    <cfRule type="cellIs" dxfId="1" priority="5886" operator="greaterThan">
      <formula>120</formula>
    </cfRule>
    <cfRule type="containsText" dxfId="2" priority="2153" operator="between" text="库存为">
      <formula>NOT(ISERROR(SEARCH("库存为",AU1586)))</formula>
    </cfRule>
  </conditionalFormatting>
  <conditionalFormatting sqref="AU1587">
    <cfRule type="cellIs" dxfId="0" priority="9618" operator="lessThan">
      <formula>20</formula>
    </cfRule>
    <cfRule type="cellIs" dxfId="1" priority="5885" operator="greaterThan">
      <formula>120</formula>
    </cfRule>
    <cfRule type="containsText" dxfId="2" priority="2152" operator="between" text="库存为">
      <formula>NOT(ISERROR(SEARCH("库存为",AU1587)))</formula>
    </cfRule>
  </conditionalFormatting>
  <conditionalFormatting sqref="AU1588">
    <cfRule type="cellIs" dxfId="0" priority="9617" operator="lessThan">
      <formula>20</formula>
    </cfRule>
    <cfRule type="cellIs" dxfId="1" priority="5884" operator="greaterThan">
      <formula>120</formula>
    </cfRule>
    <cfRule type="containsText" dxfId="2" priority="2151" operator="between" text="库存为">
      <formula>NOT(ISERROR(SEARCH("库存为",AU1588)))</formula>
    </cfRule>
  </conditionalFormatting>
  <conditionalFormatting sqref="AU1589">
    <cfRule type="cellIs" dxfId="0" priority="9616" operator="lessThan">
      <formula>20</formula>
    </cfRule>
    <cfRule type="cellIs" dxfId="1" priority="5883" operator="greaterThan">
      <formula>120</formula>
    </cfRule>
    <cfRule type="containsText" dxfId="2" priority="2150" operator="between" text="库存为">
      <formula>NOT(ISERROR(SEARCH("库存为",AU1589)))</formula>
    </cfRule>
  </conditionalFormatting>
  <conditionalFormatting sqref="AU1590">
    <cfRule type="cellIs" dxfId="0" priority="9615" operator="lessThan">
      <formula>20</formula>
    </cfRule>
    <cfRule type="cellIs" dxfId="1" priority="5882" operator="greaterThan">
      <formula>120</formula>
    </cfRule>
    <cfRule type="containsText" dxfId="2" priority="2149" operator="between" text="库存为">
      <formula>NOT(ISERROR(SEARCH("库存为",AU1590)))</formula>
    </cfRule>
  </conditionalFormatting>
  <conditionalFormatting sqref="AU1591">
    <cfRule type="cellIs" dxfId="0" priority="9614" operator="lessThan">
      <formula>20</formula>
    </cfRule>
    <cfRule type="cellIs" dxfId="1" priority="5881" operator="greaterThan">
      <formula>120</formula>
    </cfRule>
    <cfRule type="containsText" dxfId="2" priority="2148" operator="between" text="库存为">
      <formula>NOT(ISERROR(SEARCH("库存为",AU1591)))</formula>
    </cfRule>
  </conditionalFormatting>
  <conditionalFormatting sqref="AU1592">
    <cfRule type="cellIs" dxfId="0" priority="9613" operator="lessThan">
      <formula>20</formula>
    </cfRule>
    <cfRule type="cellIs" dxfId="1" priority="5880" operator="greaterThan">
      <formula>120</formula>
    </cfRule>
    <cfRule type="containsText" dxfId="2" priority="2147" operator="between" text="库存为">
      <formula>NOT(ISERROR(SEARCH("库存为",AU1592)))</formula>
    </cfRule>
  </conditionalFormatting>
  <conditionalFormatting sqref="AU1593">
    <cfRule type="cellIs" dxfId="0" priority="9612" operator="lessThan">
      <formula>20</formula>
    </cfRule>
    <cfRule type="cellIs" dxfId="1" priority="5879" operator="greaterThan">
      <formula>120</formula>
    </cfRule>
    <cfRule type="containsText" dxfId="2" priority="2146" operator="between" text="库存为">
      <formula>NOT(ISERROR(SEARCH("库存为",AU1593)))</formula>
    </cfRule>
  </conditionalFormatting>
  <conditionalFormatting sqref="AU1594">
    <cfRule type="cellIs" dxfId="0" priority="9611" operator="lessThan">
      <formula>20</formula>
    </cfRule>
    <cfRule type="cellIs" dxfId="1" priority="5878" operator="greaterThan">
      <formula>120</formula>
    </cfRule>
    <cfRule type="containsText" dxfId="2" priority="2145" operator="between" text="库存为">
      <formula>NOT(ISERROR(SEARCH("库存为",AU1594)))</formula>
    </cfRule>
  </conditionalFormatting>
  <conditionalFormatting sqref="AU1595">
    <cfRule type="cellIs" dxfId="0" priority="9610" operator="lessThan">
      <formula>20</formula>
    </cfRule>
    <cfRule type="cellIs" dxfId="1" priority="5877" operator="greaterThan">
      <formula>120</formula>
    </cfRule>
    <cfRule type="containsText" dxfId="2" priority="2144" operator="between" text="库存为">
      <formula>NOT(ISERROR(SEARCH("库存为",AU1595)))</formula>
    </cfRule>
  </conditionalFormatting>
  <conditionalFormatting sqref="AU1596">
    <cfRule type="cellIs" dxfId="0" priority="9609" operator="lessThan">
      <formula>20</formula>
    </cfRule>
    <cfRule type="cellIs" dxfId="1" priority="5876" operator="greaterThan">
      <formula>120</formula>
    </cfRule>
    <cfRule type="containsText" dxfId="2" priority="2143" operator="between" text="库存为">
      <formula>NOT(ISERROR(SEARCH("库存为",AU1596)))</formula>
    </cfRule>
  </conditionalFormatting>
  <conditionalFormatting sqref="AU1597">
    <cfRule type="cellIs" dxfId="0" priority="9608" operator="lessThan">
      <formula>20</formula>
    </cfRule>
    <cfRule type="cellIs" dxfId="1" priority="5875" operator="greaterThan">
      <formula>120</formula>
    </cfRule>
    <cfRule type="containsText" dxfId="2" priority="2142" operator="between" text="库存为">
      <formula>NOT(ISERROR(SEARCH("库存为",AU1597)))</formula>
    </cfRule>
  </conditionalFormatting>
  <conditionalFormatting sqref="AU1598">
    <cfRule type="cellIs" dxfId="0" priority="9607" operator="lessThan">
      <formula>20</formula>
    </cfRule>
    <cfRule type="cellIs" dxfId="1" priority="5874" operator="greaterThan">
      <formula>120</formula>
    </cfRule>
    <cfRule type="containsText" dxfId="2" priority="2141" operator="between" text="库存为">
      <formula>NOT(ISERROR(SEARCH("库存为",AU1598)))</formula>
    </cfRule>
  </conditionalFormatting>
  <conditionalFormatting sqref="AU1599">
    <cfRule type="cellIs" dxfId="0" priority="9606" operator="lessThan">
      <formula>20</formula>
    </cfRule>
    <cfRule type="cellIs" dxfId="1" priority="5873" operator="greaterThan">
      <formula>120</formula>
    </cfRule>
    <cfRule type="containsText" dxfId="2" priority="2140" operator="between" text="库存为">
      <formula>NOT(ISERROR(SEARCH("库存为",AU1599)))</formula>
    </cfRule>
  </conditionalFormatting>
  <conditionalFormatting sqref="AU1600">
    <cfRule type="cellIs" dxfId="0" priority="9605" operator="lessThan">
      <formula>20</formula>
    </cfRule>
    <cfRule type="cellIs" dxfId="1" priority="5872" operator="greaterThan">
      <formula>120</formula>
    </cfRule>
    <cfRule type="containsText" dxfId="2" priority="2139" operator="between" text="库存为">
      <formula>NOT(ISERROR(SEARCH("库存为",AU1600)))</formula>
    </cfRule>
  </conditionalFormatting>
  <conditionalFormatting sqref="AU1601">
    <cfRule type="cellIs" dxfId="0" priority="9604" operator="lessThan">
      <formula>20</formula>
    </cfRule>
    <cfRule type="cellIs" dxfId="1" priority="5871" operator="greaterThan">
      <formula>120</formula>
    </cfRule>
    <cfRule type="containsText" dxfId="2" priority="2138" operator="between" text="库存为">
      <formula>NOT(ISERROR(SEARCH("库存为",AU1601)))</formula>
    </cfRule>
  </conditionalFormatting>
  <conditionalFormatting sqref="AU1602">
    <cfRule type="cellIs" dxfId="0" priority="9603" operator="lessThan">
      <formula>20</formula>
    </cfRule>
    <cfRule type="cellIs" dxfId="1" priority="5870" operator="greaterThan">
      <formula>120</formula>
    </cfRule>
    <cfRule type="containsText" dxfId="2" priority="2137" operator="between" text="库存为">
      <formula>NOT(ISERROR(SEARCH("库存为",AU1602)))</formula>
    </cfRule>
  </conditionalFormatting>
  <conditionalFormatting sqref="AU1603">
    <cfRule type="cellIs" dxfId="0" priority="9602" operator="lessThan">
      <formula>20</formula>
    </cfRule>
    <cfRule type="cellIs" dxfId="1" priority="5869" operator="greaterThan">
      <formula>120</formula>
    </cfRule>
    <cfRule type="containsText" dxfId="2" priority="2136" operator="between" text="库存为">
      <formula>NOT(ISERROR(SEARCH("库存为",AU1603)))</formula>
    </cfRule>
  </conditionalFormatting>
  <conditionalFormatting sqref="AU1604">
    <cfRule type="cellIs" dxfId="0" priority="9601" operator="lessThan">
      <formula>20</formula>
    </cfRule>
    <cfRule type="cellIs" dxfId="1" priority="5868" operator="greaterThan">
      <formula>120</formula>
    </cfRule>
    <cfRule type="containsText" dxfId="2" priority="2135" operator="between" text="库存为">
      <formula>NOT(ISERROR(SEARCH("库存为",AU1604)))</formula>
    </cfRule>
  </conditionalFormatting>
  <conditionalFormatting sqref="AU1605">
    <cfRule type="cellIs" dxfId="0" priority="9600" operator="lessThan">
      <formula>20</formula>
    </cfRule>
    <cfRule type="cellIs" dxfId="1" priority="5867" operator="greaterThan">
      <formula>120</formula>
    </cfRule>
    <cfRule type="containsText" dxfId="2" priority="2134" operator="between" text="库存为">
      <formula>NOT(ISERROR(SEARCH("库存为",AU1605)))</formula>
    </cfRule>
  </conditionalFormatting>
  <conditionalFormatting sqref="AU1606">
    <cfRule type="cellIs" dxfId="0" priority="9599" operator="lessThan">
      <formula>20</formula>
    </cfRule>
    <cfRule type="cellIs" dxfId="1" priority="5866" operator="greaterThan">
      <formula>120</formula>
    </cfRule>
    <cfRule type="containsText" dxfId="2" priority="2133" operator="between" text="库存为">
      <formula>NOT(ISERROR(SEARCH("库存为",AU1606)))</formula>
    </cfRule>
  </conditionalFormatting>
  <conditionalFormatting sqref="AU1607">
    <cfRule type="cellIs" dxfId="0" priority="9598" operator="lessThan">
      <formula>20</formula>
    </cfRule>
    <cfRule type="cellIs" dxfId="1" priority="5865" operator="greaterThan">
      <formula>120</formula>
    </cfRule>
    <cfRule type="containsText" dxfId="2" priority="2132" operator="between" text="库存为">
      <formula>NOT(ISERROR(SEARCH("库存为",AU1607)))</formula>
    </cfRule>
  </conditionalFormatting>
  <conditionalFormatting sqref="AU1608">
    <cfRule type="cellIs" dxfId="0" priority="9597" operator="lessThan">
      <formula>20</formula>
    </cfRule>
    <cfRule type="cellIs" dxfId="1" priority="5864" operator="greaterThan">
      <formula>120</formula>
    </cfRule>
    <cfRule type="containsText" dxfId="2" priority="2131" operator="between" text="库存为">
      <formula>NOT(ISERROR(SEARCH("库存为",AU1608)))</formula>
    </cfRule>
  </conditionalFormatting>
  <conditionalFormatting sqref="AU1609">
    <cfRule type="cellIs" dxfId="0" priority="9596" operator="lessThan">
      <formula>20</formula>
    </cfRule>
    <cfRule type="cellIs" dxfId="1" priority="5863" operator="greaterThan">
      <formula>120</formula>
    </cfRule>
    <cfRule type="containsText" dxfId="2" priority="2130" operator="between" text="库存为">
      <formula>NOT(ISERROR(SEARCH("库存为",AU1609)))</formula>
    </cfRule>
  </conditionalFormatting>
  <conditionalFormatting sqref="AU1610">
    <cfRule type="cellIs" dxfId="0" priority="9595" operator="lessThan">
      <formula>20</formula>
    </cfRule>
    <cfRule type="cellIs" dxfId="1" priority="5862" operator="greaterThan">
      <formula>120</formula>
    </cfRule>
    <cfRule type="containsText" dxfId="2" priority="2129" operator="between" text="库存为">
      <formula>NOT(ISERROR(SEARCH("库存为",AU1610)))</formula>
    </cfRule>
  </conditionalFormatting>
  <conditionalFormatting sqref="AU1611">
    <cfRule type="cellIs" dxfId="0" priority="9594" operator="lessThan">
      <formula>20</formula>
    </cfRule>
    <cfRule type="cellIs" dxfId="1" priority="5861" operator="greaterThan">
      <formula>120</formula>
    </cfRule>
    <cfRule type="containsText" dxfId="2" priority="2128" operator="between" text="库存为">
      <formula>NOT(ISERROR(SEARCH("库存为",AU1611)))</formula>
    </cfRule>
  </conditionalFormatting>
  <conditionalFormatting sqref="AU1612">
    <cfRule type="cellIs" dxfId="0" priority="9593" operator="lessThan">
      <formula>20</formula>
    </cfRule>
    <cfRule type="cellIs" dxfId="1" priority="5860" operator="greaterThan">
      <formula>120</formula>
    </cfRule>
    <cfRule type="containsText" dxfId="2" priority="2127" operator="between" text="库存为">
      <formula>NOT(ISERROR(SEARCH("库存为",AU1612)))</formula>
    </cfRule>
  </conditionalFormatting>
  <conditionalFormatting sqref="AU1613">
    <cfRule type="cellIs" dxfId="0" priority="9592" operator="lessThan">
      <formula>20</formula>
    </cfRule>
    <cfRule type="cellIs" dxfId="1" priority="5859" operator="greaterThan">
      <formula>120</formula>
    </cfRule>
    <cfRule type="containsText" dxfId="2" priority="2126" operator="between" text="库存为">
      <formula>NOT(ISERROR(SEARCH("库存为",AU1613)))</formula>
    </cfRule>
  </conditionalFormatting>
  <conditionalFormatting sqref="AU1614">
    <cfRule type="cellIs" dxfId="0" priority="9591" operator="lessThan">
      <formula>20</formula>
    </cfRule>
    <cfRule type="cellIs" dxfId="1" priority="5858" operator="greaterThan">
      <formula>120</formula>
    </cfRule>
    <cfRule type="containsText" dxfId="2" priority="2125" operator="between" text="库存为">
      <formula>NOT(ISERROR(SEARCH("库存为",AU1614)))</formula>
    </cfRule>
  </conditionalFormatting>
  <conditionalFormatting sqref="AU1615">
    <cfRule type="cellIs" dxfId="0" priority="9590" operator="lessThan">
      <formula>20</formula>
    </cfRule>
    <cfRule type="cellIs" dxfId="1" priority="5857" operator="greaterThan">
      <formula>120</formula>
    </cfRule>
    <cfRule type="containsText" dxfId="2" priority="2124" operator="between" text="库存为">
      <formula>NOT(ISERROR(SEARCH("库存为",AU1615)))</formula>
    </cfRule>
  </conditionalFormatting>
  <conditionalFormatting sqref="AU1616">
    <cfRule type="cellIs" dxfId="0" priority="9589" operator="lessThan">
      <formula>20</formula>
    </cfRule>
    <cfRule type="cellIs" dxfId="1" priority="5856" operator="greaterThan">
      <formula>120</formula>
    </cfRule>
    <cfRule type="containsText" dxfId="2" priority="2123" operator="between" text="库存为">
      <formula>NOT(ISERROR(SEARCH("库存为",AU1616)))</formula>
    </cfRule>
  </conditionalFormatting>
  <conditionalFormatting sqref="AU1617">
    <cfRule type="cellIs" dxfId="0" priority="9588" operator="lessThan">
      <formula>20</formula>
    </cfRule>
    <cfRule type="cellIs" dxfId="1" priority="5855" operator="greaterThan">
      <formula>120</formula>
    </cfRule>
    <cfRule type="containsText" dxfId="2" priority="2122" operator="between" text="库存为">
      <formula>NOT(ISERROR(SEARCH("库存为",AU1617)))</formula>
    </cfRule>
  </conditionalFormatting>
  <conditionalFormatting sqref="AU1618">
    <cfRule type="cellIs" dxfId="0" priority="9587" operator="lessThan">
      <formula>20</formula>
    </cfRule>
    <cfRule type="cellIs" dxfId="1" priority="5854" operator="greaterThan">
      <formula>120</formula>
    </cfRule>
    <cfRule type="containsText" dxfId="2" priority="2121" operator="between" text="库存为">
      <formula>NOT(ISERROR(SEARCH("库存为",AU1618)))</formula>
    </cfRule>
  </conditionalFormatting>
  <conditionalFormatting sqref="AU1619">
    <cfRule type="cellIs" dxfId="0" priority="9586" operator="lessThan">
      <formula>20</formula>
    </cfRule>
    <cfRule type="cellIs" dxfId="1" priority="5853" operator="greaterThan">
      <formula>120</formula>
    </cfRule>
    <cfRule type="containsText" dxfId="2" priority="2120" operator="between" text="库存为">
      <formula>NOT(ISERROR(SEARCH("库存为",AU1619)))</formula>
    </cfRule>
  </conditionalFormatting>
  <conditionalFormatting sqref="AU1620">
    <cfRule type="cellIs" dxfId="0" priority="9585" operator="lessThan">
      <formula>20</formula>
    </cfRule>
    <cfRule type="cellIs" dxfId="1" priority="5852" operator="greaterThan">
      <formula>120</formula>
    </cfRule>
    <cfRule type="containsText" dxfId="2" priority="2119" operator="between" text="库存为">
      <formula>NOT(ISERROR(SEARCH("库存为",AU1620)))</formula>
    </cfRule>
  </conditionalFormatting>
  <conditionalFormatting sqref="AU1621">
    <cfRule type="cellIs" dxfId="0" priority="9584" operator="lessThan">
      <formula>20</formula>
    </cfRule>
    <cfRule type="cellIs" dxfId="1" priority="5851" operator="greaterThan">
      <formula>120</formula>
    </cfRule>
    <cfRule type="containsText" dxfId="2" priority="2118" operator="between" text="库存为">
      <formula>NOT(ISERROR(SEARCH("库存为",AU1621)))</formula>
    </cfRule>
  </conditionalFormatting>
  <conditionalFormatting sqref="AU1622">
    <cfRule type="cellIs" dxfId="0" priority="9583" operator="lessThan">
      <formula>20</formula>
    </cfRule>
    <cfRule type="cellIs" dxfId="1" priority="5850" operator="greaterThan">
      <formula>120</formula>
    </cfRule>
    <cfRule type="containsText" dxfId="2" priority="2117" operator="between" text="库存为">
      <formula>NOT(ISERROR(SEARCH("库存为",AU1622)))</formula>
    </cfRule>
  </conditionalFormatting>
  <conditionalFormatting sqref="AU1623">
    <cfRule type="cellIs" dxfId="0" priority="9582" operator="lessThan">
      <formula>20</formula>
    </cfRule>
    <cfRule type="cellIs" dxfId="1" priority="5849" operator="greaterThan">
      <formula>120</formula>
    </cfRule>
    <cfRule type="containsText" dxfId="2" priority="2116" operator="between" text="库存为">
      <formula>NOT(ISERROR(SEARCH("库存为",AU1623)))</formula>
    </cfRule>
  </conditionalFormatting>
  <conditionalFormatting sqref="AU1624">
    <cfRule type="cellIs" dxfId="0" priority="9581" operator="lessThan">
      <formula>20</formula>
    </cfRule>
    <cfRule type="cellIs" dxfId="1" priority="5848" operator="greaterThan">
      <formula>120</formula>
    </cfRule>
    <cfRule type="containsText" dxfId="2" priority="2115" operator="between" text="库存为">
      <formula>NOT(ISERROR(SEARCH("库存为",AU1624)))</formula>
    </cfRule>
  </conditionalFormatting>
  <conditionalFormatting sqref="AU1625">
    <cfRule type="cellIs" dxfId="0" priority="9580" operator="lessThan">
      <formula>20</formula>
    </cfRule>
    <cfRule type="cellIs" dxfId="1" priority="5847" operator="greaterThan">
      <formula>120</formula>
    </cfRule>
    <cfRule type="containsText" dxfId="2" priority="2114" operator="between" text="库存为">
      <formula>NOT(ISERROR(SEARCH("库存为",AU1625)))</formula>
    </cfRule>
  </conditionalFormatting>
  <conditionalFormatting sqref="AU1626">
    <cfRule type="cellIs" dxfId="0" priority="9579" operator="lessThan">
      <formula>20</formula>
    </cfRule>
    <cfRule type="cellIs" dxfId="1" priority="5846" operator="greaterThan">
      <formula>120</formula>
    </cfRule>
    <cfRule type="containsText" dxfId="2" priority="2113" operator="between" text="库存为">
      <formula>NOT(ISERROR(SEARCH("库存为",AU1626)))</formula>
    </cfRule>
  </conditionalFormatting>
  <conditionalFormatting sqref="AU1627">
    <cfRule type="cellIs" dxfId="0" priority="9578" operator="lessThan">
      <formula>20</formula>
    </cfRule>
    <cfRule type="cellIs" dxfId="1" priority="5845" operator="greaterThan">
      <formula>120</formula>
    </cfRule>
    <cfRule type="containsText" dxfId="2" priority="2112" operator="between" text="库存为">
      <formula>NOT(ISERROR(SEARCH("库存为",AU1627)))</formula>
    </cfRule>
  </conditionalFormatting>
  <conditionalFormatting sqref="AU1628">
    <cfRule type="cellIs" dxfId="0" priority="9577" operator="lessThan">
      <formula>20</formula>
    </cfRule>
    <cfRule type="cellIs" dxfId="1" priority="5844" operator="greaterThan">
      <formula>120</formula>
    </cfRule>
    <cfRule type="containsText" dxfId="2" priority="2111" operator="between" text="库存为">
      <formula>NOT(ISERROR(SEARCH("库存为",AU1628)))</formula>
    </cfRule>
  </conditionalFormatting>
  <conditionalFormatting sqref="AU1629">
    <cfRule type="cellIs" dxfId="0" priority="9576" operator="lessThan">
      <formula>20</formula>
    </cfRule>
    <cfRule type="cellIs" dxfId="1" priority="5843" operator="greaterThan">
      <formula>120</formula>
    </cfRule>
    <cfRule type="containsText" dxfId="2" priority="2110" operator="between" text="库存为">
      <formula>NOT(ISERROR(SEARCH("库存为",AU1629)))</formula>
    </cfRule>
  </conditionalFormatting>
  <conditionalFormatting sqref="AU1630">
    <cfRule type="cellIs" dxfId="0" priority="9575" operator="lessThan">
      <formula>20</formula>
    </cfRule>
    <cfRule type="cellIs" dxfId="1" priority="5842" operator="greaterThan">
      <formula>120</formula>
    </cfRule>
    <cfRule type="containsText" dxfId="2" priority="2109" operator="between" text="库存为">
      <formula>NOT(ISERROR(SEARCH("库存为",AU1630)))</formula>
    </cfRule>
  </conditionalFormatting>
  <conditionalFormatting sqref="AU1631">
    <cfRule type="cellIs" dxfId="0" priority="9574" operator="lessThan">
      <formula>20</formula>
    </cfRule>
    <cfRule type="cellIs" dxfId="1" priority="5841" operator="greaterThan">
      <formula>120</formula>
    </cfRule>
    <cfRule type="containsText" dxfId="2" priority="2108" operator="between" text="库存为">
      <formula>NOT(ISERROR(SEARCH("库存为",AU1631)))</formula>
    </cfRule>
  </conditionalFormatting>
  <conditionalFormatting sqref="AU1632">
    <cfRule type="cellIs" dxfId="0" priority="9573" operator="lessThan">
      <formula>20</formula>
    </cfRule>
    <cfRule type="cellIs" dxfId="1" priority="5840" operator="greaterThan">
      <formula>120</formula>
    </cfRule>
    <cfRule type="containsText" dxfId="2" priority="2107" operator="between" text="库存为">
      <formula>NOT(ISERROR(SEARCH("库存为",AU1632)))</formula>
    </cfRule>
  </conditionalFormatting>
  <conditionalFormatting sqref="AU1633">
    <cfRule type="cellIs" dxfId="0" priority="9572" operator="lessThan">
      <formula>20</formula>
    </cfRule>
    <cfRule type="cellIs" dxfId="1" priority="5839" operator="greaterThan">
      <formula>120</formula>
    </cfRule>
    <cfRule type="containsText" dxfId="2" priority="2106" operator="between" text="库存为">
      <formula>NOT(ISERROR(SEARCH("库存为",AU1633)))</formula>
    </cfRule>
  </conditionalFormatting>
  <conditionalFormatting sqref="AU1634">
    <cfRule type="cellIs" dxfId="0" priority="9571" operator="lessThan">
      <formula>20</formula>
    </cfRule>
    <cfRule type="cellIs" dxfId="1" priority="5838" operator="greaterThan">
      <formula>120</formula>
    </cfRule>
    <cfRule type="containsText" dxfId="2" priority="2105" operator="between" text="库存为">
      <formula>NOT(ISERROR(SEARCH("库存为",AU1634)))</formula>
    </cfRule>
  </conditionalFormatting>
  <conditionalFormatting sqref="AU1635">
    <cfRule type="cellIs" dxfId="0" priority="9570" operator="lessThan">
      <formula>20</formula>
    </cfRule>
    <cfRule type="cellIs" dxfId="1" priority="5837" operator="greaterThan">
      <formula>120</formula>
    </cfRule>
    <cfRule type="containsText" dxfId="2" priority="2104" operator="between" text="库存为">
      <formula>NOT(ISERROR(SEARCH("库存为",AU1635)))</formula>
    </cfRule>
  </conditionalFormatting>
  <conditionalFormatting sqref="AU1636">
    <cfRule type="cellIs" dxfId="0" priority="9569" operator="lessThan">
      <formula>20</formula>
    </cfRule>
    <cfRule type="cellIs" dxfId="1" priority="5836" operator="greaterThan">
      <formula>120</formula>
    </cfRule>
    <cfRule type="containsText" dxfId="2" priority="2103" operator="between" text="库存为">
      <formula>NOT(ISERROR(SEARCH("库存为",AU1636)))</formula>
    </cfRule>
  </conditionalFormatting>
  <conditionalFormatting sqref="AU1637">
    <cfRule type="cellIs" dxfId="0" priority="9568" operator="lessThan">
      <formula>20</formula>
    </cfRule>
    <cfRule type="cellIs" dxfId="1" priority="5835" operator="greaterThan">
      <formula>120</formula>
    </cfRule>
    <cfRule type="containsText" dxfId="2" priority="2102" operator="between" text="库存为">
      <formula>NOT(ISERROR(SEARCH("库存为",AU1637)))</formula>
    </cfRule>
  </conditionalFormatting>
  <conditionalFormatting sqref="AU1638">
    <cfRule type="cellIs" dxfId="0" priority="9567" operator="lessThan">
      <formula>20</formula>
    </cfRule>
    <cfRule type="cellIs" dxfId="1" priority="5834" operator="greaterThan">
      <formula>120</formula>
    </cfRule>
    <cfRule type="containsText" dxfId="2" priority="2101" operator="between" text="库存为">
      <formula>NOT(ISERROR(SEARCH("库存为",AU1638)))</formula>
    </cfRule>
  </conditionalFormatting>
  <conditionalFormatting sqref="AU1639">
    <cfRule type="cellIs" dxfId="0" priority="9566" operator="lessThan">
      <formula>20</formula>
    </cfRule>
    <cfRule type="cellIs" dxfId="1" priority="5833" operator="greaterThan">
      <formula>120</formula>
    </cfRule>
    <cfRule type="containsText" dxfId="2" priority="2100" operator="between" text="库存为">
      <formula>NOT(ISERROR(SEARCH("库存为",AU1639)))</formula>
    </cfRule>
  </conditionalFormatting>
  <conditionalFormatting sqref="AU1640">
    <cfRule type="cellIs" dxfId="0" priority="9565" operator="lessThan">
      <formula>20</formula>
    </cfRule>
    <cfRule type="cellIs" dxfId="1" priority="5832" operator="greaterThan">
      <formula>120</formula>
    </cfRule>
    <cfRule type="containsText" dxfId="2" priority="2099" operator="between" text="库存为">
      <formula>NOT(ISERROR(SEARCH("库存为",AU1640)))</formula>
    </cfRule>
  </conditionalFormatting>
  <conditionalFormatting sqref="AU1641">
    <cfRule type="cellIs" dxfId="0" priority="9564" operator="lessThan">
      <formula>20</formula>
    </cfRule>
    <cfRule type="cellIs" dxfId="1" priority="5831" operator="greaterThan">
      <formula>120</formula>
    </cfRule>
    <cfRule type="containsText" dxfId="2" priority="2098" operator="between" text="库存为">
      <formula>NOT(ISERROR(SEARCH("库存为",AU1641)))</formula>
    </cfRule>
  </conditionalFormatting>
  <conditionalFormatting sqref="AU1642">
    <cfRule type="cellIs" dxfId="0" priority="9563" operator="lessThan">
      <formula>20</formula>
    </cfRule>
    <cfRule type="cellIs" dxfId="1" priority="5830" operator="greaterThan">
      <formula>120</formula>
    </cfRule>
    <cfRule type="containsText" dxfId="2" priority="2097" operator="between" text="库存为">
      <formula>NOT(ISERROR(SEARCH("库存为",AU1642)))</formula>
    </cfRule>
  </conditionalFormatting>
  <conditionalFormatting sqref="AU1643">
    <cfRule type="cellIs" dxfId="0" priority="9562" operator="lessThan">
      <formula>20</formula>
    </cfRule>
    <cfRule type="cellIs" dxfId="1" priority="5829" operator="greaterThan">
      <formula>120</formula>
    </cfRule>
    <cfRule type="containsText" dxfId="2" priority="2096" operator="between" text="库存为">
      <formula>NOT(ISERROR(SEARCH("库存为",AU1643)))</formula>
    </cfRule>
  </conditionalFormatting>
  <conditionalFormatting sqref="AU1644">
    <cfRule type="cellIs" dxfId="0" priority="9561" operator="lessThan">
      <formula>20</formula>
    </cfRule>
    <cfRule type="cellIs" dxfId="1" priority="5828" operator="greaterThan">
      <formula>120</formula>
    </cfRule>
    <cfRule type="containsText" dxfId="2" priority="2095" operator="between" text="库存为">
      <formula>NOT(ISERROR(SEARCH("库存为",AU1644)))</formula>
    </cfRule>
  </conditionalFormatting>
  <conditionalFormatting sqref="AU1645">
    <cfRule type="cellIs" dxfId="0" priority="9560" operator="lessThan">
      <formula>20</formula>
    </cfRule>
    <cfRule type="cellIs" dxfId="1" priority="5827" operator="greaterThan">
      <formula>120</formula>
    </cfRule>
    <cfRule type="containsText" dxfId="2" priority="2094" operator="between" text="库存为">
      <formula>NOT(ISERROR(SEARCH("库存为",AU1645)))</formula>
    </cfRule>
  </conditionalFormatting>
  <conditionalFormatting sqref="AU1646">
    <cfRule type="cellIs" dxfId="0" priority="9559" operator="lessThan">
      <formula>20</formula>
    </cfRule>
    <cfRule type="cellIs" dxfId="1" priority="5826" operator="greaterThan">
      <formula>120</formula>
    </cfRule>
    <cfRule type="containsText" dxfId="2" priority="2093" operator="between" text="库存为">
      <formula>NOT(ISERROR(SEARCH("库存为",AU1646)))</formula>
    </cfRule>
  </conditionalFormatting>
  <conditionalFormatting sqref="AU1647">
    <cfRule type="cellIs" dxfId="0" priority="9558" operator="lessThan">
      <formula>20</formula>
    </cfRule>
    <cfRule type="cellIs" dxfId="1" priority="5825" operator="greaterThan">
      <formula>120</formula>
    </cfRule>
    <cfRule type="containsText" dxfId="2" priority="2092" operator="between" text="库存为">
      <formula>NOT(ISERROR(SEARCH("库存为",AU1647)))</formula>
    </cfRule>
  </conditionalFormatting>
  <conditionalFormatting sqref="AU1648">
    <cfRule type="cellIs" dxfId="0" priority="9557" operator="lessThan">
      <formula>20</formula>
    </cfRule>
    <cfRule type="cellIs" dxfId="1" priority="5824" operator="greaterThan">
      <formula>120</formula>
    </cfRule>
    <cfRule type="containsText" dxfId="2" priority="2091" operator="between" text="库存为">
      <formula>NOT(ISERROR(SEARCH("库存为",AU1648)))</formula>
    </cfRule>
  </conditionalFormatting>
  <conditionalFormatting sqref="AU1649">
    <cfRule type="cellIs" dxfId="0" priority="9556" operator="lessThan">
      <formula>20</formula>
    </cfRule>
    <cfRule type="cellIs" dxfId="1" priority="5823" operator="greaterThan">
      <formula>120</formula>
    </cfRule>
    <cfRule type="containsText" dxfId="2" priority="2090" operator="between" text="库存为">
      <formula>NOT(ISERROR(SEARCH("库存为",AU1649)))</formula>
    </cfRule>
  </conditionalFormatting>
  <conditionalFormatting sqref="AU1650">
    <cfRule type="cellIs" dxfId="0" priority="9555" operator="lessThan">
      <formula>20</formula>
    </cfRule>
    <cfRule type="cellIs" dxfId="1" priority="5822" operator="greaterThan">
      <formula>120</formula>
    </cfRule>
    <cfRule type="containsText" dxfId="2" priority="2089" operator="between" text="库存为">
      <formula>NOT(ISERROR(SEARCH("库存为",AU1650)))</formula>
    </cfRule>
  </conditionalFormatting>
  <conditionalFormatting sqref="AU1651">
    <cfRule type="cellIs" dxfId="0" priority="9554" operator="lessThan">
      <formula>20</formula>
    </cfRule>
    <cfRule type="cellIs" dxfId="1" priority="5821" operator="greaterThan">
      <formula>120</formula>
    </cfRule>
    <cfRule type="containsText" dxfId="2" priority="2088" operator="between" text="库存为">
      <formula>NOT(ISERROR(SEARCH("库存为",AU1651)))</formula>
    </cfRule>
  </conditionalFormatting>
  <conditionalFormatting sqref="AU1652">
    <cfRule type="cellIs" dxfId="0" priority="9553" operator="lessThan">
      <formula>20</formula>
    </cfRule>
    <cfRule type="cellIs" dxfId="1" priority="5820" operator="greaterThan">
      <formula>120</formula>
    </cfRule>
    <cfRule type="containsText" dxfId="2" priority="2087" operator="between" text="库存为">
      <formula>NOT(ISERROR(SEARCH("库存为",AU1652)))</formula>
    </cfRule>
  </conditionalFormatting>
  <conditionalFormatting sqref="AU1653">
    <cfRule type="cellIs" dxfId="0" priority="9552" operator="lessThan">
      <formula>20</formula>
    </cfRule>
    <cfRule type="cellIs" dxfId="1" priority="5819" operator="greaterThan">
      <formula>120</formula>
    </cfRule>
    <cfRule type="containsText" dxfId="2" priority="2086" operator="between" text="库存为">
      <formula>NOT(ISERROR(SEARCH("库存为",AU1653)))</formula>
    </cfRule>
  </conditionalFormatting>
  <conditionalFormatting sqref="AU1654">
    <cfRule type="cellIs" dxfId="0" priority="9551" operator="lessThan">
      <formula>20</formula>
    </cfRule>
    <cfRule type="cellIs" dxfId="1" priority="5818" operator="greaterThan">
      <formula>120</formula>
    </cfRule>
    <cfRule type="containsText" dxfId="2" priority="2085" operator="between" text="库存为">
      <formula>NOT(ISERROR(SEARCH("库存为",AU1654)))</formula>
    </cfRule>
  </conditionalFormatting>
  <conditionalFormatting sqref="AU1655">
    <cfRule type="cellIs" dxfId="0" priority="9550" operator="lessThan">
      <formula>20</formula>
    </cfRule>
    <cfRule type="cellIs" dxfId="1" priority="5817" operator="greaterThan">
      <formula>120</formula>
    </cfRule>
    <cfRule type="containsText" dxfId="2" priority="2084" operator="between" text="库存为">
      <formula>NOT(ISERROR(SEARCH("库存为",AU1655)))</formula>
    </cfRule>
  </conditionalFormatting>
  <conditionalFormatting sqref="AU1656">
    <cfRule type="cellIs" dxfId="0" priority="9549" operator="lessThan">
      <formula>20</formula>
    </cfRule>
    <cfRule type="cellIs" dxfId="1" priority="5816" operator="greaterThan">
      <formula>120</formula>
    </cfRule>
    <cfRule type="containsText" dxfId="2" priority="2083" operator="between" text="库存为">
      <formula>NOT(ISERROR(SEARCH("库存为",AU1656)))</formula>
    </cfRule>
  </conditionalFormatting>
  <conditionalFormatting sqref="AU1657">
    <cfRule type="cellIs" dxfId="0" priority="9548" operator="lessThan">
      <formula>20</formula>
    </cfRule>
    <cfRule type="cellIs" dxfId="1" priority="5815" operator="greaterThan">
      <formula>120</formula>
    </cfRule>
    <cfRule type="containsText" dxfId="2" priority="2082" operator="between" text="库存为">
      <formula>NOT(ISERROR(SEARCH("库存为",AU1657)))</formula>
    </cfRule>
  </conditionalFormatting>
  <conditionalFormatting sqref="AU1658">
    <cfRule type="cellIs" dxfId="0" priority="9547" operator="lessThan">
      <formula>20</formula>
    </cfRule>
    <cfRule type="cellIs" dxfId="1" priority="5814" operator="greaterThan">
      <formula>120</formula>
    </cfRule>
    <cfRule type="containsText" dxfId="2" priority="2081" operator="between" text="库存为">
      <formula>NOT(ISERROR(SEARCH("库存为",AU1658)))</formula>
    </cfRule>
  </conditionalFormatting>
  <conditionalFormatting sqref="AU1659">
    <cfRule type="cellIs" dxfId="0" priority="9546" operator="lessThan">
      <formula>20</formula>
    </cfRule>
    <cfRule type="cellIs" dxfId="1" priority="5813" operator="greaterThan">
      <formula>120</formula>
    </cfRule>
    <cfRule type="containsText" dxfId="2" priority="2080" operator="between" text="库存为">
      <formula>NOT(ISERROR(SEARCH("库存为",AU1659)))</formula>
    </cfRule>
  </conditionalFormatting>
  <conditionalFormatting sqref="AU1660">
    <cfRule type="cellIs" dxfId="0" priority="9545" operator="lessThan">
      <formula>20</formula>
    </cfRule>
    <cfRule type="cellIs" dxfId="1" priority="5812" operator="greaterThan">
      <formula>120</formula>
    </cfRule>
    <cfRule type="containsText" dxfId="2" priority="2079" operator="between" text="库存为">
      <formula>NOT(ISERROR(SEARCH("库存为",AU1660)))</formula>
    </cfRule>
  </conditionalFormatting>
  <conditionalFormatting sqref="AU1661">
    <cfRule type="cellIs" dxfId="0" priority="9544" operator="lessThan">
      <formula>20</formula>
    </cfRule>
    <cfRule type="cellIs" dxfId="1" priority="5811" operator="greaterThan">
      <formula>120</formula>
    </cfRule>
    <cfRule type="containsText" dxfId="2" priority="2078" operator="between" text="库存为">
      <formula>NOT(ISERROR(SEARCH("库存为",AU1661)))</formula>
    </cfRule>
  </conditionalFormatting>
  <conditionalFormatting sqref="AU1662">
    <cfRule type="cellIs" dxfId="0" priority="9543" operator="lessThan">
      <formula>20</formula>
    </cfRule>
    <cfRule type="cellIs" dxfId="1" priority="5810" operator="greaterThan">
      <formula>120</formula>
    </cfRule>
    <cfRule type="containsText" dxfId="2" priority="2077" operator="between" text="库存为">
      <formula>NOT(ISERROR(SEARCH("库存为",AU1662)))</formula>
    </cfRule>
  </conditionalFormatting>
  <conditionalFormatting sqref="AU1663">
    <cfRule type="cellIs" dxfId="0" priority="9542" operator="lessThan">
      <formula>20</formula>
    </cfRule>
    <cfRule type="cellIs" dxfId="1" priority="5809" operator="greaterThan">
      <formula>120</formula>
    </cfRule>
    <cfRule type="containsText" dxfId="2" priority="2076" operator="between" text="库存为">
      <formula>NOT(ISERROR(SEARCH("库存为",AU1663)))</formula>
    </cfRule>
  </conditionalFormatting>
  <conditionalFormatting sqref="AU1664">
    <cfRule type="cellIs" dxfId="0" priority="9541" operator="lessThan">
      <formula>20</formula>
    </cfRule>
    <cfRule type="cellIs" dxfId="1" priority="5808" operator="greaterThan">
      <formula>120</formula>
    </cfRule>
    <cfRule type="containsText" dxfId="2" priority="2075" operator="between" text="库存为">
      <formula>NOT(ISERROR(SEARCH("库存为",AU1664)))</formula>
    </cfRule>
  </conditionalFormatting>
  <conditionalFormatting sqref="AU1665">
    <cfRule type="cellIs" dxfId="0" priority="9540" operator="lessThan">
      <formula>20</formula>
    </cfRule>
    <cfRule type="cellIs" dxfId="1" priority="5807" operator="greaterThan">
      <formula>120</formula>
    </cfRule>
    <cfRule type="containsText" dxfId="2" priority="2074" operator="between" text="库存为">
      <formula>NOT(ISERROR(SEARCH("库存为",AU1665)))</formula>
    </cfRule>
  </conditionalFormatting>
  <conditionalFormatting sqref="AU1666">
    <cfRule type="cellIs" dxfId="0" priority="9539" operator="lessThan">
      <formula>20</formula>
    </cfRule>
    <cfRule type="cellIs" dxfId="1" priority="5806" operator="greaterThan">
      <formula>120</formula>
    </cfRule>
    <cfRule type="containsText" dxfId="2" priority="2073" operator="between" text="库存为">
      <formula>NOT(ISERROR(SEARCH("库存为",AU1666)))</formula>
    </cfRule>
  </conditionalFormatting>
  <conditionalFormatting sqref="AU1667">
    <cfRule type="cellIs" dxfId="0" priority="9538" operator="lessThan">
      <formula>20</formula>
    </cfRule>
    <cfRule type="cellIs" dxfId="1" priority="5805" operator="greaterThan">
      <formula>120</formula>
    </cfRule>
    <cfRule type="containsText" dxfId="2" priority="2072" operator="between" text="库存为">
      <formula>NOT(ISERROR(SEARCH("库存为",AU1667)))</formula>
    </cfRule>
  </conditionalFormatting>
  <conditionalFormatting sqref="AU1668">
    <cfRule type="cellIs" dxfId="0" priority="9537" operator="lessThan">
      <formula>20</formula>
    </cfRule>
    <cfRule type="cellIs" dxfId="1" priority="5804" operator="greaterThan">
      <formula>120</formula>
    </cfRule>
    <cfRule type="containsText" dxfId="2" priority="2071" operator="between" text="库存为">
      <formula>NOT(ISERROR(SEARCH("库存为",AU1668)))</formula>
    </cfRule>
  </conditionalFormatting>
  <conditionalFormatting sqref="AU1669">
    <cfRule type="cellIs" dxfId="0" priority="9536" operator="lessThan">
      <formula>20</formula>
    </cfRule>
    <cfRule type="cellIs" dxfId="1" priority="5803" operator="greaterThan">
      <formula>120</formula>
    </cfRule>
    <cfRule type="containsText" dxfId="2" priority="2070" operator="between" text="库存为">
      <formula>NOT(ISERROR(SEARCH("库存为",AU1669)))</formula>
    </cfRule>
  </conditionalFormatting>
  <conditionalFormatting sqref="AU1670">
    <cfRule type="cellIs" dxfId="0" priority="9535" operator="lessThan">
      <formula>20</formula>
    </cfRule>
    <cfRule type="cellIs" dxfId="1" priority="5802" operator="greaterThan">
      <formula>120</formula>
    </cfRule>
    <cfRule type="containsText" dxfId="2" priority="2069" operator="between" text="库存为">
      <formula>NOT(ISERROR(SEARCH("库存为",AU1670)))</formula>
    </cfRule>
  </conditionalFormatting>
  <conditionalFormatting sqref="AU1671">
    <cfRule type="cellIs" dxfId="0" priority="9534" operator="lessThan">
      <formula>20</formula>
    </cfRule>
    <cfRule type="cellIs" dxfId="1" priority="5801" operator="greaterThan">
      <formula>120</formula>
    </cfRule>
    <cfRule type="containsText" dxfId="2" priority="2068" operator="between" text="库存为">
      <formula>NOT(ISERROR(SEARCH("库存为",AU1671)))</formula>
    </cfRule>
  </conditionalFormatting>
  <conditionalFormatting sqref="AU1672">
    <cfRule type="cellIs" dxfId="0" priority="9533" operator="lessThan">
      <formula>20</formula>
    </cfRule>
    <cfRule type="cellIs" dxfId="1" priority="5800" operator="greaterThan">
      <formula>120</formula>
    </cfRule>
    <cfRule type="containsText" dxfId="2" priority="2067" operator="between" text="库存为">
      <formula>NOT(ISERROR(SEARCH("库存为",AU1672)))</formula>
    </cfRule>
  </conditionalFormatting>
  <conditionalFormatting sqref="AU1673">
    <cfRule type="cellIs" dxfId="0" priority="9532" operator="lessThan">
      <formula>20</formula>
    </cfRule>
    <cfRule type="cellIs" dxfId="1" priority="5799" operator="greaterThan">
      <formula>120</formula>
    </cfRule>
    <cfRule type="containsText" dxfId="2" priority="2066" operator="between" text="库存为">
      <formula>NOT(ISERROR(SEARCH("库存为",AU1673)))</formula>
    </cfRule>
  </conditionalFormatting>
  <conditionalFormatting sqref="AU1674">
    <cfRule type="cellIs" dxfId="0" priority="9531" operator="lessThan">
      <formula>20</formula>
    </cfRule>
    <cfRule type="cellIs" dxfId="1" priority="5798" operator="greaterThan">
      <formula>120</formula>
    </cfRule>
    <cfRule type="containsText" dxfId="2" priority="2065" operator="between" text="库存为">
      <formula>NOT(ISERROR(SEARCH("库存为",AU1674)))</formula>
    </cfRule>
  </conditionalFormatting>
  <conditionalFormatting sqref="AU1675">
    <cfRule type="cellIs" dxfId="0" priority="9530" operator="lessThan">
      <formula>20</formula>
    </cfRule>
    <cfRule type="cellIs" dxfId="1" priority="5797" operator="greaterThan">
      <formula>120</formula>
    </cfRule>
    <cfRule type="containsText" dxfId="2" priority="2064" operator="between" text="库存为">
      <formula>NOT(ISERROR(SEARCH("库存为",AU1675)))</formula>
    </cfRule>
  </conditionalFormatting>
  <conditionalFormatting sqref="AU1676">
    <cfRule type="cellIs" dxfId="0" priority="9529" operator="lessThan">
      <formula>20</formula>
    </cfRule>
    <cfRule type="cellIs" dxfId="1" priority="5796" operator="greaterThan">
      <formula>120</formula>
    </cfRule>
    <cfRule type="containsText" dxfId="2" priority="2063" operator="between" text="库存为">
      <formula>NOT(ISERROR(SEARCH("库存为",AU1676)))</formula>
    </cfRule>
  </conditionalFormatting>
  <conditionalFormatting sqref="AU1677">
    <cfRule type="cellIs" dxfId="0" priority="9528" operator="lessThan">
      <formula>20</formula>
    </cfRule>
    <cfRule type="cellIs" dxfId="1" priority="5795" operator="greaterThan">
      <formula>120</formula>
    </cfRule>
    <cfRule type="containsText" dxfId="2" priority="2062" operator="between" text="库存为">
      <formula>NOT(ISERROR(SEARCH("库存为",AU1677)))</formula>
    </cfRule>
  </conditionalFormatting>
  <conditionalFormatting sqref="AU1678">
    <cfRule type="cellIs" dxfId="0" priority="9527" operator="lessThan">
      <formula>20</formula>
    </cfRule>
    <cfRule type="cellIs" dxfId="1" priority="5794" operator="greaterThan">
      <formula>120</formula>
    </cfRule>
    <cfRule type="containsText" dxfId="2" priority="2061" operator="between" text="库存为">
      <formula>NOT(ISERROR(SEARCH("库存为",AU1678)))</formula>
    </cfRule>
  </conditionalFormatting>
  <conditionalFormatting sqref="AU1679">
    <cfRule type="cellIs" dxfId="0" priority="9526" operator="lessThan">
      <formula>20</formula>
    </cfRule>
    <cfRule type="cellIs" dxfId="1" priority="5793" operator="greaterThan">
      <formula>120</formula>
    </cfRule>
    <cfRule type="containsText" dxfId="2" priority="2060" operator="between" text="库存为">
      <formula>NOT(ISERROR(SEARCH("库存为",AU1679)))</formula>
    </cfRule>
  </conditionalFormatting>
  <conditionalFormatting sqref="AU1680">
    <cfRule type="cellIs" dxfId="0" priority="9525" operator="lessThan">
      <formula>20</formula>
    </cfRule>
    <cfRule type="cellIs" dxfId="1" priority="5792" operator="greaterThan">
      <formula>120</formula>
    </cfRule>
    <cfRule type="containsText" dxfId="2" priority="2059" operator="between" text="库存为">
      <formula>NOT(ISERROR(SEARCH("库存为",AU1680)))</formula>
    </cfRule>
  </conditionalFormatting>
  <conditionalFormatting sqref="AU1681">
    <cfRule type="cellIs" dxfId="0" priority="9524" operator="lessThan">
      <formula>20</formula>
    </cfRule>
    <cfRule type="cellIs" dxfId="1" priority="5791" operator="greaterThan">
      <formula>120</formula>
    </cfRule>
    <cfRule type="containsText" dxfId="2" priority="2058" operator="between" text="库存为">
      <formula>NOT(ISERROR(SEARCH("库存为",AU1681)))</formula>
    </cfRule>
  </conditionalFormatting>
  <conditionalFormatting sqref="AU1682">
    <cfRule type="cellIs" dxfId="0" priority="9523" operator="lessThan">
      <formula>20</formula>
    </cfRule>
    <cfRule type="cellIs" dxfId="1" priority="5790" operator="greaterThan">
      <formula>120</formula>
    </cfRule>
    <cfRule type="containsText" dxfId="2" priority="2057" operator="between" text="库存为">
      <formula>NOT(ISERROR(SEARCH("库存为",AU1682)))</formula>
    </cfRule>
  </conditionalFormatting>
  <conditionalFormatting sqref="AU1683">
    <cfRule type="cellIs" dxfId="0" priority="9522" operator="lessThan">
      <formula>20</formula>
    </cfRule>
    <cfRule type="cellIs" dxfId="1" priority="5789" operator="greaterThan">
      <formula>120</formula>
    </cfRule>
    <cfRule type="containsText" dxfId="2" priority="2056" operator="between" text="库存为">
      <formula>NOT(ISERROR(SEARCH("库存为",AU1683)))</formula>
    </cfRule>
  </conditionalFormatting>
  <conditionalFormatting sqref="AU1684">
    <cfRule type="cellIs" dxfId="0" priority="9521" operator="lessThan">
      <formula>20</formula>
    </cfRule>
    <cfRule type="cellIs" dxfId="1" priority="5788" operator="greaterThan">
      <formula>120</formula>
    </cfRule>
    <cfRule type="containsText" dxfId="2" priority="2055" operator="between" text="库存为">
      <formula>NOT(ISERROR(SEARCH("库存为",AU1684)))</formula>
    </cfRule>
  </conditionalFormatting>
  <conditionalFormatting sqref="AU1685">
    <cfRule type="cellIs" dxfId="0" priority="9520" operator="lessThan">
      <formula>20</formula>
    </cfRule>
    <cfRule type="cellIs" dxfId="1" priority="5787" operator="greaterThan">
      <formula>120</formula>
    </cfRule>
    <cfRule type="containsText" dxfId="2" priority="2054" operator="between" text="库存为">
      <formula>NOT(ISERROR(SEARCH("库存为",AU1685)))</formula>
    </cfRule>
  </conditionalFormatting>
  <conditionalFormatting sqref="AU1686">
    <cfRule type="cellIs" dxfId="0" priority="9519" operator="lessThan">
      <formula>20</formula>
    </cfRule>
    <cfRule type="cellIs" dxfId="1" priority="5786" operator="greaterThan">
      <formula>120</formula>
    </cfRule>
    <cfRule type="containsText" dxfId="2" priority="2053" operator="between" text="库存为">
      <formula>NOT(ISERROR(SEARCH("库存为",AU1686)))</formula>
    </cfRule>
  </conditionalFormatting>
  <conditionalFormatting sqref="AU1687">
    <cfRule type="cellIs" dxfId="0" priority="9518" operator="lessThan">
      <formula>20</formula>
    </cfRule>
    <cfRule type="cellIs" dxfId="1" priority="5785" operator="greaterThan">
      <formula>120</formula>
    </cfRule>
    <cfRule type="containsText" dxfId="2" priority="2052" operator="between" text="库存为">
      <formula>NOT(ISERROR(SEARCH("库存为",AU1687)))</formula>
    </cfRule>
  </conditionalFormatting>
  <conditionalFormatting sqref="AU1688">
    <cfRule type="cellIs" dxfId="0" priority="9517" operator="lessThan">
      <formula>20</formula>
    </cfRule>
    <cfRule type="cellIs" dxfId="1" priority="5784" operator="greaterThan">
      <formula>120</formula>
    </cfRule>
    <cfRule type="containsText" dxfId="2" priority="2051" operator="between" text="库存为">
      <formula>NOT(ISERROR(SEARCH("库存为",AU1688)))</formula>
    </cfRule>
  </conditionalFormatting>
  <conditionalFormatting sqref="AU1689">
    <cfRule type="cellIs" dxfId="0" priority="9516" operator="lessThan">
      <formula>20</formula>
    </cfRule>
    <cfRule type="cellIs" dxfId="1" priority="5783" operator="greaterThan">
      <formula>120</formula>
    </cfRule>
    <cfRule type="containsText" dxfId="2" priority="2050" operator="between" text="库存为">
      <formula>NOT(ISERROR(SEARCH("库存为",AU1689)))</formula>
    </cfRule>
  </conditionalFormatting>
  <conditionalFormatting sqref="AU1690">
    <cfRule type="cellIs" dxfId="0" priority="9515" operator="lessThan">
      <formula>20</formula>
    </cfRule>
    <cfRule type="cellIs" dxfId="1" priority="5782" operator="greaterThan">
      <formula>120</formula>
    </cfRule>
    <cfRule type="containsText" dxfId="2" priority="2049" operator="between" text="库存为">
      <formula>NOT(ISERROR(SEARCH("库存为",AU1690)))</formula>
    </cfRule>
  </conditionalFormatting>
  <conditionalFormatting sqref="AU1691">
    <cfRule type="cellIs" dxfId="0" priority="9514" operator="lessThan">
      <formula>20</formula>
    </cfRule>
    <cfRule type="cellIs" dxfId="1" priority="5781" operator="greaterThan">
      <formula>120</formula>
    </cfRule>
    <cfRule type="containsText" dxfId="2" priority="2048" operator="between" text="库存为">
      <formula>NOT(ISERROR(SEARCH("库存为",AU1691)))</formula>
    </cfRule>
  </conditionalFormatting>
  <conditionalFormatting sqref="AU1692">
    <cfRule type="cellIs" dxfId="0" priority="9513" operator="lessThan">
      <formula>20</formula>
    </cfRule>
    <cfRule type="cellIs" dxfId="1" priority="5780" operator="greaterThan">
      <formula>120</formula>
    </cfRule>
    <cfRule type="containsText" dxfId="2" priority="2047" operator="between" text="库存为">
      <formula>NOT(ISERROR(SEARCH("库存为",AU1692)))</formula>
    </cfRule>
  </conditionalFormatting>
  <conditionalFormatting sqref="AU1693">
    <cfRule type="cellIs" dxfId="0" priority="9512" operator="lessThan">
      <formula>20</formula>
    </cfRule>
    <cfRule type="cellIs" dxfId="1" priority="5779" operator="greaterThan">
      <formula>120</formula>
    </cfRule>
    <cfRule type="containsText" dxfId="2" priority="2046" operator="between" text="库存为">
      <formula>NOT(ISERROR(SEARCH("库存为",AU1693)))</formula>
    </cfRule>
  </conditionalFormatting>
  <conditionalFormatting sqref="AU1694">
    <cfRule type="cellIs" dxfId="0" priority="9511" operator="lessThan">
      <formula>20</formula>
    </cfRule>
    <cfRule type="cellIs" dxfId="1" priority="5778" operator="greaterThan">
      <formula>120</formula>
    </cfRule>
    <cfRule type="containsText" dxfId="2" priority="2045" operator="between" text="库存为">
      <formula>NOT(ISERROR(SEARCH("库存为",AU1694)))</formula>
    </cfRule>
  </conditionalFormatting>
  <conditionalFormatting sqref="AU1695">
    <cfRule type="cellIs" dxfId="0" priority="9510" operator="lessThan">
      <formula>20</formula>
    </cfRule>
    <cfRule type="cellIs" dxfId="1" priority="5777" operator="greaterThan">
      <formula>120</formula>
    </cfRule>
    <cfRule type="containsText" dxfId="2" priority="2044" operator="between" text="库存为">
      <formula>NOT(ISERROR(SEARCH("库存为",AU1695)))</formula>
    </cfRule>
  </conditionalFormatting>
  <conditionalFormatting sqref="AU1696">
    <cfRule type="cellIs" dxfId="0" priority="9509" operator="lessThan">
      <formula>20</formula>
    </cfRule>
    <cfRule type="cellIs" dxfId="1" priority="5776" operator="greaterThan">
      <formula>120</formula>
    </cfRule>
    <cfRule type="containsText" dxfId="2" priority="2043" operator="between" text="库存为">
      <formula>NOT(ISERROR(SEARCH("库存为",AU1696)))</formula>
    </cfRule>
  </conditionalFormatting>
  <conditionalFormatting sqref="AU1697">
    <cfRule type="cellIs" dxfId="0" priority="9508" operator="lessThan">
      <formula>20</formula>
    </cfRule>
    <cfRule type="cellIs" dxfId="1" priority="5775" operator="greaterThan">
      <formula>120</formula>
    </cfRule>
    <cfRule type="containsText" dxfId="2" priority="2042" operator="between" text="库存为">
      <formula>NOT(ISERROR(SEARCH("库存为",AU1697)))</formula>
    </cfRule>
  </conditionalFormatting>
  <conditionalFormatting sqref="AU1698">
    <cfRule type="cellIs" dxfId="0" priority="9507" operator="lessThan">
      <formula>20</formula>
    </cfRule>
    <cfRule type="cellIs" dxfId="1" priority="5774" operator="greaterThan">
      <formula>120</formula>
    </cfRule>
    <cfRule type="containsText" dxfId="2" priority="2041" operator="between" text="库存为">
      <formula>NOT(ISERROR(SEARCH("库存为",AU1698)))</formula>
    </cfRule>
  </conditionalFormatting>
  <conditionalFormatting sqref="AU1699">
    <cfRule type="cellIs" dxfId="0" priority="9506" operator="lessThan">
      <formula>20</formula>
    </cfRule>
    <cfRule type="cellIs" dxfId="1" priority="5773" operator="greaterThan">
      <formula>120</formula>
    </cfRule>
    <cfRule type="containsText" dxfId="2" priority="2040" operator="between" text="库存为">
      <formula>NOT(ISERROR(SEARCH("库存为",AU1699)))</formula>
    </cfRule>
  </conditionalFormatting>
  <conditionalFormatting sqref="AU1700">
    <cfRule type="cellIs" dxfId="0" priority="9505" operator="lessThan">
      <formula>20</formula>
    </cfRule>
    <cfRule type="cellIs" dxfId="1" priority="5772" operator="greaterThan">
      <formula>120</formula>
    </cfRule>
    <cfRule type="containsText" dxfId="2" priority="2039" operator="between" text="库存为">
      <formula>NOT(ISERROR(SEARCH("库存为",AU1700)))</formula>
    </cfRule>
  </conditionalFormatting>
  <conditionalFormatting sqref="AU1701">
    <cfRule type="cellIs" dxfId="0" priority="9504" operator="lessThan">
      <formula>20</formula>
    </cfRule>
    <cfRule type="cellIs" dxfId="1" priority="5771" operator="greaterThan">
      <formula>120</formula>
    </cfRule>
    <cfRule type="containsText" dxfId="2" priority="2038" operator="between" text="库存为">
      <formula>NOT(ISERROR(SEARCH("库存为",AU1701)))</formula>
    </cfRule>
  </conditionalFormatting>
  <conditionalFormatting sqref="AU1702">
    <cfRule type="cellIs" dxfId="0" priority="9503" operator="lessThan">
      <formula>20</formula>
    </cfRule>
    <cfRule type="cellIs" dxfId="1" priority="5770" operator="greaterThan">
      <formula>120</formula>
    </cfRule>
    <cfRule type="containsText" dxfId="2" priority="2037" operator="between" text="库存为">
      <formula>NOT(ISERROR(SEARCH("库存为",AU1702)))</formula>
    </cfRule>
  </conditionalFormatting>
  <conditionalFormatting sqref="AU1703">
    <cfRule type="cellIs" dxfId="0" priority="9502" operator="lessThan">
      <formula>20</formula>
    </cfRule>
    <cfRule type="cellIs" dxfId="1" priority="5769" operator="greaterThan">
      <formula>120</formula>
    </cfRule>
    <cfRule type="containsText" dxfId="2" priority="2036" operator="between" text="库存为">
      <formula>NOT(ISERROR(SEARCH("库存为",AU1703)))</formula>
    </cfRule>
  </conditionalFormatting>
  <conditionalFormatting sqref="AU1704">
    <cfRule type="cellIs" dxfId="0" priority="9501" operator="lessThan">
      <formula>20</formula>
    </cfRule>
    <cfRule type="cellIs" dxfId="1" priority="5768" operator="greaterThan">
      <formula>120</formula>
    </cfRule>
    <cfRule type="containsText" dxfId="2" priority="2035" operator="between" text="库存为">
      <formula>NOT(ISERROR(SEARCH("库存为",AU1704)))</formula>
    </cfRule>
  </conditionalFormatting>
  <conditionalFormatting sqref="AU1705">
    <cfRule type="cellIs" dxfId="0" priority="9500" operator="lessThan">
      <formula>20</formula>
    </cfRule>
    <cfRule type="cellIs" dxfId="1" priority="5767" operator="greaterThan">
      <formula>120</formula>
    </cfRule>
    <cfRule type="containsText" dxfId="2" priority="2034" operator="between" text="库存为">
      <formula>NOT(ISERROR(SEARCH("库存为",AU1705)))</formula>
    </cfRule>
  </conditionalFormatting>
  <conditionalFormatting sqref="AU1706">
    <cfRule type="cellIs" dxfId="0" priority="9499" operator="lessThan">
      <formula>20</formula>
    </cfRule>
    <cfRule type="cellIs" dxfId="1" priority="5766" operator="greaterThan">
      <formula>120</formula>
    </cfRule>
    <cfRule type="containsText" dxfId="2" priority="2033" operator="between" text="库存为">
      <formula>NOT(ISERROR(SEARCH("库存为",AU1706)))</formula>
    </cfRule>
  </conditionalFormatting>
  <conditionalFormatting sqref="AU1707">
    <cfRule type="cellIs" dxfId="0" priority="9498" operator="lessThan">
      <formula>20</formula>
    </cfRule>
    <cfRule type="cellIs" dxfId="1" priority="5765" operator="greaterThan">
      <formula>120</formula>
    </cfRule>
    <cfRule type="containsText" dxfId="2" priority="2032" operator="between" text="库存为">
      <formula>NOT(ISERROR(SEARCH("库存为",AU1707)))</formula>
    </cfRule>
  </conditionalFormatting>
  <conditionalFormatting sqref="AU1708">
    <cfRule type="cellIs" dxfId="0" priority="9497" operator="lessThan">
      <formula>20</formula>
    </cfRule>
    <cfRule type="cellIs" dxfId="1" priority="5764" operator="greaterThan">
      <formula>120</formula>
    </cfRule>
    <cfRule type="containsText" dxfId="2" priority="2031" operator="between" text="库存为">
      <formula>NOT(ISERROR(SEARCH("库存为",AU1708)))</formula>
    </cfRule>
  </conditionalFormatting>
  <conditionalFormatting sqref="AU1709">
    <cfRule type="cellIs" dxfId="0" priority="9496" operator="lessThan">
      <formula>20</formula>
    </cfRule>
    <cfRule type="cellIs" dxfId="1" priority="5763" operator="greaterThan">
      <formula>120</formula>
    </cfRule>
    <cfRule type="containsText" dxfId="2" priority="2030" operator="between" text="库存为">
      <formula>NOT(ISERROR(SEARCH("库存为",AU1709)))</formula>
    </cfRule>
  </conditionalFormatting>
  <conditionalFormatting sqref="AU1710">
    <cfRule type="cellIs" dxfId="0" priority="9495" operator="lessThan">
      <formula>20</formula>
    </cfRule>
    <cfRule type="cellIs" dxfId="1" priority="5762" operator="greaterThan">
      <formula>120</formula>
    </cfRule>
    <cfRule type="containsText" dxfId="2" priority="2029" operator="between" text="库存为">
      <formula>NOT(ISERROR(SEARCH("库存为",AU1710)))</formula>
    </cfRule>
  </conditionalFormatting>
  <conditionalFormatting sqref="AU1711">
    <cfRule type="cellIs" dxfId="0" priority="9494" operator="lessThan">
      <formula>20</formula>
    </cfRule>
    <cfRule type="cellIs" dxfId="1" priority="5761" operator="greaterThan">
      <formula>120</formula>
    </cfRule>
    <cfRule type="containsText" dxfId="2" priority="2028" operator="between" text="库存为">
      <formula>NOT(ISERROR(SEARCH("库存为",AU1711)))</formula>
    </cfRule>
  </conditionalFormatting>
  <conditionalFormatting sqref="AU1712">
    <cfRule type="cellIs" dxfId="0" priority="9493" operator="lessThan">
      <formula>20</formula>
    </cfRule>
    <cfRule type="cellIs" dxfId="1" priority="5760" operator="greaterThan">
      <formula>120</formula>
    </cfRule>
    <cfRule type="containsText" dxfId="2" priority="2027" operator="between" text="库存为">
      <formula>NOT(ISERROR(SEARCH("库存为",AU1712)))</formula>
    </cfRule>
  </conditionalFormatting>
  <conditionalFormatting sqref="AU1713">
    <cfRule type="cellIs" dxfId="0" priority="9492" operator="lessThan">
      <formula>20</formula>
    </cfRule>
    <cfRule type="cellIs" dxfId="1" priority="5759" operator="greaterThan">
      <formula>120</formula>
    </cfRule>
    <cfRule type="containsText" dxfId="2" priority="2026" operator="between" text="库存为">
      <formula>NOT(ISERROR(SEARCH("库存为",AU1713)))</formula>
    </cfRule>
  </conditionalFormatting>
  <conditionalFormatting sqref="AU1714">
    <cfRule type="cellIs" dxfId="0" priority="9491" operator="lessThan">
      <formula>20</formula>
    </cfRule>
    <cfRule type="cellIs" dxfId="1" priority="5758" operator="greaterThan">
      <formula>120</formula>
    </cfRule>
    <cfRule type="containsText" dxfId="2" priority="2025" operator="between" text="库存为">
      <formula>NOT(ISERROR(SEARCH("库存为",AU1714)))</formula>
    </cfRule>
  </conditionalFormatting>
  <conditionalFormatting sqref="AU1715">
    <cfRule type="cellIs" dxfId="0" priority="9490" operator="lessThan">
      <formula>20</formula>
    </cfRule>
    <cfRule type="cellIs" dxfId="1" priority="5757" operator="greaterThan">
      <formula>120</formula>
    </cfRule>
    <cfRule type="containsText" dxfId="2" priority="2024" operator="between" text="库存为">
      <formula>NOT(ISERROR(SEARCH("库存为",AU1715)))</formula>
    </cfRule>
  </conditionalFormatting>
  <conditionalFormatting sqref="AU1716">
    <cfRule type="cellIs" dxfId="0" priority="9489" operator="lessThan">
      <formula>20</formula>
    </cfRule>
    <cfRule type="cellIs" dxfId="1" priority="5756" operator="greaterThan">
      <formula>120</formula>
    </cfRule>
    <cfRule type="containsText" dxfId="2" priority="2023" operator="between" text="库存为">
      <formula>NOT(ISERROR(SEARCH("库存为",AU1716)))</formula>
    </cfRule>
  </conditionalFormatting>
  <conditionalFormatting sqref="AU1717">
    <cfRule type="cellIs" dxfId="0" priority="9488" operator="lessThan">
      <formula>20</formula>
    </cfRule>
    <cfRule type="cellIs" dxfId="1" priority="5755" operator="greaterThan">
      <formula>120</formula>
    </cfRule>
    <cfRule type="containsText" dxfId="2" priority="2022" operator="between" text="库存为">
      <formula>NOT(ISERROR(SEARCH("库存为",AU1717)))</formula>
    </cfRule>
  </conditionalFormatting>
  <conditionalFormatting sqref="AU1718">
    <cfRule type="cellIs" dxfId="0" priority="9487" operator="lessThan">
      <formula>20</formula>
    </cfRule>
    <cfRule type="cellIs" dxfId="1" priority="5754" operator="greaterThan">
      <formula>120</formula>
    </cfRule>
    <cfRule type="containsText" dxfId="2" priority="2021" operator="between" text="库存为">
      <formula>NOT(ISERROR(SEARCH("库存为",AU1718)))</formula>
    </cfRule>
  </conditionalFormatting>
  <conditionalFormatting sqref="AU1719">
    <cfRule type="cellIs" dxfId="0" priority="9486" operator="lessThan">
      <formula>20</formula>
    </cfRule>
    <cfRule type="cellIs" dxfId="1" priority="5753" operator="greaterThan">
      <formula>120</formula>
    </cfRule>
    <cfRule type="containsText" dxfId="2" priority="2020" operator="between" text="库存为">
      <formula>NOT(ISERROR(SEARCH("库存为",AU1719)))</formula>
    </cfRule>
  </conditionalFormatting>
  <conditionalFormatting sqref="AU1720">
    <cfRule type="cellIs" dxfId="0" priority="9485" operator="lessThan">
      <formula>20</formula>
    </cfRule>
    <cfRule type="cellIs" dxfId="1" priority="5752" operator="greaterThan">
      <formula>120</formula>
    </cfRule>
    <cfRule type="containsText" dxfId="2" priority="2019" operator="between" text="库存为">
      <formula>NOT(ISERROR(SEARCH("库存为",AU1720)))</formula>
    </cfRule>
  </conditionalFormatting>
  <conditionalFormatting sqref="AU1721">
    <cfRule type="cellIs" dxfId="0" priority="9484" operator="lessThan">
      <formula>20</formula>
    </cfRule>
    <cfRule type="cellIs" dxfId="1" priority="5751" operator="greaterThan">
      <formula>120</formula>
    </cfRule>
    <cfRule type="containsText" dxfId="2" priority="2018" operator="between" text="库存为">
      <formula>NOT(ISERROR(SEARCH("库存为",AU1721)))</formula>
    </cfRule>
  </conditionalFormatting>
  <conditionalFormatting sqref="AU1722">
    <cfRule type="cellIs" dxfId="0" priority="9483" operator="lessThan">
      <formula>20</formula>
    </cfRule>
    <cfRule type="cellIs" dxfId="1" priority="5750" operator="greaterThan">
      <formula>120</formula>
    </cfRule>
    <cfRule type="containsText" dxfId="2" priority="2017" operator="between" text="库存为">
      <formula>NOT(ISERROR(SEARCH("库存为",AU1722)))</formula>
    </cfRule>
  </conditionalFormatting>
  <conditionalFormatting sqref="AU1723">
    <cfRule type="cellIs" dxfId="0" priority="9482" operator="lessThan">
      <formula>20</formula>
    </cfRule>
    <cfRule type="cellIs" dxfId="1" priority="5749" operator="greaterThan">
      <formula>120</formula>
    </cfRule>
    <cfRule type="containsText" dxfId="2" priority="2016" operator="between" text="库存为">
      <formula>NOT(ISERROR(SEARCH("库存为",AU1723)))</formula>
    </cfRule>
  </conditionalFormatting>
  <conditionalFormatting sqref="AU1724">
    <cfRule type="cellIs" dxfId="0" priority="9481" operator="lessThan">
      <formula>20</formula>
    </cfRule>
    <cfRule type="cellIs" dxfId="1" priority="5748" operator="greaterThan">
      <formula>120</formula>
    </cfRule>
    <cfRule type="containsText" dxfId="2" priority="2015" operator="between" text="库存为">
      <formula>NOT(ISERROR(SEARCH("库存为",AU1724)))</formula>
    </cfRule>
  </conditionalFormatting>
  <conditionalFormatting sqref="AU1725">
    <cfRule type="cellIs" dxfId="0" priority="9480" operator="lessThan">
      <formula>20</formula>
    </cfRule>
    <cfRule type="cellIs" dxfId="1" priority="5747" operator="greaterThan">
      <formula>120</formula>
    </cfRule>
    <cfRule type="containsText" dxfId="2" priority="2014" operator="between" text="库存为">
      <formula>NOT(ISERROR(SEARCH("库存为",AU1725)))</formula>
    </cfRule>
  </conditionalFormatting>
  <conditionalFormatting sqref="AU1726">
    <cfRule type="cellIs" dxfId="0" priority="9479" operator="lessThan">
      <formula>20</formula>
    </cfRule>
    <cfRule type="cellIs" dxfId="1" priority="5746" operator="greaterThan">
      <formula>120</formula>
    </cfRule>
    <cfRule type="containsText" dxfId="2" priority="2013" operator="between" text="库存为">
      <formula>NOT(ISERROR(SEARCH("库存为",AU1726)))</formula>
    </cfRule>
  </conditionalFormatting>
  <conditionalFormatting sqref="AU1727">
    <cfRule type="cellIs" dxfId="0" priority="9478" operator="lessThan">
      <formula>20</formula>
    </cfRule>
    <cfRule type="cellIs" dxfId="1" priority="5745" operator="greaterThan">
      <formula>120</formula>
    </cfRule>
    <cfRule type="containsText" dxfId="2" priority="2012" operator="between" text="库存为">
      <formula>NOT(ISERROR(SEARCH("库存为",AU1727)))</formula>
    </cfRule>
  </conditionalFormatting>
  <conditionalFormatting sqref="AU1728">
    <cfRule type="cellIs" dxfId="0" priority="9477" operator="lessThan">
      <formula>20</formula>
    </cfRule>
    <cfRule type="cellIs" dxfId="1" priority="5744" operator="greaterThan">
      <formula>120</formula>
    </cfRule>
    <cfRule type="containsText" dxfId="2" priority="2011" operator="between" text="库存为">
      <formula>NOT(ISERROR(SEARCH("库存为",AU1728)))</formula>
    </cfRule>
  </conditionalFormatting>
  <conditionalFormatting sqref="AU1729">
    <cfRule type="cellIs" dxfId="0" priority="9476" operator="lessThan">
      <formula>20</formula>
    </cfRule>
    <cfRule type="cellIs" dxfId="1" priority="5743" operator="greaterThan">
      <formula>120</formula>
    </cfRule>
    <cfRule type="containsText" dxfId="2" priority="2010" operator="between" text="库存为">
      <formula>NOT(ISERROR(SEARCH("库存为",AU1729)))</formula>
    </cfRule>
  </conditionalFormatting>
  <conditionalFormatting sqref="AU1730">
    <cfRule type="cellIs" dxfId="0" priority="9475" operator="lessThan">
      <formula>20</formula>
    </cfRule>
    <cfRule type="cellIs" dxfId="1" priority="5742" operator="greaterThan">
      <formula>120</formula>
    </cfRule>
    <cfRule type="containsText" dxfId="2" priority="2009" operator="between" text="库存为">
      <formula>NOT(ISERROR(SEARCH("库存为",AU1730)))</formula>
    </cfRule>
  </conditionalFormatting>
  <conditionalFormatting sqref="AU1731">
    <cfRule type="cellIs" dxfId="0" priority="9474" operator="lessThan">
      <formula>20</formula>
    </cfRule>
    <cfRule type="cellIs" dxfId="1" priority="5741" operator="greaterThan">
      <formula>120</formula>
    </cfRule>
    <cfRule type="containsText" dxfId="2" priority="2008" operator="between" text="库存为">
      <formula>NOT(ISERROR(SEARCH("库存为",AU1731)))</formula>
    </cfRule>
  </conditionalFormatting>
  <conditionalFormatting sqref="AU1732">
    <cfRule type="cellIs" dxfId="0" priority="9473" operator="lessThan">
      <formula>20</formula>
    </cfRule>
    <cfRule type="cellIs" dxfId="1" priority="5740" operator="greaterThan">
      <formula>120</formula>
    </cfRule>
    <cfRule type="containsText" dxfId="2" priority="2007" operator="between" text="库存为">
      <formula>NOT(ISERROR(SEARCH("库存为",AU1732)))</formula>
    </cfRule>
  </conditionalFormatting>
  <conditionalFormatting sqref="AU1733">
    <cfRule type="cellIs" dxfId="0" priority="9472" operator="lessThan">
      <formula>20</formula>
    </cfRule>
    <cfRule type="cellIs" dxfId="1" priority="5739" operator="greaterThan">
      <formula>120</formula>
    </cfRule>
    <cfRule type="containsText" dxfId="2" priority="2006" operator="between" text="库存为">
      <formula>NOT(ISERROR(SEARCH("库存为",AU1733)))</formula>
    </cfRule>
  </conditionalFormatting>
  <conditionalFormatting sqref="AU1734">
    <cfRule type="cellIs" dxfId="0" priority="9471" operator="lessThan">
      <formula>20</formula>
    </cfRule>
    <cfRule type="cellIs" dxfId="1" priority="5738" operator="greaterThan">
      <formula>120</formula>
    </cfRule>
    <cfRule type="containsText" dxfId="2" priority="2005" operator="between" text="库存为">
      <formula>NOT(ISERROR(SEARCH("库存为",AU1734)))</formula>
    </cfRule>
  </conditionalFormatting>
  <conditionalFormatting sqref="AU1735">
    <cfRule type="cellIs" dxfId="0" priority="9470" operator="lessThan">
      <formula>20</formula>
    </cfRule>
    <cfRule type="cellIs" dxfId="1" priority="5737" operator="greaterThan">
      <formula>120</formula>
    </cfRule>
    <cfRule type="containsText" dxfId="2" priority="2004" operator="between" text="库存为">
      <formula>NOT(ISERROR(SEARCH("库存为",AU1735)))</formula>
    </cfRule>
  </conditionalFormatting>
  <conditionalFormatting sqref="AU1736">
    <cfRule type="cellIs" dxfId="0" priority="9469" operator="lessThan">
      <formula>20</formula>
    </cfRule>
    <cfRule type="cellIs" dxfId="1" priority="5736" operator="greaterThan">
      <formula>120</formula>
    </cfRule>
    <cfRule type="containsText" dxfId="2" priority="2003" operator="between" text="库存为">
      <formula>NOT(ISERROR(SEARCH("库存为",AU1736)))</formula>
    </cfRule>
  </conditionalFormatting>
  <conditionalFormatting sqref="AU1737">
    <cfRule type="cellIs" dxfId="0" priority="9468" operator="lessThan">
      <formula>20</formula>
    </cfRule>
    <cfRule type="cellIs" dxfId="1" priority="5735" operator="greaterThan">
      <formula>120</formula>
    </cfRule>
    <cfRule type="containsText" dxfId="2" priority="2002" operator="between" text="库存为">
      <formula>NOT(ISERROR(SEARCH("库存为",AU1737)))</formula>
    </cfRule>
  </conditionalFormatting>
  <conditionalFormatting sqref="AU1738">
    <cfRule type="cellIs" dxfId="0" priority="9467" operator="lessThan">
      <formula>20</formula>
    </cfRule>
    <cfRule type="cellIs" dxfId="1" priority="5734" operator="greaterThan">
      <formula>120</formula>
    </cfRule>
    <cfRule type="containsText" dxfId="2" priority="2001" operator="between" text="库存为">
      <formula>NOT(ISERROR(SEARCH("库存为",AU1738)))</formula>
    </cfRule>
  </conditionalFormatting>
  <conditionalFormatting sqref="AU1739">
    <cfRule type="cellIs" dxfId="0" priority="9466" operator="lessThan">
      <formula>20</formula>
    </cfRule>
    <cfRule type="cellIs" dxfId="1" priority="5733" operator="greaterThan">
      <formula>120</formula>
    </cfRule>
    <cfRule type="containsText" dxfId="2" priority="2000" operator="between" text="库存为">
      <formula>NOT(ISERROR(SEARCH("库存为",AU1739)))</formula>
    </cfRule>
  </conditionalFormatting>
  <conditionalFormatting sqref="AU1740">
    <cfRule type="cellIs" dxfId="0" priority="9465" operator="lessThan">
      <formula>20</formula>
    </cfRule>
    <cfRule type="cellIs" dxfId="1" priority="5732" operator="greaterThan">
      <formula>120</formula>
    </cfRule>
    <cfRule type="containsText" dxfId="2" priority="1999" operator="between" text="库存为">
      <formula>NOT(ISERROR(SEARCH("库存为",AU1740)))</formula>
    </cfRule>
  </conditionalFormatting>
  <conditionalFormatting sqref="AU1741">
    <cfRule type="cellIs" dxfId="0" priority="9464" operator="lessThan">
      <formula>20</formula>
    </cfRule>
    <cfRule type="cellIs" dxfId="1" priority="5731" operator="greaterThan">
      <formula>120</formula>
    </cfRule>
    <cfRule type="containsText" dxfId="2" priority="1998" operator="between" text="库存为">
      <formula>NOT(ISERROR(SEARCH("库存为",AU1741)))</formula>
    </cfRule>
  </conditionalFormatting>
  <conditionalFormatting sqref="AU1742">
    <cfRule type="cellIs" dxfId="0" priority="9463" operator="lessThan">
      <formula>20</formula>
    </cfRule>
    <cfRule type="cellIs" dxfId="1" priority="5730" operator="greaterThan">
      <formula>120</formula>
    </cfRule>
    <cfRule type="containsText" dxfId="2" priority="1997" operator="between" text="库存为">
      <formula>NOT(ISERROR(SEARCH("库存为",AU1742)))</formula>
    </cfRule>
  </conditionalFormatting>
  <conditionalFormatting sqref="AU1743">
    <cfRule type="cellIs" dxfId="0" priority="9462" operator="lessThan">
      <formula>20</formula>
    </cfRule>
    <cfRule type="cellIs" dxfId="1" priority="5729" operator="greaterThan">
      <formula>120</formula>
    </cfRule>
    <cfRule type="containsText" dxfId="2" priority="1996" operator="between" text="库存为">
      <formula>NOT(ISERROR(SEARCH("库存为",AU1743)))</formula>
    </cfRule>
  </conditionalFormatting>
  <conditionalFormatting sqref="AU1744">
    <cfRule type="cellIs" dxfId="0" priority="9461" operator="lessThan">
      <formula>20</formula>
    </cfRule>
    <cfRule type="cellIs" dxfId="1" priority="5728" operator="greaterThan">
      <formula>120</formula>
    </cfRule>
    <cfRule type="containsText" dxfId="2" priority="1995" operator="between" text="库存为">
      <formula>NOT(ISERROR(SEARCH("库存为",AU1744)))</formula>
    </cfRule>
  </conditionalFormatting>
  <conditionalFormatting sqref="AU1745">
    <cfRule type="cellIs" dxfId="0" priority="9460" operator="lessThan">
      <formula>20</formula>
    </cfRule>
    <cfRule type="cellIs" dxfId="1" priority="5727" operator="greaterThan">
      <formula>120</formula>
    </cfRule>
    <cfRule type="containsText" dxfId="2" priority="1994" operator="between" text="库存为">
      <formula>NOT(ISERROR(SEARCH("库存为",AU1745)))</formula>
    </cfRule>
  </conditionalFormatting>
  <conditionalFormatting sqref="AU1746">
    <cfRule type="cellIs" dxfId="0" priority="9459" operator="lessThan">
      <formula>20</formula>
    </cfRule>
    <cfRule type="cellIs" dxfId="1" priority="5726" operator="greaterThan">
      <formula>120</formula>
    </cfRule>
    <cfRule type="containsText" dxfId="2" priority="1993" operator="between" text="库存为">
      <formula>NOT(ISERROR(SEARCH("库存为",AU1746)))</formula>
    </cfRule>
  </conditionalFormatting>
  <conditionalFormatting sqref="AU1747">
    <cfRule type="cellIs" dxfId="0" priority="9458" operator="lessThan">
      <formula>20</formula>
    </cfRule>
    <cfRule type="cellIs" dxfId="1" priority="5725" operator="greaterThan">
      <formula>120</formula>
    </cfRule>
    <cfRule type="containsText" dxfId="2" priority="1992" operator="between" text="库存为">
      <formula>NOT(ISERROR(SEARCH("库存为",AU1747)))</formula>
    </cfRule>
  </conditionalFormatting>
  <conditionalFormatting sqref="AU1748">
    <cfRule type="cellIs" dxfId="0" priority="9457" operator="lessThan">
      <formula>20</formula>
    </cfRule>
    <cfRule type="cellIs" dxfId="1" priority="5724" operator="greaterThan">
      <formula>120</formula>
    </cfRule>
    <cfRule type="containsText" dxfId="2" priority="1991" operator="between" text="库存为">
      <formula>NOT(ISERROR(SEARCH("库存为",AU1748)))</formula>
    </cfRule>
  </conditionalFormatting>
  <conditionalFormatting sqref="AU1749">
    <cfRule type="cellIs" dxfId="0" priority="9456" operator="lessThan">
      <formula>20</formula>
    </cfRule>
    <cfRule type="cellIs" dxfId="1" priority="5723" operator="greaterThan">
      <formula>120</formula>
    </cfRule>
    <cfRule type="containsText" dxfId="2" priority="1990" operator="between" text="库存为">
      <formula>NOT(ISERROR(SEARCH("库存为",AU1749)))</formula>
    </cfRule>
  </conditionalFormatting>
  <conditionalFormatting sqref="AU1750">
    <cfRule type="cellIs" dxfId="0" priority="9455" operator="lessThan">
      <formula>20</formula>
    </cfRule>
    <cfRule type="cellIs" dxfId="1" priority="5722" operator="greaterThan">
      <formula>120</formula>
    </cfRule>
    <cfRule type="containsText" dxfId="2" priority="1989" operator="between" text="库存为">
      <formula>NOT(ISERROR(SEARCH("库存为",AU1750)))</formula>
    </cfRule>
  </conditionalFormatting>
  <conditionalFormatting sqref="AU1751">
    <cfRule type="cellIs" dxfId="0" priority="9454" operator="lessThan">
      <formula>20</formula>
    </cfRule>
    <cfRule type="cellIs" dxfId="1" priority="5721" operator="greaterThan">
      <formula>120</formula>
    </cfRule>
    <cfRule type="containsText" dxfId="2" priority="1988" operator="between" text="库存为">
      <formula>NOT(ISERROR(SEARCH("库存为",AU1751)))</formula>
    </cfRule>
  </conditionalFormatting>
  <conditionalFormatting sqref="AU1752">
    <cfRule type="cellIs" dxfId="0" priority="9453" operator="lessThan">
      <formula>20</formula>
    </cfRule>
    <cfRule type="cellIs" dxfId="1" priority="5720" operator="greaterThan">
      <formula>120</formula>
    </cfRule>
    <cfRule type="containsText" dxfId="2" priority="1987" operator="between" text="库存为">
      <formula>NOT(ISERROR(SEARCH("库存为",AU1752)))</formula>
    </cfRule>
  </conditionalFormatting>
  <conditionalFormatting sqref="AU1753">
    <cfRule type="cellIs" dxfId="0" priority="9452" operator="lessThan">
      <formula>20</formula>
    </cfRule>
    <cfRule type="cellIs" dxfId="1" priority="5719" operator="greaterThan">
      <formula>120</formula>
    </cfRule>
    <cfRule type="containsText" dxfId="2" priority="1986" operator="between" text="库存为">
      <formula>NOT(ISERROR(SEARCH("库存为",AU1753)))</formula>
    </cfRule>
  </conditionalFormatting>
  <conditionalFormatting sqref="AU1754">
    <cfRule type="cellIs" dxfId="0" priority="9451" operator="lessThan">
      <formula>20</formula>
    </cfRule>
    <cfRule type="cellIs" dxfId="1" priority="5718" operator="greaterThan">
      <formula>120</formula>
    </cfRule>
    <cfRule type="containsText" dxfId="2" priority="1985" operator="between" text="库存为">
      <formula>NOT(ISERROR(SEARCH("库存为",AU1754)))</formula>
    </cfRule>
  </conditionalFormatting>
  <conditionalFormatting sqref="AU1755">
    <cfRule type="cellIs" dxfId="0" priority="9450" operator="lessThan">
      <formula>20</formula>
    </cfRule>
    <cfRule type="cellIs" dxfId="1" priority="5717" operator="greaterThan">
      <formula>120</formula>
    </cfRule>
    <cfRule type="containsText" dxfId="2" priority="1984" operator="between" text="库存为">
      <formula>NOT(ISERROR(SEARCH("库存为",AU1755)))</formula>
    </cfRule>
  </conditionalFormatting>
  <conditionalFormatting sqref="AU1756">
    <cfRule type="cellIs" dxfId="0" priority="9449" operator="lessThan">
      <formula>20</formula>
    </cfRule>
    <cfRule type="cellIs" dxfId="1" priority="5716" operator="greaterThan">
      <formula>120</formula>
    </cfRule>
    <cfRule type="containsText" dxfId="2" priority="1983" operator="between" text="库存为">
      <formula>NOT(ISERROR(SEARCH("库存为",AU1756)))</formula>
    </cfRule>
  </conditionalFormatting>
  <conditionalFormatting sqref="AU1757">
    <cfRule type="cellIs" dxfId="0" priority="9448" operator="lessThan">
      <formula>20</formula>
    </cfRule>
    <cfRule type="cellIs" dxfId="1" priority="5715" operator="greaterThan">
      <formula>120</formula>
    </cfRule>
    <cfRule type="containsText" dxfId="2" priority="1982" operator="between" text="库存为">
      <formula>NOT(ISERROR(SEARCH("库存为",AU1757)))</formula>
    </cfRule>
  </conditionalFormatting>
  <conditionalFormatting sqref="AU1758">
    <cfRule type="cellIs" dxfId="0" priority="9447" operator="lessThan">
      <formula>20</formula>
    </cfRule>
    <cfRule type="cellIs" dxfId="1" priority="5714" operator="greaterThan">
      <formula>120</formula>
    </cfRule>
    <cfRule type="containsText" dxfId="2" priority="1981" operator="between" text="库存为">
      <formula>NOT(ISERROR(SEARCH("库存为",AU1758)))</formula>
    </cfRule>
  </conditionalFormatting>
  <conditionalFormatting sqref="AU1759">
    <cfRule type="cellIs" dxfId="0" priority="9446" operator="lessThan">
      <formula>20</formula>
    </cfRule>
    <cfRule type="cellIs" dxfId="1" priority="5713" operator="greaterThan">
      <formula>120</formula>
    </cfRule>
    <cfRule type="containsText" dxfId="2" priority="1980" operator="between" text="库存为">
      <formula>NOT(ISERROR(SEARCH("库存为",AU1759)))</formula>
    </cfRule>
  </conditionalFormatting>
  <conditionalFormatting sqref="AU1760">
    <cfRule type="cellIs" dxfId="0" priority="9445" operator="lessThan">
      <formula>20</formula>
    </cfRule>
    <cfRule type="cellIs" dxfId="1" priority="5712" operator="greaterThan">
      <formula>120</formula>
    </cfRule>
    <cfRule type="containsText" dxfId="2" priority="1979" operator="between" text="库存为">
      <formula>NOT(ISERROR(SEARCH("库存为",AU1760)))</formula>
    </cfRule>
  </conditionalFormatting>
  <conditionalFormatting sqref="AU1761">
    <cfRule type="cellIs" dxfId="0" priority="9444" operator="lessThan">
      <formula>20</formula>
    </cfRule>
    <cfRule type="cellIs" dxfId="1" priority="5711" operator="greaterThan">
      <formula>120</formula>
    </cfRule>
    <cfRule type="containsText" dxfId="2" priority="1978" operator="between" text="库存为">
      <formula>NOT(ISERROR(SEARCH("库存为",AU1761)))</formula>
    </cfRule>
  </conditionalFormatting>
  <conditionalFormatting sqref="AU1762">
    <cfRule type="cellIs" dxfId="0" priority="9443" operator="lessThan">
      <formula>20</formula>
    </cfRule>
    <cfRule type="cellIs" dxfId="1" priority="5710" operator="greaterThan">
      <formula>120</formula>
    </cfRule>
    <cfRule type="containsText" dxfId="2" priority="1977" operator="between" text="库存为">
      <formula>NOT(ISERROR(SEARCH("库存为",AU1762)))</formula>
    </cfRule>
  </conditionalFormatting>
  <conditionalFormatting sqref="AU1763">
    <cfRule type="cellIs" dxfId="0" priority="9442" operator="lessThan">
      <formula>20</formula>
    </cfRule>
    <cfRule type="cellIs" dxfId="1" priority="5709" operator="greaterThan">
      <formula>120</formula>
    </cfRule>
    <cfRule type="containsText" dxfId="2" priority="1976" operator="between" text="库存为">
      <formula>NOT(ISERROR(SEARCH("库存为",AU1763)))</formula>
    </cfRule>
  </conditionalFormatting>
  <conditionalFormatting sqref="AU1764">
    <cfRule type="cellIs" dxfId="0" priority="9441" operator="lessThan">
      <formula>20</formula>
    </cfRule>
    <cfRule type="cellIs" dxfId="1" priority="5708" operator="greaterThan">
      <formula>120</formula>
    </cfRule>
    <cfRule type="containsText" dxfId="2" priority="1975" operator="between" text="库存为">
      <formula>NOT(ISERROR(SEARCH("库存为",AU1764)))</formula>
    </cfRule>
  </conditionalFormatting>
  <conditionalFormatting sqref="AU1765">
    <cfRule type="cellIs" dxfId="0" priority="9440" operator="lessThan">
      <formula>20</formula>
    </cfRule>
    <cfRule type="cellIs" dxfId="1" priority="5707" operator="greaterThan">
      <formula>120</formula>
    </cfRule>
    <cfRule type="containsText" dxfId="2" priority="1974" operator="between" text="库存为">
      <formula>NOT(ISERROR(SEARCH("库存为",AU1765)))</formula>
    </cfRule>
  </conditionalFormatting>
  <conditionalFormatting sqref="AU1766">
    <cfRule type="cellIs" dxfId="0" priority="9439" operator="lessThan">
      <formula>20</formula>
    </cfRule>
    <cfRule type="cellIs" dxfId="1" priority="5706" operator="greaterThan">
      <formula>120</formula>
    </cfRule>
    <cfRule type="containsText" dxfId="2" priority="1973" operator="between" text="库存为">
      <formula>NOT(ISERROR(SEARCH("库存为",AU1766)))</formula>
    </cfRule>
  </conditionalFormatting>
  <conditionalFormatting sqref="AU1767">
    <cfRule type="cellIs" dxfId="0" priority="9438" operator="lessThan">
      <formula>20</formula>
    </cfRule>
    <cfRule type="cellIs" dxfId="1" priority="5705" operator="greaterThan">
      <formula>120</formula>
    </cfRule>
    <cfRule type="containsText" dxfId="2" priority="1972" operator="between" text="库存为">
      <formula>NOT(ISERROR(SEARCH("库存为",AU1767)))</formula>
    </cfRule>
  </conditionalFormatting>
  <conditionalFormatting sqref="AU1768">
    <cfRule type="cellIs" dxfId="0" priority="9437" operator="lessThan">
      <formula>20</formula>
    </cfRule>
    <cfRule type="cellIs" dxfId="1" priority="5704" operator="greaterThan">
      <formula>120</formula>
    </cfRule>
    <cfRule type="containsText" dxfId="2" priority="1971" operator="between" text="库存为">
      <formula>NOT(ISERROR(SEARCH("库存为",AU1768)))</formula>
    </cfRule>
  </conditionalFormatting>
  <conditionalFormatting sqref="AU1769">
    <cfRule type="cellIs" dxfId="0" priority="9436" operator="lessThan">
      <formula>20</formula>
    </cfRule>
    <cfRule type="cellIs" dxfId="1" priority="5703" operator="greaterThan">
      <formula>120</formula>
    </cfRule>
    <cfRule type="containsText" dxfId="2" priority="1970" operator="between" text="库存为">
      <formula>NOT(ISERROR(SEARCH("库存为",AU1769)))</formula>
    </cfRule>
  </conditionalFormatting>
  <conditionalFormatting sqref="AU1770">
    <cfRule type="cellIs" dxfId="0" priority="9435" operator="lessThan">
      <formula>20</formula>
    </cfRule>
    <cfRule type="cellIs" dxfId="1" priority="5702" operator="greaterThan">
      <formula>120</formula>
    </cfRule>
    <cfRule type="containsText" dxfId="2" priority="1969" operator="between" text="库存为">
      <formula>NOT(ISERROR(SEARCH("库存为",AU1770)))</formula>
    </cfRule>
  </conditionalFormatting>
  <conditionalFormatting sqref="AU1771">
    <cfRule type="cellIs" dxfId="0" priority="9434" operator="lessThan">
      <formula>20</formula>
    </cfRule>
    <cfRule type="cellIs" dxfId="1" priority="5701" operator="greaterThan">
      <formula>120</formula>
    </cfRule>
    <cfRule type="containsText" dxfId="2" priority="1968" operator="between" text="库存为">
      <formula>NOT(ISERROR(SEARCH("库存为",AU1771)))</formula>
    </cfRule>
  </conditionalFormatting>
  <conditionalFormatting sqref="AU1772">
    <cfRule type="cellIs" dxfId="0" priority="9433" operator="lessThan">
      <formula>20</formula>
    </cfRule>
    <cfRule type="cellIs" dxfId="1" priority="5700" operator="greaterThan">
      <formula>120</formula>
    </cfRule>
    <cfRule type="containsText" dxfId="2" priority="1967" operator="between" text="库存为">
      <formula>NOT(ISERROR(SEARCH("库存为",AU1772)))</formula>
    </cfRule>
  </conditionalFormatting>
  <conditionalFormatting sqref="AU1773">
    <cfRule type="cellIs" dxfId="0" priority="9432" operator="lessThan">
      <formula>20</formula>
    </cfRule>
    <cfRule type="cellIs" dxfId="1" priority="5699" operator="greaterThan">
      <formula>120</formula>
    </cfRule>
    <cfRule type="containsText" dxfId="2" priority="1966" operator="between" text="库存为">
      <formula>NOT(ISERROR(SEARCH("库存为",AU1773)))</formula>
    </cfRule>
  </conditionalFormatting>
  <conditionalFormatting sqref="AU1774">
    <cfRule type="cellIs" dxfId="0" priority="9431" operator="lessThan">
      <formula>20</formula>
    </cfRule>
    <cfRule type="cellIs" dxfId="1" priority="5698" operator="greaterThan">
      <formula>120</formula>
    </cfRule>
    <cfRule type="containsText" dxfId="2" priority="1965" operator="between" text="库存为">
      <formula>NOT(ISERROR(SEARCH("库存为",AU1774)))</formula>
    </cfRule>
  </conditionalFormatting>
  <conditionalFormatting sqref="AU1775">
    <cfRule type="cellIs" dxfId="0" priority="9430" operator="lessThan">
      <formula>20</formula>
    </cfRule>
    <cfRule type="cellIs" dxfId="1" priority="5697" operator="greaterThan">
      <formula>120</formula>
    </cfRule>
    <cfRule type="containsText" dxfId="2" priority="1964" operator="between" text="库存为">
      <formula>NOT(ISERROR(SEARCH("库存为",AU1775)))</formula>
    </cfRule>
  </conditionalFormatting>
  <conditionalFormatting sqref="AU1776">
    <cfRule type="cellIs" dxfId="0" priority="9429" operator="lessThan">
      <formula>20</formula>
    </cfRule>
    <cfRule type="cellIs" dxfId="1" priority="5696" operator="greaterThan">
      <formula>120</formula>
    </cfRule>
    <cfRule type="containsText" dxfId="2" priority="1963" operator="between" text="库存为">
      <formula>NOT(ISERROR(SEARCH("库存为",AU1776)))</formula>
    </cfRule>
  </conditionalFormatting>
  <conditionalFormatting sqref="AU1777">
    <cfRule type="cellIs" dxfId="0" priority="9428" operator="lessThan">
      <formula>20</formula>
    </cfRule>
    <cfRule type="cellIs" dxfId="1" priority="5695" operator="greaterThan">
      <formula>120</formula>
    </cfRule>
    <cfRule type="containsText" dxfId="2" priority="1962" operator="between" text="库存为">
      <formula>NOT(ISERROR(SEARCH("库存为",AU1777)))</formula>
    </cfRule>
  </conditionalFormatting>
  <conditionalFormatting sqref="AU1778">
    <cfRule type="cellIs" dxfId="0" priority="9427" operator="lessThan">
      <formula>20</formula>
    </cfRule>
    <cfRule type="cellIs" dxfId="1" priority="5694" operator="greaterThan">
      <formula>120</formula>
    </cfRule>
    <cfRule type="containsText" dxfId="2" priority="1961" operator="between" text="库存为">
      <formula>NOT(ISERROR(SEARCH("库存为",AU1778)))</formula>
    </cfRule>
  </conditionalFormatting>
  <conditionalFormatting sqref="AU1779">
    <cfRule type="cellIs" dxfId="0" priority="9426" operator="lessThan">
      <formula>20</formula>
    </cfRule>
    <cfRule type="cellIs" dxfId="1" priority="5693" operator="greaterThan">
      <formula>120</formula>
    </cfRule>
    <cfRule type="containsText" dxfId="2" priority="1960" operator="between" text="库存为">
      <formula>NOT(ISERROR(SEARCH("库存为",AU1779)))</formula>
    </cfRule>
  </conditionalFormatting>
  <conditionalFormatting sqref="AU1780">
    <cfRule type="cellIs" dxfId="0" priority="9425" operator="lessThan">
      <formula>20</formula>
    </cfRule>
    <cfRule type="cellIs" dxfId="1" priority="5692" operator="greaterThan">
      <formula>120</formula>
    </cfRule>
    <cfRule type="containsText" dxfId="2" priority="1959" operator="between" text="库存为">
      <formula>NOT(ISERROR(SEARCH("库存为",AU1780)))</formula>
    </cfRule>
  </conditionalFormatting>
  <conditionalFormatting sqref="AU1781">
    <cfRule type="cellIs" dxfId="0" priority="9424" operator="lessThan">
      <formula>20</formula>
    </cfRule>
    <cfRule type="cellIs" dxfId="1" priority="5691" operator="greaterThan">
      <formula>120</formula>
    </cfRule>
    <cfRule type="containsText" dxfId="2" priority="1958" operator="between" text="库存为">
      <formula>NOT(ISERROR(SEARCH("库存为",AU1781)))</formula>
    </cfRule>
  </conditionalFormatting>
  <conditionalFormatting sqref="AU1782">
    <cfRule type="cellIs" dxfId="0" priority="9423" operator="lessThan">
      <formula>20</formula>
    </cfRule>
    <cfRule type="cellIs" dxfId="1" priority="5690" operator="greaterThan">
      <formula>120</formula>
    </cfRule>
    <cfRule type="containsText" dxfId="2" priority="1957" operator="between" text="库存为">
      <formula>NOT(ISERROR(SEARCH("库存为",AU1782)))</formula>
    </cfRule>
  </conditionalFormatting>
  <conditionalFormatting sqref="AU1783">
    <cfRule type="cellIs" dxfId="0" priority="9422" operator="lessThan">
      <formula>20</formula>
    </cfRule>
    <cfRule type="cellIs" dxfId="1" priority="5689" operator="greaterThan">
      <formula>120</formula>
    </cfRule>
    <cfRule type="containsText" dxfId="2" priority="1956" operator="between" text="库存为">
      <formula>NOT(ISERROR(SEARCH("库存为",AU1783)))</formula>
    </cfRule>
  </conditionalFormatting>
  <conditionalFormatting sqref="AU1784">
    <cfRule type="cellIs" dxfId="0" priority="9421" operator="lessThan">
      <formula>20</formula>
    </cfRule>
    <cfRule type="cellIs" dxfId="1" priority="5688" operator="greaterThan">
      <formula>120</formula>
    </cfRule>
    <cfRule type="containsText" dxfId="2" priority="1955" operator="between" text="库存为">
      <formula>NOT(ISERROR(SEARCH("库存为",AU1784)))</formula>
    </cfRule>
  </conditionalFormatting>
  <conditionalFormatting sqref="AU1785">
    <cfRule type="cellIs" dxfId="0" priority="9420" operator="lessThan">
      <formula>20</formula>
    </cfRule>
    <cfRule type="cellIs" dxfId="1" priority="5687" operator="greaterThan">
      <formula>120</formula>
    </cfRule>
    <cfRule type="containsText" dxfId="2" priority="1954" operator="between" text="库存为">
      <formula>NOT(ISERROR(SEARCH("库存为",AU1785)))</formula>
    </cfRule>
  </conditionalFormatting>
  <conditionalFormatting sqref="AU1786">
    <cfRule type="cellIs" dxfId="0" priority="9419" operator="lessThan">
      <formula>20</formula>
    </cfRule>
    <cfRule type="cellIs" dxfId="1" priority="5686" operator="greaterThan">
      <formula>120</formula>
    </cfRule>
    <cfRule type="containsText" dxfId="2" priority="1953" operator="between" text="库存为">
      <formula>NOT(ISERROR(SEARCH("库存为",AU1786)))</formula>
    </cfRule>
  </conditionalFormatting>
  <conditionalFormatting sqref="AU1787">
    <cfRule type="cellIs" dxfId="0" priority="9418" operator="lessThan">
      <formula>20</formula>
    </cfRule>
    <cfRule type="cellIs" dxfId="1" priority="5685" operator="greaterThan">
      <formula>120</formula>
    </cfRule>
    <cfRule type="containsText" dxfId="2" priority="1952" operator="between" text="库存为">
      <formula>NOT(ISERROR(SEARCH("库存为",AU1787)))</formula>
    </cfRule>
  </conditionalFormatting>
  <conditionalFormatting sqref="AU1788">
    <cfRule type="cellIs" dxfId="0" priority="9417" operator="lessThan">
      <formula>20</formula>
    </cfRule>
    <cfRule type="cellIs" dxfId="1" priority="5684" operator="greaterThan">
      <formula>120</formula>
    </cfRule>
    <cfRule type="containsText" dxfId="2" priority="1951" operator="between" text="库存为">
      <formula>NOT(ISERROR(SEARCH("库存为",AU1788)))</formula>
    </cfRule>
  </conditionalFormatting>
  <conditionalFormatting sqref="AU1789">
    <cfRule type="cellIs" dxfId="0" priority="9416" operator="lessThan">
      <formula>20</formula>
    </cfRule>
    <cfRule type="cellIs" dxfId="1" priority="5683" operator="greaterThan">
      <formula>120</formula>
    </cfRule>
    <cfRule type="containsText" dxfId="2" priority="1950" operator="between" text="库存为">
      <formula>NOT(ISERROR(SEARCH("库存为",AU1789)))</formula>
    </cfRule>
  </conditionalFormatting>
  <conditionalFormatting sqref="AU1790">
    <cfRule type="cellIs" dxfId="0" priority="9415" operator="lessThan">
      <formula>20</formula>
    </cfRule>
    <cfRule type="cellIs" dxfId="1" priority="5682" operator="greaterThan">
      <formula>120</formula>
    </cfRule>
    <cfRule type="containsText" dxfId="2" priority="1949" operator="between" text="库存为">
      <formula>NOT(ISERROR(SEARCH("库存为",AU1790)))</formula>
    </cfRule>
  </conditionalFormatting>
  <conditionalFormatting sqref="AU1791">
    <cfRule type="cellIs" dxfId="0" priority="9414" operator="lessThan">
      <formula>20</formula>
    </cfRule>
    <cfRule type="cellIs" dxfId="1" priority="5681" operator="greaterThan">
      <formula>120</formula>
    </cfRule>
    <cfRule type="containsText" dxfId="2" priority="1948" operator="between" text="库存为">
      <formula>NOT(ISERROR(SEARCH("库存为",AU1791)))</formula>
    </cfRule>
  </conditionalFormatting>
  <conditionalFormatting sqref="AU1792">
    <cfRule type="cellIs" dxfId="0" priority="9413" operator="lessThan">
      <formula>20</formula>
    </cfRule>
    <cfRule type="cellIs" dxfId="1" priority="5680" operator="greaterThan">
      <formula>120</formula>
    </cfRule>
    <cfRule type="containsText" dxfId="2" priority="1947" operator="between" text="库存为">
      <formula>NOT(ISERROR(SEARCH("库存为",AU1792)))</formula>
    </cfRule>
  </conditionalFormatting>
  <conditionalFormatting sqref="AU1793">
    <cfRule type="cellIs" dxfId="0" priority="9412" operator="lessThan">
      <formula>20</formula>
    </cfRule>
    <cfRule type="cellIs" dxfId="1" priority="5679" operator="greaterThan">
      <formula>120</formula>
    </cfRule>
    <cfRule type="containsText" dxfId="2" priority="1946" operator="between" text="库存为">
      <formula>NOT(ISERROR(SEARCH("库存为",AU1793)))</formula>
    </cfRule>
  </conditionalFormatting>
  <conditionalFormatting sqref="AU1794">
    <cfRule type="cellIs" dxfId="0" priority="9411" operator="lessThan">
      <formula>20</formula>
    </cfRule>
    <cfRule type="cellIs" dxfId="1" priority="5678" operator="greaterThan">
      <formula>120</formula>
    </cfRule>
    <cfRule type="containsText" dxfId="2" priority="1945" operator="between" text="库存为">
      <formula>NOT(ISERROR(SEARCH("库存为",AU1794)))</formula>
    </cfRule>
  </conditionalFormatting>
  <conditionalFormatting sqref="AU1795">
    <cfRule type="cellIs" dxfId="0" priority="9410" operator="lessThan">
      <formula>20</formula>
    </cfRule>
    <cfRule type="cellIs" dxfId="1" priority="5677" operator="greaterThan">
      <formula>120</formula>
    </cfRule>
    <cfRule type="containsText" dxfId="2" priority="1944" operator="between" text="库存为">
      <formula>NOT(ISERROR(SEARCH("库存为",AU1795)))</formula>
    </cfRule>
  </conditionalFormatting>
  <conditionalFormatting sqref="AU1796">
    <cfRule type="cellIs" dxfId="0" priority="9409" operator="lessThan">
      <formula>20</formula>
    </cfRule>
    <cfRule type="cellIs" dxfId="1" priority="5676" operator="greaterThan">
      <formula>120</formula>
    </cfRule>
    <cfRule type="containsText" dxfId="2" priority="1943" operator="between" text="库存为">
      <formula>NOT(ISERROR(SEARCH("库存为",AU1796)))</formula>
    </cfRule>
  </conditionalFormatting>
  <conditionalFormatting sqref="AU1797">
    <cfRule type="cellIs" dxfId="0" priority="9408" operator="lessThan">
      <formula>20</formula>
    </cfRule>
    <cfRule type="cellIs" dxfId="1" priority="5675" operator="greaterThan">
      <formula>120</formula>
    </cfRule>
    <cfRule type="containsText" dxfId="2" priority="1942" operator="between" text="库存为">
      <formula>NOT(ISERROR(SEARCH("库存为",AU1797)))</formula>
    </cfRule>
  </conditionalFormatting>
  <conditionalFormatting sqref="AU1798">
    <cfRule type="cellIs" dxfId="0" priority="9407" operator="lessThan">
      <formula>20</formula>
    </cfRule>
    <cfRule type="cellIs" dxfId="1" priority="5674" operator="greaterThan">
      <formula>120</formula>
    </cfRule>
    <cfRule type="containsText" dxfId="2" priority="1941" operator="between" text="库存为">
      <formula>NOT(ISERROR(SEARCH("库存为",AU1798)))</formula>
    </cfRule>
  </conditionalFormatting>
  <conditionalFormatting sqref="AU1799">
    <cfRule type="cellIs" dxfId="0" priority="9406" operator="lessThan">
      <formula>20</formula>
    </cfRule>
    <cfRule type="cellIs" dxfId="1" priority="5673" operator="greaterThan">
      <formula>120</formula>
    </cfRule>
    <cfRule type="containsText" dxfId="2" priority="1940" operator="between" text="库存为">
      <formula>NOT(ISERROR(SEARCH("库存为",AU1799)))</formula>
    </cfRule>
  </conditionalFormatting>
  <conditionalFormatting sqref="AU1800">
    <cfRule type="cellIs" dxfId="0" priority="9405" operator="lessThan">
      <formula>20</formula>
    </cfRule>
    <cfRule type="cellIs" dxfId="1" priority="5672" operator="greaterThan">
      <formula>120</formula>
    </cfRule>
    <cfRule type="containsText" dxfId="2" priority="1939" operator="between" text="库存为">
      <formula>NOT(ISERROR(SEARCH("库存为",AU1800)))</formula>
    </cfRule>
  </conditionalFormatting>
  <conditionalFormatting sqref="AU1801">
    <cfRule type="cellIs" dxfId="0" priority="9404" operator="lessThan">
      <formula>20</formula>
    </cfRule>
    <cfRule type="cellIs" dxfId="1" priority="5671" operator="greaterThan">
      <formula>120</formula>
    </cfRule>
    <cfRule type="containsText" dxfId="2" priority="1938" operator="between" text="库存为">
      <formula>NOT(ISERROR(SEARCH("库存为",AU1801)))</formula>
    </cfRule>
  </conditionalFormatting>
  <conditionalFormatting sqref="AU1802">
    <cfRule type="cellIs" dxfId="0" priority="9403" operator="lessThan">
      <formula>20</formula>
    </cfRule>
    <cfRule type="cellIs" dxfId="1" priority="5670" operator="greaterThan">
      <formula>120</formula>
    </cfRule>
    <cfRule type="containsText" dxfId="2" priority="1937" operator="between" text="库存为">
      <formula>NOT(ISERROR(SEARCH("库存为",AU1802)))</formula>
    </cfRule>
  </conditionalFormatting>
  <conditionalFormatting sqref="AU1803">
    <cfRule type="cellIs" dxfId="0" priority="9402" operator="lessThan">
      <formula>20</formula>
    </cfRule>
    <cfRule type="cellIs" dxfId="1" priority="5669" operator="greaterThan">
      <formula>120</formula>
    </cfRule>
    <cfRule type="containsText" dxfId="2" priority="1936" operator="between" text="库存为">
      <formula>NOT(ISERROR(SEARCH("库存为",AU1803)))</formula>
    </cfRule>
  </conditionalFormatting>
  <conditionalFormatting sqref="AU1804">
    <cfRule type="cellIs" dxfId="0" priority="9401" operator="lessThan">
      <formula>20</formula>
    </cfRule>
    <cfRule type="cellIs" dxfId="1" priority="5668" operator="greaterThan">
      <formula>120</formula>
    </cfRule>
    <cfRule type="containsText" dxfId="2" priority="1935" operator="between" text="库存为">
      <formula>NOT(ISERROR(SEARCH("库存为",AU1804)))</formula>
    </cfRule>
  </conditionalFormatting>
  <conditionalFormatting sqref="AU1805">
    <cfRule type="cellIs" dxfId="0" priority="9400" operator="lessThan">
      <formula>20</formula>
    </cfRule>
    <cfRule type="cellIs" dxfId="1" priority="5667" operator="greaterThan">
      <formula>120</formula>
    </cfRule>
    <cfRule type="containsText" dxfId="2" priority="1934" operator="between" text="库存为">
      <formula>NOT(ISERROR(SEARCH("库存为",AU1805)))</formula>
    </cfRule>
  </conditionalFormatting>
  <conditionalFormatting sqref="AU1806">
    <cfRule type="cellIs" dxfId="0" priority="9399" operator="lessThan">
      <formula>20</formula>
    </cfRule>
    <cfRule type="cellIs" dxfId="1" priority="5666" operator="greaterThan">
      <formula>120</formula>
    </cfRule>
    <cfRule type="containsText" dxfId="2" priority="1933" operator="between" text="库存为">
      <formula>NOT(ISERROR(SEARCH("库存为",AU1806)))</formula>
    </cfRule>
  </conditionalFormatting>
  <conditionalFormatting sqref="AU1807">
    <cfRule type="cellIs" dxfId="0" priority="9398" operator="lessThan">
      <formula>20</formula>
    </cfRule>
    <cfRule type="cellIs" dxfId="1" priority="5665" operator="greaterThan">
      <formula>120</formula>
    </cfRule>
    <cfRule type="containsText" dxfId="2" priority="1932" operator="between" text="库存为">
      <formula>NOT(ISERROR(SEARCH("库存为",AU1807)))</formula>
    </cfRule>
  </conditionalFormatting>
  <conditionalFormatting sqref="AU1808">
    <cfRule type="cellIs" dxfId="0" priority="9397" operator="lessThan">
      <formula>20</formula>
    </cfRule>
    <cfRule type="cellIs" dxfId="1" priority="5664" operator="greaterThan">
      <formula>120</formula>
    </cfRule>
    <cfRule type="containsText" dxfId="2" priority="1931" operator="between" text="库存为">
      <formula>NOT(ISERROR(SEARCH("库存为",AU1808)))</formula>
    </cfRule>
  </conditionalFormatting>
  <conditionalFormatting sqref="AU1809">
    <cfRule type="cellIs" dxfId="0" priority="9396" operator="lessThan">
      <formula>20</formula>
    </cfRule>
    <cfRule type="cellIs" dxfId="1" priority="5663" operator="greaterThan">
      <formula>120</formula>
    </cfRule>
    <cfRule type="containsText" dxfId="2" priority="1930" operator="between" text="库存为">
      <formula>NOT(ISERROR(SEARCH("库存为",AU1809)))</formula>
    </cfRule>
  </conditionalFormatting>
  <conditionalFormatting sqref="AU1810">
    <cfRule type="cellIs" dxfId="0" priority="9395" operator="lessThan">
      <formula>20</formula>
    </cfRule>
    <cfRule type="cellIs" dxfId="1" priority="5662" operator="greaterThan">
      <formula>120</formula>
    </cfRule>
    <cfRule type="containsText" dxfId="2" priority="1929" operator="between" text="库存为">
      <formula>NOT(ISERROR(SEARCH("库存为",AU1810)))</formula>
    </cfRule>
  </conditionalFormatting>
  <conditionalFormatting sqref="AU1811">
    <cfRule type="cellIs" dxfId="0" priority="9394" operator="lessThan">
      <formula>20</formula>
    </cfRule>
    <cfRule type="cellIs" dxfId="1" priority="5661" operator="greaterThan">
      <formula>120</formula>
    </cfRule>
    <cfRule type="containsText" dxfId="2" priority="1928" operator="between" text="库存为">
      <formula>NOT(ISERROR(SEARCH("库存为",AU1811)))</formula>
    </cfRule>
  </conditionalFormatting>
  <conditionalFormatting sqref="AU1812">
    <cfRule type="cellIs" dxfId="0" priority="9393" operator="lessThan">
      <formula>20</formula>
    </cfRule>
    <cfRule type="cellIs" dxfId="1" priority="5660" operator="greaterThan">
      <formula>120</formula>
    </cfRule>
    <cfRule type="containsText" dxfId="2" priority="1927" operator="between" text="库存为">
      <formula>NOT(ISERROR(SEARCH("库存为",AU1812)))</formula>
    </cfRule>
  </conditionalFormatting>
  <conditionalFormatting sqref="AU1813">
    <cfRule type="cellIs" dxfId="0" priority="9392" operator="lessThan">
      <formula>20</formula>
    </cfRule>
    <cfRule type="cellIs" dxfId="1" priority="5659" operator="greaterThan">
      <formula>120</formula>
    </cfRule>
    <cfRule type="containsText" dxfId="2" priority="1926" operator="between" text="库存为">
      <formula>NOT(ISERROR(SEARCH("库存为",AU1813)))</formula>
    </cfRule>
  </conditionalFormatting>
  <conditionalFormatting sqref="AU1814">
    <cfRule type="cellIs" dxfId="0" priority="9391" operator="lessThan">
      <formula>20</formula>
    </cfRule>
    <cfRule type="cellIs" dxfId="1" priority="5658" operator="greaterThan">
      <formula>120</formula>
    </cfRule>
    <cfRule type="containsText" dxfId="2" priority="1925" operator="between" text="库存为">
      <formula>NOT(ISERROR(SEARCH("库存为",AU1814)))</formula>
    </cfRule>
  </conditionalFormatting>
  <conditionalFormatting sqref="AU1815">
    <cfRule type="cellIs" dxfId="0" priority="9390" operator="lessThan">
      <formula>20</formula>
    </cfRule>
    <cfRule type="cellIs" dxfId="1" priority="5657" operator="greaterThan">
      <formula>120</formula>
    </cfRule>
    <cfRule type="containsText" dxfId="2" priority="1924" operator="between" text="库存为">
      <formula>NOT(ISERROR(SEARCH("库存为",AU1815)))</formula>
    </cfRule>
  </conditionalFormatting>
  <conditionalFormatting sqref="AU1816">
    <cfRule type="cellIs" dxfId="0" priority="9389" operator="lessThan">
      <formula>20</formula>
    </cfRule>
    <cfRule type="cellIs" dxfId="1" priority="5656" operator="greaterThan">
      <formula>120</formula>
    </cfRule>
    <cfRule type="containsText" dxfId="2" priority="1923" operator="between" text="库存为">
      <formula>NOT(ISERROR(SEARCH("库存为",AU1816)))</formula>
    </cfRule>
  </conditionalFormatting>
  <conditionalFormatting sqref="AU1817">
    <cfRule type="cellIs" dxfId="0" priority="9388" operator="lessThan">
      <formula>20</formula>
    </cfRule>
    <cfRule type="cellIs" dxfId="1" priority="5655" operator="greaterThan">
      <formula>120</formula>
    </cfRule>
    <cfRule type="containsText" dxfId="2" priority="1922" operator="between" text="库存为">
      <formula>NOT(ISERROR(SEARCH("库存为",AU1817)))</formula>
    </cfRule>
  </conditionalFormatting>
  <conditionalFormatting sqref="AU1818">
    <cfRule type="cellIs" dxfId="0" priority="9387" operator="lessThan">
      <formula>20</formula>
    </cfRule>
    <cfRule type="cellIs" dxfId="1" priority="5654" operator="greaterThan">
      <formula>120</formula>
    </cfRule>
    <cfRule type="containsText" dxfId="2" priority="1921" operator="between" text="库存为">
      <formula>NOT(ISERROR(SEARCH("库存为",AU1818)))</formula>
    </cfRule>
  </conditionalFormatting>
  <conditionalFormatting sqref="AU1819">
    <cfRule type="cellIs" dxfId="0" priority="9386" operator="lessThan">
      <formula>20</formula>
    </cfRule>
    <cfRule type="cellIs" dxfId="1" priority="5653" operator="greaterThan">
      <formula>120</formula>
    </cfRule>
    <cfRule type="containsText" dxfId="2" priority="1920" operator="between" text="库存为">
      <formula>NOT(ISERROR(SEARCH("库存为",AU1819)))</formula>
    </cfRule>
  </conditionalFormatting>
  <conditionalFormatting sqref="AU1820">
    <cfRule type="cellIs" dxfId="0" priority="9385" operator="lessThan">
      <formula>20</formula>
    </cfRule>
    <cfRule type="cellIs" dxfId="1" priority="5652" operator="greaterThan">
      <formula>120</formula>
    </cfRule>
    <cfRule type="containsText" dxfId="2" priority="1919" operator="between" text="库存为">
      <formula>NOT(ISERROR(SEARCH("库存为",AU1820)))</formula>
    </cfRule>
  </conditionalFormatting>
  <conditionalFormatting sqref="AU1821">
    <cfRule type="cellIs" dxfId="0" priority="9384" operator="lessThan">
      <formula>20</formula>
    </cfRule>
    <cfRule type="cellIs" dxfId="1" priority="5651" operator="greaterThan">
      <formula>120</formula>
    </cfRule>
    <cfRule type="containsText" dxfId="2" priority="1918" operator="between" text="库存为">
      <formula>NOT(ISERROR(SEARCH("库存为",AU1821)))</formula>
    </cfRule>
  </conditionalFormatting>
  <conditionalFormatting sqref="AU1822">
    <cfRule type="cellIs" dxfId="0" priority="9383" operator="lessThan">
      <formula>20</formula>
    </cfRule>
    <cfRule type="cellIs" dxfId="1" priority="5650" operator="greaterThan">
      <formula>120</formula>
    </cfRule>
    <cfRule type="containsText" dxfId="2" priority="1917" operator="between" text="库存为">
      <formula>NOT(ISERROR(SEARCH("库存为",AU1822)))</formula>
    </cfRule>
  </conditionalFormatting>
  <conditionalFormatting sqref="AU1823">
    <cfRule type="cellIs" dxfId="0" priority="9382" operator="lessThan">
      <formula>20</formula>
    </cfRule>
    <cfRule type="cellIs" dxfId="1" priority="5649" operator="greaterThan">
      <formula>120</formula>
    </cfRule>
    <cfRule type="containsText" dxfId="2" priority="1916" operator="between" text="库存为">
      <formula>NOT(ISERROR(SEARCH("库存为",AU1823)))</formula>
    </cfRule>
  </conditionalFormatting>
  <conditionalFormatting sqref="AU1824">
    <cfRule type="cellIs" dxfId="0" priority="9381" operator="lessThan">
      <formula>20</formula>
    </cfRule>
    <cfRule type="cellIs" dxfId="1" priority="5648" operator="greaterThan">
      <formula>120</formula>
    </cfRule>
    <cfRule type="containsText" dxfId="2" priority="1915" operator="between" text="库存为">
      <formula>NOT(ISERROR(SEARCH("库存为",AU1824)))</formula>
    </cfRule>
  </conditionalFormatting>
  <conditionalFormatting sqref="AU1825">
    <cfRule type="cellIs" dxfId="0" priority="9380" operator="lessThan">
      <formula>20</formula>
    </cfRule>
    <cfRule type="cellIs" dxfId="1" priority="5647" operator="greaterThan">
      <formula>120</formula>
    </cfRule>
    <cfRule type="containsText" dxfId="2" priority="1914" operator="between" text="库存为">
      <formula>NOT(ISERROR(SEARCH("库存为",AU1825)))</formula>
    </cfRule>
  </conditionalFormatting>
  <conditionalFormatting sqref="AU1826">
    <cfRule type="cellIs" dxfId="0" priority="9379" operator="lessThan">
      <formula>20</formula>
    </cfRule>
    <cfRule type="cellIs" dxfId="1" priority="5646" operator="greaterThan">
      <formula>120</formula>
    </cfRule>
    <cfRule type="containsText" dxfId="2" priority="1913" operator="between" text="库存为">
      <formula>NOT(ISERROR(SEARCH("库存为",AU1826)))</formula>
    </cfRule>
  </conditionalFormatting>
  <conditionalFormatting sqref="AU1827">
    <cfRule type="cellIs" dxfId="0" priority="9378" operator="lessThan">
      <formula>20</formula>
    </cfRule>
    <cfRule type="cellIs" dxfId="1" priority="5645" operator="greaterThan">
      <formula>120</formula>
    </cfRule>
    <cfRule type="containsText" dxfId="2" priority="1912" operator="between" text="库存为">
      <formula>NOT(ISERROR(SEARCH("库存为",AU1827)))</formula>
    </cfRule>
  </conditionalFormatting>
  <conditionalFormatting sqref="AU1828">
    <cfRule type="cellIs" dxfId="0" priority="9377" operator="lessThan">
      <formula>20</formula>
    </cfRule>
    <cfRule type="cellIs" dxfId="1" priority="5644" operator="greaterThan">
      <formula>120</formula>
    </cfRule>
    <cfRule type="containsText" dxfId="2" priority="1911" operator="between" text="库存为">
      <formula>NOT(ISERROR(SEARCH("库存为",AU1828)))</formula>
    </cfRule>
  </conditionalFormatting>
  <conditionalFormatting sqref="AU1829">
    <cfRule type="cellIs" dxfId="0" priority="9376" operator="lessThan">
      <formula>20</formula>
    </cfRule>
    <cfRule type="cellIs" dxfId="1" priority="5643" operator="greaterThan">
      <formula>120</formula>
    </cfRule>
    <cfRule type="containsText" dxfId="2" priority="1910" operator="between" text="库存为">
      <formula>NOT(ISERROR(SEARCH("库存为",AU1829)))</formula>
    </cfRule>
  </conditionalFormatting>
  <conditionalFormatting sqref="AU1830">
    <cfRule type="cellIs" dxfId="0" priority="9375" operator="lessThan">
      <formula>20</formula>
    </cfRule>
    <cfRule type="cellIs" dxfId="1" priority="5642" operator="greaterThan">
      <formula>120</formula>
    </cfRule>
    <cfRule type="containsText" dxfId="2" priority="1909" operator="between" text="库存为">
      <formula>NOT(ISERROR(SEARCH("库存为",AU1830)))</formula>
    </cfRule>
  </conditionalFormatting>
  <conditionalFormatting sqref="AU1831">
    <cfRule type="cellIs" dxfId="0" priority="9374" operator="lessThan">
      <formula>20</formula>
    </cfRule>
    <cfRule type="cellIs" dxfId="1" priority="5641" operator="greaterThan">
      <formula>120</formula>
    </cfRule>
    <cfRule type="containsText" dxfId="2" priority="1908" operator="between" text="库存为">
      <formula>NOT(ISERROR(SEARCH("库存为",AU1831)))</formula>
    </cfRule>
  </conditionalFormatting>
  <conditionalFormatting sqref="AU1832">
    <cfRule type="cellIs" dxfId="0" priority="9373" operator="lessThan">
      <formula>20</formula>
    </cfRule>
    <cfRule type="cellIs" dxfId="1" priority="5640" operator="greaterThan">
      <formula>120</formula>
    </cfRule>
    <cfRule type="containsText" dxfId="2" priority="1907" operator="between" text="库存为">
      <formula>NOT(ISERROR(SEARCH("库存为",AU1832)))</formula>
    </cfRule>
  </conditionalFormatting>
  <conditionalFormatting sqref="AU1833">
    <cfRule type="cellIs" dxfId="0" priority="9372" operator="lessThan">
      <formula>20</formula>
    </cfRule>
    <cfRule type="cellIs" dxfId="1" priority="5639" operator="greaterThan">
      <formula>120</formula>
    </cfRule>
    <cfRule type="containsText" dxfId="2" priority="1906" operator="between" text="库存为">
      <formula>NOT(ISERROR(SEARCH("库存为",AU1833)))</formula>
    </cfRule>
  </conditionalFormatting>
  <conditionalFormatting sqref="AU1834">
    <cfRule type="cellIs" dxfId="0" priority="9371" operator="lessThan">
      <formula>20</formula>
    </cfRule>
    <cfRule type="cellIs" dxfId="1" priority="5638" operator="greaterThan">
      <formula>120</formula>
    </cfRule>
    <cfRule type="containsText" dxfId="2" priority="1905" operator="between" text="库存为">
      <formula>NOT(ISERROR(SEARCH("库存为",AU1834)))</formula>
    </cfRule>
  </conditionalFormatting>
  <conditionalFormatting sqref="AU1835">
    <cfRule type="cellIs" dxfId="0" priority="9370" operator="lessThan">
      <formula>20</formula>
    </cfRule>
    <cfRule type="cellIs" dxfId="1" priority="5637" operator="greaterThan">
      <formula>120</formula>
    </cfRule>
    <cfRule type="containsText" dxfId="2" priority="1904" operator="between" text="库存为">
      <formula>NOT(ISERROR(SEARCH("库存为",AU1835)))</formula>
    </cfRule>
  </conditionalFormatting>
  <conditionalFormatting sqref="AU1836">
    <cfRule type="cellIs" dxfId="0" priority="9369" operator="lessThan">
      <formula>20</formula>
    </cfRule>
    <cfRule type="cellIs" dxfId="1" priority="5636" operator="greaterThan">
      <formula>120</formula>
    </cfRule>
    <cfRule type="containsText" dxfId="2" priority="1903" operator="between" text="库存为">
      <formula>NOT(ISERROR(SEARCH("库存为",AU1836)))</formula>
    </cfRule>
  </conditionalFormatting>
  <conditionalFormatting sqref="AU1837">
    <cfRule type="cellIs" dxfId="0" priority="9368" operator="lessThan">
      <formula>20</formula>
    </cfRule>
    <cfRule type="cellIs" dxfId="1" priority="5635" operator="greaterThan">
      <formula>120</formula>
    </cfRule>
    <cfRule type="containsText" dxfId="2" priority="1902" operator="between" text="库存为">
      <formula>NOT(ISERROR(SEARCH("库存为",AU1837)))</formula>
    </cfRule>
  </conditionalFormatting>
  <conditionalFormatting sqref="AU1838">
    <cfRule type="cellIs" dxfId="0" priority="9367" operator="lessThan">
      <formula>20</formula>
    </cfRule>
    <cfRule type="cellIs" dxfId="1" priority="5634" operator="greaterThan">
      <formula>120</formula>
    </cfRule>
    <cfRule type="containsText" dxfId="2" priority="1901" operator="between" text="库存为">
      <formula>NOT(ISERROR(SEARCH("库存为",AU1838)))</formula>
    </cfRule>
  </conditionalFormatting>
  <conditionalFormatting sqref="AU1839">
    <cfRule type="cellIs" dxfId="0" priority="9366" operator="lessThan">
      <formula>20</formula>
    </cfRule>
    <cfRule type="cellIs" dxfId="1" priority="5633" operator="greaterThan">
      <formula>120</formula>
    </cfRule>
    <cfRule type="containsText" dxfId="2" priority="1900" operator="between" text="库存为">
      <formula>NOT(ISERROR(SEARCH("库存为",AU1839)))</formula>
    </cfRule>
  </conditionalFormatting>
  <conditionalFormatting sqref="AU1840">
    <cfRule type="cellIs" dxfId="0" priority="9365" operator="lessThan">
      <formula>20</formula>
    </cfRule>
    <cfRule type="cellIs" dxfId="1" priority="5632" operator="greaterThan">
      <formula>120</formula>
    </cfRule>
    <cfRule type="containsText" dxfId="2" priority="1899" operator="between" text="库存为">
      <formula>NOT(ISERROR(SEARCH("库存为",AU1840)))</formula>
    </cfRule>
  </conditionalFormatting>
  <conditionalFormatting sqref="AU1841">
    <cfRule type="cellIs" dxfId="0" priority="9364" operator="lessThan">
      <formula>20</formula>
    </cfRule>
    <cfRule type="cellIs" dxfId="1" priority="5631" operator="greaterThan">
      <formula>120</formula>
    </cfRule>
    <cfRule type="containsText" dxfId="2" priority="1898" operator="between" text="库存为">
      <formula>NOT(ISERROR(SEARCH("库存为",AU1841)))</formula>
    </cfRule>
  </conditionalFormatting>
  <conditionalFormatting sqref="AU1842">
    <cfRule type="cellIs" dxfId="0" priority="9363" operator="lessThan">
      <formula>20</formula>
    </cfRule>
    <cfRule type="cellIs" dxfId="1" priority="5630" operator="greaterThan">
      <formula>120</formula>
    </cfRule>
    <cfRule type="containsText" dxfId="2" priority="1897" operator="between" text="库存为">
      <formula>NOT(ISERROR(SEARCH("库存为",AU1842)))</formula>
    </cfRule>
  </conditionalFormatting>
  <conditionalFormatting sqref="AU1843">
    <cfRule type="cellIs" dxfId="0" priority="9362" operator="lessThan">
      <formula>20</formula>
    </cfRule>
    <cfRule type="cellIs" dxfId="1" priority="5629" operator="greaterThan">
      <formula>120</formula>
    </cfRule>
    <cfRule type="containsText" dxfId="2" priority="1896" operator="between" text="库存为">
      <formula>NOT(ISERROR(SEARCH("库存为",AU1843)))</formula>
    </cfRule>
  </conditionalFormatting>
  <conditionalFormatting sqref="AU1844">
    <cfRule type="cellIs" dxfId="0" priority="9361" operator="lessThan">
      <formula>20</formula>
    </cfRule>
    <cfRule type="cellIs" dxfId="1" priority="5628" operator="greaterThan">
      <formula>120</formula>
    </cfRule>
    <cfRule type="containsText" dxfId="2" priority="1895" operator="between" text="库存为">
      <formula>NOT(ISERROR(SEARCH("库存为",AU1844)))</formula>
    </cfRule>
  </conditionalFormatting>
  <conditionalFormatting sqref="AU1845">
    <cfRule type="cellIs" dxfId="0" priority="9360" operator="lessThan">
      <formula>20</formula>
    </cfRule>
    <cfRule type="cellIs" dxfId="1" priority="5627" operator="greaterThan">
      <formula>120</formula>
    </cfRule>
    <cfRule type="containsText" dxfId="2" priority="1894" operator="between" text="库存为">
      <formula>NOT(ISERROR(SEARCH("库存为",AU1845)))</formula>
    </cfRule>
  </conditionalFormatting>
  <conditionalFormatting sqref="AU1846">
    <cfRule type="cellIs" dxfId="0" priority="9359" operator="lessThan">
      <formula>20</formula>
    </cfRule>
    <cfRule type="cellIs" dxfId="1" priority="5626" operator="greaterThan">
      <formula>120</formula>
    </cfRule>
    <cfRule type="containsText" dxfId="2" priority="1893" operator="between" text="库存为">
      <formula>NOT(ISERROR(SEARCH("库存为",AU1846)))</formula>
    </cfRule>
  </conditionalFormatting>
  <conditionalFormatting sqref="AU1847">
    <cfRule type="cellIs" dxfId="0" priority="9358" operator="lessThan">
      <formula>20</formula>
    </cfRule>
    <cfRule type="cellIs" dxfId="1" priority="5625" operator="greaterThan">
      <formula>120</formula>
    </cfRule>
    <cfRule type="containsText" dxfId="2" priority="1892" operator="between" text="库存为">
      <formula>NOT(ISERROR(SEARCH("库存为",AU1847)))</formula>
    </cfRule>
  </conditionalFormatting>
  <conditionalFormatting sqref="AU1848">
    <cfRule type="cellIs" dxfId="0" priority="9357" operator="lessThan">
      <formula>20</formula>
    </cfRule>
    <cfRule type="cellIs" dxfId="1" priority="5624" operator="greaterThan">
      <formula>120</formula>
    </cfRule>
    <cfRule type="containsText" dxfId="2" priority="1891" operator="between" text="库存为">
      <formula>NOT(ISERROR(SEARCH("库存为",AU1848)))</formula>
    </cfRule>
  </conditionalFormatting>
  <conditionalFormatting sqref="AU1849">
    <cfRule type="cellIs" dxfId="0" priority="9356" operator="lessThan">
      <formula>20</formula>
    </cfRule>
    <cfRule type="cellIs" dxfId="1" priority="5623" operator="greaterThan">
      <formula>120</formula>
    </cfRule>
    <cfRule type="containsText" dxfId="2" priority="1890" operator="between" text="库存为">
      <formula>NOT(ISERROR(SEARCH("库存为",AU1849)))</formula>
    </cfRule>
  </conditionalFormatting>
  <conditionalFormatting sqref="AU1850">
    <cfRule type="cellIs" dxfId="0" priority="9355" operator="lessThan">
      <formula>20</formula>
    </cfRule>
    <cfRule type="cellIs" dxfId="1" priority="5622" operator="greaterThan">
      <formula>120</formula>
    </cfRule>
    <cfRule type="containsText" dxfId="2" priority="1889" operator="between" text="库存为">
      <formula>NOT(ISERROR(SEARCH("库存为",AU1850)))</formula>
    </cfRule>
  </conditionalFormatting>
  <conditionalFormatting sqref="AU1851">
    <cfRule type="cellIs" dxfId="0" priority="9354" operator="lessThan">
      <formula>20</formula>
    </cfRule>
    <cfRule type="cellIs" dxfId="1" priority="5621" operator="greaterThan">
      <formula>120</formula>
    </cfRule>
    <cfRule type="containsText" dxfId="2" priority="1888" operator="between" text="库存为">
      <formula>NOT(ISERROR(SEARCH("库存为",AU1851)))</formula>
    </cfRule>
  </conditionalFormatting>
  <conditionalFormatting sqref="AU1852">
    <cfRule type="cellIs" dxfId="0" priority="9353" operator="lessThan">
      <formula>20</formula>
    </cfRule>
    <cfRule type="cellIs" dxfId="1" priority="5620" operator="greaterThan">
      <formula>120</formula>
    </cfRule>
    <cfRule type="containsText" dxfId="2" priority="1887" operator="between" text="库存为">
      <formula>NOT(ISERROR(SEARCH("库存为",AU1852)))</formula>
    </cfRule>
  </conditionalFormatting>
  <conditionalFormatting sqref="AU1853">
    <cfRule type="cellIs" dxfId="0" priority="9352" operator="lessThan">
      <formula>20</formula>
    </cfRule>
    <cfRule type="cellIs" dxfId="1" priority="5619" operator="greaterThan">
      <formula>120</formula>
    </cfRule>
    <cfRule type="containsText" dxfId="2" priority="1886" operator="between" text="库存为">
      <formula>NOT(ISERROR(SEARCH("库存为",AU1853)))</formula>
    </cfRule>
  </conditionalFormatting>
  <conditionalFormatting sqref="AU1854">
    <cfRule type="cellIs" dxfId="0" priority="9351" operator="lessThan">
      <formula>20</formula>
    </cfRule>
    <cfRule type="cellIs" dxfId="1" priority="5618" operator="greaterThan">
      <formula>120</formula>
    </cfRule>
    <cfRule type="containsText" dxfId="2" priority="1885" operator="between" text="库存为">
      <formula>NOT(ISERROR(SEARCH("库存为",AU1854)))</formula>
    </cfRule>
  </conditionalFormatting>
  <conditionalFormatting sqref="AU1855">
    <cfRule type="cellIs" dxfId="0" priority="9350" operator="lessThan">
      <formula>20</formula>
    </cfRule>
    <cfRule type="cellIs" dxfId="1" priority="5617" operator="greaterThan">
      <formula>120</formula>
    </cfRule>
    <cfRule type="containsText" dxfId="2" priority="1884" operator="between" text="库存为">
      <formula>NOT(ISERROR(SEARCH("库存为",AU1855)))</formula>
    </cfRule>
  </conditionalFormatting>
  <conditionalFormatting sqref="AU1856">
    <cfRule type="cellIs" dxfId="0" priority="9349" operator="lessThan">
      <formula>20</formula>
    </cfRule>
    <cfRule type="cellIs" dxfId="1" priority="5616" operator="greaterThan">
      <formula>120</formula>
    </cfRule>
    <cfRule type="containsText" dxfId="2" priority="1883" operator="between" text="库存为">
      <formula>NOT(ISERROR(SEARCH("库存为",AU1856)))</formula>
    </cfRule>
  </conditionalFormatting>
  <conditionalFormatting sqref="AU1857">
    <cfRule type="cellIs" dxfId="0" priority="9348" operator="lessThan">
      <formula>20</formula>
    </cfRule>
    <cfRule type="cellIs" dxfId="1" priority="5615" operator="greaterThan">
      <formula>120</formula>
    </cfRule>
    <cfRule type="containsText" dxfId="2" priority="1882" operator="between" text="库存为">
      <formula>NOT(ISERROR(SEARCH("库存为",AU1857)))</formula>
    </cfRule>
  </conditionalFormatting>
  <conditionalFormatting sqref="AU1858">
    <cfRule type="cellIs" dxfId="0" priority="9347" operator="lessThan">
      <formula>20</formula>
    </cfRule>
    <cfRule type="cellIs" dxfId="1" priority="5614" operator="greaterThan">
      <formula>120</formula>
    </cfRule>
    <cfRule type="containsText" dxfId="2" priority="1881" operator="between" text="库存为">
      <formula>NOT(ISERROR(SEARCH("库存为",AU1858)))</formula>
    </cfRule>
  </conditionalFormatting>
  <conditionalFormatting sqref="AU1859">
    <cfRule type="cellIs" dxfId="0" priority="9346" operator="lessThan">
      <formula>20</formula>
    </cfRule>
    <cfRule type="cellIs" dxfId="1" priority="5613" operator="greaterThan">
      <formula>120</formula>
    </cfRule>
    <cfRule type="containsText" dxfId="2" priority="1880" operator="between" text="库存为">
      <formula>NOT(ISERROR(SEARCH("库存为",AU1859)))</formula>
    </cfRule>
  </conditionalFormatting>
  <conditionalFormatting sqref="AU1860">
    <cfRule type="cellIs" dxfId="0" priority="9345" operator="lessThan">
      <formula>20</formula>
    </cfRule>
    <cfRule type="cellIs" dxfId="1" priority="5612" operator="greaterThan">
      <formula>120</formula>
    </cfRule>
    <cfRule type="containsText" dxfId="2" priority="1879" operator="between" text="库存为">
      <formula>NOT(ISERROR(SEARCH("库存为",AU1860)))</formula>
    </cfRule>
  </conditionalFormatting>
  <conditionalFormatting sqref="AU1861">
    <cfRule type="cellIs" dxfId="0" priority="9344" operator="lessThan">
      <formula>20</formula>
    </cfRule>
    <cfRule type="cellIs" dxfId="1" priority="5611" operator="greaterThan">
      <formula>120</formula>
    </cfRule>
    <cfRule type="containsText" dxfId="2" priority="1878" operator="between" text="库存为">
      <formula>NOT(ISERROR(SEARCH("库存为",AU1861)))</formula>
    </cfRule>
  </conditionalFormatting>
  <conditionalFormatting sqref="AU1862">
    <cfRule type="cellIs" dxfId="0" priority="9343" operator="lessThan">
      <formula>20</formula>
    </cfRule>
    <cfRule type="cellIs" dxfId="1" priority="5610" operator="greaterThan">
      <formula>120</formula>
    </cfRule>
    <cfRule type="containsText" dxfId="2" priority="1877" operator="between" text="库存为">
      <formula>NOT(ISERROR(SEARCH("库存为",AU1862)))</formula>
    </cfRule>
  </conditionalFormatting>
  <conditionalFormatting sqref="AU1863">
    <cfRule type="cellIs" dxfId="0" priority="9342" operator="lessThan">
      <formula>20</formula>
    </cfRule>
    <cfRule type="cellIs" dxfId="1" priority="5609" operator="greaterThan">
      <formula>120</formula>
    </cfRule>
    <cfRule type="containsText" dxfId="2" priority="1876" operator="between" text="库存为">
      <formula>NOT(ISERROR(SEARCH("库存为",AU1863)))</formula>
    </cfRule>
  </conditionalFormatting>
  <conditionalFormatting sqref="AU1864">
    <cfRule type="cellIs" dxfId="0" priority="9341" operator="lessThan">
      <formula>20</formula>
    </cfRule>
    <cfRule type="cellIs" dxfId="1" priority="5608" operator="greaterThan">
      <formula>120</formula>
    </cfRule>
    <cfRule type="containsText" dxfId="2" priority="1875" operator="between" text="库存为">
      <formula>NOT(ISERROR(SEARCH("库存为",AU1864)))</formula>
    </cfRule>
  </conditionalFormatting>
  <conditionalFormatting sqref="AU1865">
    <cfRule type="cellIs" dxfId="0" priority="9340" operator="lessThan">
      <formula>20</formula>
    </cfRule>
    <cfRule type="cellIs" dxfId="1" priority="5607" operator="greaterThan">
      <formula>120</formula>
    </cfRule>
    <cfRule type="containsText" dxfId="2" priority="1874" operator="between" text="库存为">
      <formula>NOT(ISERROR(SEARCH("库存为",AU1865)))</formula>
    </cfRule>
  </conditionalFormatting>
  <conditionalFormatting sqref="AU1866">
    <cfRule type="cellIs" dxfId="0" priority="9339" operator="lessThan">
      <formula>20</formula>
    </cfRule>
    <cfRule type="cellIs" dxfId="1" priority="5606" operator="greaterThan">
      <formula>120</formula>
    </cfRule>
    <cfRule type="containsText" dxfId="2" priority="1873" operator="between" text="库存为">
      <formula>NOT(ISERROR(SEARCH("库存为",AU1866)))</formula>
    </cfRule>
  </conditionalFormatting>
  <conditionalFormatting sqref="AU1867">
    <cfRule type="cellIs" dxfId="0" priority="9338" operator="lessThan">
      <formula>20</formula>
    </cfRule>
    <cfRule type="cellIs" dxfId="1" priority="5605" operator="greaterThan">
      <formula>120</formula>
    </cfRule>
    <cfRule type="containsText" dxfId="2" priority="1872" operator="between" text="库存为">
      <formula>NOT(ISERROR(SEARCH("库存为",AU1867)))</formula>
    </cfRule>
  </conditionalFormatting>
  <conditionalFormatting sqref="AU1868">
    <cfRule type="cellIs" dxfId="0" priority="9337" operator="lessThan">
      <formula>20</formula>
    </cfRule>
    <cfRule type="cellIs" dxfId="1" priority="5604" operator="greaterThan">
      <formula>120</formula>
    </cfRule>
    <cfRule type="containsText" dxfId="2" priority="1871" operator="between" text="库存为">
      <formula>NOT(ISERROR(SEARCH("库存为",AU1868)))</formula>
    </cfRule>
  </conditionalFormatting>
  <conditionalFormatting sqref="AU1869">
    <cfRule type="cellIs" dxfId="0" priority="9336" operator="lessThan">
      <formula>20</formula>
    </cfRule>
    <cfRule type="cellIs" dxfId="1" priority="5603" operator="greaterThan">
      <formula>120</formula>
    </cfRule>
    <cfRule type="containsText" dxfId="2" priority="1870" operator="between" text="库存为">
      <formula>NOT(ISERROR(SEARCH("库存为",AU1869)))</formula>
    </cfRule>
  </conditionalFormatting>
  <conditionalFormatting sqref="AU1870">
    <cfRule type="cellIs" dxfId="0" priority="9335" operator="lessThan">
      <formula>20</formula>
    </cfRule>
    <cfRule type="cellIs" dxfId="1" priority="5602" operator="greaterThan">
      <formula>120</formula>
    </cfRule>
    <cfRule type="containsText" dxfId="2" priority="1869" operator="between" text="库存为">
      <formula>NOT(ISERROR(SEARCH("库存为",AU1870)))</formula>
    </cfRule>
  </conditionalFormatting>
  <conditionalFormatting sqref="AU1871">
    <cfRule type="cellIs" dxfId="0" priority="9334" operator="lessThan">
      <formula>20</formula>
    </cfRule>
    <cfRule type="cellIs" dxfId="1" priority="5601" operator="greaterThan">
      <formula>120</formula>
    </cfRule>
    <cfRule type="containsText" dxfId="2" priority="1868" operator="between" text="库存为">
      <formula>NOT(ISERROR(SEARCH("库存为",AU1871)))</formula>
    </cfRule>
  </conditionalFormatting>
  <conditionalFormatting sqref="AU1872">
    <cfRule type="cellIs" dxfId="0" priority="9333" operator="lessThan">
      <formula>20</formula>
    </cfRule>
    <cfRule type="cellIs" dxfId="1" priority="5600" operator="greaterThan">
      <formula>120</formula>
    </cfRule>
    <cfRule type="containsText" dxfId="2" priority="1867" operator="between" text="库存为">
      <formula>NOT(ISERROR(SEARCH("库存为",AU1872)))</formula>
    </cfRule>
  </conditionalFormatting>
  <conditionalFormatting sqref="AU1873">
    <cfRule type="cellIs" dxfId="0" priority="9332" operator="lessThan">
      <formula>20</formula>
    </cfRule>
    <cfRule type="cellIs" dxfId="1" priority="5599" operator="greaterThan">
      <formula>120</formula>
    </cfRule>
    <cfRule type="containsText" dxfId="2" priority="1866" operator="between" text="库存为">
      <formula>NOT(ISERROR(SEARCH("库存为",AU1873)))</formula>
    </cfRule>
  </conditionalFormatting>
  <conditionalFormatting sqref="AU1874">
    <cfRule type="cellIs" dxfId="0" priority="9331" operator="lessThan">
      <formula>20</formula>
    </cfRule>
    <cfRule type="cellIs" dxfId="1" priority="5598" operator="greaterThan">
      <formula>120</formula>
    </cfRule>
    <cfRule type="containsText" dxfId="2" priority="1865" operator="between" text="库存为">
      <formula>NOT(ISERROR(SEARCH("库存为",AU1874)))</formula>
    </cfRule>
  </conditionalFormatting>
  <conditionalFormatting sqref="AU1875">
    <cfRule type="cellIs" dxfId="0" priority="9330" operator="lessThan">
      <formula>20</formula>
    </cfRule>
    <cfRule type="cellIs" dxfId="1" priority="5597" operator="greaterThan">
      <formula>120</formula>
    </cfRule>
    <cfRule type="containsText" dxfId="2" priority="1864" operator="between" text="库存为">
      <formula>NOT(ISERROR(SEARCH("库存为",AU1875)))</formula>
    </cfRule>
  </conditionalFormatting>
  <conditionalFormatting sqref="AU1876">
    <cfRule type="cellIs" dxfId="0" priority="9329" operator="lessThan">
      <formula>20</formula>
    </cfRule>
    <cfRule type="cellIs" dxfId="1" priority="5596" operator="greaterThan">
      <formula>120</formula>
    </cfRule>
    <cfRule type="containsText" dxfId="2" priority="1863" operator="between" text="库存为">
      <formula>NOT(ISERROR(SEARCH("库存为",AU1876)))</formula>
    </cfRule>
  </conditionalFormatting>
  <conditionalFormatting sqref="AU1877">
    <cfRule type="cellIs" dxfId="0" priority="9328" operator="lessThan">
      <formula>20</formula>
    </cfRule>
    <cfRule type="cellIs" dxfId="1" priority="5595" operator="greaterThan">
      <formula>120</formula>
    </cfRule>
    <cfRule type="containsText" dxfId="2" priority="1862" operator="between" text="库存为">
      <formula>NOT(ISERROR(SEARCH("库存为",AU1877)))</formula>
    </cfRule>
  </conditionalFormatting>
  <conditionalFormatting sqref="AU1878">
    <cfRule type="cellIs" dxfId="0" priority="9327" operator="lessThan">
      <formula>20</formula>
    </cfRule>
    <cfRule type="cellIs" dxfId="1" priority="5594" operator="greaterThan">
      <formula>120</formula>
    </cfRule>
    <cfRule type="containsText" dxfId="2" priority="1861" operator="between" text="库存为">
      <formula>NOT(ISERROR(SEARCH("库存为",AU1878)))</formula>
    </cfRule>
  </conditionalFormatting>
  <conditionalFormatting sqref="AU1879">
    <cfRule type="cellIs" dxfId="0" priority="9326" operator="lessThan">
      <formula>20</formula>
    </cfRule>
    <cfRule type="cellIs" dxfId="1" priority="5593" operator="greaterThan">
      <formula>120</formula>
    </cfRule>
    <cfRule type="containsText" dxfId="2" priority="1860" operator="between" text="库存为">
      <formula>NOT(ISERROR(SEARCH("库存为",AU1879)))</formula>
    </cfRule>
  </conditionalFormatting>
  <conditionalFormatting sqref="AU1880">
    <cfRule type="cellIs" dxfId="0" priority="9325" operator="lessThan">
      <formula>20</formula>
    </cfRule>
    <cfRule type="cellIs" dxfId="1" priority="5592" operator="greaterThan">
      <formula>120</formula>
    </cfRule>
    <cfRule type="containsText" dxfId="2" priority="1859" operator="between" text="库存为">
      <formula>NOT(ISERROR(SEARCH("库存为",AU1880)))</formula>
    </cfRule>
  </conditionalFormatting>
  <conditionalFormatting sqref="AU1881">
    <cfRule type="cellIs" dxfId="0" priority="9324" operator="lessThan">
      <formula>20</formula>
    </cfRule>
    <cfRule type="cellIs" dxfId="1" priority="5591" operator="greaterThan">
      <formula>120</formula>
    </cfRule>
    <cfRule type="containsText" dxfId="2" priority="1858" operator="between" text="库存为">
      <formula>NOT(ISERROR(SEARCH("库存为",AU1881)))</formula>
    </cfRule>
  </conditionalFormatting>
  <conditionalFormatting sqref="AU1882">
    <cfRule type="cellIs" dxfId="0" priority="9323" operator="lessThan">
      <formula>20</formula>
    </cfRule>
    <cfRule type="cellIs" dxfId="1" priority="5590" operator="greaterThan">
      <formula>120</formula>
    </cfRule>
    <cfRule type="containsText" dxfId="2" priority="1857" operator="between" text="库存为">
      <formula>NOT(ISERROR(SEARCH("库存为",AU1882)))</formula>
    </cfRule>
  </conditionalFormatting>
  <conditionalFormatting sqref="AU1883">
    <cfRule type="cellIs" dxfId="0" priority="9322" operator="lessThan">
      <formula>20</formula>
    </cfRule>
    <cfRule type="cellIs" dxfId="1" priority="5589" operator="greaterThan">
      <formula>120</formula>
    </cfRule>
    <cfRule type="containsText" dxfId="2" priority="1856" operator="between" text="库存为">
      <formula>NOT(ISERROR(SEARCH("库存为",AU1883)))</formula>
    </cfRule>
  </conditionalFormatting>
  <conditionalFormatting sqref="AU1884">
    <cfRule type="cellIs" dxfId="0" priority="9321" operator="lessThan">
      <formula>20</formula>
    </cfRule>
    <cfRule type="cellIs" dxfId="1" priority="5588" operator="greaterThan">
      <formula>120</formula>
    </cfRule>
    <cfRule type="containsText" dxfId="2" priority="1855" operator="between" text="库存为">
      <formula>NOT(ISERROR(SEARCH("库存为",AU1884)))</formula>
    </cfRule>
  </conditionalFormatting>
  <conditionalFormatting sqref="AU1885">
    <cfRule type="cellIs" dxfId="0" priority="9320" operator="lessThan">
      <formula>20</formula>
    </cfRule>
    <cfRule type="cellIs" dxfId="1" priority="5587" operator="greaterThan">
      <formula>120</formula>
    </cfRule>
    <cfRule type="containsText" dxfId="2" priority="1854" operator="between" text="库存为">
      <formula>NOT(ISERROR(SEARCH("库存为",AU1885)))</formula>
    </cfRule>
  </conditionalFormatting>
  <conditionalFormatting sqref="AU1886">
    <cfRule type="cellIs" dxfId="0" priority="9319" operator="lessThan">
      <formula>20</formula>
    </cfRule>
    <cfRule type="cellIs" dxfId="1" priority="5586" operator="greaterThan">
      <formula>120</formula>
    </cfRule>
    <cfRule type="containsText" dxfId="2" priority="1853" operator="between" text="库存为">
      <formula>NOT(ISERROR(SEARCH("库存为",AU1886)))</formula>
    </cfRule>
  </conditionalFormatting>
  <conditionalFormatting sqref="AU1887">
    <cfRule type="cellIs" dxfId="0" priority="9318" operator="lessThan">
      <formula>20</formula>
    </cfRule>
    <cfRule type="cellIs" dxfId="1" priority="5585" operator="greaterThan">
      <formula>120</formula>
    </cfRule>
    <cfRule type="containsText" dxfId="2" priority="1852" operator="between" text="库存为">
      <formula>NOT(ISERROR(SEARCH("库存为",AU1887)))</formula>
    </cfRule>
  </conditionalFormatting>
  <conditionalFormatting sqref="AU1888">
    <cfRule type="cellIs" dxfId="0" priority="9317" operator="lessThan">
      <formula>20</formula>
    </cfRule>
    <cfRule type="cellIs" dxfId="1" priority="5584" operator="greaterThan">
      <formula>120</formula>
    </cfRule>
    <cfRule type="containsText" dxfId="2" priority="1851" operator="between" text="库存为">
      <formula>NOT(ISERROR(SEARCH("库存为",AU1888)))</formula>
    </cfRule>
  </conditionalFormatting>
  <conditionalFormatting sqref="AU1889">
    <cfRule type="cellIs" dxfId="0" priority="9316" operator="lessThan">
      <formula>20</formula>
    </cfRule>
    <cfRule type="cellIs" dxfId="1" priority="5583" operator="greaterThan">
      <formula>120</formula>
    </cfRule>
    <cfRule type="containsText" dxfId="2" priority="1850" operator="between" text="库存为">
      <formula>NOT(ISERROR(SEARCH("库存为",AU1889)))</formula>
    </cfRule>
  </conditionalFormatting>
  <conditionalFormatting sqref="AU1890">
    <cfRule type="cellIs" dxfId="0" priority="9315" operator="lessThan">
      <formula>20</formula>
    </cfRule>
    <cfRule type="cellIs" dxfId="1" priority="5582" operator="greaterThan">
      <formula>120</formula>
    </cfRule>
    <cfRule type="containsText" dxfId="2" priority="1849" operator="between" text="库存为">
      <formula>NOT(ISERROR(SEARCH("库存为",AU1890)))</formula>
    </cfRule>
  </conditionalFormatting>
  <conditionalFormatting sqref="AU1891">
    <cfRule type="cellIs" dxfId="0" priority="9314" operator="lessThan">
      <formula>20</formula>
    </cfRule>
    <cfRule type="cellIs" dxfId="1" priority="5581" operator="greaterThan">
      <formula>120</formula>
    </cfRule>
    <cfRule type="containsText" dxfId="2" priority="1848" operator="between" text="库存为">
      <formula>NOT(ISERROR(SEARCH("库存为",AU1891)))</formula>
    </cfRule>
  </conditionalFormatting>
  <conditionalFormatting sqref="AU1892">
    <cfRule type="cellIs" dxfId="0" priority="9313" operator="lessThan">
      <formula>20</formula>
    </cfRule>
    <cfRule type="cellIs" dxfId="1" priority="5580" operator="greaterThan">
      <formula>120</formula>
    </cfRule>
    <cfRule type="containsText" dxfId="2" priority="1847" operator="between" text="库存为">
      <formula>NOT(ISERROR(SEARCH("库存为",AU1892)))</formula>
    </cfRule>
  </conditionalFormatting>
  <conditionalFormatting sqref="AU1893">
    <cfRule type="cellIs" dxfId="0" priority="9312" operator="lessThan">
      <formula>20</formula>
    </cfRule>
    <cfRule type="cellIs" dxfId="1" priority="5579" operator="greaterThan">
      <formula>120</formula>
    </cfRule>
    <cfRule type="containsText" dxfId="2" priority="1846" operator="between" text="库存为">
      <formula>NOT(ISERROR(SEARCH("库存为",AU1893)))</formula>
    </cfRule>
  </conditionalFormatting>
  <conditionalFormatting sqref="AU1894">
    <cfRule type="cellIs" dxfId="0" priority="9311" operator="lessThan">
      <formula>20</formula>
    </cfRule>
    <cfRule type="cellIs" dxfId="1" priority="5578" operator="greaterThan">
      <formula>120</formula>
    </cfRule>
    <cfRule type="containsText" dxfId="2" priority="1845" operator="between" text="库存为">
      <formula>NOT(ISERROR(SEARCH("库存为",AU1894)))</formula>
    </cfRule>
  </conditionalFormatting>
  <conditionalFormatting sqref="AU1895">
    <cfRule type="cellIs" dxfId="0" priority="9310" operator="lessThan">
      <formula>20</formula>
    </cfRule>
    <cfRule type="cellIs" dxfId="1" priority="5577" operator="greaterThan">
      <formula>120</formula>
    </cfRule>
    <cfRule type="containsText" dxfId="2" priority="1844" operator="between" text="库存为">
      <formula>NOT(ISERROR(SEARCH("库存为",AU1895)))</formula>
    </cfRule>
  </conditionalFormatting>
  <conditionalFormatting sqref="AU1896">
    <cfRule type="cellIs" dxfId="0" priority="9309" operator="lessThan">
      <formula>20</formula>
    </cfRule>
    <cfRule type="cellIs" dxfId="1" priority="5576" operator="greaterThan">
      <formula>120</formula>
    </cfRule>
    <cfRule type="containsText" dxfId="2" priority="1843" operator="between" text="库存为">
      <formula>NOT(ISERROR(SEARCH("库存为",AU1896)))</formula>
    </cfRule>
  </conditionalFormatting>
  <conditionalFormatting sqref="AU1897">
    <cfRule type="cellIs" dxfId="0" priority="9308" operator="lessThan">
      <formula>20</formula>
    </cfRule>
    <cfRule type="cellIs" dxfId="1" priority="5575" operator="greaterThan">
      <formula>120</formula>
    </cfRule>
    <cfRule type="containsText" dxfId="2" priority="1842" operator="between" text="库存为">
      <formula>NOT(ISERROR(SEARCH("库存为",AU1897)))</formula>
    </cfRule>
  </conditionalFormatting>
  <conditionalFormatting sqref="AU1898">
    <cfRule type="cellIs" dxfId="0" priority="9307" operator="lessThan">
      <formula>20</formula>
    </cfRule>
    <cfRule type="cellIs" dxfId="1" priority="5574" operator="greaterThan">
      <formula>120</formula>
    </cfRule>
    <cfRule type="containsText" dxfId="2" priority="1841" operator="between" text="库存为">
      <formula>NOT(ISERROR(SEARCH("库存为",AU1898)))</formula>
    </cfRule>
  </conditionalFormatting>
  <conditionalFormatting sqref="AU1899">
    <cfRule type="cellIs" dxfId="0" priority="9306" operator="lessThan">
      <formula>20</formula>
    </cfRule>
    <cfRule type="cellIs" dxfId="1" priority="5573" operator="greaterThan">
      <formula>120</formula>
    </cfRule>
    <cfRule type="containsText" dxfId="2" priority="1840" operator="between" text="库存为">
      <formula>NOT(ISERROR(SEARCH("库存为",AU1899)))</formula>
    </cfRule>
  </conditionalFormatting>
  <conditionalFormatting sqref="AU1900">
    <cfRule type="cellIs" dxfId="0" priority="9305" operator="lessThan">
      <formula>20</formula>
    </cfRule>
    <cfRule type="cellIs" dxfId="1" priority="5572" operator="greaterThan">
      <formula>120</formula>
    </cfRule>
    <cfRule type="containsText" dxfId="2" priority="1839" operator="between" text="库存为">
      <formula>NOT(ISERROR(SEARCH("库存为",AU1900)))</formula>
    </cfRule>
  </conditionalFormatting>
  <conditionalFormatting sqref="AU1901">
    <cfRule type="cellIs" dxfId="0" priority="9304" operator="lessThan">
      <formula>20</formula>
    </cfRule>
    <cfRule type="cellIs" dxfId="1" priority="5571" operator="greaterThan">
      <formula>120</formula>
    </cfRule>
    <cfRule type="containsText" dxfId="2" priority="1838" operator="between" text="库存为">
      <formula>NOT(ISERROR(SEARCH("库存为",AU1901)))</formula>
    </cfRule>
  </conditionalFormatting>
  <conditionalFormatting sqref="AU1902">
    <cfRule type="cellIs" dxfId="0" priority="9303" operator="lessThan">
      <formula>20</formula>
    </cfRule>
    <cfRule type="cellIs" dxfId="1" priority="5570" operator="greaterThan">
      <formula>120</formula>
    </cfRule>
    <cfRule type="containsText" dxfId="2" priority="1837" operator="between" text="库存为">
      <formula>NOT(ISERROR(SEARCH("库存为",AU1902)))</formula>
    </cfRule>
  </conditionalFormatting>
  <conditionalFormatting sqref="AU1903">
    <cfRule type="cellIs" dxfId="0" priority="9302" operator="lessThan">
      <formula>20</formula>
    </cfRule>
    <cfRule type="cellIs" dxfId="1" priority="5569" operator="greaterThan">
      <formula>120</formula>
    </cfRule>
    <cfRule type="containsText" dxfId="2" priority="1836" operator="between" text="库存为">
      <formula>NOT(ISERROR(SEARCH("库存为",AU1903)))</formula>
    </cfRule>
  </conditionalFormatting>
  <conditionalFormatting sqref="AU1904">
    <cfRule type="cellIs" dxfId="0" priority="9301" operator="lessThan">
      <formula>20</formula>
    </cfRule>
    <cfRule type="cellIs" dxfId="1" priority="5568" operator="greaterThan">
      <formula>120</formula>
    </cfRule>
    <cfRule type="containsText" dxfId="2" priority="1835" operator="between" text="库存为">
      <formula>NOT(ISERROR(SEARCH("库存为",AU1904)))</formula>
    </cfRule>
  </conditionalFormatting>
  <conditionalFormatting sqref="AU1905">
    <cfRule type="cellIs" dxfId="0" priority="9300" operator="lessThan">
      <formula>20</formula>
    </cfRule>
    <cfRule type="cellIs" dxfId="1" priority="5567" operator="greaterThan">
      <formula>120</formula>
    </cfRule>
    <cfRule type="containsText" dxfId="2" priority="1834" operator="between" text="库存为">
      <formula>NOT(ISERROR(SEARCH("库存为",AU1905)))</formula>
    </cfRule>
  </conditionalFormatting>
  <conditionalFormatting sqref="AU1906">
    <cfRule type="cellIs" dxfId="0" priority="9299" operator="lessThan">
      <formula>20</formula>
    </cfRule>
    <cfRule type="cellIs" dxfId="1" priority="5566" operator="greaterThan">
      <formula>120</formula>
    </cfRule>
    <cfRule type="containsText" dxfId="2" priority="1833" operator="between" text="库存为">
      <formula>NOT(ISERROR(SEARCH("库存为",AU1906)))</formula>
    </cfRule>
  </conditionalFormatting>
  <conditionalFormatting sqref="AU1907">
    <cfRule type="cellIs" dxfId="0" priority="9298" operator="lessThan">
      <formula>20</formula>
    </cfRule>
    <cfRule type="cellIs" dxfId="1" priority="5565" operator="greaterThan">
      <formula>120</formula>
    </cfRule>
    <cfRule type="containsText" dxfId="2" priority="1832" operator="between" text="库存为">
      <formula>NOT(ISERROR(SEARCH("库存为",AU1907)))</formula>
    </cfRule>
  </conditionalFormatting>
  <conditionalFormatting sqref="AU1908">
    <cfRule type="cellIs" dxfId="0" priority="9297" operator="lessThan">
      <formula>20</formula>
    </cfRule>
    <cfRule type="cellIs" dxfId="1" priority="5564" operator="greaterThan">
      <formula>120</formula>
    </cfRule>
    <cfRule type="containsText" dxfId="2" priority="1831" operator="between" text="库存为">
      <formula>NOT(ISERROR(SEARCH("库存为",AU1908)))</formula>
    </cfRule>
  </conditionalFormatting>
  <conditionalFormatting sqref="AU1909">
    <cfRule type="cellIs" dxfId="0" priority="9296" operator="lessThan">
      <formula>20</formula>
    </cfRule>
    <cfRule type="cellIs" dxfId="1" priority="5563" operator="greaterThan">
      <formula>120</formula>
    </cfRule>
    <cfRule type="containsText" dxfId="2" priority="1830" operator="between" text="库存为">
      <formula>NOT(ISERROR(SEARCH("库存为",AU1909)))</formula>
    </cfRule>
  </conditionalFormatting>
  <conditionalFormatting sqref="AU1910">
    <cfRule type="cellIs" dxfId="0" priority="9295" operator="lessThan">
      <formula>20</formula>
    </cfRule>
    <cfRule type="cellIs" dxfId="1" priority="5562" operator="greaterThan">
      <formula>120</formula>
    </cfRule>
    <cfRule type="containsText" dxfId="2" priority="1829" operator="between" text="库存为">
      <formula>NOT(ISERROR(SEARCH("库存为",AU1910)))</formula>
    </cfRule>
  </conditionalFormatting>
  <conditionalFormatting sqref="AU1911">
    <cfRule type="cellIs" dxfId="0" priority="9294" operator="lessThan">
      <formula>20</formula>
    </cfRule>
    <cfRule type="cellIs" dxfId="1" priority="5561" operator="greaterThan">
      <formula>120</formula>
    </cfRule>
    <cfRule type="containsText" dxfId="2" priority="1828" operator="between" text="库存为">
      <formula>NOT(ISERROR(SEARCH("库存为",AU1911)))</formula>
    </cfRule>
  </conditionalFormatting>
  <conditionalFormatting sqref="AU1912">
    <cfRule type="cellIs" dxfId="0" priority="9293" operator="lessThan">
      <formula>20</formula>
    </cfRule>
    <cfRule type="cellIs" dxfId="1" priority="5560" operator="greaterThan">
      <formula>120</formula>
    </cfRule>
    <cfRule type="containsText" dxfId="2" priority="1827" operator="between" text="库存为">
      <formula>NOT(ISERROR(SEARCH("库存为",AU1912)))</formula>
    </cfRule>
  </conditionalFormatting>
  <conditionalFormatting sqref="AU1913">
    <cfRule type="cellIs" dxfId="0" priority="9292" operator="lessThan">
      <formula>20</formula>
    </cfRule>
    <cfRule type="cellIs" dxfId="1" priority="5559" operator="greaterThan">
      <formula>120</formula>
    </cfRule>
    <cfRule type="containsText" dxfId="2" priority="1826" operator="between" text="库存为">
      <formula>NOT(ISERROR(SEARCH("库存为",AU1913)))</formula>
    </cfRule>
  </conditionalFormatting>
  <conditionalFormatting sqref="AU1914">
    <cfRule type="cellIs" dxfId="0" priority="9291" operator="lessThan">
      <formula>20</formula>
    </cfRule>
    <cfRule type="cellIs" dxfId="1" priority="5558" operator="greaterThan">
      <formula>120</formula>
    </cfRule>
    <cfRule type="containsText" dxfId="2" priority="1825" operator="between" text="库存为">
      <formula>NOT(ISERROR(SEARCH("库存为",AU1914)))</formula>
    </cfRule>
  </conditionalFormatting>
  <conditionalFormatting sqref="AU1915">
    <cfRule type="cellIs" dxfId="0" priority="9290" operator="lessThan">
      <formula>20</formula>
    </cfRule>
    <cfRule type="cellIs" dxfId="1" priority="5557" operator="greaterThan">
      <formula>120</formula>
    </cfRule>
    <cfRule type="containsText" dxfId="2" priority="1824" operator="between" text="库存为">
      <formula>NOT(ISERROR(SEARCH("库存为",AU1915)))</formula>
    </cfRule>
  </conditionalFormatting>
  <conditionalFormatting sqref="AU1916">
    <cfRule type="cellIs" dxfId="0" priority="9289" operator="lessThan">
      <formula>20</formula>
    </cfRule>
    <cfRule type="cellIs" dxfId="1" priority="5556" operator="greaterThan">
      <formula>120</formula>
    </cfRule>
    <cfRule type="containsText" dxfId="2" priority="1823" operator="between" text="库存为">
      <formula>NOT(ISERROR(SEARCH("库存为",AU1916)))</formula>
    </cfRule>
  </conditionalFormatting>
  <conditionalFormatting sqref="AU1917">
    <cfRule type="cellIs" dxfId="0" priority="9288" operator="lessThan">
      <formula>20</formula>
    </cfRule>
    <cfRule type="cellIs" dxfId="1" priority="5555" operator="greaterThan">
      <formula>120</formula>
    </cfRule>
    <cfRule type="containsText" dxfId="2" priority="1822" operator="between" text="库存为">
      <formula>NOT(ISERROR(SEARCH("库存为",AU1917)))</formula>
    </cfRule>
  </conditionalFormatting>
  <conditionalFormatting sqref="AU1918">
    <cfRule type="cellIs" dxfId="0" priority="9287" operator="lessThan">
      <formula>20</formula>
    </cfRule>
    <cfRule type="cellIs" dxfId="1" priority="5554" operator="greaterThan">
      <formula>120</formula>
    </cfRule>
    <cfRule type="containsText" dxfId="2" priority="1821" operator="between" text="库存为">
      <formula>NOT(ISERROR(SEARCH("库存为",AU1918)))</formula>
    </cfRule>
  </conditionalFormatting>
  <conditionalFormatting sqref="AU1919">
    <cfRule type="cellIs" dxfId="0" priority="9286" operator="lessThan">
      <formula>20</formula>
    </cfRule>
    <cfRule type="cellIs" dxfId="1" priority="5553" operator="greaterThan">
      <formula>120</formula>
    </cfRule>
    <cfRule type="containsText" dxfId="2" priority="1820" operator="between" text="库存为">
      <formula>NOT(ISERROR(SEARCH("库存为",AU1919)))</formula>
    </cfRule>
  </conditionalFormatting>
  <conditionalFormatting sqref="AU1920">
    <cfRule type="cellIs" dxfId="0" priority="9285" operator="lessThan">
      <formula>20</formula>
    </cfRule>
    <cfRule type="cellIs" dxfId="1" priority="5552" operator="greaterThan">
      <formula>120</formula>
    </cfRule>
    <cfRule type="containsText" dxfId="2" priority="1819" operator="between" text="库存为">
      <formula>NOT(ISERROR(SEARCH("库存为",AU1920)))</formula>
    </cfRule>
  </conditionalFormatting>
  <conditionalFormatting sqref="AU1921">
    <cfRule type="cellIs" dxfId="0" priority="9284" operator="lessThan">
      <formula>20</formula>
    </cfRule>
    <cfRule type="cellIs" dxfId="1" priority="5551" operator="greaterThan">
      <formula>120</formula>
    </cfRule>
    <cfRule type="containsText" dxfId="2" priority="1818" operator="between" text="库存为">
      <formula>NOT(ISERROR(SEARCH("库存为",AU1921)))</formula>
    </cfRule>
  </conditionalFormatting>
  <conditionalFormatting sqref="AU1922">
    <cfRule type="cellIs" dxfId="0" priority="9283" operator="lessThan">
      <formula>20</formula>
    </cfRule>
    <cfRule type="cellIs" dxfId="1" priority="5550" operator="greaterThan">
      <formula>120</formula>
    </cfRule>
    <cfRule type="containsText" dxfId="2" priority="1817" operator="between" text="库存为">
      <formula>NOT(ISERROR(SEARCH("库存为",AU1922)))</formula>
    </cfRule>
  </conditionalFormatting>
  <conditionalFormatting sqref="AU1923">
    <cfRule type="cellIs" dxfId="0" priority="9282" operator="lessThan">
      <formula>20</formula>
    </cfRule>
    <cfRule type="cellIs" dxfId="1" priority="5549" operator="greaterThan">
      <formula>120</formula>
    </cfRule>
    <cfRule type="containsText" dxfId="2" priority="1816" operator="between" text="库存为">
      <formula>NOT(ISERROR(SEARCH("库存为",AU1923)))</formula>
    </cfRule>
  </conditionalFormatting>
  <conditionalFormatting sqref="AU1924">
    <cfRule type="cellIs" dxfId="0" priority="9281" operator="lessThan">
      <formula>20</formula>
    </cfRule>
    <cfRule type="cellIs" dxfId="1" priority="5548" operator="greaterThan">
      <formula>120</formula>
    </cfRule>
    <cfRule type="containsText" dxfId="2" priority="1815" operator="between" text="库存为">
      <formula>NOT(ISERROR(SEARCH("库存为",AU1924)))</formula>
    </cfRule>
  </conditionalFormatting>
  <conditionalFormatting sqref="AU1925">
    <cfRule type="cellIs" dxfId="0" priority="9280" operator="lessThan">
      <formula>20</formula>
    </cfRule>
    <cfRule type="cellIs" dxfId="1" priority="5547" operator="greaterThan">
      <formula>120</formula>
    </cfRule>
    <cfRule type="containsText" dxfId="2" priority="1814" operator="between" text="库存为">
      <formula>NOT(ISERROR(SEARCH("库存为",AU1925)))</formula>
    </cfRule>
  </conditionalFormatting>
  <conditionalFormatting sqref="AU1926">
    <cfRule type="cellIs" dxfId="0" priority="9279" operator="lessThan">
      <formula>20</formula>
    </cfRule>
    <cfRule type="cellIs" dxfId="1" priority="5546" operator="greaterThan">
      <formula>120</formula>
    </cfRule>
    <cfRule type="containsText" dxfId="2" priority="1813" operator="between" text="库存为">
      <formula>NOT(ISERROR(SEARCH("库存为",AU1926)))</formula>
    </cfRule>
  </conditionalFormatting>
  <conditionalFormatting sqref="AU1927">
    <cfRule type="cellIs" dxfId="0" priority="9278" operator="lessThan">
      <formula>20</formula>
    </cfRule>
    <cfRule type="cellIs" dxfId="1" priority="5545" operator="greaterThan">
      <formula>120</formula>
    </cfRule>
    <cfRule type="containsText" dxfId="2" priority="1812" operator="between" text="库存为">
      <formula>NOT(ISERROR(SEARCH("库存为",AU1927)))</formula>
    </cfRule>
  </conditionalFormatting>
  <conditionalFormatting sqref="AU1928">
    <cfRule type="cellIs" dxfId="0" priority="9277" operator="lessThan">
      <formula>20</formula>
    </cfRule>
    <cfRule type="cellIs" dxfId="1" priority="5544" operator="greaterThan">
      <formula>120</formula>
    </cfRule>
    <cfRule type="containsText" dxfId="2" priority="1811" operator="between" text="库存为">
      <formula>NOT(ISERROR(SEARCH("库存为",AU1928)))</formula>
    </cfRule>
  </conditionalFormatting>
  <conditionalFormatting sqref="AU1929">
    <cfRule type="cellIs" dxfId="0" priority="9276" operator="lessThan">
      <formula>20</formula>
    </cfRule>
    <cfRule type="cellIs" dxfId="1" priority="5543" operator="greaterThan">
      <formula>120</formula>
    </cfRule>
    <cfRule type="containsText" dxfId="2" priority="1810" operator="between" text="库存为">
      <formula>NOT(ISERROR(SEARCH("库存为",AU1929)))</formula>
    </cfRule>
  </conditionalFormatting>
  <conditionalFormatting sqref="AU1930">
    <cfRule type="cellIs" dxfId="0" priority="9275" operator="lessThan">
      <formula>20</formula>
    </cfRule>
    <cfRule type="cellIs" dxfId="1" priority="5542" operator="greaterThan">
      <formula>120</formula>
    </cfRule>
    <cfRule type="containsText" dxfId="2" priority="1809" operator="between" text="库存为">
      <formula>NOT(ISERROR(SEARCH("库存为",AU1930)))</formula>
    </cfRule>
  </conditionalFormatting>
  <conditionalFormatting sqref="AU1931">
    <cfRule type="cellIs" dxfId="0" priority="9274" operator="lessThan">
      <formula>20</formula>
    </cfRule>
    <cfRule type="cellIs" dxfId="1" priority="5541" operator="greaterThan">
      <formula>120</formula>
    </cfRule>
    <cfRule type="containsText" dxfId="2" priority="1808" operator="between" text="库存为">
      <formula>NOT(ISERROR(SEARCH("库存为",AU1931)))</formula>
    </cfRule>
  </conditionalFormatting>
  <conditionalFormatting sqref="AU1932">
    <cfRule type="cellIs" dxfId="0" priority="9273" operator="lessThan">
      <formula>20</formula>
    </cfRule>
    <cfRule type="cellIs" dxfId="1" priority="5540" operator="greaterThan">
      <formula>120</formula>
    </cfRule>
    <cfRule type="containsText" dxfId="2" priority="1807" operator="between" text="库存为">
      <formula>NOT(ISERROR(SEARCH("库存为",AU1932)))</formula>
    </cfRule>
  </conditionalFormatting>
  <conditionalFormatting sqref="AU1933">
    <cfRule type="cellIs" dxfId="0" priority="9272" operator="lessThan">
      <formula>20</formula>
    </cfRule>
    <cfRule type="cellIs" dxfId="1" priority="5539" operator="greaterThan">
      <formula>120</formula>
    </cfRule>
    <cfRule type="containsText" dxfId="2" priority="1806" operator="between" text="库存为">
      <formula>NOT(ISERROR(SEARCH("库存为",AU1933)))</formula>
    </cfRule>
  </conditionalFormatting>
  <conditionalFormatting sqref="AU1934">
    <cfRule type="cellIs" dxfId="0" priority="9271" operator="lessThan">
      <formula>20</formula>
    </cfRule>
    <cfRule type="cellIs" dxfId="1" priority="5538" operator="greaterThan">
      <formula>120</formula>
    </cfRule>
    <cfRule type="containsText" dxfId="2" priority="1805" operator="between" text="库存为">
      <formula>NOT(ISERROR(SEARCH("库存为",AU1934)))</formula>
    </cfRule>
  </conditionalFormatting>
  <conditionalFormatting sqref="AU1935">
    <cfRule type="cellIs" dxfId="0" priority="9270" operator="lessThan">
      <formula>20</formula>
    </cfRule>
    <cfRule type="cellIs" dxfId="1" priority="5537" operator="greaterThan">
      <formula>120</formula>
    </cfRule>
    <cfRule type="containsText" dxfId="2" priority="1804" operator="between" text="库存为">
      <formula>NOT(ISERROR(SEARCH("库存为",AU1935)))</formula>
    </cfRule>
  </conditionalFormatting>
  <conditionalFormatting sqref="AU1936">
    <cfRule type="cellIs" dxfId="0" priority="9269" operator="lessThan">
      <formula>20</formula>
    </cfRule>
    <cfRule type="cellIs" dxfId="1" priority="5536" operator="greaterThan">
      <formula>120</formula>
    </cfRule>
    <cfRule type="containsText" dxfId="2" priority="1803" operator="between" text="库存为">
      <formula>NOT(ISERROR(SEARCH("库存为",AU1936)))</formula>
    </cfRule>
  </conditionalFormatting>
  <conditionalFormatting sqref="AU1937">
    <cfRule type="cellIs" dxfId="0" priority="9268" operator="lessThan">
      <formula>20</formula>
    </cfRule>
    <cfRule type="cellIs" dxfId="1" priority="5535" operator="greaterThan">
      <formula>120</formula>
    </cfRule>
    <cfRule type="containsText" dxfId="2" priority="1802" operator="between" text="库存为">
      <formula>NOT(ISERROR(SEARCH("库存为",AU1937)))</formula>
    </cfRule>
  </conditionalFormatting>
  <conditionalFormatting sqref="AU1938">
    <cfRule type="cellIs" dxfId="0" priority="9267" operator="lessThan">
      <formula>20</formula>
    </cfRule>
    <cfRule type="cellIs" dxfId="1" priority="5534" operator="greaterThan">
      <formula>120</formula>
    </cfRule>
    <cfRule type="containsText" dxfId="2" priority="1801" operator="between" text="库存为">
      <formula>NOT(ISERROR(SEARCH("库存为",AU1938)))</formula>
    </cfRule>
  </conditionalFormatting>
  <conditionalFormatting sqref="AU1939">
    <cfRule type="cellIs" dxfId="0" priority="9266" operator="lessThan">
      <formula>20</formula>
    </cfRule>
    <cfRule type="cellIs" dxfId="1" priority="5533" operator="greaterThan">
      <formula>120</formula>
    </cfRule>
    <cfRule type="containsText" dxfId="2" priority="1800" operator="between" text="库存为">
      <formula>NOT(ISERROR(SEARCH("库存为",AU1939)))</formula>
    </cfRule>
  </conditionalFormatting>
  <conditionalFormatting sqref="AU1940">
    <cfRule type="cellIs" dxfId="0" priority="9265" operator="lessThan">
      <formula>20</formula>
    </cfRule>
    <cfRule type="cellIs" dxfId="1" priority="5532" operator="greaterThan">
      <formula>120</formula>
    </cfRule>
    <cfRule type="containsText" dxfId="2" priority="1799" operator="between" text="库存为">
      <formula>NOT(ISERROR(SEARCH("库存为",AU1940)))</formula>
    </cfRule>
  </conditionalFormatting>
  <conditionalFormatting sqref="AU1941">
    <cfRule type="cellIs" dxfId="0" priority="9264" operator="lessThan">
      <formula>20</formula>
    </cfRule>
    <cfRule type="cellIs" dxfId="1" priority="5531" operator="greaterThan">
      <formula>120</formula>
    </cfRule>
    <cfRule type="containsText" dxfId="2" priority="1798" operator="between" text="库存为">
      <formula>NOT(ISERROR(SEARCH("库存为",AU1941)))</formula>
    </cfRule>
  </conditionalFormatting>
  <conditionalFormatting sqref="AU1942">
    <cfRule type="cellIs" dxfId="0" priority="9263" operator="lessThan">
      <formula>20</formula>
    </cfRule>
    <cfRule type="cellIs" dxfId="1" priority="5530" operator="greaterThan">
      <formula>120</formula>
    </cfRule>
    <cfRule type="containsText" dxfId="2" priority="1797" operator="between" text="库存为">
      <formula>NOT(ISERROR(SEARCH("库存为",AU1942)))</formula>
    </cfRule>
  </conditionalFormatting>
  <conditionalFormatting sqref="AU1943">
    <cfRule type="cellIs" dxfId="0" priority="9262" operator="lessThan">
      <formula>20</formula>
    </cfRule>
    <cfRule type="cellIs" dxfId="1" priority="5529" operator="greaterThan">
      <formula>120</formula>
    </cfRule>
    <cfRule type="containsText" dxfId="2" priority="1796" operator="between" text="库存为">
      <formula>NOT(ISERROR(SEARCH("库存为",AU1943)))</formula>
    </cfRule>
  </conditionalFormatting>
  <conditionalFormatting sqref="AU1944">
    <cfRule type="cellIs" dxfId="0" priority="9261" operator="lessThan">
      <formula>20</formula>
    </cfRule>
    <cfRule type="cellIs" dxfId="1" priority="5528" operator="greaterThan">
      <formula>120</formula>
    </cfRule>
    <cfRule type="containsText" dxfId="2" priority="1795" operator="between" text="库存为">
      <formula>NOT(ISERROR(SEARCH("库存为",AU1944)))</formula>
    </cfRule>
  </conditionalFormatting>
  <conditionalFormatting sqref="AU1945">
    <cfRule type="cellIs" dxfId="0" priority="9260" operator="lessThan">
      <formula>20</formula>
    </cfRule>
    <cfRule type="cellIs" dxfId="1" priority="5527" operator="greaterThan">
      <formula>120</formula>
    </cfRule>
    <cfRule type="containsText" dxfId="2" priority="1794" operator="between" text="库存为">
      <formula>NOT(ISERROR(SEARCH("库存为",AU1945)))</formula>
    </cfRule>
  </conditionalFormatting>
  <conditionalFormatting sqref="AU1946">
    <cfRule type="cellIs" dxfId="0" priority="9259" operator="lessThan">
      <formula>20</formula>
    </cfRule>
    <cfRule type="cellIs" dxfId="1" priority="5526" operator="greaterThan">
      <formula>120</formula>
    </cfRule>
    <cfRule type="containsText" dxfId="2" priority="1793" operator="between" text="库存为">
      <formula>NOT(ISERROR(SEARCH("库存为",AU1946)))</formula>
    </cfRule>
  </conditionalFormatting>
  <conditionalFormatting sqref="AU1947">
    <cfRule type="cellIs" dxfId="0" priority="9258" operator="lessThan">
      <formula>20</formula>
    </cfRule>
    <cfRule type="cellIs" dxfId="1" priority="5525" operator="greaterThan">
      <formula>120</formula>
    </cfRule>
    <cfRule type="containsText" dxfId="2" priority="1792" operator="between" text="库存为">
      <formula>NOT(ISERROR(SEARCH("库存为",AU1947)))</formula>
    </cfRule>
  </conditionalFormatting>
  <conditionalFormatting sqref="AU1948">
    <cfRule type="cellIs" dxfId="0" priority="9257" operator="lessThan">
      <formula>20</formula>
    </cfRule>
    <cfRule type="cellIs" dxfId="1" priority="5524" operator="greaterThan">
      <formula>120</formula>
    </cfRule>
    <cfRule type="containsText" dxfId="2" priority="1791" operator="between" text="库存为">
      <formula>NOT(ISERROR(SEARCH("库存为",AU1948)))</formula>
    </cfRule>
  </conditionalFormatting>
  <conditionalFormatting sqref="AU1949">
    <cfRule type="cellIs" dxfId="0" priority="9256" operator="lessThan">
      <formula>20</formula>
    </cfRule>
    <cfRule type="cellIs" dxfId="1" priority="5523" operator="greaterThan">
      <formula>120</formula>
    </cfRule>
    <cfRule type="containsText" dxfId="2" priority="1790" operator="between" text="库存为">
      <formula>NOT(ISERROR(SEARCH("库存为",AU1949)))</formula>
    </cfRule>
  </conditionalFormatting>
  <conditionalFormatting sqref="AU1950">
    <cfRule type="cellIs" dxfId="0" priority="9255" operator="lessThan">
      <formula>20</formula>
    </cfRule>
    <cfRule type="cellIs" dxfId="1" priority="5522" operator="greaterThan">
      <formula>120</formula>
    </cfRule>
    <cfRule type="containsText" dxfId="2" priority="1789" operator="between" text="库存为">
      <formula>NOT(ISERROR(SEARCH("库存为",AU1950)))</formula>
    </cfRule>
  </conditionalFormatting>
  <conditionalFormatting sqref="AU1951">
    <cfRule type="cellIs" dxfId="0" priority="9254" operator="lessThan">
      <formula>20</formula>
    </cfRule>
    <cfRule type="cellIs" dxfId="1" priority="5521" operator="greaterThan">
      <formula>120</formula>
    </cfRule>
    <cfRule type="containsText" dxfId="2" priority="1788" operator="between" text="库存为">
      <formula>NOT(ISERROR(SEARCH("库存为",AU1951)))</formula>
    </cfRule>
  </conditionalFormatting>
  <conditionalFormatting sqref="AU1952">
    <cfRule type="cellIs" dxfId="0" priority="9253" operator="lessThan">
      <formula>20</formula>
    </cfRule>
    <cfRule type="cellIs" dxfId="1" priority="5520" operator="greaterThan">
      <formula>120</formula>
    </cfRule>
    <cfRule type="containsText" dxfId="2" priority="1787" operator="between" text="库存为">
      <formula>NOT(ISERROR(SEARCH("库存为",AU1952)))</formula>
    </cfRule>
  </conditionalFormatting>
  <conditionalFormatting sqref="AU1953">
    <cfRule type="cellIs" dxfId="0" priority="9252" operator="lessThan">
      <formula>20</formula>
    </cfRule>
    <cfRule type="cellIs" dxfId="1" priority="5519" operator="greaterThan">
      <formula>120</formula>
    </cfRule>
    <cfRule type="containsText" dxfId="2" priority="1786" operator="between" text="库存为">
      <formula>NOT(ISERROR(SEARCH("库存为",AU1953)))</formula>
    </cfRule>
  </conditionalFormatting>
  <conditionalFormatting sqref="AU1954">
    <cfRule type="cellIs" dxfId="0" priority="9251" operator="lessThan">
      <formula>20</formula>
    </cfRule>
    <cfRule type="cellIs" dxfId="1" priority="5518" operator="greaterThan">
      <formula>120</formula>
    </cfRule>
    <cfRule type="containsText" dxfId="2" priority="1785" operator="between" text="库存为">
      <formula>NOT(ISERROR(SEARCH("库存为",AU1954)))</formula>
    </cfRule>
  </conditionalFormatting>
  <conditionalFormatting sqref="AU1955">
    <cfRule type="cellIs" dxfId="0" priority="9250" operator="lessThan">
      <formula>20</formula>
    </cfRule>
    <cfRule type="cellIs" dxfId="1" priority="5517" operator="greaterThan">
      <formula>120</formula>
    </cfRule>
    <cfRule type="containsText" dxfId="2" priority="1784" operator="between" text="库存为">
      <formula>NOT(ISERROR(SEARCH("库存为",AU1955)))</formula>
    </cfRule>
  </conditionalFormatting>
  <conditionalFormatting sqref="AU1956">
    <cfRule type="cellIs" dxfId="0" priority="9249" operator="lessThan">
      <formula>20</formula>
    </cfRule>
    <cfRule type="cellIs" dxfId="1" priority="5516" operator="greaterThan">
      <formula>120</formula>
    </cfRule>
    <cfRule type="containsText" dxfId="2" priority="1783" operator="between" text="库存为">
      <formula>NOT(ISERROR(SEARCH("库存为",AU1956)))</formula>
    </cfRule>
  </conditionalFormatting>
  <conditionalFormatting sqref="AU1957">
    <cfRule type="cellIs" dxfId="0" priority="9248" operator="lessThan">
      <formula>20</formula>
    </cfRule>
    <cfRule type="cellIs" dxfId="1" priority="5515" operator="greaterThan">
      <formula>120</formula>
    </cfRule>
    <cfRule type="containsText" dxfId="2" priority="1782" operator="between" text="库存为">
      <formula>NOT(ISERROR(SEARCH("库存为",AU1957)))</formula>
    </cfRule>
  </conditionalFormatting>
  <conditionalFormatting sqref="AU1958">
    <cfRule type="cellIs" dxfId="0" priority="9247" operator="lessThan">
      <formula>20</formula>
    </cfRule>
    <cfRule type="cellIs" dxfId="1" priority="5514" operator="greaterThan">
      <formula>120</formula>
    </cfRule>
    <cfRule type="containsText" dxfId="2" priority="1781" operator="between" text="库存为">
      <formula>NOT(ISERROR(SEARCH("库存为",AU1958)))</formula>
    </cfRule>
  </conditionalFormatting>
  <conditionalFormatting sqref="AU1959">
    <cfRule type="cellIs" dxfId="0" priority="9246" operator="lessThan">
      <formula>20</formula>
    </cfRule>
    <cfRule type="cellIs" dxfId="1" priority="5513" operator="greaterThan">
      <formula>120</formula>
    </cfRule>
    <cfRule type="containsText" dxfId="2" priority="1780" operator="between" text="库存为">
      <formula>NOT(ISERROR(SEARCH("库存为",AU1959)))</formula>
    </cfRule>
  </conditionalFormatting>
  <conditionalFormatting sqref="AU1960">
    <cfRule type="cellIs" dxfId="0" priority="9245" operator="lessThan">
      <formula>20</formula>
    </cfRule>
    <cfRule type="cellIs" dxfId="1" priority="5512" operator="greaterThan">
      <formula>120</formula>
    </cfRule>
    <cfRule type="containsText" dxfId="2" priority="1779" operator="between" text="库存为">
      <formula>NOT(ISERROR(SEARCH("库存为",AU1960)))</formula>
    </cfRule>
  </conditionalFormatting>
  <conditionalFormatting sqref="AU1961">
    <cfRule type="cellIs" dxfId="0" priority="9244" operator="lessThan">
      <formula>20</formula>
    </cfRule>
    <cfRule type="cellIs" dxfId="1" priority="5511" operator="greaterThan">
      <formula>120</formula>
    </cfRule>
    <cfRule type="containsText" dxfId="2" priority="1778" operator="between" text="库存为">
      <formula>NOT(ISERROR(SEARCH("库存为",AU1961)))</formula>
    </cfRule>
  </conditionalFormatting>
  <conditionalFormatting sqref="AU1962">
    <cfRule type="cellIs" dxfId="0" priority="9243" operator="lessThan">
      <formula>20</formula>
    </cfRule>
    <cfRule type="cellIs" dxfId="1" priority="5510" operator="greaterThan">
      <formula>120</formula>
    </cfRule>
    <cfRule type="containsText" dxfId="2" priority="1777" operator="between" text="库存为">
      <formula>NOT(ISERROR(SEARCH("库存为",AU1962)))</formula>
    </cfRule>
  </conditionalFormatting>
  <conditionalFormatting sqref="AU1963">
    <cfRule type="cellIs" dxfId="0" priority="9242" operator="lessThan">
      <formula>20</formula>
    </cfRule>
    <cfRule type="cellIs" dxfId="1" priority="5509" operator="greaterThan">
      <formula>120</formula>
    </cfRule>
    <cfRule type="containsText" dxfId="2" priority="1776" operator="between" text="库存为">
      <formula>NOT(ISERROR(SEARCH("库存为",AU1963)))</formula>
    </cfRule>
  </conditionalFormatting>
  <conditionalFormatting sqref="AU1964">
    <cfRule type="cellIs" dxfId="0" priority="9241" operator="lessThan">
      <formula>20</formula>
    </cfRule>
    <cfRule type="cellIs" dxfId="1" priority="5508" operator="greaterThan">
      <formula>120</formula>
    </cfRule>
    <cfRule type="containsText" dxfId="2" priority="1775" operator="between" text="库存为">
      <formula>NOT(ISERROR(SEARCH("库存为",AU1964)))</formula>
    </cfRule>
  </conditionalFormatting>
  <conditionalFormatting sqref="AU1965">
    <cfRule type="cellIs" dxfId="0" priority="9240" operator="lessThan">
      <formula>20</formula>
    </cfRule>
    <cfRule type="cellIs" dxfId="1" priority="5507" operator="greaterThan">
      <formula>120</formula>
    </cfRule>
    <cfRule type="containsText" dxfId="2" priority="1774" operator="between" text="库存为">
      <formula>NOT(ISERROR(SEARCH("库存为",AU1965)))</formula>
    </cfRule>
  </conditionalFormatting>
  <conditionalFormatting sqref="AU1966">
    <cfRule type="cellIs" dxfId="0" priority="9239" operator="lessThan">
      <formula>20</formula>
    </cfRule>
    <cfRule type="cellIs" dxfId="1" priority="5506" operator="greaterThan">
      <formula>120</formula>
    </cfRule>
    <cfRule type="containsText" dxfId="2" priority="1773" operator="between" text="库存为">
      <formula>NOT(ISERROR(SEARCH("库存为",AU1966)))</formula>
    </cfRule>
  </conditionalFormatting>
  <conditionalFormatting sqref="AU1967">
    <cfRule type="cellIs" dxfId="0" priority="9238" operator="lessThan">
      <formula>20</formula>
    </cfRule>
    <cfRule type="cellIs" dxfId="1" priority="5505" operator="greaterThan">
      <formula>120</formula>
    </cfRule>
    <cfRule type="containsText" dxfId="2" priority="1772" operator="between" text="库存为">
      <formula>NOT(ISERROR(SEARCH("库存为",AU1967)))</formula>
    </cfRule>
  </conditionalFormatting>
  <conditionalFormatting sqref="AU1968">
    <cfRule type="cellIs" dxfId="0" priority="9237" operator="lessThan">
      <formula>20</formula>
    </cfRule>
    <cfRule type="cellIs" dxfId="1" priority="5504" operator="greaterThan">
      <formula>120</formula>
    </cfRule>
    <cfRule type="containsText" dxfId="2" priority="1771" operator="between" text="库存为">
      <formula>NOT(ISERROR(SEARCH("库存为",AU1968)))</formula>
    </cfRule>
  </conditionalFormatting>
  <conditionalFormatting sqref="AU1969">
    <cfRule type="cellIs" dxfId="0" priority="9236" operator="lessThan">
      <formula>20</formula>
    </cfRule>
    <cfRule type="cellIs" dxfId="1" priority="5503" operator="greaterThan">
      <formula>120</formula>
    </cfRule>
    <cfRule type="containsText" dxfId="2" priority="1770" operator="between" text="库存为">
      <formula>NOT(ISERROR(SEARCH("库存为",AU1969)))</formula>
    </cfRule>
  </conditionalFormatting>
  <conditionalFormatting sqref="AU1970">
    <cfRule type="cellIs" dxfId="0" priority="9235" operator="lessThan">
      <formula>20</formula>
    </cfRule>
    <cfRule type="cellIs" dxfId="1" priority="5502" operator="greaterThan">
      <formula>120</formula>
    </cfRule>
    <cfRule type="containsText" dxfId="2" priority="1769" operator="between" text="库存为">
      <formula>NOT(ISERROR(SEARCH("库存为",AU1970)))</formula>
    </cfRule>
  </conditionalFormatting>
  <conditionalFormatting sqref="AU1971">
    <cfRule type="cellIs" dxfId="0" priority="9234" operator="lessThan">
      <formula>20</formula>
    </cfRule>
    <cfRule type="cellIs" dxfId="1" priority="5501" operator="greaterThan">
      <formula>120</formula>
    </cfRule>
    <cfRule type="containsText" dxfId="2" priority="1768" operator="between" text="库存为">
      <formula>NOT(ISERROR(SEARCH("库存为",AU1971)))</formula>
    </cfRule>
  </conditionalFormatting>
  <conditionalFormatting sqref="AU1972">
    <cfRule type="cellIs" dxfId="0" priority="9233" operator="lessThan">
      <formula>20</formula>
    </cfRule>
    <cfRule type="cellIs" dxfId="1" priority="5500" operator="greaterThan">
      <formula>120</formula>
    </cfRule>
    <cfRule type="containsText" dxfId="2" priority="1767" operator="between" text="库存为">
      <formula>NOT(ISERROR(SEARCH("库存为",AU1972)))</formula>
    </cfRule>
  </conditionalFormatting>
  <conditionalFormatting sqref="AU1973">
    <cfRule type="cellIs" dxfId="0" priority="9232" operator="lessThan">
      <formula>20</formula>
    </cfRule>
    <cfRule type="cellIs" dxfId="1" priority="5499" operator="greaterThan">
      <formula>120</formula>
    </cfRule>
    <cfRule type="containsText" dxfId="2" priority="1766" operator="between" text="库存为">
      <formula>NOT(ISERROR(SEARCH("库存为",AU1973)))</formula>
    </cfRule>
  </conditionalFormatting>
  <conditionalFormatting sqref="AU1974">
    <cfRule type="cellIs" dxfId="0" priority="9231" operator="lessThan">
      <formula>20</formula>
    </cfRule>
    <cfRule type="cellIs" dxfId="1" priority="5498" operator="greaterThan">
      <formula>120</formula>
    </cfRule>
    <cfRule type="containsText" dxfId="2" priority="1765" operator="between" text="库存为">
      <formula>NOT(ISERROR(SEARCH("库存为",AU1974)))</formula>
    </cfRule>
  </conditionalFormatting>
  <conditionalFormatting sqref="AU1975">
    <cfRule type="cellIs" dxfId="0" priority="9230" operator="lessThan">
      <formula>20</formula>
    </cfRule>
    <cfRule type="cellIs" dxfId="1" priority="5497" operator="greaterThan">
      <formula>120</formula>
    </cfRule>
    <cfRule type="containsText" dxfId="2" priority="1764" operator="between" text="库存为">
      <formula>NOT(ISERROR(SEARCH("库存为",AU1975)))</formula>
    </cfRule>
  </conditionalFormatting>
  <conditionalFormatting sqref="AU1976">
    <cfRule type="cellIs" dxfId="0" priority="9229" operator="lessThan">
      <formula>20</formula>
    </cfRule>
    <cfRule type="cellIs" dxfId="1" priority="5496" operator="greaterThan">
      <formula>120</formula>
    </cfRule>
    <cfRule type="containsText" dxfId="2" priority="1763" operator="between" text="库存为">
      <formula>NOT(ISERROR(SEARCH("库存为",AU1976)))</formula>
    </cfRule>
  </conditionalFormatting>
  <conditionalFormatting sqref="AU1977">
    <cfRule type="cellIs" dxfId="0" priority="9228" operator="lessThan">
      <formula>20</formula>
    </cfRule>
    <cfRule type="cellIs" dxfId="1" priority="5495" operator="greaterThan">
      <formula>120</formula>
    </cfRule>
    <cfRule type="containsText" dxfId="2" priority="1762" operator="between" text="库存为">
      <formula>NOT(ISERROR(SEARCH("库存为",AU1977)))</formula>
    </cfRule>
  </conditionalFormatting>
  <conditionalFormatting sqref="AU1978">
    <cfRule type="cellIs" dxfId="0" priority="9227" operator="lessThan">
      <formula>20</formula>
    </cfRule>
    <cfRule type="cellIs" dxfId="1" priority="5494" operator="greaterThan">
      <formula>120</formula>
    </cfRule>
    <cfRule type="containsText" dxfId="2" priority="1761" operator="between" text="库存为">
      <formula>NOT(ISERROR(SEARCH("库存为",AU1978)))</formula>
    </cfRule>
  </conditionalFormatting>
  <conditionalFormatting sqref="AU1979">
    <cfRule type="cellIs" dxfId="0" priority="9226" operator="lessThan">
      <formula>20</formula>
    </cfRule>
    <cfRule type="cellIs" dxfId="1" priority="5493" operator="greaterThan">
      <formula>120</formula>
    </cfRule>
    <cfRule type="containsText" dxfId="2" priority="1760" operator="between" text="库存为">
      <formula>NOT(ISERROR(SEARCH("库存为",AU1979)))</formula>
    </cfRule>
  </conditionalFormatting>
  <conditionalFormatting sqref="AU1980">
    <cfRule type="cellIs" dxfId="0" priority="9225" operator="lessThan">
      <formula>20</formula>
    </cfRule>
    <cfRule type="cellIs" dxfId="1" priority="5492" operator="greaterThan">
      <formula>120</formula>
    </cfRule>
    <cfRule type="containsText" dxfId="2" priority="1759" operator="between" text="库存为">
      <formula>NOT(ISERROR(SEARCH("库存为",AU1980)))</formula>
    </cfRule>
  </conditionalFormatting>
  <conditionalFormatting sqref="AU1981">
    <cfRule type="cellIs" dxfId="0" priority="9224" operator="lessThan">
      <formula>20</formula>
    </cfRule>
    <cfRule type="cellIs" dxfId="1" priority="5491" operator="greaterThan">
      <formula>120</formula>
    </cfRule>
    <cfRule type="containsText" dxfId="2" priority="1758" operator="between" text="库存为">
      <formula>NOT(ISERROR(SEARCH("库存为",AU1981)))</formula>
    </cfRule>
  </conditionalFormatting>
  <conditionalFormatting sqref="AU1982">
    <cfRule type="cellIs" dxfId="0" priority="9223" operator="lessThan">
      <formula>20</formula>
    </cfRule>
    <cfRule type="cellIs" dxfId="1" priority="5490" operator="greaterThan">
      <formula>120</formula>
    </cfRule>
    <cfRule type="containsText" dxfId="2" priority="1757" operator="between" text="库存为">
      <formula>NOT(ISERROR(SEARCH("库存为",AU1982)))</formula>
    </cfRule>
  </conditionalFormatting>
  <conditionalFormatting sqref="AU1983">
    <cfRule type="cellIs" dxfId="0" priority="9222" operator="lessThan">
      <formula>20</formula>
    </cfRule>
    <cfRule type="cellIs" dxfId="1" priority="5489" operator="greaterThan">
      <formula>120</formula>
    </cfRule>
    <cfRule type="containsText" dxfId="2" priority="1756" operator="between" text="库存为">
      <formula>NOT(ISERROR(SEARCH("库存为",AU1983)))</formula>
    </cfRule>
  </conditionalFormatting>
  <conditionalFormatting sqref="AU1984">
    <cfRule type="cellIs" dxfId="0" priority="9221" operator="lessThan">
      <formula>20</formula>
    </cfRule>
    <cfRule type="cellIs" dxfId="1" priority="5488" operator="greaterThan">
      <formula>120</formula>
    </cfRule>
    <cfRule type="containsText" dxfId="2" priority="1755" operator="between" text="库存为">
      <formula>NOT(ISERROR(SEARCH("库存为",AU1984)))</formula>
    </cfRule>
  </conditionalFormatting>
  <conditionalFormatting sqref="AU1985">
    <cfRule type="cellIs" dxfId="0" priority="9220" operator="lessThan">
      <formula>20</formula>
    </cfRule>
    <cfRule type="cellIs" dxfId="1" priority="5487" operator="greaterThan">
      <formula>120</formula>
    </cfRule>
    <cfRule type="containsText" dxfId="2" priority="1754" operator="between" text="库存为">
      <formula>NOT(ISERROR(SEARCH("库存为",AU1985)))</formula>
    </cfRule>
  </conditionalFormatting>
  <conditionalFormatting sqref="AU1986">
    <cfRule type="cellIs" dxfId="0" priority="9219" operator="lessThan">
      <formula>20</formula>
    </cfRule>
    <cfRule type="cellIs" dxfId="1" priority="5486" operator="greaterThan">
      <formula>120</formula>
    </cfRule>
    <cfRule type="containsText" dxfId="2" priority="1753" operator="between" text="库存为">
      <formula>NOT(ISERROR(SEARCH("库存为",AU1986)))</formula>
    </cfRule>
  </conditionalFormatting>
  <conditionalFormatting sqref="AU1987">
    <cfRule type="cellIs" dxfId="0" priority="9218" operator="lessThan">
      <formula>20</formula>
    </cfRule>
    <cfRule type="cellIs" dxfId="1" priority="5485" operator="greaterThan">
      <formula>120</formula>
    </cfRule>
    <cfRule type="containsText" dxfId="2" priority="1752" operator="between" text="库存为">
      <formula>NOT(ISERROR(SEARCH("库存为",AU1987)))</formula>
    </cfRule>
  </conditionalFormatting>
  <conditionalFormatting sqref="AU1988">
    <cfRule type="cellIs" dxfId="0" priority="9217" operator="lessThan">
      <formula>20</formula>
    </cfRule>
    <cfRule type="cellIs" dxfId="1" priority="5484" operator="greaterThan">
      <formula>120</formula>
    </cfRule>
    <cfRule type="containsText" dxfId="2" priority="1751" operator="between" text="库存为">
      <formula>NOT(ISERROR(SEARCH("库存为",AU1988)))</formula>
    </cfRule>
  </conditionalFormatting>
  <conditionalFormatting sqref="AU1989">
    <cfRule type="cellIs" dxfId="0" priority="9216" operator="lessThan">
      <formula>20</formula>
    </cfRule>
    <cfRule type="cellIs" dxfId="1" priority="5483" operator="greaterThan">
      <formula>120</formula>
    </cfRule>
    <cfRule type="containsText" dxfId="2" priority="1750" operator="between" text="库存为">
      <formula>NOT(ISERROR(SEARCH("库存为",AU1989)))</formula>
    </cfRule>
  </conditionalFormatting>
  <conditionalFormatting sqref="AU1990">
    <cfRule type="cellIs" dxfId="0" priority="9215" operator="lessThan">
      <formula>20</formula>
    </cfRule>
    <cfRule type="cellIs" dxfId="1" priority="5482" operator="greaterThan">
      <formula>120</formula>
    </cfRule>
    <cfRule type="containsText" dxfId="2" priority="1749" operator="between" text="库存为">
      <formula>NOT(ISERROR(SEARCH("库存为",AU1990)))</formula>
    </cfRule>
  </conditionalFormatting>
  <conditionalFormatting sqref="AU1991">
    <cfRule type="cellIs" dxfId="0" priority="9214" operator="lessThan">
      <formula>20</formula>
    </cfRule>
    <cfRule type="cellIs" dxfId="1" priority="5481" operator="greaterThan">
      <formula>120</formula>
    </cfRule>
    <cfRule type="containsText" dxfId="2" priority="1748" operator="between" text="库存为">
      <formula>NOT(ISERROR(SEARCH("库存为",AU1991)))</formula>
    </cfRule>
  </conditionalFormatting>
  <conditionalFormatting sqref="AU1992">
    <cfRule type="cellIs" dxfId="0" priority="9213" operator="lessThan">
      <formula>20</formula>
    </cfRule>
    <cfRule type="cellIs" dxfId="1" priority="5480" operator="greaterThan">
      <formula>120</formula>
    </cfRule>
    <cfRule type="containsText" dxfId="2" priority="1747" operator="between" text="库存为">
      <formula>NOT(ISERROR(SEARCH("库存为",AU1992)))</formula>
    </cfRule>
  </conditionalFormatting>
  <conditionalFormatting sqref="AU1993">
    <cfRule type="cellIs" dxfId="0" priority="9212" operator="lessThan">
      <formula>20</formula>
    </cfRule>
    <cfRule type="cellIs" dxfId="1" priority="5479" operator="greaterThan">
      <formula>120</formula>
    </cfRule>
    <cfRule type="containsText" dxfId="2" priority="1746" operator="between" text="库存为">
      <formula>NOT(ISERROR(SEARCH("库存为",AU1993)))</formula>
    </cfRule>
  </conditionalFormatting>
  <conditionalFormatting sqref="AU1994">
    <cfRule type="cellIs" dxfId="0" priority="9211" operator="lessThan">
      <formula>20</formula>
    </cfRule>
    <cfRule type="cellIs" dxfId="1" priority="5478" operator="greaterThan">
      <formula>120</formula>
    </cfRule>
    <cfRule type="containsText" dxfId="2" priority="1745" operator="between" text="库存为">
      <formula>NOT(ISERROR(SEARCH("库存为",AU1994)))</formula>
    </cfRule>
  </conditionalFormatting>
  <conditionalFormatting sqref="AU1995">
    <cfRule type="cellIs" dxfId="0" priority="9210" operator="lessThan">
      <formula>20</formula>
    </cfRule>
    <cfRule type="cellIs" dxfId="1" priority="5477" operator="greaterThan">
      <formula>120</formula>
    </cfRule>
    <cfRule type="containsText" dxfId="2" priority="1744" operator="between" text="库存为">
      <formula>NOT(ISERROR(SEARCH("库存为",AU1995)))</formula>
    </cfRule>
  </conditionalFormatting>
  <conditionalFormatting sqref="AU1996">
    <cfRule type="cellIs" dxfId="0" priority="9209" operator="lessThan">
      <formula>20</formula>
    </cfRule>
    <cfRule type="cellIs" dxfId="1" priority="5476" operator="greaterThan">
      <formula>120</formula>
    </cfRule>
    <cfRule type="containsText" dxfId="2" priority="1743" operator="between" text="库存为">
      <formula>NOT(ISERROR(SEARCH("库存为",AU1996)))</formula>
    </cfRule>
  </conditionalFormatting>
  <conditionalFormatting sqref="AU1997">
    <cfRule type="cellIs" dxfId="0" priority="9208" operator="lessThan">
      <formula>20</formula>
    </cfRule>
    <cfRule type="cellIs" dxfId="1" priority="5475" operator="greaterThan">
      <formula>120</formula>
    </cfRule>
    <cfRule type="containsText" dxfId="2" priority="1742" operator="between" text="库存为">
      <formula>NOT(ISERROR(SEARCH("库存为",AU1997)))</formula>
    </cfRule>
  </conditionalFormatting>
  <conditionalFormatting sqref="AU1998">
    <cfRule type="cellIs" dxfId="0" priority="9207" operator="lessThan">
      <formula>20</formula>
    </cfRule>
    <cfRule type="cellIs" dxfId="1" priority="5474" operator="greaterThan">
      <formula>120</formula>
    </cfRule>
    <cfRule type="containsText" dxfId="2" priority="1741" operator="between" text="库存为">
      <formula>NOT(ISERROR(SEARCH("库存为",AU1998)))</formula>
    </cfRule>
  </conditionalFormatting>
  <conditionalFormatting sqref="AU1999">
    <cfRule type="cellIs" dxfId="0" priority="9206" operator="lessThan">
      <formula>20</formula>
    </cfRule>
    <cfRule type="cellIs" dxfId="1" priority="5473" operator="greaterThan">
      <formula>120</formula>
    </cfRule>
    <cfRule type="containsText" dxfId="2" priority="1740" operator="between" text="库存为">
      <formula>NOT(ISERROR(SEARCH("库存为",AU1999)))</formula>
    </cfRule>
  </conditionalFormatting>
  <conditionalFormatting sqref="AU2000">
    <cfRule type="cellIs" dxfId="0" priority="9205" operator="lessThan">
      <formula>20</formula>
    </cfRule>
    <cfRule type="cellIs" dxfId="1" priority="5472" operator="greaterThan">
      <formula>120</formula>
    </cfRule>
    <cfRule type="containsText" dxfId="2" priority="1739" operator="between" text="库存为">
      <formula>NOT(ISERROR(SEARCH("库存为",AU2000)))</formula>
    </cfRule>
  </conditionalFormatting>
  <conditionalFormatting sqref="AU2001">
    <cfRule type="cellIs" dxfId="0" priority="9204" operator="lessThan">
      <formula>20</formula>
    </cfRule>
    <cfRule type="cellIs" dxfId="1" priority="5471" operator="greaterThan">
      <formula>120</formula>
    </cfRule>
    <cfRule type="containsText" dxfId="2" priority="1738" operator="between" text="库存为">
      <formula>NOT(ISERROR(SEARCH("库存为",AU2001)))</formula>
    </cfRule>
  </conditionalFormatting>
  <conditionalFormatting sqref="AU2002">
    <cfRule type="cellIs" dxfId="0" priority="9203" operator="lessThan">
      <formula>20</formula>
    </cfRule>
    <cfRule type="cellIs" dxfId="1" priority="5470" operator="greaterThan">
      <formula>120</formula>
    </cfRule>
    <cfRule type="containsText" dxfId="2" priority="1737" operator="between" text="库存为">
      <formula>NOT(ISERROR(SEARCH("库存为",AU2002)))</formula>
    </cfRule>
  </conditionalFormatting>
  <conditionalFormatting sqref="AU2003">
    <cfRule type="cellIs" dxfId="0" priority="9202" operator="lessThan">
      <formula>20</formula>
    </cfRule>
    <cfRule type="cellIs" dxfId="1" priority="5469" operator="greaterThan">
      <formula>120</formula>
    </cfRule>
    <cfRule type="containsText" dxfId="2" priority="1736" operator="between" text="库存为">
      <formula>NOT(ISERROR(SEARCH("库存为",AU2003)))</formula>
    </cfRule>
  </conditionalFormatting>
  <conditionalFormatting sqref="AU2004">
    <cfRule type="cellIs" dxfId="0" priority="9201" operator="lessThan">
      <formula>20</formula>
    </cfRule>
    <cfRule type="cellIs" dxfId="1" priority="5468" operator="greaterThan">
      <formula>120</formula>
    </cfRule>
    <cfRule type="containsText" dxfId="2" priority="1735" operator="between" text="库存为">
      <formula>NOT(ISERROR(SEARCH("库存为",AU2004)))</formula>
    </cfRule>
  </conditionalFormatting>
  <conditionalFormatting sqref="AU2005">
    <cfRule type="cellIs" dxfId="0" priority="9200" operator="lessThan">
      <formula>20</formula>
    </cfRule>
    <cfRule type="cellIs" dxfId="1" priority="5467" operator="greaterThan">
      <formula>120</formula>
    </cfRule>
    <cfRule type="containsText" dxfId="2" priority="1734" operator="between" text="库存为">
      <formula>NOT(ISERROR(SEARCH("库存为",AU2005)))</formula>
    </cfRule>
  </conditionalFormatting>
  <conditionalFormatting sqref="AU2006">
    <cfRule type="cellIs" dxfId="0" priority="9199" operator="lessThan">
      <formula>20</formula>
    </cfRule>
    <cfRule type="cellIs" dxfId="1" priority="5466" operator="greaterThan">
      <formula>120</formula>
    </cfRule>
    <cfRule type="containsText" dxfId="2" priority="1733" operator="between" text="库存为">
      <formula>NOT(ISERROR(SEARCH("库存为",AU2006)))</formula>
    </cfRule>
  </conditionalFormatting>
  <conditionalFormatting sqref="AU2007">
    <cfRule type="cellIs" dxfId="0" priority="9198" operator="lessThan">
      <formula>20</formula>
    </cfRule>
    <cfRule type="cellIs" dxfId="1" priority="5465" operator="greaterThan">
      <formula>120</formula>
    </cfRule>
    <cfRule type="containsText" dxfId="2" priority="1732" operator="between" text="库存为">
      <formula>NOT(ISERROR(SEARCH("库存为",AU2007)))</formula>
    </cfRule>
  </conditionalFormatting>
  <conditionalFormatting sqref="AU2008">
    <cfRule type="cellIs" dxfId="0" priority="9197" operator="lessThan">
      <formula>20</formula>
    </cfRule>
    <cfRule type="cellIs" dxfId="1" priority="5464" operator="greaterThan">
      <formula>120</formula>
    </cfRule>
    <cfRule type="containsText" dxfId="2" priority="1731" operator="between" text="库存为">
      <formula>NOT(ISERROR(SEARCH("库存为",AU2008)))</formula>
    </cfRule>
  </conditionalFormatting>
  <conditionalFormatting sqref="AU2009">
    <cfRule type="cellIs" dxfId="0" priority="9196" operator="lessThan">
      <formula>20</formula>
    </cfRule>
    <cfRule type="cellIs" dxfId="1" priority="5463" operator="greaterThan">
      <formula>120</formula>
    </cfRule>
    <cfRule type="containsText" dxfId="2" priority="1730" operator="between" text="库存为">
      <formula>NOT(ISERROR(SEARCH("库存为",AU2009)))</formula>
    </cfRule>
  </conditionalFormatting>
  <conditionalFormatting sqref="AU2010">
    <cfRule type="cellIs" dxfId="0" priority="9195" operator="lessThan">
      <formula>20</formula>
    </cfRule>
    <cfRule type="cellIs" dxfId="1" priority="5462" operator="greaterThan">
      <formula>120</formula>
    </cfRule>
    <cfRule type="containsText" dxfId="2" priority="1729" operator="between" text="库存为">
      <formula>NOT(ISERROR(SEARCH("库存为",AU2010)))</formula>
    </cfRule>
  </conditionalFormatting>
  <conditionalFormatting sqref="AU2011">
    <cfRule type="cellIs" dxfId="0" priority="9194" operator="lessThan">
      <formula>20</formula>
    </cfRule>
    <cfRule type="cellIs" dxfId="1" priority="5461" operator="greaterThan">
      <formula>120</formula>
    </cfRule>
    <cfRule type="containsText" dxfId="2" priority="1728" operator="between" text="库存为">
      <formula>NOT(ISERROR(SEARCH("库存为",AU2011)))</formula>
    </cfRule>
  </conditionalFormatting>
  <conditionalFormatting sqref="AU2012">
    <cfRule type="cellIs" dxfId="0" priority="9193" operator="lessThan">
      <formula>20</formula>
    </cfRule>
    <cfRule type="cellIs" dxfId="1" priority="5460" operator="greaterThan">
      <formula>120</formula>
    </cfRule>
    <cfRule type="containsText" dxfId="2" priority="1727" operator="between" text="库存为">
      <formula>NOT(ISERROR(SEARCH("库存为",AU2012)))</formula>
    </cfRule>
  </conditionalFormatting>
  <conditionalFormatting sqref="AU2013">
    <cfRule type="cellIs" dxfId="0" priority="9192" operator="lessThan">
      <formula>20</formula>
    </cfRule>
    <cfRule type="cellIs" dxfId="1" priority="5459" operator="greaterThan">
      <formula>120</formula>
    </cfRule>
    <cfRule type="containsText" dxfId="2" priority="1726" operator="between" text="库存为">
      <formula>NOT(ISERROR(SEARCH("库存为",AU2013)))</formula>
    </cfRule>
  </conditionalFormatting>
  <conditionalFormatting sqref="AU2014">
    <cfRule type="cellIs" dxfId="0" priority="9191" operator="lessThan">
      <formula>20</formula>
    </cfRule>
    <cfRule type="cellIs" dxfId="1" priority="5458" operator="greaterThan">
      <formula>120</formula>
    </cfRule>
    <cfRule type="containsText" dxfId="2" priority="1725" operator="between" text="库存为">
      <formula>NOT(ISERROR(SEARCH("库存为",AU2014)))</formula>
    </cfRule>
  </conditionalFormatting>
  <conditionalFormatting sqref="AU2015">
    <cfRule type="cellIs" dxfId="0" priority="9190" operator="lessThan">
      <formula>20</formula>
    </cfRule>
    <cfRule type="cellIs" dxfId="1" priority="5457" operator="greaterThan">
      <formula>120</formula>
    </cfRule>
    <cfRule type="containsText" dxfId="2" priority="1724" operator="between" text="库存为">
      <formula>NOT(ISERROR(SEARCH("库存为",AU2015)))</formula>
    </cfRule>
  </conditionalFormatting>
  <conditionalFormatting sqref="AU2016">
    <cfRule type="cellIs" dxfId="0" priority="9189" operator="lessThan">
      <formula>20</formula>
    </cfRule>
    <cfRule type="cellIs" dxfId="1" priority="5456" operator="greaterThan">
      <formula>120</formula>
    </cfRule>
    <cfRule type="containsText" dxfId="2" priority="1723" operator="between" text="库存为">
      <formula>NOT(ISERROR(SEARCH("库存为",AU2016)))</formula>
    </cfRule>
  </conditionalFormatting>
  <conditionalFormatting sqref="AU2017">
    <cfRule type="cellIs" dxfId="0" priority="9188" operator="lessThan">
      <formula>20</formula>
    </cfRule>
    <cfRule type="cellIs" dxfId="1" priority="5455" operator="greaterThan">
      <formula>120</formula>
    </cfRule>
    <cfRule type="containsText" dxfId="2" priority="1722" operator="between" text="库存为">
      <formula>NOT(ISERROR(SEARCH("库存为",AU2017)))</formula>
    </cfRule>
  </conditionalFormatting>
  <conditionalFormatting sqref="AU2018">
    <cfRule type="cellIs" dxfId="0" priority="9187" operator="lessThan">
      <formula>20</formula>
    </cfRule>
    <cfRule type="cellIs" dxfId="1" priority="5454" operator="greaterThan">
      <formula>120</formula>
    </cfRule>
    <cfRule type="containsText" dxfId="2" priority="1721" operator="between" text="库存为">
      <formula>NOT(ISERROR(SEARCH("库存为",AU2018)))</formula>
    </cfRule>
  </conditionalFormatting>
  <conditionalFormatting sqref="AU2019">
    <cfRule type="cellIs" dxfId="0" priority="9186" operator="lessThan">
      <formula>20</formula>
    </cfRule>
    <cfRule type="cellIs" dxfId="1" priority="5453" operator="greaterThan">
      <formula>120</formula>
    </cfRule>
    <cfRule type="containsText" dxfId="2" priority="1720" operator="between" text="库存为">
      <formula>NOT(ISERROR(SEARCH("库存为",AU2019)))</formula>
    </cfRule>
  </conditionalFormatting>
  <conditionalFormatting sqref="AU2020">
    <cfRule type="cellIs" dxfId="0" priority="9185" operator="lessThan">
      <formula>20</formula>
    </cfRule>
    <cfRule type="cellIs" dxfId="1" priority="5452" operator="greaterThan">
      <formula>120</formula>
    </cfRule>
    <cfRule type="containsText" dxfId="2" priority="1719" operator="between" text="库存为">
      <formula>NOT(ISERROR(SEARCH("库存为",AU2020)))</formula>
    </cfRule>
  </conditionalFormatting>
  <conditionalFormatting sqref="AU2021">
    <cfRule type="cellIs" dxfId="0" priority="9184" operator="lessThan">
      <formula>20</formula>
    </cfRule>
    <cfRule type="cellIs" dxfId="1" priority="5451" operator="greaterThan">
      <formula>120</formula>
    </cfRule>
    <cfRule type="containsText" dxfId="2" priority="1718" operator="between" text="库存为">
      <formula>NOT(ISERROR(SEARCH("库存为",AU2021)))</formula>
    </cfRule>
  </conditionalFormatting>
  <conditionalFormatting sqref="AU2022">
    <cfRule type="cellIs" dxfId="0" priority="9183" operator="lessThan">
      <formula>20</formula>
    </cfRule>
    <cfRule type="cellIs" dxfId="1" priority="5450" operator="greaterThan">
      <formula>120</formula>
    </cfRule>
    <cfRule type="containsText" dxfId="2" priority="1717" operator="between" text="库存为">
      <formula>NOT(ISERROR(SEARCH("库存为",AU2022)))</formula>
    </cfRule>
  </conditionalFormatting>
  <conditionalFormatting sqref="AU2023">
    <cfRule type="cellIs" dxfId="0" priority="9182" operator="lessThan">
      <formula>20</formula>
    </cfRule>
    <cfRule type="cellIs" dxfId="1" priority="5449" operator="greaterThan">
      <formula>120</formula>
    </cfRule>
    <cfRule type="containsText" dxfId="2" priority="1716" operator="between" text="库存为">
      <formula>NOT(ISERROR(SEARCH("库存为",AU2023)))</formula>
    </cfRule>
  </conditionalFormatting>
  <conditionalFormatting sqref="AU2024">
    <cfRule type="cellIs" dxfId="0" priority="9181" operator="lessThan">
      <formula>20</formula>
    </cfRule>
    <cfRule type="cellIs" dxfId="1" priority="5448" operator="greaterThan">
      <formula>120</formula>
    </cfRule>
    <cfRule type="containsText" dxfId="2" priority="1715" operator="between" text="库存为">
      <formula>NOT(ISERROR(SEARCH("库存为",AU2024)))</formula>
    </cfRule>
  </conditionalFormatting>
  <conditionalFormatting sqref="AU2025">
    <cfRule type="cellIs" dxfId="0" priority="9180" operator="lessThan">
      <formula>20</formula>
    </cfRule>
    <cfRule type="cellIs" dxfId="1" priority="5447" operator="greaterThan">
      <formula>120</formula>
    </cfRule>
    <cfRule type="containsText" dxfId="2" priority="1714" operator="between" text="库存为">
      <formula>NOT(ISERROR(SEARCH("库存为",AU2025)))</formula>
    </cfRule>
  </conditionalFormatting>
  <conditionalFormatting sqref="AU2026">
    <cfRule type="cellIs" dxfId="0" priority="9179" operator="lessThan">
      <formula>20</formula>
    </cfRule>
    <cfRule type="cellIs" dxfId="1" priority="5446" operator="greaterThan">
      <formula>120</formula>
    </cfRule>
    <cfRule type="containsText" dxfId="2" priority="1713" operator="between" text="库存为">
      <formula>NOT(ISERROR(SEARCH("库存为",AU2026)))</formula>
    </cfRule>
  </conditionalFormatting>
  <conditionalFormatting sqref="AU2027">
    <cfRule type="cellIs" dxfId="0" priority="9178" operator="lessThan">
      <formula>20</formula>
    </cfRule>
    <cfRule type="cellIs" dxfId="1" priority="5445" operator="greaterThan">
      <formula>120</formula>
    </cfRule>
    <cfRule type="containsText" dxfId="2" priority="1712" operator="between" text="库存为">
      <formula>NOT(ISERROR(SEARCH("库存为",AU2027)))</formula>
    </cfRule>
  </conditionalFormatting>
  <conditionalFormatting sqref="AU2028">
    <cfRule type="cellIs" dxfId="0" priority="9177" operator="lessThan">
      <formula>20</formula>
    </cfRule>
    <cfRule type="cellIs" dxfId="1" priority="5444" operator="greaterThan">
      <formula>120</formula>
    </cfRule>
    <cfRule type="containsText" dxfId="2" priority="1711" operator="between" text="库存为">
      <formula>NOT(ISERROR(SEARCH("库存为",AU2028)))</formula>
    </cfRule>
  </conditionalFormatting>
  <conditionalFormatting sqref="AU2029">
    <cfRule type="cellIs" dxfId="0" priority="9176" operator="lessThan">
      <formula>20</formula>
    </cfRule>
    <cfRule type="cellIs" dxfId="1" priority="5443" operator="greaterThan">
      <formula>120</formula>
    </cfRule>
    <cfRule type="containsText" dxfId="2" priority="1710" operator="between" text="库存为">
      <formula>NOT(ISERROR(SEARCH("库存为",AU2029)))</formula>
    </cfRule>
  </conditionalFormatting>
  <conditionalFormatting sqref="AU2030">
    <cfRule type="cellIs" dxfId="0" priority="9175" operator="lessThan">
      <formula>20</formula>
    </cfRule>
    <cfRule type="cellIs" dxfId="1" priority="5442" operator="greaterThan">
      <formula>120</formula>
    </cfRule>
    <cfRule type="containsText" dxfId="2" priority="1709" operator="between" text="库存为">
      <formula>NOT(ISERROR(SEARCH("库存为",AU2030)))</formula>
    </cfRule>
  </conditionalFormatting>
  <conditionalFormatting sqref="AU2031">
    <cfRule type="cellIs" dxfId="0" priority="9174" operator="lessThan">
      <formula>20</formula>
    </cfRule>
    <cfRule type="cellIs" dxfId="1" priority="5441" operator="greaterThan">
      <formula>120</formula>
    </cfRule>
    <cfRule type="containsText" dxfId="2" priority="1708" operator="between" text="库存为">
      <formula>NOT(ISERROR(SEARCH("库存为",AU2031)))</formula>
    </cfRule>
  </conditionalFormatting>
  <conditionalFormatting sqref="AU2032">
    <cfRule type="cellIs" dxfId="0" priority="9173" operator="lessThan">
      <formula>20</formula>
    </cfRule>
    <cfRule type="cellIs" dxfId="1" priority="5440" operator="greaterThan">
      <formula>120</formula>
    </cfRule>
    <cfRule type="containsText" dxfId="2" priority="1707" operator="between" text="库存为">
      <formula>NOT(ISERROR(SEARCH("库存为",AU2032)))</formula>
    </cfRule>
  </conditionalFormatting>
  <conditionalFormatting sqref="AU2033">
    <cfRule type="cellIs" dxfId="0" priority="9172" operator="lessThan">
      <formula>20</formula>
    </cfRule>
    <cfRule type="cellIs" dxfId="1" priority="5439" operator="greaterThan">
      <formula>120</formula>
    </cfRule>
    <cfRule type="containsText" dxfId="2" priority="1706" operator="between" text="库存为">
      <formula>NOT(ISERROR(SEARCH("库存为",AU2033)))</formula>
    </cfRule>
  </conditionalFormatting>
  <conditionalFormatting sqref="AU2034">
    <cfRule type="cellIs" dxfId="0" priority="9171" operator="lessThan">
      <formula>20</formula>
    </cfRule>
    <cfRule type="cellIs" dxfId="1" priority="5438" operator="greaterThan">
      <formula>120</formula>
    </cfRule>
    <cfRule type="containsText" dxfId="2" priority="1705" operator="between" text="库存为">
      <formula>NOT(ISERROR(SEARCH("库存为",AU2034)))</formula>
    </cfRule>
  </conditionalFormatting>
  <conditionalFormatting sqref="AU2035">
    <cfRule type="cellIs" dxfId="0" priority="9170" operator="lessThan">
      <formula>20</formula>
    </cfRule>
    <cfRule type="cellIs" dxfId="1" priority="5437" operator="greaterThan">
      <formula>120</formula>
    </cfRule>
    <cfRule type="containsText" dxfId="2" priority="1704" operator="between" text="库存为">
      <formula>NOT(ISERROR(SEARCH("库存为",AU2035)))</formula>
    </cfRule>
  </conditionalFormatting>
  <conditionalFormatting sqref="AU2036">
    <cfRule type="cellIs" dxfId="0" priority="9169" operator="lessThan">
      <formula>20</formula>
    </cfRule>
    <cfRule type="cellIs" dxfId="1" priority="5436" operator="greaterThan">
      <formula>120</formula>
    </cfRule>
    <cfRule type="containsText" dxfId="2" priority="1703" operator="between" text="库存为">
      <formula>NOT(ISERROR(SEARCH("库存为",AU2036)))</formula>
    </cfRule>
  </conditionalFormatting>
  <conditionalFormatting sqref="AU2037">
    <cfRule type="cellIs" dxfId="0" priority="9168" operator="lessThan">
      <formula>20</formula>
    </cfRule>
    <cfRule type="cellIs" dxfId="1" priority="5435" operator="greaterThan">
      <formula>120</formula>
    </cfRule>
    <cfRule type="containsText" dxfId="2" priority="1702" operator="between" text="库存为">
      <formula>NOT(ISERROR(SEARCH("库存为",AU2037)))</formula>
    </cfRule>
  </conditionalFormatting>
  <conditionalFormatting sqref="AU2038">
    <cfRule type="cellIs" dxfId="0" priority="9167" operator="lessThan">
      <formula>20</formula>
    </cfRule>
    <cfRule type="cellIs" dxfId="1" priority="5434" operator="greaterThan">
      <formula>120</formula>
    </cfRule>
    <cfRule type="containsText" dxfId="2" priority="1701" operator="between" text="库存为">
      <formula>NOT(ISERROR(SEARCH("库存为",AU2038)))</formula>
    </cfRule>
  </conditionalFormatting>
  <conditionalFormatting sqref="AU2039">
    <cfRule type="cellIs" dxfId="0" priority="9166" operator="lessThan">
      <formula>20</formula>
    </cfRule>
    <cfRule type="cellIs" dxfId="1" priority="5433" operator="greaterThan">
      <formula>120</formula>
    </cfRule>
    <cfRule type="containsText" dxfId="2" priority="1700" operator="between" text="库存为">
      <formula>NOT(ISERROR(SEARCH("库存为",AU2039)))</formula>
    </cfRule>
  </conditionalFormatting>
  <conditionalFormatting sqref="AU2040">
    <cfRule type="cellIs" dxfId="0" priority="9165" operator="lessThan">
      <formula>20</formula>
    </cfRule>
    <cfRule type="cellIs" dxfId="1" priority="5432" operator="greaterThan">
      <formula>120</formula>
    </cfRule>
    <cfRule type="containsText" dxfId="2" priority="1699" operator="between" text="库存为">
      <formula>NOT(ISERROR(SEARCH("库存为",AU2040)))</formula>
    </cfRule>
  </conditionalFormatting>
  <conditionalFormatting sqref="AU2041">
    <cfRule type="cellIs" dxfId="0" priority="9164" operator="lessThan">
      <formula>20</formula>
    </cfRule>
    <cfRule type="cellIs" dxfId="1" priority="5431" operator="greaterThan">
      <formula>120</formula>
    </cfRule>
    <cfRule type="containsText" dxfId="2" priority="1698" operator="between" text="库存为">
      <formula>NOT(ISERROR(SEARCH("库存为",AU2041)))</formula>
    </cfRule>
  </conditionalFormatting>
  <conditionalFormatting sqref="AU2042">
    <cfRule type="cellIs" dxfId="0" priority="9163" operator="lessThan">
      <formula>20</formula>
    </cfRule>
    <cfRule type="cellIs" dxfId="1" priority="5430" operator="greaterThan">
      <formula>120</formula>
    </cfRule>
    <cfRule type="containsText" dxfId="2" priority="1697" operator="between" text="库存为">
      <formula>NOT(ISERROR(SEARCH("库存为",AU2042)))</formula>
    </cfRule>
  </conditionalFormatting>
  <conditionalFormatting sqref="AU2043">
    <cfRule type="cellIs" dxfId="0" priority="9162" operator="lessThan">
      <formula>20</formula>
    </cfRule>
    <cfRule type="cellIs" dxfId="1" priority="5429" operator="greaterThan">
      <formula>120</formula>
    </cfRule>
    <cfRule type="containsText" dxfId="2" priority="1696" operator="between" text="库存为">
      <formula>NOT(ISERROR(SEARCH("库存为",AU2043)))</formula>
    </cfRule>
  </conditionalFormatting>
  <conditionalFormatting sqref="AU2044">
    <cfRule type="cellIs" dxfId="0" priority="9161" operator="lessThan">
      <formula>20</formula>
    </cfRule>
    <cfRule type="cellIs" dxfId="1" priority="5428" operator="greaterThan">
      <formula>120</formula>
    </cfRule>
    <cfRule type="containsText" dxfId="2" priority="1695" operator="between" text="库存为">
      <formula>NOT(ISERROR(SEARCH("库存为",AU2044)))</formula>
    </cfRule>
  </conditionalFormatting>
  <conditionalFormatting sqref="AU2045">
    <cfRule type="cellIs" dxfId="0" priority="9160" operator="lessThan">
      <formula>20</formula>
    </cfRule>
    <cfRule type="cellIs" dxfId="1" priority="5427" operator="greaterThan">
      <formula>120</formula>
    </cfRule>
    <cfRule type="containsText" dxfId="2" priority="1694" operator="between" text="库存为">
      <formula>NOT(ISERROR(SEARCH("库存为",AU2045)))</formula>
    </cfRule>
  </conditionalFormatting>
  <conditionalFormatting sqref="AU2046">
    <cfRule type="cellIs" dxfId="0" priority="9159" operator="lessThan">
      <formula>20</formula>
    </cfRule>
    <cfRule type="cellIs" dxfId="1" priority="5426" operator="greaterThan">
      <formula>120</formula>
    </cfRule>
    <cfRule type="containsText" dxfId="2" priority="1693" operator="between" text="库存为">
      <formula>NOT(ISERROR(SEARCH("库存为",AU2046)))</formula>
    </cfRule>
  </conditionalFormatting>
  <conditionalFormatting sqref="AU2047">
    <cfRule type="cellIs" dxfId="0" priority="9158" operator="lessThan">
      <formula>20</formula>
    </cfRule>
    <cfRule type="cellIs" dxfId="1" priority="5425" operator="greaterThan">
      <formula>120</formula>
    </cfRule>
    <cfRule type="containsText" dxfId="2" priority="1692" operator="between" text="库存为">
      <formula>NOT(ISERROR(SEARCH("库存为",AU2047)))</formula>
    </cfRule>
  </conditionalFormatting>
  <conditionalFormatting sqref="AU2048">
    <cfRule type="cellIs" dxfId="0" priority="9157" operator="lessThan">
      <formula>20</formula>
    </cfRule>
    <cfRule type="cellIs" dxfId="1" priority="5424" operator="greaterThan">
      <formula>120</formula>
    </cfRule>
    <cfRule type="containsText" dxfId="2" priority="1691" operator="between" text="库存为">
      <formula>NOT(ISERROR(SEARCH("库存为",AU2048)))</formula>
    </cfRule>
  </conditionalFormatting>
  <conditionalFormatting sqref="AU2049">
    <cfRule type="cellIs" dxfId="0" priority="9156" operator="lessThan">
      <formula>20</formula>
    </cfRule>
    <cfRule type="cellIs" dxfId="1" priority="5423" operator="greaterThan">
      <formula>120</formula>
    </cfRule>
    <cfRule type="containsText" dxfId="2" priority="1690" operator="between" text="库存为">
      <formula>NOT(ISERROR(SEARCH("库存为",AU2049)))</formula>
    </cfRule>
  </conditionalFormatting>
  <conditionalFormatting sqref="AU2050">
    <cfRule type="cellIs" dxfId="0" priority="9155" operator="lessThan">
      <formula>20</formula>
    </cfRule>
    <cfRule type="cellIs" dxfId="1" priority="5422" operator="greaterThan">
      <formula>120</formula>
    </cfRule>
    <cfRule type="containsText" dxfId="2" priority="1689" operator="between" text="库存为">
      <formula>NOT(ISERROR(SEARCH("库存为",AU2050)))</formula>
    </cfRule>
  </conditionalFormatting>
  <conditionalFormatting sqref="AU2051">
    <cfRule type="cellIs" dxfId="0" priority="9154" operator="lessThan">
      <formula>20</formula>
    </cfRule>
    <cfRule type="cellIs" dxfId="1" priority="5421" operator="greaterThan">
      <formula>120</formula>
    </cfRule>
    <cfRule type="containsText" dxfId="2" priority="1688" operator="between" text="库存为">
      <formula>NOT(ISERROR(SEARCH("库存为",AU2051)))</formula>
    </cfRule>
  </conditionalFormatting>
  <conditionalFormatting sqref="AU2052">
    <cfRule type="cellIs" dxfId="0" priority="9153" operator="lessThan">
      <formula>20</formula>
    </cfRule>
    <cfRule type="cellIs" dxfId="1" priority="5420" operator="greaterThan">
      <formula>120</formula>
    </cfRule>
    <cfRule type="containsText" dxfId="2" priority="1687" operator="between" text="库存为">
      <formula>NOT(ISERROR(SEARCH("库存为",AU2052)))</formula>
    </cfRule>
  </conditionalFormatting>
  <conditionalFormatting sqref="AU2053">
    <cfRule type="cellIs" dxfId="0" priority="9152" operator="lessThan">
      <formula>20</formula>
    </cfRule>
    <cfRule type="cellIs" dxfId="1" priority="5419" operator="greaterThan">
      <formula>120</formula>
    </cfRule>
    <cfRule type="containsText" dxfId="2" priority="1686" operator="between" text="库存为">
      <formula>NOT(ISERROR(SEARCH("库存为",AU2053)))</formula>
    </cfRule>
  </conditionalFormatting>
  <conditionalFormatting sqref="AU2054">
    <cfRule type="cellIs" dxfId="0" priority="9151" operator="lessThan">
      <formula>20</formula>
    </cfRule>
    <cfRule type="cellIs" dxfId="1" priority="5418" operator="greaterThan">
      <formula>120</formula>
    </cfRule>
    <cfRule type="containsText" dxfId="2" priority="1685" operator="between" text="库存为">
      <formula>NOT(ISERROR(SEARCH("库存为",AU2054)))</formula>
    </cfRule>
  </conditionalFormatting>
  <conditionalFormatting sqref="AU2055">
    <cfRule type="cellIs" dxfId="0" priority="9150" operator="lessThan">
      <formula>20</formula>
    </cfRule>
    <cfRule type="cellIs" dxfId="1" priority="5417" operator="greaterThan">
      <formula>120</formula>
    </cfRule>
    <cfRule type="containsText" dxfId="2" priority="1684" operator="between" text="库存为">
      <formula>NOT(ISERROR(SEARCH("库存为",AU2055)))</formula>
    </cfRule>
  </conditionalFormatting>
  <conditionalFormatting sqref="AU2056">
    <cfRule type="cellIs" dxfId="0" priority="9149" operator="lessThan">
      <formula>20</formula>
    </cfRule>
    <cfRule type="cellIs" dxfId="1" priority="5416" operator="greaterThan">
      <formula>120</formula>
    </cfRule>
    <cfRule type="containsText" dxfId="2" priority="1683" operator="between" text="库存为">
      <formula>NOT(ISERROR(SEARCH("库存为",AU2056)))</formula>
    </cfRule>
  </conditionalFormatting>
  <conditionalFormatting sqref="AU2057">
    <cfRule type="cellIs" dxfId="0" priority="9148" operator="lessThan">
      <formula>20</formula>
    </cfRule>
    <cfRule type="cellIs" dxfId="1" priority="5415" operator="greaterThan">
      <formula>120</formula>
    </cfRule>
    <cfRule type="containsText" dxfId="2" priority="1682" operator="between" text="库存为">
      <formula>NOT(ISERROR(SEARCH("库存为",AU2057)))</formula>
    </cfRule>
  </conditionalFormatting>
  <conditionalFormatting sqref="AU2058">
    <cfRule type="cellIs" dxfId="0" priority="9147" operator="lessThan">
      <formula>20</formula>
    </cfRule>
    <cfRule type="cellIs" dxfId="1" priority="5414" operator="greaterThan">
      <formula>120</formula>
    </cfRule>
    <cfRule type="containsText" dxfId="2" priority="1681" operator="between" text="库存为">
      <formula>NOT(ISERROR(SEARCH("库存为",AU2058)))</formula>
    </cfRule>
  </conditionalFormatting>
  <conditionalFormatting sqref="AU2059">
    <cfRule type="cellIs" dxfId="0" priority="9146" operator="lessThan">
      <formula>20</formula>
    </cfRule>
    <cfRule type="cellIs" dxfId="1" priority="5413" operator="greaterThan">
      <formula>120</formula>
    </cfRule>
    <cfRule type="containsText" dxfId="2" priority="1680" operator="between" text="库存为">
      <formula>NOT(ISERROR(SEARCH("库存为",AU2059)))</formula>
    </cfRule>
  </conditionalFormatting>
  <conditionalFormatting sqref="AU2060">
    <cfRule type="cellIs" dxfId="0" priority="9145" operator="lessThan">
      <formula>20</formula>
    </cfRule>
    <cfRule type="cellIs" dxfId="1" priority="5412" operator="greaterThan">
      <formula>120</formula>
    </cfRule>
    <cfRule type="containsText" dxfId="2" priority="1679" operator="between" text="库存为">
      <formula>NOT(ISERROR(SEARCH("库存为",AU2060)))</formula>
    </cfRule>
  </conditionalFormatting>
  <conditionalFormatting sqref="AU2061">
    <cfRule type="cellIs" dxfId="0" priority="9144" operator="lessThan">
      <formula>20</formula>
    </cfRule>
    <cfRule type="cellIs" dxfId="1" priority="5411" operator="greaterThan">
      <formula>120</formula>
    </cfRule>
    <cfRule type="containsText" dxfId="2" priority="1678" operator="between" text="库存为">
      <formula>NOT(ISERROR(SEARCH("库存为",AU2061)))</formula>
    </cfRule>
  </conditionalFormatting>
  <conditionalFormatting sqref="AU2062">
    <cfRule type="cellIs" dxfId="0" priority="9143" operator="lessThan">
      <formula>20</formula>
    </cfRule>
    <cfRule type="cellIs" dxfId="1" priority="5410" operator="greaterThan">
      <formula>120</formula>
    </cfRule>
    <cfRule type="containsText" dxfId="2" priority="1677" operator="between" text="库存为">
      <formula>NOT(ISERROR(SEARCH("库存为",AU2062)))</formula>
    </cfRule>
  </conditionalFormatting>
  <conditionalFormatting sqref="AU2063">
    <cfRule type="cellIs" dxfId="0" priority="9142" operator="lessThan">
      <formula>20</formula>
    </cfRule>
    <cfRule type="cellIs" dxfId="1" priority="5409" operator="greaterThan">
      <formula>120</formula>
    </cfRule>
    <cfRule type="containsText" dxfId="2" priority="1676" operator="between" text="库存为">
      <formula>NOT(ISERROR(SEARCH("库存为",AU2063)))</formula>
    </cfRule>
  </conditionalFormatting>
  <conditionalFormatting sqref="AU2064">
    <cfRule type="cellIs" dxfId="0" priority="9141" operator="lessThan">
      <formula>20</formula>
    </cfRule>
    <cfRule type="cellIs" dxfId="1" priority="5408" operator="greaterThan">
      <formula>120</formula>
    </cfRule>
    <cfRule type="containsText" dxfId="2" priority="1675" operator="between" text="库存为">
      <formula>NOT(ISERROR(SEARCH("库存为",AU2064)))</formula>
    </cfRule>
  </conditionalFormatting>
  <conditionalFormatting sqref="AU2065">
    <cfRule type="cellIs" dxfId="0" priority="9140" operator="lessThan">
      <formula>20</formula>
    </cfRule>
    <cfRule type="cellIs" dxfId="1" priority="5407" operator="greaterThan">
      <formula>120</formula>
    </cfRule>
    <cfRule type="containsText" dxfId="2" priority="1674" operator="between" text="库存为">
      <formula>NOT(ISERROR(SEARCH("库存为",AU2065)))</formula>
    </cfRule>
  </conditionalFormatting>
  <conditionalFormatting sqref="AU2066">
    <cfRule type="cellIs" dxfId="0" priority="9139" operator="lessThan">
      <formula>20</formula>
    </cfRule>
    <cfRule type="cellIs" dxfId="1" priority="5406" operator="greaterThan">
      <formula>120</formula>
    </cfRule>
    <cfRule type="containsText" dxfId="2" priority="1673" operator="between" text="库存为">
      <formula>NOT(ISERROR(SEARCH("库存为",AU2066)))</formula>
    </cfRule>
  </conditionalFormatting>
  <conditionalFormatting sqref="AU2067">
    <cfRule type="cellIs" dxfId="0" priority="9138" operator="lessThan">
      <formula>20</formula>
    </cfRule>
    <cfRule type="cellIs" dxfId="1" priority="5405" operator="greaterThan">
      <formula>120</formula>
    </cfRule>
    <cfRule type="containsText" dxfId="2" priority="1672" operator="between" text="库存为">
      <formula>NOT(ISERROR(SEARCH("库存为",AU2067)))</formula>
    </cfRule>
  </conditionalFormatting>
  <conditionalFormatting sqref="AU2068">
    <cfRule type="cellIs" dxfId="0" priority="9137" operator="lessThan">
      <formula>20</formula>
    </cfRule>
    <cfRule type="cellIs" dxfId="1" priority="5404" operator="greaterThan">
      <formula>120</formula>
    </cfRule>
    <cfRule type="containsText" dxfId="2" priority="1671" operator="between" text="库存为">
      <formula>NOT(ISERROR(SEARCH("库存为",AU2068)))</formula>
    </cfRule>
  </conditionalFormatting>
  <conditionalFormatting sqref="AU2069">
    <cfRule type="cellIs" dxfId="0" priority="9136" operator="lessThan">
      <formula>20</formula>
    </cfRule>
    <cfRule type="cellIs" dxfId="1" priority="5403" operator="greaterThan">
      <formula>120</formula>
    </cfRule>
    <cfRule type="containsText" dxfId="2" priority="1670" operator="between" text="库存为">
      <formula>NOT(ISERROR(SEARCH("库存为",AU2069)))</formula>
    </cfRule>
  </conditionalFormatting>
  <conditionalFormatting sqref="AU2070">
    <cfRule type="cellIs" dxfId="0" priority="9135" operator="lessThan">
      <formula>20</formula>
    </cfRule>
    <cfRule type="cellIs" dxfId="1" priority="5402" operator="greaterThan">
      <formula>120</formula>
    </cfRule>
    <cfRule type="containsText" dxfId="2" priority="1669" operator="between" text="库存为">
      <formula>NOT(ISERROR(SEARCH("库存为",AU2070)))</formula>
    </cfRule>
  </conditionalFormatting>
  <conditionalFormatting sqref="AU2071">
    <cfRule type="cellIs" dxfId="0" priority="9134" operator="lessThan">
      <formula>20</formula>
    </cfRule>
    <cfRule type="cellIs" dxfId="1" priority="5401" operator="greaterThan">
      <formula>120</formula>
    </cfRule>
    <cfRule type="containsText" dxfId="2" priority="1668" operator="between" text="库存为">
      <formula>NOT(ISERROR(SEARCH("库存为",AU2071)))</formula>
    </cfRule>
  </conditionalFormatting>
  <conditionalFormatting sqref="AU2072">
    <cfRule type="cellIs" dxfId="0" priority="9133" operator="lessThan">
      <formula>20</formula>
    </cfRule>
    <cfRule type="cellIs" dxfId="1" priority="5400" operator="greaterThan">
      <formula>120</formula>
    </cfRule>
    <cfRule type="containsText" dxfId="2" priority="1667" operator="between" text="库存为">
      <formula>NOT(ISERROR(SEARCH("库存为",AU2072)))</formula>
    </cfRule>
  </conditionalFormatting>
  <conditionalFormatting sqref="AU2073">
    <cfRule type="cellIs" dxfId="0" priority="9132" operator="lessThan">
      <formula>20</formula>
    </cfRule>
    <cfRule type="cellIs" dxfId="1" priority="5399" operator="greaterThan">
      <formula>120</formula>
    </cfRule>
    <cfRule type="containsText" dxfId="2" priority="1666" operator="between" text="库存为">
      <formula>NOT(ISERROR(SEARCH("库存为",AU2073)))</formula>
    </cfRule>
  </conditionalFormatting>
  <conditionalFormatting sqref="AU2074">
    <cfRule type="cellIs" dxfId="0" priority="9131" operator="lessThan">
      <formula>20</formula>
    </cfRule>
    <cfRule type="cellIs" dxfId="1" priority="5398" operator="greaterThan">
      <formula>120</formula>
    </cfRule>
    <cfRule type="containsText" dxfId="2" priority="1665" operator="between" text="库存为">
      <formula>NOT(ISERROR(SEARCH("库存为",AU2074)))</formula>
    </cfRule>
  </conditionalFormatting>
  <conditionalFormatting sqref="AU2075">
    <cfRule type="cellIs" dxfId="0" priority="9130" operator="lessThan">
      <formula>20</formula>
    </cfRule>
    <cfRule type="cellIs" dxfId="1" priority="5397" operator="greaterThan">
      <formula>120</formula>
    </cfRule>
    <cfRule type="containsText" dxfId="2" priority="1664" operator="between" text="库存为">
      <formula>NOT(ISERROR(SEARCH("库存为",AU2075)))</formula>
    </cfRule>
  </conditionalFormatting>
  <conditionalFormatting sqref="AU2076">
    <cfRule type="cellIs" dxfId="0" priority="9129" operator="lessThan">
      <formula>20</formula>
    </cfRule>
    <cfRule type="cellIs" dxfId="1" priority="5396" operator="greaterThan">
      <formula>120</formula>
    </cfRule>
    <cfRule type="containsText" dxfId="2" priority="1663" operator="between" text="库存为">
      <formula>NOT(ISERROR(SEARCH("库存为",AU2076)))</formula>
    </cfRule>
  </conditionalFormatting>
  <conditionalFormatting sqref="AU2077">
    <cfRule type="cellIs" dxfId="0" priority="9128" operator="lessThan">
      <formula>20</formula>
    </cfRule>
    <cfRule type="cellIs" dxfId="1" priority="5395" operator="greaterThan">
      <formula>120</formula>
    </cfRule>
    <cfRule type="containsText" dxfId="2" priority="1662" operator="between" text="库存为">
      <formula>NOT(ISERROR(SEARCH("库存为",AU2077)))</formula>
    </cfRule>
  </conditionalFormatting>
  <conditionalFormatting sqref="AU2078">
    <cfRule type="cellIs" dxfId="0" priority="9127" operator="lessThan">
      <formula>20</formula>
    </cfRule>
    <cfRule type="cellIs" dxfId="1" priority="5394" operator="greaterThan">
      <formula>120</formula>
    </cfRule>
    <cfRule type="containsText" dxfId="2" priority="1661" operator="between" text="库存为">
      <formula>NOT(ISERROR(SEARCH("库存为",AU2078)))</formula>
    </cfRule>
  </conditionalFormatting>
  <conditionalFormatting sqref="AU2079">
    <cfRule type="cellIs" dxfId="0" priority="9126" operator="lessThan">
      <formula>20</formula>
    </cfRule>
    <cfRule type="cellIs" dxfId="1" priority="5393" operator="greaterThan">
      <formula>120</formula>
    </cfRule>
    <cfRule type="containsText" dxfId="2" priority="1660" operator="between" text="库存为">
      <formula>NOT(ISERROR(SEARCH("库存为",AU2079)))</formula>
    </cfRule>
  </conditionalFormatting>
  <conditionalFormatting sqref="AU2080">
    <cfRule type="cellIs" dxfId="0" priority="9125" operator="lessThan">
      <formula>20</formula>
    </cfRule>
    <cfRule type="cellIs" dxfId="1" priority="5392" operator="greaterThan">
      <formula>120</formula>
    </cfRule>
    <cfRule type="containsText" dxfId="2" priority="1659" operator="between" text="库存为">
      <formula>NOT(ISERROR(SEARCH("库存为",AU2080)))</formula>
    </cfRule>
  </conditionalFormatting>
  <conditionalFormatting sqref="AU2081">
    <cfRule type="cellIs" dxfId="0" priority="9124" operator="lessThan">
      <formula>20</formula>
    </cfRule>
    <cfRule type="cellIs" dxfId="1" priority="5391" operator="greaterThan">
      <formula>120</formula>
    </cfRule>
    <cfRule type="containsText" dxfId="2" priority="1658" operator="between" text="库存为">
      <formula>NOT(ISERROR(SEARCH("库存为",AU2081)))</formula>
    </cfRule>
  </conditionalFormatting>
  <conditionalFormatting sqref="AU2082">
    <cfRule type="cellIs" dxfId="0" priority="9123" operator="lessThan">
      <formula>20</formula>
    </cfRule>
    <cfRule type="cellIs" dxfId="1" priority="5390" operator="greaterThan">
      <formula>120</formula>
    </cfRule>
    <cfRule type="containsText" dxfId="2" priority="1657" operator="between" text="库存为">
      <formula>NOT(ISERROR(SEARCH("库存为",AU2082)))</formula>
    </cfRule>
  </conditionalFormatting>
  <conditionalFormatting sqref="AU2083">
    <cfRule type="cellIs" dxfId="0" priority="9122" operator="lessThan">
      <formula>20</formula>
    </cfRule>
    <cfRule type="cellIs" dxfId="1" priority="5389" operator="greaterThan">
      <formula>120</formula>
    </cfRule>
    <cfRule type="containsText" dxfId="2" priority="1656" operator="between" text="库存为">
      <formula>NOT(ISERROR(SEARCH("库存为",AU2083)))</formula>
    </cfRule>
  </conditionalFormatting>
  <conditionalFormatting sqref="AU2084">
    <cfRule type="cellIs" dxfId="0" priority="9121" operator="lessThan">
      <formula>20</formula>
    </cfRule>
    <cfRule type="cellIs" dxfId="1" priority="5388" operator="greaterThan">
      <formula>120</formula>
    </cfRule>
    <cfRule type="containsText" dxfId="2" priority="1655" operator="between" text="库存为">
      <formula>NOT(ISERROR(SEARCH("库存为",AU2084)))</formula>
    </cfRule>
  </conditionalFormatting>
  <conditionalFormatting sqref="AU2085">
    <cfRule type="cellIs" dxfId="0" priority="9120" operator="lessThan">
      <formula>20</formula>
    </cfRule>
    <cfRule type="cellIs" dxfId="1" priority="5387" operator="greaterThan">
      <formula>120</formula>
    </cfRule>
    <cfRule type="containsText" dxfId="2" priority="1654" operator="between" text="库存为">
      <formula>NOT(ISERROR(SEARCH("库存为",AU2085)))</formula>
    </cfRule>
  </conditionalFormatting>
  <conditionalFormatting sqref="AU2086">
    <cfRule type="cellIs" dxfId="0" priority="9119" operator="lessThan">
      <formula>20</formula>
    </cfRule>
    <cfRule type="cellIs" dxfId="1" priority="5386" operator="greaterThan">
      <formula>120</formula>
    </cfRule>
    <cfRule type="containsText" dxfId="2" priority="1653" operator="between" text="库存为">
      <formula>NOT(ISERROR(SEARCH("库存为",AU2086)))</formula>
    </cfRule>
  </conditionalFormatting>
  <conditionalFormatting sqref="AU2087">
    <cfRule type="cellIs" dxfId="0" priority="9118" operator="lessThan">
      <formula>20</formula>
    </cfRule>
    <cfRule type="cellIs" dxfId="1" priority="5385" operator="greaterThan">
      <formula>120</formula>
    </cfRule>
    <cfRule type="containsText" dxfId="2" priority="1652" operator="between" text="库存为">
      <formula>NOT(ISERROR(SEARCH("库存为",AU2087)))</formula>
    </cfRule>
  </conditionalFormatting>
  <conditionalFormatting sqref="AU2088">
    <cfRule type="cellIs" dxfId="0" priority="9117" operator="lessThan">
      <formula>20</formula>
    </cfRule>
    <cfRule type="cellIs" dxfId="1" priority="5384" operator="greaterThan">
      <formula>120</formula>
    </cfRule>
    <cfRule type="containsText" dxfId="2" priority="1651" operator="between" text="库存为">
      <formula>NOT(ISERROR(SEARCH("库存为",AU2088)))</formula>
    </cfRule>
  </conditionalFormatting>
  <conditionalFormatting sqref="AU2089">
    <cfRule type="cellIs" dxfId="0" priority="9116" operator="lessThan">
      <formula>20</formula>
    </cfRule>
    <cfRule type="cellIs" dxfId="1" priority="5383" operator="greaterThan">
      <formula>120</formula>
    </cfRule>
    <cfRule type="containsText" dxfId="2" priority="1650" operator="between" text="库存为">
      <formula>NOT(ISERROR(SEARCH("库存为",AU2089)))</formula>
    </cfRule>
  </conditionalFormatting>
  <conditionalFormatting sqref="AU2090">
    <cfRule type="cellIs" dxfId="0" priority="9115" operator="lessThan">
      <formula>20</formula>
    </cfRule>
    <cfRule type="cellIs" dxfId="1" priority="5382" operator="greaterThan">
      <formula>120</formula>
    </cfRule>
    <cfRule type="containsText" dxfId="2" priority="1649" operator="between" text="库存为">
      <formula>NOT(ISERROR(SEARCH("库存为",AU2090)))</formula>
    </cfRule>
  </conditionalFormatting>
  <conditionalFormatting sqref="AU2091">
    <cfRule type="cellIs" dxfId="0" priority="9114" operator="lessThan">
      <formula>20</formula>
    </cfRule>
    <cfRule type="cellIs" dxfId="1" priority="5381" operator="greaterThan">
      <formula>120</formula>
    </cfRule>
    <cfRule type="containsText" dxfId="2" priority="1648" operator="between" text="库存为">
      <formula>NOT(ISERROR(SEARCH("库存为",AU2091)))</formula>
    </cfRule>
  </conditionalFormatting>
  <conditionalFormatting sqref="AU2092">
    <cfRule type="cellIs" dxfId="0" priority="9113" operator="lessThan">
      <formula>20</formula>
    </cfRule>
    <cfRule type="cellIs" dxfId="1" priority="5380" operator="greaterThan">
      <formula>120</formula>
    </cfRule>
    <cfRule type="containsText" dxfId="2" priority="1647" operator="between" text="库存为">
      <formula>NOT(ISERROR(SEARCH("库存为",AU2092)))</formula>
    </cfRule>
  </conditionalFormatting>
  <conditionalFormatting sqref="AU2093">
    <cfRule type="cellIs" dxfId="0" priority="9112" operator="lessThan">
      <formula>20</formula>
    </cfRule>
    <cfRule type="cellIs" dxfId="1" priority="5379" operator="greaterThan">
      <formula>120</formula>
    </cfRule>
    <cfRule type="containsText" dxfId="2" priority="1646" operator="between" text="库存为">
      <formula>NOT(ISERROR(SEARCH("库存为",AU2093)))</formula>
    </cfRule>
  </conditionalFormatting>
  <conditionalFormatting sqref="AU2094">
    <cfRule type="cellIs" dxfId="0" priority="9111" operator="lessThan">
      <formula>20</formula>
    </cfRule>
    <cfRule type="cellIs" dxfId="1" priority="5378" operator="greaterThan">
      <formula>120</formula>
    </cfRule>
    <cfRule type="containsText" dxfId="2" priority="1645" operator="between" text="库存为">
      <formula>NOT(ISERROR(SEARCH("库存为",AU2094)))</formula>
    </cfRule>
  </conditionalFormatting>
  <conditionalFormatting sqref="AU2095">
    <cfRule type="cellIs" dxfId="0" priority="9110" operator="lessThan">
      <formula>20</formula>
    </cfRule>
    <cfRule type="cellIs" dxfId="1" priority="5377" operator="greaterThan">
      <formula>120</formula>
    </cfRule>
    <cfRule type="containsText" dxfId="2" priority="1644" operator="between" text="库存为">
      <formula>NOT(ISERROR(SEARCH("库存为",AU2095)))</formula>
    </cfRule>
  </conditionalFormatting>
  <conditionalFormatting sqref="AU2096">
    <cfRule type="cellIs" dxfId="0" priority="9109" operator="lessThan">
      <formula>20</formula>
    </cfRule>
    <cfRule type="cellIs" dxfId="1" priority="5376" operator="greaterThan">
      <formula>120</formula>
    </cfRule>
    <cfRule type="containsText" dxfId="2" priority="1643" operator="between" text="库存为">
      <formula>NOT(ISERROR(SEARCH("库存为",AU2096)))</formula>
    </cfRule>
  </conditionalFormatting>
  <conditionalFormatting sqref="AU2097">
    <cfRule type="cellIs" dxfId="0" priority="9108" operator="lessThan">
      <formula>20</formula>
    </cfRule>
    <cfRule type="cellIs" dxfId="1" priority="5375" operator="greaterThan">
      <formula>120</formula>
    </cfRule>
    <cfRule type="containsText" dxfId="2" priority="1642" operator="between" text="库存为">
      <formula>NOT(ISERROR(SEARCH("库存为",AU2097)))</formula>
    </cfRule>
  </conditionalFormatting>
  <conditionalFormatting sqref="AU2098">
    <cfRule type="cellIs" dxfId="0" priority="9107" operator="lessThan">
      <formula>20</formula>
    </cfRule>
    <cfRule type="cellIs" dxfId="1" priority="5374" operator="greaterThan">
      <formula>120</formula>
    </cfRule>
    <cfRule type="containsText" dxfId="2" priority="1641" operator="between" text="库存为">
      <formula>NOT(ISERROR(SEARCH("库存为",AU2098)))</formula>
    </cfRule>
  </conditionalFormatting>
  <conditionalFormatting sqref="AU2099">
    <cfRule type="cellIs" dxfId="0" priority="9106" operator="lessThan">
      <formula>20</formula>
    </cfRule>
    <cfRule type="cellIs" dxfId="1" priority="5373" operator="greaterThan">
      <formula>120</formula>
    </cfRule>
    <cfRule type="containsText" dxfId="2" priority="1640" operator="between" text="库存为">
      <formula>NOT(ISERROR(SEARCH("库存为",AU2099)))</formula>
    </cfRule>
  </conditionalFormatting>
  <conditionalFormatting sqref="AU2100">
    <cfRule type="cellIs" dxfId="0" priority="9105" operator="lessThan">
      <formula>20</formula>
    </cfRule>
    <cfRule type="cellIs" dxfId="1" priority="5372" operator="greaterThan">
      <formula>120</formula>
    </cfRule>
    <cfRule type="containsText" dxfId="2" priority="1639" operator="between" text="库存为">
      <formula>NOT(ISERROR(SEARCH("库存为",AU2100)))</formula>
    </cfRule>
  </conditionalFormatting>
  <conditionalFormatting sqref="AU2101">
    <cfRule type="cellIs" dxfId="0" priority="9104" operator="lessThan">
      <formula>20</formula>
    </cfRule>
    <cfRule type="cellIs" dxfId="1" priority="5371" operator="greaterThan">
      <formula>120</formula>
    </cfRule>
    <cfRule type="containsText" dxfId="2" priority="1638" operator="between" text="库存为">
      <formula>NOT(ISERROR(SEARCH("库存为",AU2101)))</formula>
    </cfRule>
  </conditionalFormatting>
  <conditionalFormatting sqref="AU2102">
    <cfRule type="cellIs" dxfId="0" priority="9103" operator="lessThan">
      <formula>20</formula>
    </cfRule>
    <cfRule type="cellIs" dxfId="1" priority="5370" operator="greaterThan">
      <formula>120</formula>
    </cfRule>
    <cfRule type="containsText" dxfId="2" priority="1637" operator="between" text="库存为">
      <formula>NOT(ISERROR(SEARCH("库存为",AU2102)))</formula>
    </cfRule>
  </conditionalFormatting>
  <conditionalFormatting sqref="AU2103">
    <cfRule type="cellIs" dxfId="0" priority="9102" operator="lessThan">
      <formula>20</formula>
    </cfRule>
    <cfRule type="cellIs" dxfId="1" priority="5369" operator="greaterThan">
      <formula>120</formula>
    </cfRule>
    <cfRule type="containsText" dxfId="2" priority="1636" operator="between" text="库存为">
      <formula>NOT(ISERROR(SEARCH("库存为",AU2103)))</formula>
    </cfRule>
  </conditionalFormatting>
  <conditionalFormatting sqref="AU2104">
    <cfRule type="cellIs" dxfId="0" priority="9101" operator="lessThan">
      <formula>20</formula>
    </cfRule>
    <cfRule type="cellIs" dxfId="1" priority="5368" operator="greaterThan">
      <formula>120</formula>
    </cfRule>
    <cfRule type="containsText" dxfId="2" priority="1635" operator="between" text="库存为">
      <formula>NOT(ISERROR(SEARCH("库存为",AU2104)))</formula>
    </cfRule>
  </conditionalFormatting>
  <conditionalFormatting sqref="AU2105">
    <cfRule type="cellIs" dxfId="0" priority="9100" operator="lessThan">
      <formula>20</formula>
    </cfRule>
    <cfRule type="cellIs" dxfId="1" priority="5367" operator="greaterThan">
      <formula>120</formula>
    </cfRule>
    <cfRule type="containsText" dxfId="2" priority="1634" operator="between" text="库存为">
      <formula>NOT(ISERROR(SEARCH("库存为",AU2105)))</formula>
    </cfRule>
  </conditionalFormatting>
  <conditionalFormatting sqref="AU2106">
    <cfRule type="cellIs" dxfId="0" priority="9099" operator="lessThan">
      <formula>20</formula>
    </cfRule>
    <cfRule type="cellIs" dxfId="1" priority="5366" operator="greaterThan">
      <formula>120</formula>
    </cfRule>
    <cfRule type="containsText" dxfId="2" priority="1633" operator="between" text="库存为">
      <formula>NOT(ISERROR(SEARCH("库存为",AU2106)))</formula>
    </cfRule>
  </conditionalFormatting>
  <conditionalFormatting sqref="AU2107">
    <cfRule type="cellIs" dxfId="0" priority="9098" operator="lessThan">
      <formula>20</formula>
    </cfRule>
    <cfRule type="cellIs" dxfId="1" priority="5365" operator="greaterThan">
      <formula>120</formula>
    </cfRule>
    <cfRule type="containsText" dxfId="2" priority="1632" operator="between" text="库存为">
      <formula>NOT(ISERROR(SEARCH("库存为",AU2107)))</formula>
    </cfRule>
  </conditionalFormatting>
  <conditionalFormatting sqref="AU2108">
    <cfRule type="cellIs" dxfId="0" priority="9097" operator="lessThan">
      <formula>20</formula>
    </cfRule>
    <cfRule type="cellIs" dxfId="1" priority="5364" operator="greaterThan">
      <formula>120</formula>
    </cfRule>
    <cfRule type="containsText" dxfId="2" priority="1631" operator="between" text="库存为">
      <formula>NOT(ISERROR(SEARCH("库存为",AU2108)))</formula>
    </cfRule>
  </conditionalFormatting>
  <conditionalFormatting sqref="AU2109">
    <cfRule type="cellIs" dxfId="0" priority="9096" operator="lessThan">
      <formula>20</formula>
    </cfRule>
    <cfRule type="cellIs" dxfId="1" priority="5363" operator="greaterThan">
      <formula>120</formula>
    </cfRule>
    <cfRule type="containsText" dxfId="2" priority="1630" operator="between" text="库存为">
      <formula>NOT(ISERROR(SEARCH("库存为",AU2109)))</formula>
    </cfRule>
  </conditionalFormatting>
  <conditionalFormatting sqref="AU2110">
    <cfRule type="cellIs" dxfId="0" priority="9095" operator="lessThan">
      <formula>20</formula>
    </cfRule>
    <cfRule type="cellIs" dxfId="1" priority="5362" operator="greaterThan">
      <formula>120</formula>
    </cfRule>
    <cfRule type="containsText" dxfId="2" priority="1629" operator="between" text="库存为">
      <formula>NOT(ISERROR(SEARCH("库存为",AU2110)))</formula>
    </cfRule>
  </conditionalFormatting>
  <conditionalFormatting sqref="AU2111">
    <cfRule type="cellIs" dxfId="0" priority="9094" operator="lessThan">
      <formula>20</formula>
    </cfRule>
    <cfRule type="cellIs" dxfId="1" priority="5361" operator="greaterThan">
      <formula>120</formula>
    </cfRule>
    <cfRule type="containsText" dxfId="2" priority="1628" operator="between" text="库存为">
      <formula>NOT(ISERROR(SEARCH("库存为",AU2111)))</formula>
    </cfRule>
  </conditionalFormatting>
  <conditionalFormatting sqref="AU2112">
    <cfRule type="cellIs" dxfId="0" priority="9093" operator="lessThan">
      <formula>20</formula>
    </cfRule>
    <cfRule type="cellIs" dxfId="1" priority="5360" operator="greaterThan">
      <formula>120</formula>
    </cfRule>
    <cfRule type="containsText" dxfId="2" priority="1627" operator="between" text="库存为">
      <formula>NOT(ISERROR(SEARCH("库存为",AU2112)))</formula>
    </cfRule>
  </conditionalFormatting>
  <conditionalFormatting sqref="AU2113">
    <cfRule type="cellIs" dxfId="0" priority="9092" operator="lessThan">
      <formula>20</formula>
    </cfRule>
    <cfRule type="cellIs" dxfId="1" priority="5359" operator="greaterThan">
      <formula>120</formula>
    </cfRule>
    <cfRule type="containsText" dxfId="2" priority="1626" operator="between" text="库存为">
      <formula>NOT(ISERROR(SEARCH("库存为",AU2113)))</formula>
    </cfRule>
  </conditionalFormatting>
  <conditionalFormatting sqref="AU2114">
    <cfRule type="cellIs" dxfId="0" priority="9091" operator="lessThan">
      <formula>20</formula>
    </cfRule>
    <cfRule type="cellIs" dxfId="1" priority="5358" operator="greaterThan">
      <formula>120</formula>
    </cfRule>
    <cfRule type="containsText" dxfId="2" priority="1625" operator="between" text="库存为">
      <formula>NOT(ISERROR(SEARCH("库存为",AU2114)))</formula>
    </cfRule>
  </conditionalFormatting>
  <conditionalFormatting sqref="AU2115">
    <cfRule type="cellIs" dxfId="0" priority="9090" operator="lessThan">
      <formula>20</formula>
    </cfRule>
    <cfRule type="cellIs" dxfId="1" priority="5357" operator="greaterThan">
      <formula>120</formula>
    </cfRule>
    <cfRule type="containsText" dxfId="2" priority="1624" operator="between" text="库存为">
      <formula>NOT(ISERROR(SEARCH("库存为",AU2115)))</formula>
    </cfRule>
  </conditionalFormatting>
  <conditionalFormatting sqref="AU2116">
    <cfRule type="cellIs" dxfId="0" priority="9089" operator="lessThan">
      <formula>20</formula>
    </cfRule>
    <cfRule type="cellIs" dxfId="1" priority="5356" operator="greaterThan">
      <formula>120</formula>
    </cfRule>
    <cfRule type="containsText" dxfId="2" priority="1623" operator="between" text="库存为">
      <formula>NOT(ISERROR(SEARCH("库存为",AU2116)))</formula>
    </cfRule>
  </conditionalFormatting>
  <conditionalFormatting sqref="AU2117">
    <cfRule type="cellIs" dxfId="0" priority="9088" operator="lessThan">
      <formula>20</formula>
    </cfRule>
    <cfRule type="cellIs" dxfId="1" priority="5355" operator="greaterThan">
      <formula>120</formula>
    </cfRule>
    <cfRule type="containsText" dxfId="2" priority="1622" operator="between" text="库存为">
      <formula>NOT(ISERROR(SEARCH("库存为",AU2117)))</formula>
    </cfRule>
  </conditionalFormatting>
  <conditionalFormatting sqref="AU2118">
    <cfRule type="cellIs" dxfId="0" priority="9087" operator="lessThan">
      <formula>20</formula>
    </cfRule>
    <cfRule type="cellIs" dxfId="1" priority="5354" operator="greaterThan">
      <formula>120</formula>
    </cfRule>
    <cfRule type="containsText" dxfId="2" priority="1621" operator="between" text="库存为">
      <formula>NOT(ISERROR(SEARCH("库存为",AU2118)))</formula>
    </cfRule>
  </conditionalFormatting>
  <conditionalFormatting sqref="AU2119">
    <cfRule type="cellIs" dxfId="0" priority="9086" operator="lessThan">
      <formula>20</formula>
    </cfRule>
    <cfRule type="cellIs" dxfId="1" priority="5353" operator="greaterThan">
      <formula>120</formula>
    </cfRule>
    <cfRule type="containsText" dxfId="2" priority="1620" operator="between" text="库存为">
      <formula>NOT(ISERROR(SEARCH("库存为",AU2119)))</formula>
    </cfRule>
  </conditionalFormatting>
  <conditionalFormatting sqref="AU2120">
    <cfRule type="cellIs" dxfId="0" priority="9085" operator="lessThan">
      <formula>20</formula>
    </cfRule>
    <cfRule type="cellIs" dxfId="1" priority="5352" operator="greaterThan">
      <formula>120</formula>
    </cfRule>
    <cfRule type="containsText" dxfId="2" priority="1619" operator="between" text="库存为">
      <formula>NOT(ISERROR(SEARCH("库存为",AU2120)))</formula>
    </cfRule>
  </conditionalFormatting>
  <conditionalFormatting sqref="AU2121">
    <cfRule type="cellIs" dxfId="0" priority="9084" operator="lessThan">
      <formula>20</formula>
    </cfRule>
    <cfRule type="cellIs" dxfId="1" priority="5351" operator="greaterThan">
      <formula>120</formula>
    </cfRule>
    <cfRule type="containsText" dxfId="2" priority="1618" operator="between" text="库存为">
      <formula>NOT(ISERROR(SEARCH("库存为",AU2121)))</formula>
    </cfRule>
  </conditionalFormatting>
  <conditionalFormatting sqref="AU2122">
    <cfRule type="cellIs" dxfId="0" priority="9083" operator="lessThan">
      <formula>20</formula>
    </cfRule>
    <cfRule type="cellIs" dxfId="1" priority="5350" operator="greaterThan">
      <formula>120</formula>
    </cfRule>
    <cfRule type="containsText" dxfId="2" priority="1617" operator="between" text="库存为">
      <formula>NOT(ISERROR(SEARCH("库存为",AU2122)))</formula>
    </cfRule>
  </conditionalFormatting>
  <conditionalFormatting sqref="AU2123">
    <cfRule type="cellIs" dxfId="0" priority="9082" operator="lessThan">
      <formula>20</formula>
    </cfRule>
    <cfRule type="cellIs" dxfId="1" priority="5349" operator="greaterThan">
      <formula>120</formula>
    </cfRule>
    <cfRule type="containsText" dxfId="2" priority="1616" operator="between" text="库存为">
      <formula>NOT(ISERROR(SEARCH("库存为",AU2123)))</formula>
    </cfRule>
  </conditionalFormatting>
  <conditionalFormatting sqref="AU2124">
    <cfRule type="cellIs" dxfId="0" priority="9081" operator="lessThan">
      <formula>20</formula>
    </cfRule>
    <cfRule type="cellIs" dxfId="1" priority="5348" operator="greaterThan">
      <formula>120</formula>
    </cfRule>
    <cfRule type="containsText" dxfId="2" priority="1615" operator="between" text="库存为">
      <formula>NOT(ISERROR(SEARCH("库存为",AU2124)))</formula>
    </cfRule>
  </conditionalFormatting>
  <conditionalFormatting sqref="AU2125">
    <cfRule type="cellIs" dxfId="0" priority="9080" operator="lessThan">
      <formula>20</formula>
    </cfRule>
    <cfRule type="cellIs" dxfId="1" priority="5347" operator="greaterThan">
      <formula>120</formula>
    </cfRule>
    <cfRule type="containsText" dxfId="2" priority="1614" operator="between" text="库存为">
      <formula>NOT(ISERROR(SEARCH("库存为",AU2125)))</formula>
    </cfRule>
  </conditionalFormatting>
  <conditionalFormatting sqref="AU2126">
    <cfRule type="cellIs" dxfId="0" priority="9079" operator="lessThan">
      <formula>20</formula>
    </cfRule>
    <cfRule type="cellIs" dxfId="1" priority="5346" operator="greaterThan">
      <formula>120</formula>
    </cfRule>
    <cfRule type="containsText" dxfId="2" priority="1613" operator="between" text="库存为">
      <formula>NOT(ISERROR(SEARCH("库存为",AU2126)))</formula>
    </cfRule>
  </conditionalFormatting>
  <conditionalFormatting sqref="AU2127">
    <cfRule type="cellIs" dxfId="0" priority="9078" operator="lessThan">
      <formula>20</formula>
    </cfRule>
    <cfRule type="cellIs" dxfId="1" priority="5345" operator="greaterThan">
      <formula>120</formula>
    </cfRule>
    <cfRule type="containsText" dxfId="2" priority="1612" operator="between" text="库存为">
      <formula>NOT(ISERROR(SEARCH("库存为",AU2127)))</formula>
    </cfRule>
  </conditionalFormatting>
  <conditionalFormatting sqref="AU2128">
    <cfRule type="cellIs" dxfId="0" priority="9077" operator="lessThan">
      <formula>20</formula>
    </cfRule>
    <cfRule type="cellIs" dxfId="1" priority="5344" operator="greaterThan">
      <formula>120</formula>
    </cfRule>
    <cfRule type="containsText" dxfId="2" priority="1611" operator="between" text="库存为">
      <formula>NOT(ISERROR(SEARCH("库存为",AU2128)))</formula>
    </cfRule>
  </conditionalFormatting>
  <conditionalFormatting sqref="AU2129">
    <cfRule type="cellIs" dxfId="0" priority="9076" operator="lessThan">
      <formula>20</formula>
    </cfRule>
    <cfRule type="cellIs" dxfId="1" priority="5343" operator="greaterThan">
      <formula>120</formula>
    </cfRule>
    <cfRule type="containsText" dxfId="2" priority="1610" operator="between" text="库存为">
      <formula>NOT(ISERROR(SEARCH("库存为",AU2129)))</formula>
    </cfRule>
  </conditionalFormatting>
  <conditionalFormatting sqref="AU2130">
    <cfRule type="cellIs" dxfId="0" priority="9075" operator="lessThan">
      <formula>20</formula>
    </cfRule>
    <cfRule type="cellIs" dxfId="1" priority="5342" operator="greaterThan">
      <formula>120</formula>
    </cfRule>
    <cfRule type="containsText" dxfId="2" priority="1609" operator="between" text="库存为">
      <formula>NOT(ISERROR(SEARCH("库存为",AU2130)))</formula>
    </cfRule>
  </conditionalFormatting>
  <conditionalFormatting sqref="AU2131">
    <cfRule type="cellIs" dxfId="0" priority="9074" operator="lessThan">
      <formula>20</formula>
    </cfRule>
    <cfRule type="cellIs" dxfId="1" priority="5341" operator="greaterThan">
      <formula>120</formula>
    </cfRule>
    <cfRule type="containsText" dxfId="2" priority="1608" operator="between" text="库存为">
      <formula>NOT(ISERROR(SEARCH("库存为",AU2131)))</formula>
    </cfRule>
  </conditionalFormatting>
  <conditionalFormatting sqref="AU2132">
    <cfRule type="cellIs" dxfId="0" priority="9073" operator="lessThan">
      <formula>20</formula>
    </cfRule>
    <cfRule type="cellIs" dxfId="1" priority="5340" operator="greaterThan">
      <formula>120</formula>
    </cfRule>
    <cfRule type="containsText" dxfId="2" priority="1607" operator="between" text="库存为">
      <formula>NOT(ISERROR(SEARCH("库存为",AU2132)))</formula>
    </cfRule>
  </conditionalFormatting>
  <conditionalFormatting sqref="AU2133">
    <cfRule type="cellIs" dxfId="0" priority="9072" operator="lessThan">
      <formula>20</formula>
    </cfRule>
    <cfRule type="cellIs" dxfId="1" priority="5339" operator="greaterThan">
      <formula>120</formula>
    </cfRule>
    <cfRule type="containsText" dxfId="2" priority="1606" operator="between" text="库存为">
      <formula>NOT(ISERROR(SEARCH("库存为",AU2133)))</formula>
    </cfRule>
  </conditionalFormatting>
  <conditionalFormatting sqref="AU2134">
    <cfRule type="cellIs" dxfId="0" priority="9071" operator="lessThan">
      <formula>20</formula>
    </cfRule>
    <cfRule type="cellIs" dxfId="1" priority="5338" operator="greaterThan">
      <formula>120</formula>
    </cfRule>
    <cfRule type="containsText" dxfId="2" priority="1605" operator="between" text="库存为">
      <formula>NOT(ISERROR(SEARCH("库存为",AU2134)))</formula>
    </cfRule>
  </conditionalFormatting>
  <conditionalFormatting sqref="AU2135">
    <cfRule type="cellIs" dxfId="0" priority="9070" operator="lessThan">
      <formula>20</formula>
    </cfRule>
    <cfRule type="cellIs" dxfId="1" priority="5337" operator="greaterThan">
      <formula>120</formula>
    </cfRule>
    <cfRule type="containsText" dxfId="2" priority="1604" operator="between" text="库存为">
      <formula>NOT(ISERROR(SEARCH("库存为",AU2135)))</formula>
    </cfRule>
  </conditionalFormatting>
  <conditionalFormatting sqref="AU2136">
    <cfRule type="cellIs" dxfId="0" priority="9069" operator="lessThan">
      <formula>20</formula>
    </cfRule>
    <cfRule type="cellIs" dxfId="1" priority="5336" operator="greaterThan">
      <formula>120</formula>
    </cfRule>
    <cfRule type="containsText" dxfId="2" priority="1603" operator="between" text="库存为">
      <formula>NOT(ISERROR(SEARCH("库存为",AU2136)))</formula>
    </cfRule>
  </conditionalFormatting>
  <conditionalFormatting sqref="AU2137">
    <cfRule type="cellIs" dxfId="0" priority="9068" operator="lessThan">
      <formula>20</formula>
    </cfRule>
    <cfRule type="cellIs" dxfId="1" priority="5335" operator="greaterThan">
      <formula>120</formula>
    </cfRule>
    <cfRule type="containsText" dxfId="2" priority="1602" operator="between" text="库存为">
      <formula>NOT(ISERROR(SEARCH("库存为",AU2137)))</formula>
    </cfRule>
  </conditionalFormatting>
  <conditionalFormatting sqref="AU2138">
    <cfRule type="cellIs" dxfId="0" priority="9067" operator="lessThan">
      <formula>20</formula>
    </cfRule>
    <cfRule type="cellIs" dxfId="1" priority="5334" operator="greaterThan">
      <formula>120</formula>
    </cfRule>
    <cfRule type="containsText" dxfId="2" priority="1601" operator="between" text="库存为">
      <formula>NOT(ISERROR(SEARCH("库存为",AU2138)))</formula>
    </cfRule>
  </conditionalFormatting>
  <conditionalFormatting sqref="AU2139">
    <cfRule type="cellIs" dxfId="0" priority="9066" operator="lessThan">
      <formula>20</formula>
    </cfRule>
    <cfRule type="cellIs" dxfId="1" priority="5333" operator="greaterThan">
      <formula>120</formula>
    </cfRule>
    <cfRule type="containsText" dxfId="2" priority="1600" operator="between" text="库存为">
      <formula>NOT(ISERROR(SEARCH("库存为",AU2139)))</formula>
    </cfRule>
  </conditionalFormatting>
  <conditionalFormatting sqref="AU2140">
    <cfRule type="cellIs" dxfId="0" priority="9065" operator="lessThan">
      <formula>20</formula>
    </cfRule>
    <cfRule type="cellIs" dxfId="1" priority="5332" operator="greaterThan">
      <formula>120</formula>
    </cfRule>
    <cfRule type="containsText" dxfId="2" priority="1599" operator="between" text="库存为">
      <formula>NOT(ISERROR(SEARCH("库存为",AU2140)))</formula>
    </cfRule>
  </conditionalFormatting>
  <conditionalFormatting sqref="AU2141">
    <cfRule type="cellIs" dxfId="0" priority="9064" operator="lessThan">
      <formula>20</formula>
    </cfRule>
    <cfRule type="cellIs" dxfId="1" priority="5331" operator="greaterThan">
      <formula>120</formula>
    </cfRule>
    <cfRule type="containsText" dxfId="2" priority="1598" operator="between" text="库存为">
      <formula>NOT(ISERROR(SEARCH("库存为",AU2141)))</formula>
    </cfRule>
  </conditionalFormatting>
  <conditionalFormatting sqref="AU2142">
    <cfRule type="cellIs" dxfId="0" priority="9063" operator="lessThan">
      <formula>20</formula>
    </cfRule>
    <cfRule type="cellIs" dxfId="1" priority="5330" operator="greaterThan">
      <formula>120</formula>
    </cfRule>
    <cfRule type="containsText" dxfId="2" priority="1597" operator="between" text="库存为">
      <formula>NOT(ISERROR(SEARCH("库存为",AU2142)))</formula>
    </cfRule>
  </conditionalFormatting>
  <conditionalFormatting sqref="AU2143">
    <cfRule type="cellIs" dxfId="0" priority="9062" operator="lessThan">
      <formula>20</formula>
    </cfRule>
    <cfRule type="cellIs" dxfId="1" priority="5329" operator="greaterThan">
      <formula>120</formula>
    </cfRule>
    <cfRule type="containsText" dxfId="2" priority="1596" operator="between" text="库存为">
      <formula>NOT(ISERROR(SEARCH("库存为",AU2143)))</formula>
    </cfRule>
  </conditionalFormatting>
  <conditionalFormatting sqref="AU2144">
    <cfRule type="cellIs" dxfId="0" priority="9061" operator="lessThan">
      <formula>20</formula>
    </cfRule>
    <cfRule type="cellIs" dxfId="1" priority="5328" operator="greaterThan">
      <formula>120</formula>
    </cfRule>
    <cfRule type="containsText" dxfId="2" priority="1595" operator="between" text="库存为">
      <formula>NOT(ISERROR(SEARCH("库存为",AU2144)))</formula>
    </cfRule>
  </conditionalFormatting>
  <conditionalFormatting sqref="AU2145">
    <cfRule type="cellIs" dxfId="0" priority="9060" operator="lessThan">
      <formula>20</formula>
    </cfRule>
    <cfRule type="cellIs" dxfId="1" priority="5327" operator="greaterThan">
      <formula>120</formula>
    </cfRule>
    <cfRule type="containsText" dxfId="2" priority="1594" operator="between" text="库存为">
      <formula>NOT(ISERROR(SEARCH("库存为",AU2145)))</formula>
    </cfRule>
  </conditionalFormatting>
  <conditionalFormatting sqref="AU2146">
    <cfRule type="cellIs" dxfId="0" priority="9059" operator="lessThan">
      <formula>20</formula>
    </cfRule>
    <cfRule type="cellIs" dxfId="1" priority="5326" operator="greaterThan">
      <formula>120</formula>
    </cfRule>
    <cfRule type="containsText" dxfId="2" priority="1593" operator="between" text="库存为">
      <formula>NOT(ISERROR(SEARCH("库存为",AU2146)))</formula>
    </cfRule>
  </conditionalFormatting>
  <conditionalFormatting sqref="AU2147">
    <cfRule type="cellIs" dxfId="0" priority="9058" operator="lessThan">
      <formula>20</formula>
    </cfRule>
    <cfRule type="cellIs" dxfId="1" priority="5325" operator="greaterThan">
      <formula>120</formula>
    </cfRule>
    <cfRule type="containsText" dxfId="2" priority="1592" operator="between" text="库存为">
      <formula>NOT(ISERROR(SEARCH("库存为",AU2147)))</formula>
    </cfRule>
  </conditionalFormatting>
  <conditionalFormatting sqref="AU2148">
    <cfRule type="cellIs" dxfId="0" priority="9057" operator="lessThan">
      <formula>20</formula>
    </cfRule>
    <cfRule type="cellIs" dxfId="1" priority="5324" operator="greaterThan">
      <formula>120</formula>
    </cfRule>
    <cfRule type="containsText" dxfId="2" priority="1591" operator="between" text="库存为">
      <formula>NOT(ISERROR(SEARCH("库存为",AU2148)))</formula>
    </cfRule>
  </conditionalFormatting>
  <conditionalFormatting sqref="AU2149">
    <cfRule type="cellIs" dxfId="0" priority="9056" operator="lessThan">
      <formula>20</formula>
    </cfRule>
    <cfRule type="cellIs" dxfId="1" priority="5323" operator="greaterThan">
      <formula>120</formula>
    </cfRule>
    <cfRule type="containsText" dxfId="2" priority="1590" operator="between" text="库存为">
      <formula>NOT(ISERROR(SEARCH("库存为",AU2149)))</formula>
    </cfRule>
  </conditionalFormatting>
  <conditionalFormatting sqref="AU2150">
    <cfRule type="cellIs" dxfId="0" priority="9055" operator="lessThan">
      <formula>20</formula>
    </cfRule>
    <cfRule type="cellIs" dxfId="1" priority="5322" operator="greaterThan">
      <formula>120</formula>
    </cfRule>
    <cfRule type="containsText" dxfId="2" priority="1589" operator="between" text="库存为">
      <formula>NOT(ISERROR(SEARCH("库存为",AU2150)))</formula>
    </cfRule>
  </conditionalFormatting>
  <conditionalFormatting sqref="AU2151">
    <cfRule type="cellIs" dxfId="0" priority="9054" operator="lessThan">
      <formula>20</formula>
    </cfRule>
    <cfRule type="cellIs" dxfId="1" priority="5321" operator="greaterThan">
      <formula>120</formula>
    </cfRule>
    <cfRule type="containsText" dxfId="2" priority="1588" operator="between" text="库存为">
      <formula>NOT(ISERROR(SEARCH("库存为",AU2151)))</formula>
    </cfRule>
  </conditionalFormatting>
  <conditionalFormatting sqref="AU2152">
    <cfRule type="cellIs" dxfId="0" priority="9053" operator="lessThan">
      <formula>20</formula>
    </cfRule>
    <cfRule type="cellIs" dxfId="1" priority="5320" operator="greaterThan">
      <formula>120</formula>
    </cfRule>
    <cfRule type="containsText" dxfId="2" priority="1587" operator="between" text="库存为">
      <formula>NOT(ISERROR(SEARCH("库存为",AU2152)))</formula>
    </cfRule>
  </conditionalFormatting>
  <conditionalFormatting sqref="AU2153">
    <cfRule type="cellIs" dxfId="0" priority="9052" operator="lessThan">
      <formula>20</formula>
    </cfRule>
    <cfRule type="cellIs" dxfId="1" priority="5319" operator="greaterThan">
      <formula>120</formula>
    </cfRule>
    <cfRule type="containsText" dxfId="2" priority="1586" operator="between" text="库存为">
      <formula>NOT(ISERROR(SEARCH("库存为",AU2153)))</formula>
    </cfRule>
  </conditionalFormatting>
  <conditionalFormatting sqref="AU2154">
    <cfRule type="cellIs" dxfId="0" priority="9051" operator="lessThan">
      <formula>20</formula>
    </cfRule>
    <cfRule type="cellIs" dxfId="1" priority="5318" operator="greaterThan">
      <formula>120</formula>
    </cfRule>
    <cfRule type="containsText" dxfId="2" priority="1585" operator="between" text="库存为">
      <formula>NOT(ISERROR(SEARCH("库存为",AU2154)))</formula>
    </cfRule>
  </conditionalFormatting>
  <conditionalFormatting sqref="AU2155">
    <cfRule type="cellIs" dxfId="0" priority="9050" operator="lessThan">
      <formula>20</formula>
    </cfRule>
    <cfRule type="cellIs" dxfId="1" priority="5317" operator="greaterThan">
      <formula>120</formula>
    </cfRule>
    <cfRule type="containsText" dxfId="2" priority="1584" operator="between" text="库存为">
      <formula>NOT(ISERROR(SEARCH("库存为",AU2155)))</formula>
    </cfRule>
  </conditionalFormatting>
  <conditionalFormatting sqref="AU2156">
    <cfRule type="cellIs" dxfId="0" priority="9049" operator="lessThan">
      <formula>20</formula>
    </cfRule>
    <cfRule type="cellIs" dxfId="1" priority="5316" operator="greaterThan">
      <formula>120</formula>
    </cfRule>
    <cfRule type="containsText" dxfId="2" priority="1583" operator="between" text="库存为">
      <formula>NOT(ISERROR(SEARCH("库存为",AU2156)))</formula>
    </cfRule>
  </conditionalFormatting>
  <conditionalFormatting sqref="AU2157">
    <cfRule type="cellIs" dxfId="0" priority="9048" operator="lessThan">
      <formula>20</formula>
    </cfRule>
    <cfRule type="cellIs" dxfId="1" priority="5315" operator="greaterThan">
      <formula>120</formula>
    </cfRule>
    <cfRule type="containsText" dxfId="2" priority="1582" operator="between" text="库存为">
      <formula>NOT(ISERROR(SEARCH("库存为",AU2157)))</formula>
    </cfRule>
  </conditionalFormatting>
  <conditionalFormatting sqref="AU2158">
    <cfRule type="cellIs" dxfId="0" priority="9047" operator="lessThan">
      <formula>20</formula>
    </cfRule>
    <cfRule type="cellIs" dxfId="1" priority="5314" operator="greaterThan">
      <formula>120</formula>
    </cfRule>
    <cfRule type="containsText" dxfId="2" priority="1581" operator="between" text="库存为">
      <formula>NOT(ISERROR(SEARCH("库存为",AU2158)))</formula>
    </cfRule>
  </conditionalFormatting>
  <conditionalFormatting sqref="AU2159">
    <cfRule type="cellIs" dxfId="0" priority="9046" operator="lessThan">
      <formula>20</formula>
    </cfRule>
    <cfRule type="cellIs" dxfId="1" priority="5313" operator="greaterThan">
      <formula>120</formula>
    </cfRule>
    <cfRule type="containsText" dxfId="2" priority="1580" operator="between" text="库存为">
      <formula>NOT(ISERROR(SEARCH("库存为",AU2159)))</formula>
    </cfRule>
  </conditionalFormatting>
  <conditionalFormatting sqref="AU2160">
    <cfRule type="cellIs" dxfId="0" priority="9045" operator="lessThan">
      <formula>20</formula>
    </cfRule>
    <cfRule type="cellIs" dxfId="1" priority="5312" operator="greaterThan">
      <formula>120</formula>
    </cfRule>
    <cfRule type="containsText" dxfId="2" priority="1579" operator="between" text="库存为">
      <formula>NOT(ISERROR(SEARCH("库存为",AU2160)))</formula>
    </cfRule>
  </conditionalFormatting>
  <conditionalFormatting sqref="AU2161">
    <cfRule type="cellIs" dxfId="0" priority="9044" operator="lessThan">
      <formula>20</formula>
    </cfRule>
    <cfRule type="cellIs" dxfId="1" priority="5311" operator="greaterThan">
      <formula>120</formula>
    </cfRule>
    <cfRule type="containsText" dxfId="2" priority="1578" operator="between" text="库存为">
      <formula>NOT(ISERROR(SEARCH("库存为",AU2161)))</formula>
    </cfRule>
  </conditionalFormatting>
  <conditionalFormatting sqref="AU2162">
    <cfRule type="cellIs" dxfId="0" priority="9043" operator="lessThan">
      <formula>20</formula>
    </cfRule>
    <cfRule type="cellIs" dxfId="1" priority="5310" operator="greaterThan">
      <formula>120</formula>
    </cfRule>
    <cfRule type="containsText" dxfId="2" priority="1577" operator="between" text="库存为">
      <formula>NOT(ISERROR(SEARCH("库存为",AU2162)))</formula>
    </cfRule>
  </conditionalFormatting>
  <conditionalFormatting sqref="AU2163">
    <cfRule type="cellIs" dxfId="0" priority="9042" operator="lessThan">
      <formula>20</formula>
    </cfRule>
    <cfRule type="cellIs" dxfId="1" priority="5309" operator="greaterThan">
      <formula>120</formula>
    </cfRule>
    <cfRule type="containsText" dxfId="2" priority="1576" operator="between" text="库存为">
      <formula>NOT(ISERROR(SEARCH("库存为",AU2163)))</formula>
    </cfRule>
  </conditionalFormatting>
  <conditionalFormatting sqref="AU2164">
    <cfRule type="cellIs" dxfId="0" priority="9041" operator="lessThan">
      <formula>20</formula>
    </cfRule>
    <cfRule type="cellIs" dxfId="1" priority="5308" operator="greaterThan">
      <formula>120</formula>
    </cfRule>
    <cfRule type="containsText" dxfId="2" priority="1575" operator="between" text="库存为">
      <formula>NOT(ISERROR(SEARCH("库存为",AU2164)))</formula>
    </cfRule>
  </conditionalFormatting>
  <conditionalFormatting sqref="AU2165">
    <cfRule type="cellIs" dxfId="0" priority="9040" operator="lessThan">
      <formula>20</formula>
    </cfRule>
    <cfRule type="cellIs" dxfId="1" priority="5307" operator="greaterThan">
      <formula>120</formula>
    </cfRule>
    <cfRule type="containsText" dxfId="2" priority="1574" operator="between" text="库存为">
      <formula>NOT(ISERROR(SEARCH("库存为",AU2165)))</formula>
    </cfRule>
  </conditionalFormatting>
  <conditionalFormatting sqref="AU2166">
    <cfRule type="cellIs" dxfId="0" priority="9039" operator="lessThan">
      <formula>20</formula>
    </cfRule>
    <cfRule type="cellIs" dxfId="1" priority="5306" operator="greaterThan">
      <formula>120</formula>
    </cfRule>
    <cfRule type="containsText" dxfId="2" priority="1573" operator="between" text="库存为">
      <formula>NOT(ISERROR(SEARCH("库存为",AU2166)))</formula>
    </cfRule>
  </conditionalFormatting>
  <conditionalFormatting sqref="AU2167">
    <cfRule type="cellIs" dxfId="0" priority="9038" operator="lessThan">
      <formula>20</formula>
    </cfRule>
    <cfRule type="cellIs" dxfId="1" priority="5305" operator="greaterThan">
      <formula>120</formula>
    </cfRule>
    <cfRule type="containsText" dxfId="2" priority="1572" operator="between" text="库存为">
      <formula>NOT(ISERROR(SEARCH("库存为",AU2167)))</formula>
    </cfRule>
  </conditionalFormatting>
  <conditionalFormatting sqref="AU2168">
    <cfRule type="cellIs" dxfId="0" priority="9037" operator="lessThan">
      <formula>20</formula>
    </cfRule>
    <cfRule type="cellIs" dxfId="1" priority="5304" operator="greaterThan">
      <formula>120</formula>
    </cfRule>
    <cfRule type="containsText" dxfId="2" priority="1571" operator="between" text="库存为">
      <formula>NOT(ISERROR(SEARCH("库存为",AU2168)))</formula>
    </cfRule>
  </conditionalFormatting>
  <conditionalFormatting sqref="AU2169">
    <cfRule type="cellIs" dxfId="0" priority="9036" operator="lessThan">
      <formula>20</formula>
    </cfRule>
    <cfRule type="cellIs" dxfId="1" priority="5303" operator="greaterThan">
      <formula>120</formula>
    </cfRule>
    <cfRule type="containsText" dxfId="2" priority="1570" operator="between" text="库存为">
      <formula>NOT(ISERROR(SEARCH("库存为",AU2169)))</formula>
    </cfRule>
  </conditionalFormatting>
  <conditionalFormatting sqref="AU2170">
    <cfRule type="cellIs" dxfId="0" priority="9035" operator="lessThan">
      <formula>20</formula>
    </cfRule>
    <cfRule type="cellIs" dxfId="1" priority="5302" operator="greaterThan">
      <formula>120</formula>
    </cfRule>
    <cfRule type="containsText" dxfId="2" priority="1569" operator="between" text="库存为">
      <formula>NOT(ISERROR(SEARCH("库存为",AU2170)))</formula>
    </cfRule>
  </conditionalFormatting>
  <conditionalFormatting sqref="AU2171">
    <cfRule type="cellIs" dxfId="0" priority="9034" operator="lessThan">
      <formula>20</formula>
    </cfRule>
    <cfRule type="cellIs" dxfId="1" priority="5301" operator="greaterThan">
      <formula>120</formula>
    </cfRule>
    <cfRule type="containsText" dxfId="2" priority="1568" operator="between" text="库存为">
      <formula>NOT(ISERROR(SEARCH("库存为",AU2171)))</formula>
    </cfRule>
  </conditionalFormatting>
  <conditionalFormatting sqref="AU2172">
    <cfRule type="cellIs" dxfId="0" priority="9033" operator="lessThan">
      <formula>20</formula>
    </cfRule>
    <cfRule type="cellIs" dxfId="1" priority="5300" operator="greaterThan">
      <formula>120</formula>
    </cfRule>
    <cfRule type="containsText" dxfId="2" priority="1567" operator="between" text="库存为">
      <formula>NOT(ISERROR(SEARCH("库存为",AU2172)))</formula>
    </cfRule>
  </conditionalFormatting>
  <conditionalFormatting sqref="AU2173">
    <cfRule type="cellIs" dxfId="0" priority="9032" operator="lessThan">
      <formula>20</formula>
    </cfRule>
    <cfRule type="cellIs" dxfId="1" priority="5299" operator="greaterThan">
      <formula>120</formula>
    </cfRule>
    <cfRule type="containsText" dxfId="2" priority="1566" operator="between" text="库存为">
      <formula>NOT(ISERROR(SEARCH("库存为",AU2173)))</formula>
    </cfRule>
  </conditionalFormatting>
  <conditionalFormatting sqref="AU2174">
    <cfRule type="cellIs" dxfId="0" priority="9031" operator="lessThan">
      <formula>20</formula>
    </cfRule>
    <cfRule type="cellIs" dxfId="1" priority="5298" operator="greaterThan">
      <formula>120</formula>
    </cfRule>
    <cfRule type="containsText" dxfId="2" priority="1565" operator="between" text="库存为">
      <formula>NOT(ISERROR(SEARCH("库存为",AU2174)))</formula>
    </cfRule>
  </conditionalFormatting>
  <conditionalFormatting sqref="AU2175">
    <cfRule type="cellIs" dxfId="0" priority="9030" operator="lessThan">
      <formula>20</formula>
    </cfRule>
    <cfRule type="cellIs" dxfId="1" priority="5297" operator="greaterThan">
      <formula>120</formula>
    </cfRule>
    <cfRule type="containsText" dxfId="2" priority="1564" operator="between" text="库存为">
      <formula>NOT(ISERROR(SEARCH("库存为",AU2175)))</formula>
    </cfRule>
  </conditionalFormatting>
  <conditionalFormatting sqref="AU2176">
    <cfRule type="cellIs" dxfId="0" priority="9029" operator="lessThan">
      <formula>20</formula>
    </cfRule>
    <cfRule type="cellIs" dxfId="1" priority="5296" operator="greaterThan">
      <formula>120</formula>
    </cfRule>
    <cfRule type="containsText" dxfId="2" priority="1563" operator="between" text="库存为">
      <formula>NOT(ISERROR(SEARCH("库存为",AU2176)))</formula>
    </cfRule>
  </conditionalFormatting>
  <conditionalFormatting sqref="AU2177">
    <cfRule type="cellIs" dxfId="0" priority="9028" operator="lessThan">
      <formula>20</formula>
    </cfRule>
    <cfRule type="cellIs" dxfId="1" priority="5295" operator="greaterThan">
      <formula>120</formula>
    </cfRule>
    <cfRule type="containsText" dxfId="2" priority="1562" operator="between" text="库存为">
      <formula>NOT(ISERROR(SEARCH("库存为",AU2177)))</formula>
    </cfRule>
  </conditionalFormatting>
  <conditionalFormatting sqref="AU2178">
    <cfRule type="cellIs" dxfId="0" priority="9027" operator="lessThan">
      <formula>20</formula>
    </cfRule>
    <cfRule type="cellIs" dxfId="1" priority="5294" operator="greaterThan">
      <formula>120</formula>
    </cfRule>
    <cfRule type="containsText" dxfId="2" priority="1561" operator="between" text="库存为">
      <formula>NOT(ISERROR(SEARCH("库存为",AU2178)))</formula>
    </cfRule>
  </conditionalFormatting>
  <conditionalFormatting sqref="AU2179">
    <cfRule type="cellIs" dxfId="0" priority="9026" operator="lessThan">
      <formula>20</formula>
    </cfRule>
    <cfRule type="cellIs" dxfId="1" priority="5293" operator="greaterThan">
      <formula>120</formula>
    </cfRule>
    <cfRule type="containsText" dxfId="2" priority="1560" operator="between" text="库存为">
      <formula>NOT(ISERROR(SEARCH("库存为",AU2179)))</formula>
    </cfRule>
  </conditionalFormatting>
  <conditionalFormatting sqref="AU2180">
    <cfRule type="cellIs" dxfId="0" priority="9025" operator="lessThan">
      <formula>20</formula>
    </cfRule>
    <cfRule type="cellIs" dxfId="1" priority="5292" operator="greaterThan">
      <formula>120</formula>
    </cfRule>
    <cfRule type="containsText" dxfId="2" priority="1559" operator="between" text="库存为">
      <formula>NOT(ISERROR(SEARCH("库存为",AU2180)))</formula>
    </cfRule>
  </conditionalFormatting>
  <conditionalFormatting sqref="AU2181">
    <cfRule type="cellIs" dxfId="0" priority="9024" operator="lessThan">
      <formula>20</formula>
    </cfRule>
    <cfRule type="cellIs" dxfId="1" priority="5291" operator="greaterThan">
      <formula>120</formula>
    </cfRule>
    <cfRule type="containsText" dxfId="2" priority="1558" operator="between" text="库存为">
      <formula>NOT(ISERROR(SEARCH("库存为",AU2181)))</formula>
    </cfRule>
  </conditionalFormatting>
  <conditionalFormatting sqref="AU2182">
    <cfRule type="cellIs" dxfId="0" priority="9023" operator="lessThan">
      <formula>20</formula>
    </cfRule>
    <cfRule type="cellIs" dxfId="1" priority="5290" operator="greaterThan">
      <formula>120</formula>
    </cfRule>
    <cfRule type="containsText" dxfId="2" priority="1557" operator="between" text="库存为">
      <formula>NOT(ISERROR(SEARCH("库存为",AU2182)))</formula>
    </cfRule>
  </conditionalFormatting>
  <conditionalFormatting sqref="AU2183">
    <cfRule type="cellIs" dxfId="0" priority="9022" operator="lessThan">
      <formula>20</formula>
    </cfRule>
    <cfRule type="cellIs" dxfId="1" priority="5289" operator="greaterThan">
      <formula>120</formula>
    </cfRule>
    <cfRule type="containsText" dxfId="2" priority="1556" operator="between" text="库存为">
      <formula>NOT(ISERROR(SEARCH("库存为",AU2183)))</formula>
    </cfRule>
  </conditionalFormatting>
  <conditionalFormatting sqref="AU2184">
    <cfRule type="cellIs" dxfId="0" priority="9021" operator="lessThan">
      <formula>20</formula>
    </cfRule>
    <cfRule type="cellIs" dxfId="1" priority="5288" operator="greaterThan">
      <formula>120</formula>
    </cfRule>
    <cfRule type="containsText" dxfId="2" priority="1555" operator="between" text="库存为">
      <formula>NOT(ISERROR(SEARCH("库存为",AU2184)))</formula>
    </cfRule>
  </conditionalFormatting>
  <conditionalFormatting sqref="AU2185">
    <cfRule type="cellIs" dxfId="0" priority="9020" operator="lessThan">
      <formula>20</formula>
    </cfRule>
    <cfRule type="cellIs" dxfId="1" priority="5287" operator="greaterThan">
      <formula>120</formula>
    </cfRule>
    <cfRule type="containsText" dxfId="2" priority="1554" operator="between" text="库存为">
      <formula>NOT(ISERROR(SEARCH("库存为",AU2185)))</formula>
    </cfRule>
  </conditionalFormatting>
  <conditionalFormatting sqref="AU2186">
    <cfRule type="cellIs" dxfId="0" priority="9019" operator="lessThan">
      <formula>20</formula>
    </cfRule>
    <cfRule type="cellIs" dxfId="1" priority="5286" operator="greaterThan">
      <formula>120</formula>
    </cfRule>
    <cfRule type="containsText" dxfId="2" priority="1553" operator="between" text="库存为">
      <formula>NOT(ISERROR(SEARCH("库存为",AU2186)))</formula>
    </cfRule>
  </conditionalFormatting>
  <conditionalFormatting sqref="AU2187">
    <cfRule type="cellIs" dxfId="0" priority="9018" operator="lessThan">
      <formula>20</formula>
    </cfRule>
    <cfRule type="cellIs" dxfId="1" priority="5285" operator="greaterThan">
      <formula>120</formula>
    </cfRule>
    <cfRule type="containsText" dxfId="2" priority="1552" operator="between" text="库存为">
      <formula>NOT(ISERROR(SEARCH("库存为",AU2187)))</formula>
    </cfRule>
  </conditionalFormatting>
  <conditionalFormatting sqref="AU2188">
    <cfRule type="cellIs" dxfId="0" priority="9017" operator="lessThan">
      <formula>20</formula>
    </cfRule>
    <cfRule type="cellIs" dxfId="1" priority="5284" operator="greaterThan">
      <formula>120</formula>
    </cfRule>
    <cfRule type="containsText" dxfId="2" priority="1551" operator="between" text="库存为">
      <formula>NOT(ISERROR(SEARCH("库存为",AU2188)))</formula>
    </cfRule>
  </conditionalFormatting>
  <conditionalFormatting sqref="AU2189">
    <cfRule type="cellIs" dxfId="0" priority="9016" operator="lessThan">
      <formula>20</formula>
    </cfRule>
    <cfRule type="cellIs" dxfId="1" priority="5283" operator="greaterThan">
      <formula>120</formula>
    </cfRule>
    <cfRule type="containsText" dxfId="2" priority="1550" operator="between" text="库存为">
      <formula>NOT(ISERROR(SEARCH("库存为",AU2189)))</formula>
    </cfRule>
  </conditionalFormatting>
  <conditionalFormatting sqref="AU2190">
    <cfRule type="cellIs" dxfId="0" priority="9015" operator="lessThan">
      <formula>20</formula>
    </cfRule>
    <cfRule type="cellIs" dxfId="1" priority="5282" operator="greaterThan">
      <formula>120</formula>
    </cfRule>
    <cfRule type="containsText" dxfId="2" priority="1549" operator="between" text="库存为">
      <formula>NOT(ISERROR(SEARCH("库存为",AU2190)))</formula>
    </cfRule>
  </conditionalFormatting>
  <conditionalFormatting sqref="AU2191">
    <cfRule type="cellIs" dxfId="0" priority="9014" operator="lessThan">
      <formula>20</formula>
    </cfRule>
    <cfRule type="cellIs" dxfId="1" priority="5281" operator="greaterThan">
      <formula>120</formula>
    </cfRule>
    <cfRule type="containsText" dxfId="2" priority="1548" operator="between" text="库存为">
      <formula>NOT(ISERROR(SEARCH("库存为",AU2191)))</formula>
    </cfRule>
  </conditionalFormatting>
  <conditionalFormatting sqref="AU2192">
    <cfRule type="cellIs" dxfId="0" priority="9013" operator="lessThan">
      <formula>20</formula>
    </cfRule>
    <cfRule type="cellIs" dxfId="1" priority="5280" operator="greaterThan">
      <formula>120</formula>
    </cfRule>
    <cfRule type="containsText" dxfId="2" priority="1547" operator="between" text="库存为">
      <formula>NOT(ISERROR(SEARCH("库存为",AU2192)))</formula>
    </cfRule>
  </conditionalFormatting>
  <conditionalFormatting sqref="AU2193">
    <cfRule type="cellIs" dxfId="0" priority="9012" operator="lessThan">
      <formula>20</formula>
    </cfRule>
    <cfRule type="cellIs" dxfId="1" priority="5279" operator="greaterThan">
      <formula>120</formula>
    </cfRule>
    <cfRule type="containsText" dxfId="2" priority="1546" operator="between" text="库存为">
      <formula>NOT(ISERROR(SEARCH("库存为",AU2193)))</formula>
    </cfRule>
  </conditionalFormatting>
  <conditionalFormatting sqref="AU2194">
    <cfRule type="cellIs" dxfId="0" priority="9011" operator="lessThan">
      <formula>20</formula>
    </cfRule>
    <cfRule type="cellIs" dxfId="1" priority="5278" operator="greaterThan">
      <formula>120</formula>
    </cfRule>
    <cfRule type="containsText" dxfId="2" priority="1545" operator="between" text="库存为">
      <formula>NOT(ISERROR(SEARCH("库存为",AU2194)))</formula>
    </cfRule>
  </conditionalFormatting>
  <conditionalFormatting sqref="AU2195">
    <cfRule type="cellIs" dxfId="0" priority="9010" operator="lessThan">
      <formula>20</formula>
    </cfRule>
    <cfRule type="cellIs" dxfId="1" priority="5277" operator="greaterThan">
      <formula>120</formula>
    </cfRule>
    <cfRule type="containsText" dxfId="2" priority="1544" operator="between" text="库存为">
      <formula>NOT(ISERROR(SEARCH("库存为",AU2195)))</formula>
    </cfRule>
  </conditionalFormatting>
  <conditionalFormatting sqref="AU2196">
    <cfRule type="cellIs" dxfId="0" priority="9009" operator="lessThan">
      <formula>20</formula>
    </cfRule>
    <cfRule type="cellIs" dxfId="1" priority="5276" operator="greaterThan">
      <formula>120</formula>
    </cfRule>
    <cfRule type="containsText" dxfId="2" priority="1543" operator="between" text="库存为">
      <formula>NOT(ISERROR(SEARCH("库存为",AU2196)))</formula>
    </cfRule>
  </conditionalFormatting>
  <conditionalFormatting sqref="AU2197">
    <cfRule type="cellIs" dxfId="0" priority="9008" operator="lessThan">
      <formula>20</formula>
    </cfRule>
    <cfRule type="cellIs" dxfId="1" priority="5275" operator="greaterThan">
      <formula>120</formula>
    </cfRule>
    <cfRule type="containsText" dxfId="2" priority="1542" operator="between" text="库存为">
      <formula>NOT(ISERROR(SEARCH("库存为",AU2197)))</formula>
    </cfRule>
  </conditionalFormatting>
  <conditionalFormatting sqref="AU2198">
    <cfRule type="cellIs" dxfId="0" priority="9007" operator="lessThan">
      <formula>20</formula>
    </cfRule>
    <cfRule type="cellIs" dxfId="1" priority="5274" operator="greaterThan">
      <formula>120</formula>
    </cfRule>
    <cfRule type="containsText" dxfId="2" priority="1541" operator="between" text="库存为">
      <formula>NOT(ISERROR(SEARCH("库存为",AU2198)))</formula>
    </cfRule>
  </conditionalFormatting>
  <conditionalFormatting sqref="AU2199">
    <cfRule type="cellIs" dxfId="0" priority="9006" operator="lessThan">
      <formula>20</formula>
    </cfRule>
    <cfRule type="cellIs" dxfId="1" priority="5273" operator="greaterThan">
      <formula>120</formula>
    </cfRule>
    <cfRule type="containsText" dxfId="2" priority="1540" operator="between" text="库存为">
      <formula>NOT(ISERROR(SEARCH("库存为",AU2199)))</formula>
    </cfRule>
  </conditionalFormatting>
  <conditionalFormatting sqref="AU2200">
    <cfRule type="cellIs" dxfId="0" priority="9005" operator="lessThan">
      <formula>20</formula>
    </cfRule>
    <cfRule type="cellIs" dxfId="1" priority="5272" operator="greaterThan">
      <formula>120</formula>
    </cfRule>
    <cfRule type="containsText" dxfId="2" priority="1539" operator="between" text="库存为">
      <formula>NOT(ISERROR(SEARCH("库存为",AU2200)))</formula>
    </cfRule>
  </conditionalFormatting>
  <conditionalFormatting sqref="AU2201">
    <cfRule type="cellIs" dxfId="0" priority="9004" operator="lessThan">
      <formula>20</formula>
    </cfRule>
    <cfRule type="cellIs" dxfId="1" priority="5271" operator="greaterThan">
      <formula>120</formula>
    </cfRule>
    <cfRule type="containsText" dxfId="2" priority="1538" operator="between" text="库存为">
      <formula>NOT(ISERROR(SEARCH("库存为",AU2201)))</formula>
    </cfRule>
  </conditionalFormatting>
  <conditionalFormatting sqref="AU2202">
    <cfRule type="cellIs" dxfId="0" priority="9003" operator="lessThan">
      <formula>20</formula>
    </cfRule>
    <cfRule type="cellIs" dxfId="1" priority="5270" operator="greaterThan">
      <formula>120</formula>
    </cfRule>
    <cfRule type="containsText" dxfId="2" priority="1537" operator="between" text="库存为">
      <formula>NOT(ISERROR(SEARCH("库存为",AU2202)))</formula>
    </cfRule>
  </conditionalFormatting>
  <conditionalFormatting sqref="AU2203">
    <cfRule type="cellIs" dxfId="0" priority="9002" operator="lessThan">
      <formula>20</formula>
    </cfRule>
    <cfRule type="cellIs" dxfId="1" priority="5269" operator="greaterThan">
      <formula>120</formula>
    </cfRule>
    <cfRule type="containsText" dxfId="2" priority="1536" operator="between" text="库存为">
      <formula>NOT(ISERROR(SEARCH("库存为",AU2203)))</formula>
    </cfRule>
  </conditionalFormatting>
  <conditionalFormatting sqref="AU2204">
    <cfRule type="cellIs" dxfId="0" priority="9001" operator="lessThan">
      <formula>20</formula>
    </cfRule>
    <cfRule type="cellIs" dxfId="1" priority="5268" operator="greaterThan">
      <formula>120</formula>
    </cfRule>
    <cfRule type="containsText" dxfId="2" priority="1535" operator="between" text="库存为">
      <formula>NOT(ISERROR(SEARCH("库存为",AU2204)))</formula>
    </cfRule>
  </conditionalFormatting>
  <conditionalFormatting sqref="AU2205">
    <cfRule type="cellIs" dxfId="0" priority="9000" operator="lessThan">
      <formula>20</formula>
    </cfRule>
    <cfRule type="cellIs" dxfId="1" priority="5267" operator="greaterThan">
      <formula>120</formula>
    </cfRule>
    <cfRule type="containsText" dxfId="2" priority="1534" operator="between" text="库存为">
      <formula>NOT(ISERROR(SEARCH("库存为",AU2205)))</formula>
    </cfRule>
  </conditionalFormatting>
  <conditionalFormatting sqref="AU2206">
    <cfRule type="cellIs" dxfId="0" priority="8999" operator="lessThan">
      <formula>20</formula>
    </cfRule>
    <cfRule type="cellIs" dxfId="1" priority="5266" operator="greaterThan">
      <formula>120</formula>
    </cfRule>
    <cfRule type="containsText" dxfId="2" priority="1533" operator="between" text="库存为">
      <formula>NOT(ISERROR(SEARCH("库存为",AU2206)))</formula>
    </cfRule>
  </conditionalFormatting>
  <conditionalFormatting sqref="AU2207">
    <cfRule type="cellIs" dxfId="0" priority="8998" operator="lessThan">
      <formula>20</formula>
    </cfRule>
    <cfRule type="cellIs" dxfId="1" priority="5265" operator="greaterThan">
      <formula>120</formula>
    </cfRule>
    <cfRule type="containsText" dxfId="2" priority="1532" operator="between" text="库存为">
      <formula>NOT(ISERROR(SEARCH("库存为",AU2207)))</formula>
    </cfRule>
  </conditionalFormatting>
  <conditionalFormatting sqref="AU2208">
    <cfRule type="cellIs" dxfId="0" priority="8997" operator="lessThan">
      <formula>20</formula>
    </cfRule>
    <cfRule type="cellIs" dxfId="1" priority="5264" operator="greaterThan">
      <formula>120</formula>
    </cfRule>
    <cfRule type="containsText" dxfId="2" priority="1531" operator="between" text="库存为">
      <formula>NOT(ISERROR(SEARCH("库存为",AU2208)))</formula>
    </cfRule>
  </conditionalFormatting>
  <conditionalFormatting sqref="AU2209">
    <cfRule type="cellIs" dxfId="0" priority="8996" operator="lessThan">
      <formula>20</formula>
    </cfRule>
    <cfRule type="cellIs" dxfId="1" priority="5263" operator="greaterThan">
      <formula>120</formula>
    </cfRule>
    <cfRule type="containsText" dxfId="2" priority="1530" operator="between" text="库存为">
      <formula>NOT(ISERROR(SEARCH("库存为",AU2209)))</formula>
    </cfRule>
  </conditionalFormatting>
  <conditionalFormatting sqref="AU2210">
    <cfRule type="cellIs" dxfId="0" priority="8995" operator="lessThan">
      <formula>20</formula>
    </cfRule>
    <cfRule type="cellIs" dxfId="1" priority="5262" operator="greaterThan">
      <formula>120</formula>
    </cfRule>
    <cfRule type="containsText" dxfId="2" priority="1529" operator="between" text="库存为">
      <formula>NOT(ISERROR(SEARCH("库存为",AU2210)))</formula>
    </cfRule>
  </conditionalFormatting>
  <conditionalFormatting sqref="AU2211">
    <cfRule type="cellIs" dxfId="0" priority="8994" operator="lessThan">
      <formula>20</formula>
    </cfRule>
    <cfRule type="cellIs" dxfId="1" priority="5261" operator="greaterThan">
      <formula>120</formula>
    </cfRule>
    <cfRule type="containsText" dxfId="2" priority="1528" operator="between" text="库存为">
      <formula>NOT(ISERROR(SEARCH("库存为",AU2211)))</formula>
    </cfRule>
  </conditionalFormatting>
  <conditionalFormatting sqref="AU2212">
    <cfRule type="cellIs" dxfId="0" priority="8993" operator="lessThan">
      <formula>20</formula>
    </cfRule>
    <cfRule type="cellIs" dxfId="1" priority="5260" operator="greaterThan">
      <formula>120</formula>
    </cfRule>
    <cfRule type="containsText" dxfId="2" priority="1527" operator="between" text="库存为">
      <formula>NOT(ISERROR(SEARCH("库存为",AU2212)))</formula>
    </cfRule>
  </conditionalFormatting>
  <conditionalFormatting sqref="AU2213">
    <cfRule type="cellIs" dxfId="0" priority="8992" operator="lessThan">
      <formula>20</formula>
    </cfRule>
    <cfRule type="cellIs" dxfId="1" priority="5259" operator="greaterThan">
      <formula>120</formula>
    </cfRule>
    <cfRule type="containsText" dxfId="2" priority="1526" operator="between" text="库存为">
      <formula>NOT(ISERROR(SEARCH("库存为",AU2213)))</formula>
    </cfRule>
  </conditionalFormatting>
  <conditionalFormatting sqref="AU2214">
    <cfRule type="cellIs" dxfId="0" priority="8991" operator="lessThan">
      <formula>20</formula>
    </cfRule>
    <cfRule type="cellIs" dxfId="1" priority="5258" operator="greaterThan">
      <formula>120</formula>
    </cfRule>
    <cfRule type="containsText" dxfId="2" priority="1525" operator="between" text="库存为">
      <formula>NOT(ISERROR(SEARCH("库存为",AU2214)))</formula>
    </cfRule>
  </conditionalFormatting>
  <conditionalFormatting sqref="AU2215">
    <cfRule type="cellIs" dxfId="0" priority="8990" operator="lessThan">
      <formula>20</formula>
    </cfRule>
    <cfRule type="cellIs" dxfId="1" priority="5257" operator="greaterThan">
      <formula>120</formula>
    </cfRule>
    <cfRule type="containsText" dxfId="2" priority="1524" operator="between" text="库存为">
      <formula>NOT(ISERROR(SEARCH("库存为",AU2215)))</formula>
    </cfRule>
  </conditionalFormatting>
  <conditionalFormatting sqref="AU2216">
    <cfRule type="cellIs" dxfId="0" priority="8989" operator="lessThan">
      <formula>20</formula>
    </cfRule>
    <cfRule type="cellIs" dxfId="1" priority="5256" operator="greaterThan">
      <formula>120</formula>
    </cfRule>
    <cfRule type="containsText" dxfId="2" priority="1523" operator="between" text="库存为">
      <formula>NOT(ISERROR(SEARCH("库存为",AU2216)))</formula>
    </cfRule>
  </conditionalFormatting>
  <conditionalFormatting sqref="AU2217">
    <cfRule type="cellIs" dxfId="0" priority="8988" operator="lessThan">
      <formula>20</formula>
    </cfRule>
    <cfRule type="cellIs" dxfId="1" priority="5255" operator="greaterThan">
      <formula>120</formula>
    </cfRule>
    <cfRule type="containsText" dxfId="2" priority="1522" operator="between" text="库存为">
      <formula>NOT(ISERROR(SEARCH("库存为",AU2217)))</formula>
    </cfRule>
  </conditionalFormatting>
  <conditionalFormatting sqref="AU2218">
    <cfRule type="cellIs" dxfId="0" priority="8987" operator="lessThan">
      <formula>20</formula>
    </cfRule>
    <cfRule type="cellIs" dxfId="1" priority="5254" operator="greaterThan">
      <formula>120</formula>
    </cfRule>
    <cfRule type="containsText" dxfId="2" priority="1521" operator="between" text="库存为">
      <formula>NOT(ISERROR(SEARCH("库存为",AU2218)))</formula>
    </cfRule>
  </conditionalFormatting>
  <conditionalFormatting sqref="AU2219">
    <cfRule type="cellIs" dxfId="0" priority="8986" operator="lessThan">
      <formula>20</formula>
    </cfRule>
    <cfRule type="cellIs" dxfId="1" priority="5253" operator="greaterThan">
      <formula>120</formula>
    </cfRule>
    <cfRule type="containsText" dxfId="2" priority="1520" operator="between" text="库存为">
      <formula>NOT(ISERROR(SEARCH("库存为",AU2219)))</formula>
    </cfRule>
  </conditionalFormatting>
  <conditionalFormatting sqref="AU2220">
    <cfRule type="cellIs" dxfId="0" priority="8985" operator="lessThan">
      <formula>20</formula>
    </cfRule>
    <cfRule type="cellIs" dxfId="1" priority="5252" operator="greaterThan">
      <formula>120</formula>
    </cfRule>
    <cfRule type="containsText" dxfId="2" priority="1519" operator="between" text="库存为">
      <formula>NOT(ISERROR(SEARCH("库存为",AU2220)))</formula>
    </cfRule>
  </conditionalFormatting>
  <conditionalFormatting sqref="AU2221">
    <cfRule type="cellIs" dxfId="0" priority="8984" operator="lessThan">
      <formula>20</formula>
    </cfRule>
    <cfRule type="cellIs" dxfId="1" priority="5251" operator="greaterThan">
      <formula>120</formula>
    </cfRule>
    <cfRule type="containsText" dxfId="2" priority="1518" operator="between" text="库存为">
      <formula>NOT(ISERROR(SEARCH("库存为",AU2221)))</formula>
    </cfRule>
  </conditionalFormatting>
  <conditionalFormatting sqref="AU2222">
    <cfRule type="cellIs" dxfId="0" priority="8983" operator="lessThan">
      <formula>20</formula>
    </cfRule>
    <cfRule type="cellIs" dxfId="1" priority="5250" operator="greaterThan">
      <formula>120</formula>
    </cfRule>
    <cfRule type="containsText" dxfId="2" priority="1517" operator="between" text="库存为">
      <formula>NOT(ISERROR(SEARCH("库存为",AU2222)))</formula>
    </cfRule>
  </conditionalFormatting>
  <conditionalFormatting sqref="AU2223">
    <cfRule type="cellIs" dxfId="0" priority="8982" operator="lessThan">
      <formula>20</formula>
    </cfRule>
    <cfRule type="cellIs" dxfId="1" priority="5249" operator="greaterThan">
      <formula>120</formula>
    </cfRule>
    <cfRule type="containsText" dxfId="2" priority="1516" operator="between" text="库存为">
      <formula>NOT(ISERROR(SEARCH("库存为",AU2223)))</formula>
    </cfRule>
  </conditionalFormatting>
  <conditionalFormatting sqref="AU2224">
    <cfRule type="cellIs" dxfId="0" priority="8981" operator="lessThan">
      <formula>20</formula>
    </cfRule>
    <cfRule type="cellIs" dxfId="1" priority="5248" operator="greaterThan">
      <formula>120</formula>
    </cfRule>
    <cfRule type="containsText" dxfId="2" priority="1515" operator="between" text="库存为">
      <formula>NOT(ISERROR(SEARCH("库存为",AU2224)))</formula>
    </cfRule>
  </conditionalFormatting>
  <conditionalFormatting sqref="AU2225">
    <cfRule type="cellIs" dxfId="0" priority="8980" operator="lessThan">
      <formula>20</formula>
    </cfRule>
    <cfRule type="cellIs" dxfId="1" priority="5247" operator="greaterThan">
      <formula>120</formula>
    </cfRule>
    <cfRule type="containsText" dxfId="2" priority="1514" operator="between" text="库存为">
      <formula>NOT(ISERROR(SEARCH("库存为",AU2225)))</formula>
    </cfRule>
  </conditionalFormatting>
  <conditionalFormatting sqref="AU2226">
    <cfRule type="cellIs" dxfId="0" priority="8979" operator="lessThan">
      <formula>20</formula>
    </cfRule>
    <cfRule type="cellIs" dxfId="1" priority="5246" operator="greaterThan">
      <formula>120</formula>
    </cfRule>
    <cfRule type="containsText" dxfId="2" priority="1513" operator="between" text="库存为">
      <formula>NOT(ISERROR(SEARCH("库存为",AU2226)))</formula>
    </cfRule>
  </conditionalFormatting>
  <conditionalFormatting sqref="AU2227">
    <cfRule type="cellIs" dxfId="0" priority="8978" operator="lessThan">
      <formula>20</formula>
    </cfRule>
    <cfRule type="cellIs" dxfId="1" priority="5245" operator="greaterThan">
      <formula>120</formula>
    </cfRule>
    <cfRule type="containsText" dxfId="2" priority="1512" operator="between" text="库存为">
      <formula>NOT(ISERROR(SEARCH("库存为",AU2227)))</formula>
    </cfRule>
  </conditionalFormatting>
  <conditionalFormatting sqref="AU2228">
    <cfRule type="cellIs" dxfId="0" priority="8977" operator="lessThan">
      <formula>20</formula>
    </cfRule>
    <cfRule type="cellIs" dxfId="1" priority="5244" operator="greaterThan">
      <formula>120</formula>
    </cfRule>
    <cfRule type="containsText" dxfId="2" priority="1511" operator="between" text="库存为">
      <formula>NOT(ISERROR(SEARCH("库存为",AU2228)))</formula>
    </cfRule>
  </conditionalFormatting>
  <conditionalFormatting sqref="AU2229">
    <cfRule type="cellIs" dxfId="0" priority="8976" operator="lessThan">
      <formula>20</formula>
    </cfRule>
    <cfRule type="cellIs" dxfId="1" priority="5243" operator="greaterThan">
      <formula>120</formula>
    </cfRule>
    <cfRule type="containsText" dxfId="2" priority="1510" operator="between" text="库存为">
      <formula>NOT(ISERROR(SEARCH("库存为",AU2229)))</formula>
    </cfRule>
  </conditionalFormatting>
  <conditionalFormatting sqref="AU2230">
    <cfRule type="cellIs" dxfId="0" priority="8975" operator="lessThan">
      <formula>20</formula>
    </cfRule>
    <cfRule type="cellIs" dxfId="1" priority="5242" operator="greaterThan">
      <formula>120</formula>
    </cfRule>
    <cfRule type="containsText" dxfId="2" priority="1509" operator="between" text="库存为">
      <formula>NOT(ISERROR(SEARCH("库存为",AU2230)))</formula>
    </cfRule>
  </conditionalFormatting>
  <conditionalFormatting sqref="AU2231">
    <cfRule type="cellIs" dxfId="0" priority="8974" operator="lessThan">
      <formula>20</formula>
    </cfRule>
    <cfRule type="cellIs" dxfId="1" priority="5241" operator="greaterThan">
      <formula>120</formula>
    </cfRule>
    <cfRule type="containsText" dxfId="2" priority="1508" operator="between" text="库存为">
      <formula>NOT(ISERROR(SEARCH("库存为",AU2231)))</formula>
    </cfRule>
  </conditionalFormatting>
  <conditionalFormatting sqref="AU2232">
    <cfRule type="cellIs" dxfId="0" priority="8973" operator="lessThan">
      <formula>20</formula>
    </cfRule>
    <cfRule type="cellIs" dxfId="1" priority="5240" operator="greaterThan">
      <formula>120</formula>
    </cfRule>
    <cfRule type="containsText" dxfId="2" priority="1507" operator="between" text="库存为">
      <formula>NOT(ISERROR(SEARCH("库存为",AU2232)))</formula>
    </cfRule>
  </conditionalFormatting>
  <conditionalFormatting sqref="AU2233">
    <cfRule type="cellIs" dxfId="0" priority="8972" operator="lessThan">
      <formula>20</formula>
    </cfRule>
    <cfRule type="cellIs" dxfId="1" priority="5239" operator="greaterThan">
      <formula>120</formula>
    </cfRule>
    <cfRule type="containsText" dxfId="2" priority="1506" operator="between" text="库存为">
      <formula>NOT(ISERROR(SEARCH("库存为",AU2233)))</formula>
    </cfRule>
  </conditionalFormatting>
  <conditionalFormatting sqref="AU2234">
    <cfRule type="cellIs" dxfId="0" priority="8971" operator="lessThan">
      <formula>20</formula>
    </cfRule>
    <cfRule type="cellIs" dxfId="1" priority="5238" operator="greaterThan">
      <formula>120</formula>
    </cfRule>
    <cfRule type="containsText" dxfId="2" priority="1505" operator="between" text="库存为">
      <formula>NOT(ISERROR(SEARCH("库存为",AU2234)))</formula>
    </cfRule>
  </conditionalFormatting>
  <conditionalFormatting sqref="AU2235">
    <cfRule type="cellIs" dxfId="0" priority="8970" operator="lessThan">
      <formula>20</formula>
    </cfRule>
    <cfRule type="cellIs" dxfId="1" priority="5237" operator="greaterThan">
      <formula>120</formula>
    </cfRule>
    <cfRule type="containsText" dxfId="2" priority="1504" operator="between" text="库存为">
      <formula>NOT(ISERROR(SEARCH("库存为",AU2235)))</formula>
    </cfRule>
  </conditionalFormatting>
  <conditionalFormatting sqref="AU2236">
    <cfRule type="cellIs" dxfId="0" priority="8969" operator="lessThan">
      <formula>20</formula>
    </cfRule>
    <cfRule type="cellIs" dxfId="1" priority="5236" operator="greaterThan">
      <formula>120</formula>
    </cfRule>
    <cfRule type="containsText" dxfId="2" priority="1503" operator="between" text="库存为">
      <formula>NOT(ISERROR(SEARCH("库存为",AU2236)))</formula>
    </cfRule>
  </conditionalFormatting>
  <conditionalFormatting sqref="AU2237">
    <cfRule type="cellIs" dxfId="0" priority="8968" operator="lessThan">
      <formula>20</formula>
    </cfRule>
    <cfRule type="cellIs" dxfId="1" priority="5235" operator="greaterThan">
      <formula>120</formula>
    </cfRule>
    <cfRule type="containsText" dxfId="2" priority="1502" operator="between" text="库存为">
      <formula>NOT(ISERROR(SEARCH("库存为",AU2237)))</formula>
    </cfRule>
  </conditionalFormatting>
  <conditionalFormatting sqref="AU2238">
    <cfRule type="cellIs" dxfId="0" priority="8967" operator="lessThan">
      <formula>20</formula>
    </cfRule>
    <cfRule type="cellIs" dxfId="1" priority="5234" operator="greaterThan">
      <formula>120</formula>
    </cfRule>
    <cfRule type="containsText" dxfId="2" priority="1501" operator="between" text="库存为">
      <formula>NOT(ISERROR(SEARCH("库存为",AU2238)))</formula>
    </cfRule>
  </conditionalFormatting>
  <conditionalFormatting sqref="AU2239">
    <cfRule type="cellIs" dxfId="0" priority="8966" operator="lessThan">
      <formula>20</formula>
    </cfRule>
    <cfRule type="cellIs" dxfId="1" priority="5233" operator="greaterThan">
      <formula>120</formula>
    </cfRule>
    <cfRule type="containsText" dxfId="2" priority="1500" operator="between" text="库存为">
      <formula>NOT(ISERROR(SEARCH("库存为",AU2239)))</formula>
    </cfRule>
  </conditionalFormatting>
  <conditionalFormatting sqref="AU2240">
    <cfRule type="cellIs" dxfId="0" priority="8965" operator="lessThan">
      <formula>20</formula>
    </cfRule>
    <cfRule type="cellIs" dxfId="1" priority="5232" operator="greaterThan">
      <formula>120</formula>
    </cfRule>
    <cfRule type="containsText" dxfId="2" priority="1499" operator="between" text="库存为">
      <formula>NOT(ISERROR(SEARCH("库存为",AU2240)))</formula>
    </cfRule>
  </conditionalFormatting>
  <conditionalFormatting sqref="AU2241">
    <cfRule type="cellIs" dxfId="0" priority="8964" operator="lessThan">
      <formula>20</formula>
    </cfRule>
    <cfRule type="cellIs" dxfId="1" priority="5231" operator="greaterThan">
      <formula>120</formula>
    </cfRule>
    <cfRule type="containsText" dxfId="2" priority="1498" operator="between" text="库存为">
      <formula>NOT(ISERROR(SEARCH("库存为",AU2241)))</formula>
    </cfRule>
  </conditionalFormatting>
  <conditionalFormatting sqref="AU2242">
    <cfRule type="cellIs" dxfId="0" priority="8963" operator="lessThan">
      <formula>20</formula>
    </cfRule>
    <cfRule type="cellIs" dxfId="1" priority="5230" operator="greaterThan">
      <formula>120</formula>
    </cfRule>
    <cfRule type="containsText" dxfId="2" priority="1497" operator="between" text="库存为">
      <formula>NOT(ISERROR(SEARCH("库存为",AU2242)))</formula>
    </cfRule>
  </conditionalFormatting>
  <conditionalFormatting sqref="AU2243">
    <cfRule type="cellIs" dxfId="0" priority="8962" operator="lessThan">
      <formula>20</formula>
    </cfRule>
    <cfRule type="cellIs" dxfId="1" priority="5229" operator="greaterThan">
      <formula>120</formula>
    </cfRule>
    <cfRule type="containsText" dxfId="2" priority="1496" operator="between" text="库存为">
      <formula>NOT(ISERROR(SEARCH("库存为",AU2243)))</formula>
    </cfRule>
  </conditionalFormatting>
  <conditionalFormatting sqref="AU2244">
    <cfRule type="cellIs" dxfId="0" priority="8961" operator="lessThan">
      <formula>20</formula>
    </cfRule>
    <cfRule type="cellIs" dxfId="1" priority="5228" operator="greaterThan">
      <formula>120</formula>
    </cfRule>
    <cfRule type="containsText" dxfId="2" priority="1495" operator="between" text="库存为">
      <formula>NOT(ISERROR(SEARCH("库存为",AU2244)))</formula>
    </cfRule>
  </conditionalFormatting>
  <conditionalFormatting sqref="AU2245">
    <cfRule type="cellIs" dxfId="0" priority="8960" operator="lessThan">
      <formula>20</formula>
    </cfRule>
    <cfRule type="cellIs" dxfId="1" priority="5227" operator="greaterThan">
      <formula>120</formula>
    </cfRule>
    <cfRule type="containsText" dxfId="2" priority="1494" operator="between" text="库存为">
      <formula>NOT(ISERROR(SEARCH("库存为",AU2245)))</formula>
    </cfRule>
  </conditionalFormatting>
  <conditionalFormatting sqref="AU2246">
    <cfRule type="cellIs" dxfId="0" priority="8959" operator="lessThan">
      <formula>20</formula>
    </cfRule>
    <cfRule type="cellIs" dxfId="1" priority="5226" operator="greaterThan">
      <formula>120</formula>
    </cfRule>
    <cfRule type="containsText" dxfId="2" priority="1493" operator="between" text="库存为">
      <formula>NOT(ISERROR(SEARCH("库存为",AU2246)))</formula>
    </cfRule>
  </conditionalFormatting>
  <conditionalFormatting sqref="AU2247">
    <cfRule type="cellIs" dxfId="0" priority="8958" operator="lessThan">
      <formula>20</formula>
    </cfRule>
    <cfRule type="cellIs" dxfId="1" priority="5225" operator="greaterThan">
      <formula>120</formula>
    </cfRule>
    <cfRule type="containsText" dxfId="2" priority="1492" operator="between" text="库存为">
      <formula>NOT(ISERROR(SEARCH("库存为",AU2247)))</formula>
    </cfRule>
  </conditionalFormatting>
  <conditionalFormatting sqref="AU2248">
    <cfRule type="cellIs" dxfId="0" priority="8957" operator="lessThan">
      <formula>20</formula>
    </cfRule>
    <cfRule type="cellIs" dxfId="1" priority="5224" operator="greaterThan">
      <formula>120</formula>
    </cfRule>
    <cfRule type="containsText" dxfId="2" priority="1491" operator="between" text="库存为">
      <formula>NOT(ISERROR(SEARCH("库存为",AU2248)))</formula>
    </cfRule>
  </conditionalFormatting>
  <conditionalFormatting sqref="AU2249">
    <cfRule type="cellIs" dxfId="0" priority="8956" operator="lessThan">
      <formula>20</formula>
    </cfRule>
    <cfRule type="cellIs" dxfId="1" priority="5223" operator="greaterThan">
      <formula>120</formula>
    </cfRule>
    <cfRule type="containsText" dxfId="2" priority="1490" operator="between" text="库存为">
      <formula>NOT(ISERROR(SEARCH("库存为",AU2249)))</formula>
    </cfRule>
  </conditionalFormatting>
  <conditionalFormatting sqref="AU2250">
    <cfRule type="cellIs" dxfId="0" priority="8955" operator="lessThan">
      <formula>20</formula>
    </cfRule>
    <cfRule type="cellIs" dxfId="1" priority="5222" operator="greaterThan">
      <formula>120</formula>
    </cfRule>
    <cfRule type="containsText" dxfId="2" priority="1489" operator="between" text="库存为">
      <formula>NOT(ISERROR(SEARCH("库存为",AU2250)))</formula>
    </cfRule>
  </conditionalFormatting>
  <conditionalFormatting sqref="AU2251">
    <cfRule type="cellIs" dxfId="0" priority="8954" operator="lessThan">
      <formula>20</formula>
    </cfRule>
    <cfRule type="cellIs" dxfId="1" priority="5221" operator="greaterThan">
      <formula>120</formula>
    </cfRule>
    <cfRule type="containsText" dxfId="2" priority="1488" operator="between" text="库存为">
      <formula>NOT(ISERROR(SEARCH("库存为",AU2251)))</formula>
    </cfRule>
  </conditionalFormatting>
  <conditionalFormatting sqref="AU2252">
    <cfRule type="cellIs" dxfId="0" priority="8953" operator="lessThan">
      <formula>20</formula>
    </cfRule>
    <cfRule type="cellIs" dxfId="1" priority="5220" operator="greaterThan">
      <formula>120</formula>
    </cfRule>
    <cfRule type="containsText" dxfId="2" priority="1487" operator="between" text="库存为">
      <formula>NOT(ISERROR(SEARCH("库存为",AU2252)))</formula>
    </cfRule>
  </conditionalFormatting>
  <conditionalFormatting sqref="AU2253">
    <cfRule type="cellIs" dxfId="0" priority="8952" operator="lessThan">
      <formula>20</formula>
    </cfRule>
    <cfRule type="cellIs" dxfId="1" priority="5219" operator="greaterThan">
      <formula>120</formula>
    </cfRule>
    <cfRule type="containsText" dxfId="2" priority="1486" operator="between" text="库存为">
      <formula>NOT(ISERROR(SEARCH("库存为",AU2253)))</formula>
    </cfRule>
  </conditionalFormatting>
  <conditionalFormatting sqref="AU2254">
    <cfRule type="cellIs" dxfId="0" priority="8951" operator="lessThan">
      <formula>20</formula>
    </cfRule>
    <cfRule type="cellIs" dxfId="1" priority="5218" operator="greaterThan">
      <formula>120</formula>
    </cfRule>
    <cfRule type="containsText" dxfId="2" priority="1485" operator="between" text="库存为">
      <formula>NOT(ISERROR(SEARCH("库存为",AU2254)))</formula>
    </cfRule>
  </conditionalFormatting>
  <conditionalFormatting sqref="AU2255">
    <cfRule type="cellIs" dxfId="0" priority="8950" operator="lessThan">
      <formula>20</formula>
    </cfRule>
    <cfRule type="cellIs" dxfId="1" priority="5217" operator="greaterThan">
      <formula>120</formula>
    </cfRule>
    <cfRule type="containsText" dxfId="2" priority="1484" operator="between" text="库存为">
      <formula>NOT(ISERROR(SEARCH("库存为",AU2255)))</formula>
    </cfRule>
  </conditionalFormatting>
  <conditionalFormatting sqref="AU2256">
    <cfRule type="cellIs" dxfId="0" priority="8949" operator="lessThan">
      <formula>20</formula>
    </cfRule>
    <cfRule type="cellIs" dxfId="1" priority="5216" operator="greaterThan">
      <formula>120</formula>
    </cfRule>
    <cfRule type="containsText" dxfId="2" priority="1483" operator="between" text="库存为">
      <formula>NOT(ISERROR(SEARCH("库存为",AU2256)))</formula>
    </cfRule>
  </conditionalFormatting>
  <conditionalFormatting sqref="AU2257">
    <cfRule type="cellIs" dxfId="0" priority="8948" operator="lessThan">
      <formula>20</formula>
    </cfRule>
    <cfRule type="cellIs" dxfId="1" priority="5215" operator="greaterThan">
      <formula>120</formula>
    </cfRule>
    <cfRule type="containsText" dxfId="2" priority="1482" operator="between" text="库存为">
      <formula>NOT(ISERROR(SEARCH("库存为",AU2257)))</formula>
    </cfRule>
  </conditionalFormatting>
  <conditionalFormatting sqref="AU2258">
    <cfRule type="cellIs" dxfId="0" priority="8947" operator="lessThan">
      <formula>20</formula>
    </cfRule>
    <cfRule type="cellIs" dxfId="1" priority="5214" operator="greaterThan">
      <formula>120</formula>
    </cfRule>
    <cfRule type="containsText" dxfId="2" priority="1481" operator="between" text="库存为">
      <formula>NOT(ISERROR(SEARCH("库存为",AU2258)))</formula>
    </cfRule>
  </conditionalFormatting>
  <conditionalFormatting sqref="AU2259">
    <cfRule type="cellIs" dxfId="0" priority="8946" operator="lessThan">
      <formula>20</formula>
    </cfRule>
    <cfRule type="cellIs" dxfId="1" priority="5213" operator="greaterThan">
      <formula>120</formula>
    </cfRule>
    <cfRule type="containsText" dxfId="2" priority="1480" operator="between" text="库存为">
      <formula>NOT(ISERROR(SEARCH("库存为",AU2259)))</formula>
    </cfRule>
  </conditionalFormatting>
  <conditionalFormatting sqref="AU2260">
    <cfRule type="cellIs" dxfId="0" priority="8945" operator="lessThan">
      <formula>20</formula>
    </cfRule>
    <cfRule type="cellIs" dxfId="1" priority="5212" operator="greaterThan">
      <formula>120</formula>
    </cfRule>
    <cfRule type="containsText" dxfId="2" priority="1479" operator="between" text="库存为">
      <formula>NOT(ISERROR(SEARCH("库存为",AU2260)))</formula>
    </cfRule>
  </conditionalFormatting>
  <conditionalFormatting sqref="AU2261">
    <cfRule type="cellIs" dxfId="0" priority="8944" operator="lessThan">
      <formula>20</formula>
    </cfRule>
    <cfRule type="cellIs" dxfId="1" priority="5211" operator="greaterThan">
      <formula>120</formula>
    </cfRule>
    <cfRule type="containsText" dxfId="2" priority="1478" operator="between" text="库存为">
      <formula>NOT(ISERROR(SEARCH("库存为",AU2261)))</formula>
    </cfRule>
  </conditionalFormatting>
  <conditionalFormatting sqref="AU2262">
    <cfRule type="cellIs" dxfId="0" priority="8943" operator="lessThan">
      <formula>20</formula>
    </cfRule>
    <cfRule type="cellIs" dxfId="1" priority="5210" operator="greaterThan">
      <formula>120</formula>
    </cfRule>
    <cfRule type="containsText" dxfId="2" priority="1477" operator="between" text="库存为">
      <formula>NOT(ISERROR(SEARCH("库存为",AU2262)))</formula>
    </cfRule>
  </conditionalFormatting>
  <conditionalFormatting sqref="AU2263">
    <cfRule type="cellIs" dxfId="0" priority="8942" operator="lessThan">
      <formula>20</formula>
    </cfRule>
    <cfRule type="cellIs" dxfId="1" priority="5209" operator="greaterThan">
      <formula>120</formula>
    </cfRule>
    <cfRule type="containsText" dxfId="2" priority="1476" operator="between" text="库存为">
      <formula>NOT(ISERROR(SEARCH("库存为",AU2263)))</formula>
    </cfRule>
  </conditionalFormatting>
  <conditionalFormatting sqref="AU2264">
    <cfRule type="cellIs" dxfId="0" priority="8941" operator="lessThan">
      <formula>20</formula>
    </cfRule>
    <cfRule type="cellIs" dxfId="1" priority="5208" operator="greaterThan">
      <formula>120</formula>
    </cfRule>
    <cfRule type="containsText" dxfId="2" priority="1475" operator="between" text="库存为">
      <formula>NOT(ISERROR(SEARCH("库存为",AU2264)))</formula>
    </cfRule>
  </conditionalFormatting>
  <conditionalFormatting sqref="AU2265">
    <cfRule type="cellIs" dxfId="0" priority="8940" operator="lessThan">
      <formula>20</formula>
    </cfRule>
    <cfRule type="cellIs" dxfId="1" priority="5207" operator="greaterThan">
      <formula>120</formula>
    </cfRule>
    <cfRule type="containsText" dxfId="2" priority="1474" operator="between" text="库存为">
      <formula>NOT(ISERROR(SEARCH("库存为",AU2265)))</formula>
    </cfRule>
  </conditionalFormatting>
  <conditionalFormatting sqref="AU2266">
    <cfRule type="cellIs" dxfId="0" priority="8939" operator="lessThan">
      <formula>20</formula>
    </cfRule>
    <cfRule type="cellIs" dxfId="1" priority="5206" operator="greaterThan">
      <formula>120</formula>
    </cfRule>
    <cfRule type="containsText" dxfId="2" priority="1473" operator="between" text="库存为">
      <formula>NOT(ISERROR(SEARCH("库存为",AU2266)))</formula>
    </cfRule>
  </conditionalFormatting>
  <conditionalFormatting sqref="AU2267">
    <cfRule type="cellIs" dxfId="0" priority="8938" operator="lessThan">
      <formula>20</formula>
    </cfRule>
    <cfRule type="cellIs" dxfId="1" priority="5205" operator="greaterThan">
      <formula>120</formula>
    </cfRule>
    <cfRule type="containsText" dxfId="2" priority="1472" operator="between" text="库存为">
      <formula>NOT(ISERROR(SEARCH("库存为",AU2267)))</formula>
    </cfRule>
  </conditionalFormatting>
  <conditionalFormatting sqref="AU2268">
    <cfRule type="cellIs" dxfId="0" priority="8937" operator="lessThan">
      <formula>20</formula>
    </cfRule>
    <cfRule type="cellIs" dxfId="1" priority="5204" operator="greaterThan">
      <formula>120</formula>
    </cfRule>
    <cfRule type="containsText" dxfId="2" priority="1471" operator="between" text="库存为">
      <formula>NOT(ISERROR(SEARCH("库存为",AU2268)))</formula>
    </cfRule>
  </conditionalFormatting>
  <conditionalFormatting sqref="AU2269">
    <cfRule type="cellIs" dxfId="0" priority="8936" operator="lessThan">
      <formula>20</formula>
    </cfRule>
    <cfRule type="cellIs" dxfId="1" priority="5203" operator="greaterThan">
      <formula>120</formula>
    </cfRule>
    <cfRule type="containsText" dxfId="2" priority="1470" operator="between" text="库存为">
      <formula>NOT(ISERROR(SEARCH("库存为",AU2269)))</formula>
    </cfRule>
  </conditionalFormatting>
  <conditionalFormatting sqref="AU2270">
    <cfRule type="cellIs" dxfId="0" priority="8935" operator="lessThan">
      <formula>20</formula>
    </cfRule>
    <cfRule type="cellIs" dxfId="1" priority="5202" operator="greaterThan">
      <formula>120</formula>
    </cfRule>
    <cfRule type="containsText" dxfId="2" priority="1469" operator="between" text="库存为">
      <formula>NOT(ISERROR(SEARCH("库存为",AU2270)))</formula>
    </cfRule>
  </conditionalFormatting>
  <conditionalFormatting sqref="AU2271">
    <cfRule type="cellIs" dxfId="0" priority="8934" operator="lessThan">
      <formula>20</formula>
    </cfRule>
    <cfRule type="cellIs" dxfId="1" priority="5201" operator="greaterThan">
      <formula>120</formula>
    </cfRule>
    <cfRule type="containsText" dxfId="2" priority="1468" operator="between" text="库存为">
      <formula>NOT(ISERROR(SEARCH("库存为",AU2271)))</formula>
    </cfRule>
  </conditionalFormatting>
  <conditionalFormatting sqref="AU2272">
    <cfRule type="cellIs" dxfId="0" priority="8933" operator="lessThan">
      <formula>20</formula>
    </cfRule>
    <cfRule type="cellIs" dxfId="1" priority="5200" operator="greaterThan">
      <formula>120</formula>
    </cfRule>
    <cfRule type="containsText" dxfId="2" priority="1467" operator="between" text="库存为">
      <formula>NOT(ISERROR(SEARCH("库存为",AU2272)))</formula>
    </cfRule>
  </conditionalFormatting>
  <conditionalFormatting sqref="AU2273">
    <cfRule type="cellIs" dxfId="0" priority="8932" operator="lessThan">
      <formula>20</formula>
    </cfRule>
    <cfRule type="cellIs" dxfId="1" priority="5199" operator="greaterThan">
      <formula>120</formula>
    </cfRule>
    <cfRule type="containsText" dxfId="2" priority="1466" operator="between" text="库存为">
      <formula>NOT(ISERROR(SEARCH("库存为",AU2273)))</formula>
    </cfRule>
  </conditionalFormatting>
  <conditionalFormatting sqref="AU2274">
    <cfRule type="cellIs" dxfId="0" priority="8931" operator="lessThan">
      <formula>20</formula>
    </cfRule>
    <cfRule type="cellIs" dxfId="1" priority="5198" operator="greaterThan">
      <formula>120</formula>
    </cfRule>
    <cfRule type="containsText" dxfId="2" priority="1465" operator="between" text="库存为">
      <formula>NOT(ISERROR(SEARCH("库存为",AU2274)))</formula>
    </cfRule>
  </conditionalFormatting>
  <conditionalFormatting sqref="AU2275">
    <cfRule type="cellIs" dxfId="0" priority="8930" operator="lessThan">
      <formula>20</formula>
    </cfRule>
    <cfRule type="cellIs" dxfId="1" priority="5197" operator="greaterThan">
      <formula>120</formula>
    </cfRule>
    <cfRule type="containsText" dxfId="2" priority="1464" operator="between" text="库存为">
      <formula>NOT(ISERROR(SEARCH("库存为",AU2275)))</formula>
    </cfRule>
  </conditionalFormatting>
  <conditionalFormatting sqref="AU2276">
    <cfRule type="cellIs" dxfId="0" priority="8929" operator="lessThan">
      <formula>20</formula>
    </cfRule>
    <cfRule type="cellIs" dxfId="1" priority="5196" operator="greaterThan">
      <formula>120</formula>
    </cfRule>
    <cfRule type="containsText" dxfId="2" priority="1463" operator="between" text="库存为">
      <formula>NOT(ISERROR(SEARCH("库存为",AU2276)))</formula>
    </cfRule>
  </conditionalFormatting>
  <conditionalFormatting sqref="AU2277">
    <cfRule type="cellIs" dxfId="0" priority="8928" operator="lessThan">
      <formula>20</formula>
    </cfRule>
    <cfRule type="cellIs" dxfId="1" priority="5195" operator="greaterThan">
      <formula>120</formula>
    </cfRule>
    <cfRule type="containsText" dxfId="2" priority="1462" operator="between" text="库存为">
      <formula>NOT(ISERROR(SEARCH("库存为",AU2277)))</formula>
    </cfRule>
  </conditionalFormatting>
  <conditionalFormatting sqref="AU2278">
    <cfRule type="cellIs" dxfId="0" priority="8927" operator="lessThan">
      <formula>20</formula>
    </cfRule>
    <cfRule type="cellIs" dxfId="1" priority="5194" operator="greaterThan">
      <formula>120</formula>
    </cfRule>
    <cfRule type="containsText" dxfId="2" priority="1461" operator="between" text="库存为">
      <formula>NOT(ISERROR(SEARCH("库存为",AU2278)))</formula>
    </cfRule>
  </conditionalFormatting>
  <conditionalFormatting sqref="AU2279">
    <cfRule type="cellIs" dxfId="0" priority="8926" operator="lessThan">
      <formula>20</formula>
    </cfRule>
    <cfRule type="cellIs" dxfId="1" priority="5193" operator="greaterThan">
      <formula>120</formula>
    </cfRule>
    <cfRule type="containsText" dxfId="2" priority="1460" operator="between" text="库存为">
      <formula>NOT(ISERROR(SEARCH("库存为",AU2279)))</formula>
    </cfRule>
  </conditionalFormatting>
  <conditionalFormatting sqref="AU2280">
    <cfRule type="cellIs" dxfId="0" priority="8925" operator="lessThan">
      <formula>20</formula>
    </cfRule>
    <cfRule type="cellIs" dxfId="1" priority="5192" operator="greaterThan">
      <formula>120</formula>
    </cfRule>
    <cfRule type="containsText" dxfId="2" priority="1459" operator="between" text="库存为">
      <formula>NOT(ISERROR(SEARCH("库存为",AU2280)))</formula>
    </cfRule>
  </conditionalFormatting>
  <conditionalFormatting sqref="AU2281">
    <cfRule type="cellIs" dxfId="0" priority="8924" operator="lessThan">
      <formula>20</formula>
    </cfRule>
    <cfRule type="cellIs" dxfId="1" priority="5191" operator="greaterThan">
      <formula>120</formula>
    </cfRule>
    <cfRule type="containsText" dxfId="2" priority="1458" operator="between" text="库存为">
      <formula>NOT(ISERROR(SEARCH("库存为",AU2281)))</formula>
    </cfRule>
  </conditionalFormatting>
  <conditionalFormatting sqref="AU2282">
    <cfRule type="cellIs" dxfId="0" priority="8923" operator="lessThan">
      <formula>20</formula>
    </cfRule>
    <cfRule type="cellIs" dxfId="1" priority="5190" operator="greaterThan">
      <formula>120</formula>
    </cfRule>
    <cfRule type="containsText" dxfId="2" priority="1457" operator="between" text="库存为">
      <formula>NOT(ISERROR(SEARCH("库存为",AU2282)))</formula>
    </cfRule>
  </conditionalFormatting>
  <conditionalFormatting sqref="AU2283">
    <cfRule type="cellIs" dxfId="0" priority="8922" operator="lessThan">
      <formula>20</formula>
    </cfRule>
    <cfRule type="cellIs" dxfId="1" priority="5189" operator="greaterThan">
      <formula>120</formula>
    </cfRule>
    <cfRule type="containsText" dxfId="2" priority="1456" operator="between" text="库存为">
      <formula>NOT(ISERROR(SEARCH("库存为",AU2283)))</formula>
    </cfRule>
  </conditionalFormatting>
  <conditionalFormatting sqref="AU2284">
    <cfRule type="cellIs" dxfId="0" priority="8921" operator="lessThan">
      <formula>20</formula>
    </cfRule>
    <cfRule type="cellIs" dxfId="1" priority="5188" operator="greaterThan">
      <formula>120</formula>
    </cfRule>
    <cfRule type="containsText" dxfId="2" priority="1455" operator="between" text="库存为">
      <formula>NOT(ISERROR(SEARCH("库存为",AU2284)))</formula>
    </cfRule>
  </conditionalFormatting>
  <conditionalFormatting sqref="AU2285">
    <cfRule type="cellIs" dxfId="0" priority="8920" operator="lessThan">
      <formula>20</formula>
    </cfRule>
    <cfRule type="cellIs" dxfId="1" priority="5187" operator="greaterThan">
      <formula>120</formula>
    </cfRule>
    <cfRule type="containsText" dxfId="2" priority="1454" operator="between" text="库存为">
      <formula>NOT(ISERROR(SEARCH("库存为",AU2285)))</formula>
    </cfRule>
  </conditionalFormatting>
  <conditionalFormatting sqref="AU2286">
    <cfRule type="cellIs" dxfId="0" priority="8919" operator="lessThan">
      <formula>20</formula>
    </cfRule>
    <cfRule type="cellIs" dxfId="1" priority="5186" operator="greaterThan">
      <formula>120</formula>
    </cfRule>
    <cfRule type="containsText" dxfId="2" priority="1453" operator="between" text="库存为">
      <formula>NOT(ISERROR(SEARCH("库存为",AU2286)))</formula>
    </cfRule>
  </conditionalFormatting>
  <conditionalFormatting sqref="AU2287">
    <cfRule type="cellIs" dxfId="0" priority="8918" operator="lessThan">
      <formula>20</formula>
    </cfRule>
    <cfRule type="cellIs" dxfId="1" priority="5185" operator="greaterThan">
      <formula>120</formula>
    </cfRule>
    <cfRule type="containsText" dxfId="2" priority="1452" operator="between" text="库存为">
      <formula>NOT(ISERROR(SEARCH("库存为",AU2287)))</formula>
    </cfRule>
  </conditionalFormatting>
  <conditionalFormatting sqref="AU2288">
    <cfRule type="cellIs" dxfId="0" priority="8917" operator="lessThan">
      <formula>20</formula>
    </cfRule>
    <cfRule type="cellIs" dxfId="1" priority="5184" operator="greaterThan">
      <formula>120</formula>
    </cfRule>
    <cfRule type="containsText" dxfId="2" priority="1451" operator="between" text="库存为">
      <formula>NOT(ISERROR(SEARCH("库存为",AU2288)))</formula>
    </cfRule>
  </conditionalFormatting>
  <conditionalFormatting sqref="AU2289">
    <cfRule type="cellIs" dxfId="0" priority="8916" operator="lessThan">
      <formula>20</formula>
    </cfRule>
    <cfRule type="cellIs" dxfId="1" priority="5183" operator="greaterThan">
      <formula>120</formula>
    </cfRule>
    <cfRule type="containsText" dxfId="2" priority="1450" operator="between" text="库存为">
      <formula>NOT(ISERROR(SEARCH("库存为",AU2289)))</formula>
    </cfRule>
  </conditionalFormatting>
  <conditionalFormatting sqref="AU2290">
    <cfRule type="cellIs" dxfId="0" priority="8915" operator="lessThan">
      <formula>20</formula>
    </cfRule>
    <cfRule type="cellIs" dxfId="1" priority="5182" operator="greaterThan">
      <formula>120</formula>
    </cfRule>
    <cfRule type="containsText" dxfId="2" priority="1449" operator="between" text="库存为">
      <formula>NOT(ISERROR(SEARCH("库存为",AU2290)))</formula>
    </cfRule>
  </conditionalFormatting>
  <conditionalFormatting sqref="AU2291">
    <cfRule type="cellIs" dxfId="0" priority="8914" operator="lessThan">
      <formula>20</formula>
    </cfRule>
    <cfRule type="cellIs" dxfId="1" priority="5181" operator="greaterThan">
      <formula>120</formula>
    </cfRule>
    <cfRule type="containsText" dxfId="2" priority="1448" operator="between" text="库存为">
      <formula>NOT(ISERROR(SEARCH("库存为",AU2291)))</formula>
    </cfRule>
  </conditionalFormatting>
  <conditionalFormatting sqref="AU2292">
    <cfRule type="cellIs" dxfId="0" priority="8913" operator="lessThan">
      <formula>20</formula>
    </cfRule>
    <cfRule type="cellIs" dxfId="1" priority="5180" operator="greaterThan">
      <formula>120</formula>
    </cfRule>
    <cfRule type="containsText" dxfId="2" priority="1447" operator="between" text="库存为">
      <formula>NOT(ISERROR(SEARCH("库存为",AU2292)))</formula>
    </cfRule>
  </conditionalFormatting>
  <conditionalFormatting sqref="AU2293">
    <cfRule type="cellIs" dxfId="0" priority="8912" operator="lessThan">
      <formula>20</formula>
    </cfRule>
    <cfRule type="cellIs" dxfId="1" priority="5179" operator="greaterThan">
      <formula>120</formula>
    </cfRule>
    <cfRule type="containsText" dxfId="2" priority="1446" operator="between" text="库存为">
      <formula>NOT(ISERROR(SEARCH("库存为",AU2293)))</formula>
    </cfRule>
  </conditionalFormatting>
  <conditionalFormatting sqref="AU2294">
    <cfRule type="cellIs" dxfId="0" priority="8911" operator="lessThan">
      <formula>20</formula>
    </cfRule>
    <cfRule type="cellIs" dxfId="1" priority="5178" operator="greaterThan">
      <formula>120</formula>
    </cfRule>
    <cfRule type="containsText" dxfId="2" priority="1445" operator="between" text="库存为">
      <formula>NOT(ISERROR(SEARCH("库存为",AU2294)))</formula>
    </cfRule>
  </conditionalFormatting>
  <conditionalFormatting sqref="AU2295">
    <cfRule type="cellIs" dxfId="0" priority="8910" operator="lessThan">
      <formula>20</formula>
    </cfRule>
    <cfRule type="cellIs" dxfId="1" priority="5177" operator="greaterThan">
      <formula>120</formula>
    </cfRule>
    <cfRule type="containsText" dxfId="2" priority="1444" operator="between" text="库存为">
      <formula>NOT(ISERROR(SEARCH("库存为",AU2295)))</formula>
    </cfRule>
  </conditionalFormatting>
  <conditionalFormatting sqref="AU2296">
    <cfRule type="cellIs" dxfId="0" priority="8909" operator="lessThan">
      <formula>20</formula>
    </cfRule>
    <cfRule type="cellIs" dxfId="1" priority="5176" operator="greaterThan">
      <formula>120</formula>
    </cfRule>
    <cfRule type="containsText" dxfId="2" priority="1443" operator="between" text="库存为">
      <formula>NOT(ISERROR(SEARCH("库存为",AU2296)))</formula>
    </cfRule>
  </conditionalFormatting>
  <conditionalFormatting sqref="AU2297">
    <cfRule type="cellIs" dxfId="0" priority="8908" operator="lessThan">
      <formula>20</formula>
    </cfRule>
    <cfRule type="cellIs" dxfId="1" priority="5175" operator="greaterThan">
      <formula>120</formula>
    </cfRule>
    <cfRule type="containsText" dxfId="2" priority="1442" operator="between" text="库存为">
      <formula>NOT(ISERROR(SEARCH("库存为",AU2297)))</formula>
    </cfRule>
  </conditionalFormatting>
  <conditionalFormatting sqref="AU2298">
    <cfRule type="cellIs" dxfId="0" priority="8907" operator="lessThan">
      <formula>20</formula>
    </cfRule>
    <cfRule type="cellIs" dxfId="1" priority="5174" operator="greaterThan">
      <formula>120</formula>
    </cfRule>
    <cfRule type="containsText" dxfId="2" priority="1441" operator="between" text="库存为">
      <formula>NOT(ISERROR(SEARCH("库存为",AU2298)))</formula>
    </cfRule>
  </conditionalFormatting>
  <conditionalFormatting sqref="AU2299">
    <cfRule type="cellIs" dxfId="0" priority="8906" operator="lessThan">
      <formula>20</formula>
    </cfRule>
    <cfRule type="cellIs" dxfId="1" priority="5173" operator="greaterThan">
      <formula>120</formula>
    </cfRule>
    <cfRule type="containsText" dxfId="2" priority="1440" operator="between" text="库存为">
      <formula>NOT(ISERROR(SEARCH("库存为",AU2299)))</formula>
    </cfRule>
  </conditionalFormatting>
  <conditionalFormatting sqref="AU2300">
    <cfRule type="cellIs" dxfId="0" priority="8905" operator="lessThan">
      <formula>20</formula>
    </cfRule>
    <cfRule type="cellIs" dxfId="1" priority="5172" operator="greaterThan">
      <formula>120</formula>
    </cfRule>
    <cfRule type="containsText" dxfId="2" priority="1439" operator="between" text="库存为">
      <formula>NOT(ISERROR(SEARCH("库存为",AU2300)))</formula>
    </cfRule>
  </conditionalFormatting>
  <conditionalFormatting sqref="AU2301">
    <cfRule type="cellIs" dxfId="0" priority="8904" operator="lessThan">
      <formula>20</formula>
    </cfRule>
    <cfRule type="cellIs" dxfId="1" priority="5171" operator="greaterThan">
      <formula>120</formula>
    </cfRule>
    <cfRule type="containsText" dxfId="2" priority="1438" operator="between" text="库存为">
      <formula>NOT(ISERROR(SEARCH("库存为",AU2301)))</formula>
    </cfRule>
  </conditionalFormatting>
  <conditionalFormatting sqref="AU2302">
    <cfRule type="cellIs" dxfId="0" priority="8903" operator="lessThan">
      <formula>20</formula>
    </cfRule>
    <cfRule type="cellIs" dxfId="1" priority="5170" operator="greaterThan">
      <formula>120</formula>
    </cfRule>
    <cfRule type="containsText" dxfId="2" priority="1437" operator="between" text="库存为">
      <formula>NOT(ISERROR(SEARCH("库存为",AU2302)))</formula>
    </cfRule>
  </conditionalFormatting>
  <conditionalFormatting sqref="AU2303">
    <cfRule type="cellIs" dxfId="0" priority="8902" operator="lessThan">
      <formula>20</formula>
    </cfRule>
    <cfRule type="cellIs" dxfId="1" priority="5169" operator="greaterThan">
      <formula>120</formula>
    </cfRule>
    <cfRule type="containsText" dxfId="2" priority="1436" operator="between" text="库存为">
      <formula>NOT(ISERROR(SEARCH("库存为",AU2303)))</formula>
    </cfRule>
  </conditionalFormatting>
  <conditionalFormatting sqref="AU2304">
    <cfRule type="cellIs" dxfId="0" priority="8901" operator="lessThan">
      <formula>20</formula>
    </cfRule>
    <cfRule type="cellIs" dxfId="1" priority="5168" operator="greaterThan">
      <formula>120</formula>
    </cfRule>
    <cfRule type="containsText" dxfId="2" priority="1435" operator="between" text="库存为">
      <formula>NOT(ISERROR(SEARCH("库存为",AU2304)))</formula>
    </cfRule>
  </conditionalFormatting>
  <conditionalFormatting sqref="AU2305">
    <cfRule type="cellIs" dxfId="0" priority="8900" operator="lessThan">
      <formula>20</formula>
    </cfRule>
    <cfRule type="cellIs" dxfId="1" priority="5167" operator="greaterThan">
      <formula>120</formula>
    </cfRule>
    <cfRule type="containsText" dxfId="2" priority="1434" operator="between" text="库存为">
      <formula>NOT(ISERROR(SEARCH("库存为",AU2305)))</formula>
    </cfRule>
  </conditionalFormatting>
  <conditionalFormatting sqref="AU2306">
    <cfRule type="cellIs" dxfId="0" priority="8899" operator="lessThan">
      <formula>20</formula>
    </cfRule>
    <cfRule type="cellIs" dxfId="1" priority="5166" operator="greaterThan">
      <formula>120</formula>
    </cfRule>
    <cfRule type="containsText" dxfId="2" priority="1433" operator="between" text="库存为">
      <formula>NOT(ISERROR(SEARCH("库存为",AU2306)))</formula>
    </cfRule>
  </conditionalFormatting>
  <conditionalFormatting sqref="AU2307">
    <cfRule type="cellIs" dxfId="0" priority="8898" operator="lessThan">
      <formula>20</formula>
    </cfRule>
    <cfRule type="cellIs" dxfId="1" priority="5165" operator="greaterThan">
      <formula>120</formula>
    </cfRule>
    <cfRule type="containsText" dxfId="2" priority="1432" operator="between" text="库存为">
      <formula>NOT(ISERROR(SEARCH("库存为",AU2307)))</formula>
    </cfRule>
  </conditionalFormatting>
  <conditionalFormatting sqref="AU2308">
    <cfRule type="cellIs" dxfId="0" priority="8897" operator="lessThan">
      <formula>20</formula>
    </cfRule>
    <cfRule type="cellIs" dxfId="1" priority="5164" operator="greaterThan">
      <formula>120</formula>
    </cfRule>
    <cfRule type="containsText" dxfId="2" priority="1431" operator="between" text="库存为">
      <formula>NOT(ISERROR(SEARCH("库存为",AU2308)))</formula>
    </cfRule>
  </conditionalFormatting>
  <conditionalFormatting sqref="AU2309">
    <cfRule type="cellIs" dxfId="0" priority="8896" operator="lessThan">
      <formula>20</formula>
    </cfRule>
    <cfRule type="cellIs" dxfId="1" priority="5163" operator="greaterThan">
      <formula>120</formula>
    </cfRule>
    <cfRule type="containsText" dxfId="2" priority="1430" operator="between" text="库存为">
      <formula>NOT(ISERROR(SEARCH("库存为",AU2309)))</formula>
    </cfRule>
  </conditionalFormatting>
  <conditionalFormatting sqref="AU2310">
    <cfRule type="cellIs" dxfId="0" priority="8895" operator="lessThan">
      <formula>20</formula>
    </cfRule>
    <cfRule type="cellIs" dxfId="1" priority="5162" operator="greaterThan">
      <formula>120</formula>
    </cfRule>
    <cfRule type="containsText" dxfId="2" priority="1429" operator="between" text="库存为">
      <formula>NOT(ISERROR(SEARCH("库存为",AU2310)))</formula>
    </cfRule>
  </conditionalFormatting>
  <conditionalFormatting sqref="AU2311">
    <cfRule type="cellIs" dxfId="0" priority="8894" operator="lessThan">
      <formula>20</formula>
    </cfRule>
    <cfRule type="cellIs" dxfId="1" priority="5161" operator="greaterThan">
      <formula>120</formula>
    </cfRule>
    <cfRule type="containsText" dxfId="2" priority="1428" operator="between" text="库存为">
      <formula>NOT(ISERROR(SEARCH("库存为",AU2311)))</formula>
    </cfRule>
  </conditionalFormatting>
  <conditionalFormatting sqref="AU2312">
    <cfRule type="cellIs" dxfId="0" priority="8893" operator="lessThan">
      <formula>20</formula>
    </cfRule>
    <cfRule type="cellIs" dxfId="1" priority="5160" operator="greaterThan">
      <formula>120</formula>
    </cfRule>
    <cfRule type="containsText" dxfId="2" priority="1427" operator="between" text="库存为">
      <formula>NOT(ISERROR(SEARCH("库存为",AU2312)))</formula>
    </cfRule>
  </conditionalFormatting>
  <conditionalFormatting sqref="AU2313">
    <cfRule type="cellIs" dxfId="0" priority="8892" operator="lessThan">
      <formula>20</formula>
    </cfRule>
    <cfRule type="cellIs" dxfId="1" priority="5159" operator="greaterThan">
      <formula>120</formula>
    </cfRule>
    <cfRule type="containsText" dxfId="2" priority="1426" operator="between" text="库存为">
      <formula>NOT(ISERROR(SEARCH("库存为",AU2313)))</formula>
    </cfRule>
  </conditionalFormatting>
  <conditionalFormatting sqref="AU2314">
    <cfRule type="cellIs" dxfId="0" priority="8891" operator="lessThan">
      <formula>20</formula>
    </cfRule>
    <cfRule type="cellIs" dxfId="1" priority="5158" operator="greaterThan">
      <formula>120</formula>
    </cfRule>
    <cfRule type="containsText" dxfId="2" priority="1425" operator="between" text="库存为">
      <formula>NOT(ISERROR(SEARCH("库存为",AU2314)))</formula>
    </cfRule>
  </conditionalFormatting>
  <conditionalFormatting sqref="AU2315">
    <cfRule type="cellIs" dxfId="0" priority="8890" operator="lessThan">
      <formula>20</formula>
    </cfRule>
    <cfRule type="cellIs" dxfId="1" priority="5157" operator="greaterThan">
      <formula>120</formula>
    </cfRule>
    <cfRule type="containsText" dxfId="2" priority="1424" operator="between" text="库存为">
      <formula>NOT(ISERROR(SEARCH("库存为",AU2315)))</formula>
    </cfRule>
  </conditionalFormatting>
  <conditionalFormatting sqref="AU2316">
    <cfRule type="cellIs" dxfId="0" priority="8889" operator="lessThan">
      <formula>20</formula>
    </cfRule>
    <cfRule type="cellIs" dxfId="1" priority="5156" operator="greaterThan">
      <formula>120</formula>
    </cfRule>
    <cfRule type="containsText" dxfId="2" priority="1423" operator="between" text="库存为">
      <formula>NOT(ISERROR(SEARCH("库存为",AU2316)))</formula>
    </cfRule>
  </conditionalFormatting>
  <conditionalFormatting sqref="AU2317">
    <cfRule type="cellIs" dxfId="0" priority="8888" operator="lessThan">
      <formula>20</formula>
    </cfRule>
    <cfRule type="cellIs" dxfId="1" priority="5155" operator="greaterThan">
      <formula>120</formula>
    </cfRule>
    <cfRule type="containsText" dxfId="2" priority="1422" operator="between" text="库存为">
      <formula>NOT(ISERROR(SEARCH("库存为",AU2317)))</formula>
    </cfRule>
  </conditionalFormatting>
  <conditionalFormatting sqref="AU2318">
    <cfRule type="cellIs" dxfId="0" priority="8887" operator="lessThan">
      <formula>20</formula>
    </cfRule>
    <cfRule type="cellIs" dxfId="1" priority="5154" operator="greaterThan">
      <formula>120</formula>
    </cfRule>
    <cfRule type="containsText" dxfId="2" priority="1421" operator="between" text="库存为">
      <formula>NOT(ISERROR(SEARCH("库存为",AU2318)))</formula>
    </cfRule>
  </conditionalFormatting>
  <conditionalFormatting sqref="AU2319">
    <cfRule type="cellIs" dxfId="0" priority="8886" operator="lessThan">
      <formula>20</formula>
    </cfRule>
    <cfRule type="cellIs" dxfId="1" priority="5153" operator="greaterThan">
      <formula>120</formula>
    </cfRule>
    <cfRule type="containsText" dxfId="2" priority="1420" operator="between" text="库存为">
      <formula>NOT(ISERROR(SEARCH("库存为",AU2319)))</formula>
    </cfRule>
  </conditionalFormatting>
  <conditionalFormatting sqref="AU2320">
    <cfRule type="cellIs" dxfId="0" priority="8885" operator="lessThan">
      <formula>20</formula>
    </cfRule>
    <cfRule type="cellIs" dxfId="1" priority="5152" operator="greaterThan">
      <formula>120</formula>
    </cfRule>
    <cfRule type="containsText" dxfId="2" priority="1419" operator="between" text="库存为">
      <formula>NOT(ISERROR(SEARCH("库存为",AU2320)))</formula>
    </cfRule>
  </conditionalFormatting>
  <conditionalFormatting sqref="AU2321">
    <cfRule type="cellIs" dxfId="0" priority="8884" operator="lessThan">
      <formula>20</formula>
    </cfRule>
    <cfRule type="cellIs" dxfId="1" priority="5151" operator="greaterThan">
      <formula>120</formula>
    </cfRule>
    <cfRule type="containsText" dxfId="2" priority="1418" operator="between" text="库存为">
      <formula>NOT(ISERROR(SEARCH("库存为",AU2321)))</formula>
    </cfRule>
  </conditionalFormatting>
  <conditionalFormatting sqref="AU2322">
    <cfRule type="cellIs" dxfId="0" priority="8883" operator="lessThan">
      <formula>20</formula>
    </cfRule>
    <cfRule type="cellIs" dxfId="1" priority="5150" operator="greaterThan">
      <formula>120</formula>
    </cfRule>
    <cfRule type="containsText" dxfId="2" priority="1417" operator="between" text="库存为">
      <formula>NOT(ISERROR(SEARCH("库存为",AU2322)))</formula>
    </cfRule>
  </conditionalFormatting>
  <conditionalFormatting sqref="AU2323">
    <cfRule type="cellIs" dxfId="0" priority="8882" operator="lessThan">
      <formula>20</formula>
    </cfRule>
    <cfRule type="cellIs" dxfId="1" priority="5149" operator="greaterThan">
      <formula>120</formula>
    </cfRule>
    <cfRule type="containsText" dxfId="2" priority="1416" operator="between" text="库存为">
      <formula>NOT(ISERROR(SEARCH("库存为",AU2323)))</formula>
    </cfRule>
  </conditionalFormatting>
  <conditionalFormatting sqref="AU2324">
    <cfRule type="cellIs" dxfId="0" priority="8881" operator="lessThan">
      <formula>20</formula>
    </cfRule>
    <cfRule type="cellIs" dxfId="1" priority="5148" operator="greaterThan">
      <formula>120</formula>
    </cfRule>
    <cfRule type="containsText" dxfId="2" priority="1415" operator="between" text="库存为">
      <formula>NOT(ISERROR(SEARCH("库存为",AU2324)))</formula>
    </cfRule>
  </conditionalFormatting>
  <conditionalFormatting sqref="AU2325">
    <cfRule type="cellIs" dxfId="0" priority="8880" operator="lessThan">
      <formula>20</formula>
    </cfRule>
    <cfRule type="cellIs" dxfId="1" priority="5147" operator="greaterThan">
      <formula>120</formula>
    </cfRule>
    <cfRule type="containsText" dxfId="2" priority="1414" operator="between" text="库存为">
      <formula>NOT(ISERROR(SEARCH("库存为",AU2325)))</formula>
    </cfRule>
  </conditionalFormatting>
  <conditionalFormatting sqref="AU2326">
    <cfRule type="cellIs" dxfId="0" priority="8879" operator="lessThan">
      <formula>20</formula>
    </cfRule>
    <cfRule type="cellIs" dxfId="1" priority="5146" operator="greaterThan">
      <formula>120</formula>
    </cfRule>
    <cfRule type="containsText" dxfId="2" priority="1413" operator="between" text="库存为">
      <formula>NOT(ISERROR(SEARCH("库存为",AU2326)))</formula>
    </cfRule>
  </conditionalFormatting>
  <conditionalFormatting sqref="AU2327">
    <cfRule type="cellIs" dxfId="0" priority="8878" operator="lessThan">
      <formula>20</formula>
    </cfRule>
    <cfRule type="cellIs" dxfId="1" priority="5145" operator="greaterThan">
      <formula>120</formula>
    </cfRule>
    <cfRule type="containsText" dxfId="2" priority="1412" operator="between" text="库存为">
      <formula>NOT(ISERROR(SEARCH("库存为",AU2327)))</formula>
    </cfRule>
  </conditionalFormatting>
  <conditionalFormatting sqref="AU2328">
    <cfRule type="cellIs" dxfId="0" priority="8877" operator="lessThan">
      <formula>20</formula>
    </cfRule>
    <cfRule type="cellIs" dxfId="1" priority="5144" operator="greaterThan">
      <formula>120</formula>
    </cfRule>
    <cfRule type="containsText" dxfId="2" priority="1411" operator="between" text="库存为">
      <formula>NOT(ISERROR(SEARCH("库存为",AU2328)))</formula>
    </cfRule>
  </conditionalFormatting>
  <conditionalFormatting sqref="AU2329">
    <cfRule type="cellIs" dxfId="0" priority="8876" operator="lessThan">
      <formula>20</formula>
    </cfRule>
    <cfRule type="cellIs" dxfId="1" priority="5143" operator="greaterThan">
      <formula>120</formula>
    </cfRule>
    <cfRule type="containsText" dxfId="2" priority="1410" operator="between" text="库存为">
      <formula>NOT(ISERROR(SEARCH("库存为",AU2329)))</formula>
    </cfRule>
  </conditionalFormatting>
  <conditionalFormatting sqref="AU2330">
    <cfRule type="cellIs" dxfId="0" priority="8875" operator="lessThan">
      <formula>20</formula>
    </cfRule>
    <cfRule type="cellIs" dxfId="1" priority="5142" operator="greaterThan">
      <formula>120</formula>
    </cfRule>
    <cfRule type="containsText" dxfId="2" priority="1409" operator="between" text="库存为">
      <formula>NOT(ISERROR(SEARCH("库存为",AU2330)))</formula>
    </cfRule>
  </conditionalFormatting>
  <conditionalFormatting sqref="AU2331">
    <cfRule type="cellIs" dxfId="0" priority="8874" operator="lessThan">
      <formula>20</formula>
    </cfRule>
    <cfRule type="cellIs" dxfId="1" priority="5141" operator="greaterThan">
      <formula>120</formula>
    </cfRule>
    <cfRule type="containsText" dxfId="2" priority="1408" operator="between" text="库存为">
      <formula>NOT(ISERROR(SEARCH("库存为",AU2331)))</formula>
    </cfRule>
  </conditionalFormatting>
  <conditionalFormatting sqref="AU2332">
    <cfRule type="cellIs" dxfId="0" priority="8873" operator="lessThan">
      <formula>20</formula>
    </cfRule>
    <cfRule type="cellIs" dxfId="1" priority="5140" operator="greaterThan">
      <formula>120</formula>
    </cfRule>
    <cfRule type="containsText" dxfId="2" priority="1407" operator="between" text="库存为">
      <formula>NOT(ISERROR(SEARCH("库存为",AU2332)))</formula>
    </cfRule>
  </conditionalFormatting>
  <conditionalFormatting sqref="AU2333">
    <cfRule type="cellIs" dxfId="0" priority="8872" operator="lessThan">
      <formula>20</formula>
    </cfRule>
    <cfRule type="cellIs" dxfId="1" priority="5139" operator="greaterThan">
      <formula>120</formula>
    </cfRule>
    <cfRule type="containsText" dxfId="2" priority="1406" operator="between" text="库存为">
      <formula>NOT(ISERROR(SEARCH("库存为",AU2333)))</formula>
    </cfRule>
  </conditionalFormatting>
  <conditionalFormatting sqref="AU2334">
    <cfRule type="cellIs" dxfId="0" priority="8871" operator="lessThan">
      <formula>20</formula>
    </cfRule>
    <cfRule type="cellIs" dxfId="1" priority="5138" operator="greaterThan">
      <formula>120</formula>
    </cfRule>
    <cfRule type="containsText" dxfId="2" priority="1405" operator="between" text="库存为">
      <formula>NOT(ISERROR(SEARCH("库存为",AU2334)))</formula>
    </cfRule>
  </conditionalFormatting>
  <conditionalFormatting sqref="AU2335">
    <cfRule type="cellIs" dxfId="0" priority="8870" operator="lessThan">
      <formula>20</formula>
    </cfRule>
    <cfRule type="cellIs" dxfId="1" priority="5137" operator="greaterThan">
      <formula>120</formula>
    </cfRule>
    <cfRule type="containsText" dxfId="2" priority="1404" operator="between" text="库存为">
      <formula>NOT(ISERROR(SEARCH("库存为",AU2335)))</formula>
    </cfRule>
  </conditionalFormatting>
  <conditionalFormatting sqref="AU2336">
    <cfRule type="cellIs" dxfId="0" priority="8869" operator="lessThan">
      <formula>20</formula>
    </cfRule>
    <cfRule type="cellIs" dxfId="1" priority="5136" operator="greaterThan">
      <formula>120</formula>
    </cfRule>
    <cfRule type="containsText" dxfId="2" priority="1403" operator="between" text="库存为">
      <formula>NOT(ISERROR(SEARCH("库存为",AU2336)))</formula>
    </cfRule>
  </conditionalFormatting>
  <conditionalFormatting sqref="AU2337">
    <cfRule type="cellIs" dxfId="0" priority="8868" operator="lessThan">
      <formula>20</formula>
    </cfRule>
    <cfRule type="cellIs" dxfId="1" priority="5135" operator="greaterThan">
      <formula>120</formula>
    </cfRule>
    <cfRule type="containsText" dxfId="2" priority="1402" operator="between" text="库存为">
      <formula>NOT(ISERROR(SEARCH("库存为",AU2337)))</formula>
    </cfRule>
  </conditionalFormatting>
  <conditionalFormatting sqref="AU2338">
    <cfRule type="cellIs" dxfId="0" priority="8867" operator="lessThan">
      <formula>20</formula>
    </cfRule>
    <cfRule type="cellIs" dxfId="1" priority="5134" operator="greaterThan">
      <formula>120</formula>
    </cfRule>
    <cfRule type="containsText" dxfId="2" priority="1401" operator="between" text="库存为">
      <formula>NOT(ISERROR(SEARCH("库存为",AU2338)))</formula>
    </cfRule>
  </conditionalFormatting>
  <conditionalFormatting sqref="AU2339">
    <cfRule type="cellIs" dxfId="0" priority="8866" operator="lessThan">
      <formula>20</formula>
    </cfRule>
    <cfRule type="cellIs" dxfId="1" priority="5133" operator="greaterThan">
      <formula>120</formula>
    </cfRule>
    <cfRule type="containsText" dxfId="2" priority="1400" operator="between" text="库存为">
      <formula>NOT(ISERROR(SEARCH("库存为",AU2339)))</formula>
    </cfRule>
  </conditionalFormatting>
  <conditionalFormatting sqref="AU2340">
    <cfRule type="cellIs" dxfId="0" priority="8865" operator="lessThan">
      <formula>20</formula>
    </cfRule>
    <cfRule type="cellIs" dxfId="1" priority="5132" operator="greaterThan">
      <formula>120</formula>
    </cfRule>
    <cfRule type="containsText" dxfId="2" priority="1399" operator="between" text="库存为">
      <formula>NOT(ISERROR(SEARCH("库存为",AU2340)))</formula>
    </cfRule>
  </conditionalFormatting>
  <conditionalFormatting sqref="AU2341">
    <cfRule type="cellIs" dxfId="0" priority="8864" operator="lessThan">
      <formula>20</formula>
    </cfRule>
    <cfRule type="cellIs" dxfId="1" priority="5131" operator="greaterThan">
      <formula>120</formula>
    </cfRule>
    <cfRule type="containsText" dxfId="2" priority="1398" operator="between" text="库存为">
      <formula>NOT(ISERROR(SEARCH("库存为",AU2341)))</formula>
    </cfRule>
  </conditionalFormatting>
  <conditionalFormatting sqref="AU2342">
    <cfRule type="cellIs" dxfId="0" priority="8863" operator="lessThan">
      <formula>20</formula>
    </cfRule>
    <cfRule type="cellIs" dxfId="1" priority="5130" operator="greaterThan">
      <formula>120</formula>
    </cfRule>
    <cfRule type="containsText" dxfId="2" priority="1397" operator="between" text="库存为">
      <formula>NOT(ISERROR(SEARCH("库存为",AU2342)))</formula>
    </cfRule>
  </conditionalFormatting>
  <conditionalFormatting sqref="AU2343">
    <cfRule type="cellIs" dxfId="0" priority="8862" operator="lessThan">
      <formula>20</formula>
    </cfRule>
    <cfRule type="cellIs" dxfId="1" priority="5129" operator="greaterThan">
      <formula>120</formula>
    </cfRule>
    <cfRule type="containsText" dxfId="2" priority="1396" operator="between" text="库存为">
      <formula>NOT(ISERROR(SEARCH("库存为",AU2343)))</formula>
    </cfRule>
  </conditionalFormatting>
  <conditionalFormatting sqref="AU2344">
    <cfRule type="cellIs" dxfId="0" priority="8861" operator="lessThan">
      <formula>20</formula>
    </cfRule>
    <cfRule type="cellIs" dxfId="1" priority="5128" operator="greaterThan">
      <formula>120</formula>
    </cfRule>
    <cfRule type="containsText" dxfId="2" priority="1395" operator="between" text="库存为">
      <formula>NOT(ISERROR(SEARCH("库存为",AU2344)))</formula>
    </cfRule>
  </conditionalFormatting>
  <conditionalFormatting sqref="AU2345">
    <cfRule type="cellIs" dxfId="0" priority="8860" operator="lessThan">
      <formula>20</formula>
    </cfRule>
    <cfRule type="cellIs" dxfId="1" priority="5127" operator="greaterThan">
      <formula>120</formula>
    </cfRule>
    <cfRule type="containsText" dxfId="2" priority="1394" operator="between" text="库存为">
      <formula>NOT(ISERROR(SEARCH("库存为",AU2345)))</formula>
    </cfRule>
  </conditionalFormatting>
  <conditionalFormatting sqref="AU2346">
    <cfRule type="cellIs" dxfId="0" priority="8859" operator="lessThan">
      <formula>20</formula>
    </cfRule>
    <cfRule type="cellIs" dxfId="1" priority="5126" operator="greaterThan">
      <formula>120</formula>
    </cfRule>
    <cfRule type="containsText" dxfId="2" priority="1393" operator="between" text="库存为">
      <formula>NOT(ISERROR(SEARCH("库存为",AU2346)))</formula>
    </cfRule>
  </conditionalFormatting>
  <conditionalFormatting sqref="AU2347">
    <cfRule type="cellIs" dxfId="0" priority="8858" operator="lessThan">
      <formula>20</formula>
    </cfRule>
    <cfRule type="cellIs" dxfId="1" priority="5125" operator="greaterThan">
      <formula>120</formula>
    </cfRule>
    <cfRule type="containsText" dxfId="2" priority="1392" operator="between" text="库存为">
      <formula>NOT(ISERROR(SEARCH("库存为",AU2347)))</formula>
    </cfRule>
  </conditionalFormatting>
  <conditionalFormatting sqref="AU2348">
    <cfRule type="cellIs" dxfId="0" priority="8857" operator="lessThan">
      <formula>20</formula>
    </cfRule>
    <cfRule type="cellIs" dxfId="1" priority="5124" operator="greaterThan">
      <formula>120</formula>
    </cfRule>
    <cfRule type="containsText" dxfId="2" priority="1391" operator="between" text="库存为">
      <formula>NOT(ISERROR(SEARCH("库存为",AU2348)))</formula>
    </cfRule>
  </conditionalFormatting>
  <conditionalFormatting sqref="AU2349">
    <cfRule type="cellIs" dxfId="0" priority="8856" operator="lessThan">
      <formula>20</formula>
    </cfRule>
    <cfRule type="cellIs" dxfId="1" priority="5123" operator="greaterThan">
      <formula>120</formula>
    </cfRule>
    <cfRule type="containsText" dxfId="2" priority="1390" operator="between" text="库存为">
      <formula>NOT(ISERROR(SEARCH("库存为",AU2349)))</formula>
    </cfRule>
  </conditionalFormatting>
  <conditionalFormatting sqref="AU2350">
    <cfRule type="cellIs" dxfId="0" priority="8855" operator="lessThan">
      <formula>20</formula>
    </cfRule>
    <cfRule type="cellIs" dxfId="1" priority="5122" operator="greaterThan">
      <formula>120</formula>
    </cfRule>
    <cfRule type="containsText" dxfId="2" priority="1389" operator="between" text="库存为">
      <formula>NOT(ISERROR(SEARCH("库存为",AU2350)))</formula>
    </cfRule>
  </conditionalFormatting>
  <conditionalFormatting sqref="AU2351">
    <cfRule type="cellIs" dxfId="0" priority="8854" operator="lessThan">
      <formula>20</formula>
    </cfRule>
    <cfRule type="cellIs" dxfId="1" priority="5121" operator="greaterThan">
      <formula>120</formula>
    </cfRule>
    <cfRule type="containsText" dxfId="2" priority="1388" operator="between" text="库存为">
      <formula>NOT(ISERROR(SEARCH("库存为",AU2351)))</formula>
    </cfRule>
  </conditionalFormatting>
  <conditionalFormatting sqref="AU2352">
    <cfRule type="cellIs" dxfId="0" priority="8853" operator="lessThan">
      <formula>20</formula>
    </cfRule>
    <cfRule type="cellIs" dxfId="1" priority="5120" operator="greaterThan">
      <formula>120</formula>
    </cfRule>
    <cfRule type="containsText" dxfId="2" priority="1387" operator="between" text="库存为">
      <formula>NOT(ISERROR(SEARCH("库存为",AU2352)))</formula>
    </cfRule>
  </conditionalFormatting>
  <conditionalFormatting sqref="AU2353">
    <cfRule type="cellIs" dxfId="0" priority="8852" operator="lessThan">
      <formula>20</formula>
    </cfRule>
    <cfRule type="cellIs" dxfId="1" priority="5119" operator="greaterThan">
      <formula>120</formula>
    </cfRule>
    <cfRule type="containsText" dxfId="2" priority="1386" operator="between" text="库存为">
      <formula>NOT(ISERROR(SEARCH("库存为",AU2353)))</formula>
    </cfRule>
  </conditionalFormatting>
  <conditionalFormatting sqref="AU2354">
    <cfRule type="cellIs" dxfId="0" priority="8851" operator="lessThan">
      <formula>20</formula>
    </cfRule>
    <cfRule type="cellIs" dxfId="1" priority="5118" operator="greaterThan">
      <formula>120</formula>
    </cfRule>
    <cfRule type="containsText" dxfId="2" priority="1385" operator="between" text="库存为">
      <formula>NOT(ISERROR(SEARCH("库存为",AU2354)))</formula>
    </cfRule>
  </conditionalFormatting>
  <conditionalFormatting sqref="AU2355">
    <cfRule type="cellIs" dxfId="0" priority="8850" operator="lessThan">
      <formula>20</formula>
    </cfRule>
    <cfRule type="cellIs" dxfId="1" priority="5117" operator="greaterThan">
      <formula>120</formula>
    </cfRule>
    <cfRule type="containsText" dxfId="2" priority="1384" operator="between" text="库存为">
      <formula>NOT(ISERROR(SEARCH("库存为",AU2355)))</formula>
    </cfRule>
  </conditionalFormatting>
  <conditionalFormatting sqref="AU2356">
    <cfRule type="cellIs" dxfId="0" priority="8849" operator="lessThan">
      <formula>20</formula>
    </cfRule>
    <cfRule type="cellIs" dxfId="1" priority="5116" operator="greaterThan">
      <formula>120</formula>
    </cfRule>
    <cfRule type="containsText" dxfId="2" priority="1383" operator="between" text="库存为">
      <formula>NOT(ISERROR(SEARCH("库存为",AU2356)))</formula>
    </cfRule>
  </conditionalFormatting>
  <conditionalFormatting sqref="AU2357">
    <cfRule type="cellIs" dxfId="0" priority="8848" operator="lessThan">
      <formula>20</formula>
    </cfRule>
    <cfRule type="cellIs" dxfId="1" priority="5115" operator="greaterThan">
      <formula>120</formula>
    </cfRule>
    <cfRule type="containsText" dxfId="2" priority="1382" operator="between" text="库存为">
      <formula>NOT(ISERROR(SEARCH("库存为",AU2357)))</formula>
    </cfRule>
  </conditionalFormatting>
  <conditionalFormatting sqref="AU2358">
    <cfRule type="cellIs" dxfId="0" priority="8847" operator="lessThan">
      <formula>20</formula>
    </cfRule>
    <cfRule type="cellIs" dxfId="1" priority="5114" operator="greaterThan">
      <formula>120</formula>
    </cfRule>
    <cfRule type="containsText" dxfId="2" priority="1381" operator="between" text="库存为">
      <formula>NOT(ISERROR(SEARCH("库存为",AU2358)))</formula>
    </cfRule>
  </conditionalFormatting>
  <conditionalFormatting sqref="AU2359">
    <cfRule type="cellIs" dxfId="0" priority="8846" operator="lessThan">
      <formula>20</formula>
    </cfRule>
    <cfRule type="cellIs" dxfId="1" priority="5113" operator="greaterThan">
      <formula>120</formula>
    </cfRule>
    <cfRule type="containsText" dxfId="2" priority="1380" operator="between" text="库存为">
      <formula>NOT(ISERROR(SEARCH("库存为",AU2359)))</formula>
    </cfRule>
  </conditionalFormatting>
  <conditionalFormatting sqref="AU2360">
    <cfRule type="cellIs" dxfId="0" priority="8845" operator="lessThan">
      <formula>20</formula>
    </cfRule>
    <cfRule type="cellIs" dxfId="1" priority="5112" operator="greaterThan">
      <formula>120</formula>
    </cfRule>
    <cfRule type="containsText" dxfId="2" priority="1379" operator="between" text="库存为">
      <formula>NOT(ISERROR(SEARCH("库存为",AU2360)))</formula>
    </cfRule>
  </conditionalFormatting>
  <conditionalFormatting sqref="AU2361">
    <cfRule type="cellIs" dxfId="0" priority="8844" operator="lessThan">
      <formula>20</formula>
    </cfRule>
    <cfRule type="cellIs" dxfId="1" priority="5111" operator="greaterThan">
      <formula>120</formula>
    </cfRule>
    <cfRule type="containsText" dxfId="2" priority="1378" operator="between" text="库存为">
      <formula>NOT(ISERROR(SEARCH("库存为",AU2361)))</formula>
    </cfRule>
  </conditionalFormatting>
  <conditionalFormatting sqref="AU2362">
    <cfRule type="cellIs" dxfId="0" priority="8843" operator="lessThan">
      <formula>20</formula>
    </cfRule>
    <cfRule type="cellIs" dxfId="1" priority="5110" operator="greaterThan">
      <formula>120</formula>
    </cfRule>
    <cfRule type="containsText" dxfId="2" priority="1377" operator="between" text="库存为">
      <formula>NOT(ISERROR(SEARCH("库存为",AU2362)))</formula>
    </cfRule>
  </conditionalFormatting>
  <conditionalFormatting sqref="AU2363">
    <cfRule type="cellIs" dxfId="0" priority="8842" operator="lessThan">
      <formula>20</formula>
    </cfRule>
    <cfRule type="cellIs" dxfId="1" priority="5109" operator="greaterThan">
      <formula>120</formula>
    </cfRule>
    <cfRule type="containsText" dxfId="2" priority="1376" operator="between" text="库存为">
      <formula>NOT(ISERROR(SEARCH("库存为",AU2363)))</formula>
    </cfRule>
  </conditionalFormatting>
  <conditionalFormatting sqref="AU2364">
    <cfRule type="cellIs" dxfId="0" priority="8841" operator="lessThan">
      <formula>20</formula>
    </cfRule>
    <cfRule type="cellIs" dxfId="1" priority="5108" operator="greaterThan">
      <formula>120</formula>
    </cfRule>
    <cfRule type="containsText" dxfId="2" priority="1375" operator="between" text="库存为">
      <formula>NOT(ISERROR(SEARCH("库存为",AU2364)))</formula>
    </cfRule>
  </conditionalFormatting>
  <conditionalFormatting sqref="AU2365">
    <cfRule type="cellIs" dxfId="0" priority="8840" operator="lessThan">
      <formula>20</formula>
    </cfRule>
    <cfRule type="cellIs" dxfId="1" priority="5107" operator="greaterThan">
      <formula>120</formula>
    </cfRule>
    <cfRule type="containsText" dxfId="2" priority="1374" operator="between" text="库存为">
      <formula>NOT(ISERROR(SEARCH("库存为",AU2365)))</formula>
    </cfRule>
  </conditionalFormatting>
  <conditionalFormatting sqref="AU2366">
    <cfRule type="cellIs" dxfId="0" priority="8839" operator="lessThan">
      <formula>20</formula>
    </cfRule>
    <cfRule type="cellIs" dxfId="1" priority="5106" operator="greaterThan">
      <formula>120</formula>
    </cfRule>
    <cfRule type="containsText" dxfId="2" priority="1373" operator="between" text="库存为">
      <formula>NOT(ISERROR(SEARCH("库存为",AU2366)))</formula>
    </cfRule>
  </conditionalFormatting>
  <conditionalFormatting sqref="AU2367">
    <cfRule type="cellIs" dxfId="0" priority="8838" operator="lessThan">
      <formula>20</formula>
    </cfRule>
    <cfRule type="cellIs" dxfId="1" priority="5105" operator="greaterThan">
      <formula>120</formula>
    </cfRule>
    <cfRule type="containsText" dxfId="2" priority="1372" operator="between" text="库存为">
      <formula>NOT(ISERROR(SEARCH("库存为",AU2367)))</formula>
    </cfRule>
  </conditionalFormatting>
  <conditionalFormatting sqref="AU2368">
    <cfRule type="cellIs" dxfId="0" priority="8837" operator="lessThan">
      <formula>20</formula>
    </cfRule>
    <cfRule type="cellIs" dxfId="1" priority="5104" operator="greaterThan">
      <formula>120</formula>
    </cfRule>
    <cfRule type="containsText" dxfId="2" priority="1371" operator="between" text="库存为">
      <formula>NOT(ISERROR(SEARCH("库存为",AU2368)))</formula>
    </cfRule>
  </conditionalFormatting>
  <conditionalFormatting sqref="AU2369">
    <cfRule type="cellIs" dxfId="0" priority="8836" operator="lessThan">
      <formula>20</formula>
    </cfRule>
    <cfRule type="cellIs" dxfId="1" priority="5103" operator="greaterThan">
      <formula>120</formula>
    </cfRule>
    <cfRule type="containsText" dxfId="2" priority="1370" operator="between" text="库存为">
      <formula>NOT(ISERROR(SEARCH("库存为",AU2369)))</formula>
    </cfRule>
  </conditionalFormatting>
  <conditionalFormatting sqref="AU2370">
    <cfRule type="cellIs" dxfId="0" priority="8835" operator="lessThan">
      <formula>20</formula>
    </cfRule>
    <cfRule type="cellIs" dxfId="1" priority="5102" operator="greaterThan">
      <formula>120</formula>
    </cfRule>
    <cfRule type="containsText" dxfId="2" priority="1369" operator="between" text="库存为">
      <formula>NOT(ISERROR(SEARCH("库存为",AU2370)))</formula>
    </cfRule>
  </conditionalFormatting>
  <conditionalFormatting sqref="AU2371">
    <cfRule type="cellIs" dxfId="0" priority="8834" operator="lessThan">
      <formula>20</formula>
    </cfRule>
    <cfRule type="cellIs" dxfId="1" priority="5101" operator="greaterThan">
      <formula>120</formula>
    </cfRule>
    <cfRule type="containsText" dxfId="2" priority="1368" operator="between" text="库存为">
      <formula>NOT(ISERROR(SEARCH("库存为",AU2371)))</formula>
    </cfRule>
  </conditionalFormatting>
  <conditionalFormatting sqref="AU2372">
    <cfRule type="cellIs" dxfId="0" priority="8833" operator="lessThan">
      <formula>20</formula>
    </cfRule>
    <cfRule type="cellIs" dxfId="1" priority="5100" operator="greaterThan">
      <formula>120</formula>
    </cfRule>
    <cfRule type="containsText" dxfId="2" priority="1367" operator="between" text="库存为">
      <formula>NOT(ISERROR(SEARCH("库存为",AU2372)))</formula>
    </cfRule>
  </conditionalFormatting>
  <conditionalFormatting sqref="AU2373">
    <cfRule type="cellIs" dxfId="0" priority="8832" operator="lessThan">
      <formula>20</formula>
    </cfRule>
    <cfRule type="cellIs" dxfId="1" priority="5099" operator="greaterThan">
      <formula>120</formula>
    </cfRule>
    <cfRule type="containsText" dxfId="2" priority="1366" operator="between" text="库存为">
      <formula>NOT(ISERROR(SEARCH("库存为",AU2373)))</formula>
    </cfRule>
  </conditionalFormatting>
  <conditionalFormatting sqref="AU2374">
    <cfRule type="cellIs" dxfId="0" priority="8831" operator="lessThan">
      <formula>20</formula>
    </cfRule>
    <cfRule type="cellIs" dxfId="1" priority="5098" operator="greaterThan">
      <formula>120</formula>
    </cfRule>
    <cfRule type="containsText" dxfId="2" priority="1365" operator="between" text="库存为">
      <formula>NOT(ISERROR(SEARCH("库存为",AU2374)))</formula>
    </cfRule>
  </conditionalFormatting>
  <conditionalFormatting sqref="AU2375">
    <cfRule type="cellIs" dxfId="0" priority="8830" operator="lessThan">
      <formula>20</formula>
    </cfRule>
    <cfRule type="cellIs" dxfId="1" priority="5097" operator="greaterThan">
      <formula>120</formula>
    </cfRule>
    <cfRule type="containsText" dxfId="2" priority="1364" operator="between" text="库存为">
      <formula>NOT(ISERROR(SEARCH("库存为",AU2375)))</formula>
    </cfRule>
  </conditionalFormatting>
  <conditionalFormatting sqref="AU2376">
    <cfRule type="cellIs" dxfId="0" priority="8829" operator="lessThan">
      <formula>20</formula>
    </cfRule>
    <cfRule type="cellIs" dxfId="1" priority="5096" operator="greaterThan">
      <formula>120</formula>
    </cfRule>
    <cfRule type="containsText" dxfId="2" priority="1363" operator="between" text="库存为">
      <formula>NOT(ISERROR(SEARCH("库存为",AU2376)))</formula>
    </cfRule>
  </conditionalFormatting>
  <conditionalFormatting sqref="AU2377">
    <cfRule type="cellIs" dxfId="0" priority="8828" operator="lessThan">
      <formula>20</formula>
    </cfRule>
    <cfRule type="cellIs" dxfId="1" priority="5095" operator="greaterThan">
      <formula>120</formula>
    </cfRule>
    <cfRule type="containsText" dxfId="2" priority="1362" operator="between" text="库存为">
      <formula>NOT(ISERROR(SEARCH("库存为",AU2377)))</formula>
    </cfRule>
  </conditionalFormatting>
  <conditionalFormatting sqref="AU2378">
    <cfRule type="cellIs" dxfId="0" priority="8827" operator="lessThan">
      <formula>20</formula>
    </cfRule>
    <cfRule type="cellIs" dxfId="1" priority="5094" operator="greaterThan">
      <formula>120</formula>
    </cfRule>
    <cfRule type="containsText" dxfId="2" priority="1361" operator="between" text="库存为">
      <formula>NOT(ISERROR(SEARCH("库存为",AU2378)))</formula>
    </cfRule>
  </conditionalFormatting>
  <conditionalFormatting sqref="AU2379">
    <cfRule type="cellIs" dxfId="0" priority="8826" operator="lessThan">
      <formula>20</formula>
    </cfRule>
    <cfRule type="cellIs" dxfId="1" priority="5093" operator="greaterThan">
      <formula>120</formula>
    </cfRule>
    <cfRule type="containsText" dxfId="2" priority="1360" operator="between" text="库存为">
      <formula>NOT(ISERROR(SEARCH("库存为",AU2379)))</formula>
    </cfRule>
  </conditionalFormatting>
  <conditionalFormatting sqref="AU2380">
    <cfRule type="cellIs" dxfId="0" priority="8825" operator="lessThan">
      <formula>20</formula>
    </cfRule>
    <cfRule type="cellIs" dxfId="1" priority="5092" operator="greaterThan">
      <formula>120</formula>
    </cfRule>
    <cfRule type="containsText" dxfId="2" priority="1359" operator="between" text="库存为">
      <formula>NOT(ISERROR(SEARCH("库存为",AU2380)))</formula>
    </cfRule>
  </conditionalFormatting>
  <conditionalFormatting sqref="AU2381">
    <cfRule type="cellIs" dxfId="0" priority="8824" operator="lessThan">
      <formula>20</formula>
    </cfRule>
    <cfRule type="cellIs" dxfId="1" priority="5091" operator="greaterThan">
      <formula>120</formula>
    </cfRule>
    <cfRule type="containsText" dxfId="2" priority="1358" operator="between" text="库存为">
      <formula>NOT(ISERROR(SEARCH("库存为",AU2381)))</formula>
    </cfRule>
  </conditionalFormatting>
  <conditionalFormatting sqref="AU2382">
    <cfRule type="cellIs" dxfId="0" priority="8823" operator="lessThan">
      <formula>20</formula>
    </cfRule>
    <cfRule type="cellIs" dxfId="1" priority="5090" operator="greaterThan">
      <formula>120</formula>
    </cfRule>
    <cfRule type="containsText" dxfId="2" priority="1357" operator="between" text="库存为">
      <formula>NOT(ISERROR(SEARCH("库存为",AU2382)))</formula>
    </cfRule>
  </conditionalFormatting>
  <conditionalFormatting sqref="AU2383">
    <cfRule type="cellIs" dxfId="0" priority="8822" operator="lessThan">
      <formula>20</formula>
    </cfRule>
    <cfRule type="cellIs" dxfId="1" priority="5089" operator="greaterThan">
      <formula>120</formula>
    </cfRule>
    <cfRule type="containsText" dxfId="2" priority="1356" operator="between" text="库存为">
      <formula>NOT(ISERROR(SEARCH("库存为",AU2383)))</formula>
    </cfRule>
  </conditionalFormatting>
  <conditionalFormatting sqref="AU2384">
    <cfRule type="cellIs" dxfId="0" priority="8821" operator="lessThan">
      <formula>20</formula>
    </cfRule>
    <cfRule type="cellIs" dxfId="1" priority="5088" operator="greaterThan">
      <formula>120</formula>
    </cfRule>
    <cfRule type="containsText" dxfId="2" priority="1355" operator="between" text="库存为">
      <formula>NOT(ISERROR(SEARCH("库存为",AU2384)))</formula>
    </cfRule>
  </conditionalFormatting>
  <conditionalFormatting sqref="AU2385">
    <cfRule type="cellIs" dxfId="0" priority="8820" operator="lessThan">
      <formula>20</formula>
    </cfRule>
    <cfRule type="cellIs" dxfId="1" priority="5087" operator="greaterThan">
      <formula>120</formula>
    </cfRule>
    <cfRule type="containsText" dxfId="2" priority="1354" operator="between" text="库存为">
      <formula>NOT(ISERROR(SEARCH("库存为",AU2385)))</formula>
    </cfRule>
  </conditionalFormatting>
  <conditionalFormatting sqref="AU2386">
    <cfRule type="cellIs" dxfId="0" priority="8819" operator="lessThan">
      <formula>20</formula>
    </cfRule>
    <cfRule type="cellIs" dxfId="1" priority="5086" operator="greaterThan">
      <formula>120</formula>
    </cfRule>
    <cfRule type="containsText" dxfId="2" priority="1353" operator="between" text="库存为">
      <formula>NOT(ISERROR(SEARCH("库存为",AU2386)))</formula>
    </cfRule>
  </conditionalFormatting>
  <conditionalFormatting sqref="AU2387">
    <cfRule type="cellIs" dxfId="0" priority="8818" operator="lessThan">
      <formula>20</formula>
    </cfRule>
    <cfRule type="cellIs" dxfId="1" priority="5085" operator="greaterThan">
      <formula>120</formula>
    </cfRule>
    <cfRule type="containsText" dxfId="2" priority="1352" operator="between" text="库存为">
      <formula>NOT(ISERROR(SEARCH("库存为",AU2387)))</formula>
    </cfRule>
  </conditionalFormatting>
  <conditionalFormatting sqref="AU2388">
    <cfRule type="cellIs" dxfId="0" priority="8817" operator="lessThan">
      <formula>20</formula>
    </cfRule>
    <cfRule type="cellIs" dxfId="1" priority="5084" operator="greaterThan">
      <formula>120</formula>
    </cfRule>
    <cfRule type="containsText" dxfId="2" priority="1351" operator="between" text="库存为">
      <formula>NOT(ISERROR(SEARCH("库存为",AU2388)))</formula>
    </cfRule>
  </conditionalFormatting>
  <conditionalFormatting sqref="AU2389">
    <cfRule type="cellIs" dxfId="0" priority="8816" operator="lessThan">
      <formula>20</formula>
    </cfRule>
    <cfRule type="cellIs" dxfId="1" priority="5083" operator="greaterThan">
      <formula>120</formula>
    </cfRule>
    <cfRule type="containsText" dxfId="2" priority="1350" operator="between" text="库存为">
      <formula>NOT(ISERROR(SEARCH("库存为",AU2389)))</formula>
    </cfRule>
  </conditionalFormatting>
  <conditionalFormatting sqref="AU2390">
    <cfRule type="cellIs" dxfId="0" priority="8815" operator="lessThan">
      <formula>20</formula>
    </cfRule>
    <cfRule type="cellIs" dxfId="1" priority="5082" operator="greaterThan">
      <formula>120</formula>
    </cfRule>
    <cfRule type="containsText" dxfId="2" priority="1349" operator="between" text="库存为">
      <formula>NOT(ISERROR(SEARCH("库存为",AU2390)))</formula>
    </cfRule>
  </conditionalFormatting>
  <conditionalFormatting sqref="AU2391">
    <cfRule type="cellIs" dxfId="0" priority="8814" operator="lessThan">
      <formula>20</formula>
    </cfRule>
    <cfRule type="cellIs" dxfId="1" priority="5081" operator="greaterThan">
      <formula>120</formula>
    </cfRule>
    <cfRule type="containsText" dxfId="2" priority="1348" operator="between" text="库存为">
      <formula>NOT(ISERROR(SEARCH("库存为",AU2391)))</formula>
    </cfRule>
  </conditionalFormatting>
  <conditionalFormatting sqref="AU2392">
    <cfRule type="cellIs" dxfId="0" priority="8813" operator="lessThan">
      <formula>20</formula>
    </cfRule>
    <cfRule type="cellIs" dxfId="1" priority="5080" operator="greaterThan">
      <formula>120</formula>
    </cfRule>
    <cfRule type="containsText" dxfId="2" priority="1347" operator="between" text="库存为">
      <formula>NOT(ISERROR(SEARCH("库存为",AU2392)))</formula>
    </cfRule>
  </conditionalFormatting>
  <conditionalFormatting sqref="AU2393">
    <cfRule type="cellIs" dxfId="0" priority="8812" operator="lessThan">
      <formula>20</formula>
    </cfRule>
    <cfRule type="cellIs" dxfId="1" priority="5079" operator="greaterThan">
      <formula>120</formula>
    </cfRule>
    <cfRule type="containsText" dxfId="2" priority="1346" operator="between" text="库存为">
      <formula>NOT(ISERROR(SEARCH("库存为",AU2393)))</formula>
    </cfRule>
  </conditionalFormatting>
  <conditionalFormatting sqref="AU2394">
    <cfRule type="cellIs" dxfId="0" priority="8811" operator="lessThan">
      <formula>20</formula>
    </cfRule>
    <cfRule type="cellIs" dxfId="1" priority="5078" operator="greaterThan">
      <formula>120</formula>
    </cfRule>
    <cfRule type="containsText" dxfId="2" priority="1345" operator="between" text="库存为">
      <formula>NOT(ISERROR(SEARCH("库存为",AU2394)))</formula>
    </cfRule>
  </conditionalFormatting>
  <conditionalFormatting sqref="AU2395">
    <cfRule type="cellIs" dxfId="0" priority="8810" operator="lessThan">
      <formula>20</formula>
    </cfRule>
    <cfRule type="cellIs" dxfId="1" priority="5077" operator="greaterThan">
      <formula>120</formula>
    </cfRule>
    <cfRule type="containsText" dxfId="2" priority="1344" operator="between" text="库存为">
      <formula>NOT(ISERROR(SEARCH("库存为",AU2395)))</formula>
    </cfRule>
  </conditionalFormatting>
  <conditionalFormatting sqref="AU2396">
    <cfRule type="cellIs" dxfId="0" priority="8809" operator="lessThan">
      <formula>20</formula>
    </cfRule>
    <cfRule type="cellIs" dxfId="1" priority="5076" operator="greaterThan">
      <formula>120</formula>
    </cfRule>
    <cfRule type="containsText" dxfId="2" priority="1343" operator="between" text="库存为">
      <formula>NOT(ISERROR(SEARCH("库存为",AU2396)))</formula>
    </cfRule>
  </conditionalFormatting>
  <conditionalFormatting sqref="AU2397">
    <cfRule type="cellIs" dxfId="0" priority="8808" operator="lessThan">
      <formula>20</formula>
    </cfRule>
    <cfRule type="cellIs" dxfId="1" priority="5075" operator="greaterThan">
      <formula>120</formula>
    </cfRule>
    <cfRule type="containsText" dxfId="2" priority="1342" operator="between" text="库存为">
      <formula>NOT(ISERROR(SEARCH("库存为",AU2397)))</formula>
    </cfRule>
  </conditionalFormatting>
  <conditionalFormatting sqref="AU2398">
    <cfRule type="cellIs" dxfId="0" priority="8807" operator="lessThan">
      <formula>20</formula>
    </cfRule>
    <cfRule type="cellIs" dxfId="1" priority="5074" operator="greaterThan">
      <formula>120</formula>
    </cfRule>
    <cfRule type="containsText" dxfId="2" priority="1341" operator="between" text="库存为">
      <formula>NOT(ISERROR(SEARCH("库存为",AU2398)))</formula>
    </cfRule>
  </conditionalFormatting>
  <conditionalFormatting sqref="AU2399">
    <cfRule type="cellIs" dxfId="0" priority="8806" operator="lessThan">
      <formula>20</formula>
    </cfRule>
    <cfRule type="cellIs" dxfId="1" priority="5073" operator="greaterThan">
      <formula>120</formula>
    </cfRule>
    <cfRule type="containsText" dxfId="2" priority="1340" operator="between" text="库存为">
      <formula>NOT(ISERROR(SEARCH("库存为",AU2399)))</formula>
    </cfRule>
  </conditionalFormatting>
  <conditionalFormatting sqref="AU2400">
    <cfRule type="cellIs" dxfId="0" priority="8805" operator="lessThan">
      <formula>20</formula>
    </cfRule>
    <cfRule type="cellIs" dxfId="1" priority="5072" operator="greaterThan">
      <formula>120</formula>
    </cfRule>
    <cfRule type="containsText" dxfId="2" priority="1339" operator="between" text="库存为">
      <formula>NOT(ISERROR(SEARCH("库存为",AU2400)))</formula>
    </cfRule>
  </conditionalFormatting>
  <conditionalFormatting sqref="AU2401">
    <cfRule type="cellIs" dxfId="0" priority="8804" operator="lessThan">
      <formula>20</formula>
    </cfRule>
    <cfRule type="cellIs" dxfId="1" priority="5071" operator="greaterThan">
      <formula>120</formula>
    </cfRule>
    <cfRule type="containsText" dxfId="2" priority="1338" operator="between" text="库存为">
      <formula>NOT(ISERROR(SEARCH("库存为",AU2401)))</formula>
    </cfRule>
  </conditionalFormatting>
  <conditionalFormatting sqref="AU2402">
    <cfRule type="cellIs" dxfId="0" priority="8803" operator="lessThan">
      <formula>20</formula>
    </cfRule>
    <cfRule type="cellIs" dxfId="1" priority="5070" operator="greaterThan">
      <formula>120</formula>
    </cfRule>
    <cfRule type="containsText" dxfId="2" priority="1337" operator="between" text="库存为">
      <formula>NOT(ISERROR(SEARCH("库存为",AU2402)))</formula>
    </cfRule>
  </conditionalFormatting>
  <conditionalFormatting sqref="AU2403">
    <cfRule type="cellIs" dxfId="0" priority="8802" operator="lessThan">
      <formula>20</formula>
    </cfRule>
    <cfRule type="cellIs" dxfId="1" priority="5069" operator="greaterThan">
      <formula>120</formula>
    </cfRule>
    <cfRule type="containsText" dxfId="2" priority="1336" operator="between" text="库存为">
      <formula>NOT(ISERROR(SEARCH("库存为",AU2403)))</formula>
    </cfRule>
  </conditionalFormatting>
  <conditionalFormatting sqref="AU2404">
    <cfRule type="cellIs" dxfId="0" priority="8801" operator="lessThan">
      <formula>20</formula>
    </cfRule>
    <cfRule type="cellIs" dxfId="1" priority="5068" operator="greaterThan">
      <formula>120</formula>
    </cfRule>
    <cfRule type="containsText" dxfId="2" priority="1335" operator="between" text="库存为">
      <formula>NOT(ISERROR(SEARCH("库存为",AU2404)))</formula>
    </cfRule>
  </conditionalFormatting>
  <conditionalFormatting sqref="AU2405">
    <cfRule type="cellIs" dxfId="0" priority="8800" operator="lessThan">
      <formula>20</formula>
    </cfRule>
    <cfRule type="cellIs" dxfId="1" priority="5067" operator="greaterThan">
      <formula>120</formula>
    </cfRule>
    <cfRule type="containsText" dxfId="2" priority="1334" operator="between" text="库存为">
      <formula>NOT(ISERROR(SEARCH("库存为",AU2405)))</formula>
    </cfRule>
  </conditionalFormatting>
  <conditionalFormatting sqref="AU2406">
    <cfRule type="cellIs" dxfId="0" priority="8799" operator="lessThan">
      <formula>20</formula>
    </cfRule>
    <cfRule type="cellIs" dxfId="1" priority="5066" operator="greaterThan">
      <formula>120</formula>
    </cfRule>
    <cfRule type="containsText" dxfId="2" priority="1333" operator="between" text="库存为">
      <formula>NOT(ISERROR(SEARCH("库存为",AU2406)))</formula>
    </cfRule>
  </conditionalFormatting>
  <conditionalFormatting sqref="AU2407">
    <cfRule type="cellIs" dxfId="0" priority="8798" operator="lessThan">
      <formula>20</formula>
    </cfRule>
    <cfRule type="cellIs" dxfId="1" priority="5065" operator="greaterThan">
      <formula>120</formula>
    </cfRule>
    <cfRule type="containsText" dxfId="2" priority="1332" operator="between" text="库存为">
      <formula>NOT(ISERROR(SEARCH("库存为",AU2407)))</formula>
    </cfRule>
  </conditionalFormatting>
  <conditionalFormatting sqref="AU2408">
    <cfRule type="cellIs" dxfId="0" priority="8797" operator="lessThan">
      <formula>20</formula>
    </cfRule>
    <cfRule type="cellIs" dxfId="1" priority="5064" operator="greaterThan">
      <formula>120</formula>
    </cfRule>
    <cfRule type="containsText" dxfId="2" priority="1331" operator="between" text="库存为">
      <formula>NOT(ISERROR(SEARCH("库存为",AU2408)))</formula>
    </cfRule>
  </conditionalFormatting>
  <conditionalFormatting sqref="AU2409">
    <cfRule type="cellIs" dxfId="0" priority="8796" operator="lessThan">
      <formula>20</formula>
    </cfRule>
    <cfRule type="cellIs" dxfId="1" priority="5063" operator="greaterThan">
      <formula>120</formula>
    </cfRule>
    <cfRule type="containsText" dxfId="2" priority="1330" operator="between" text="库存为">
      <formula>NOT(ISERROR(SEARCH("库存为",AU2409)))</formula>
    </cfRule>
  </conditionalFormatting>
  <conditionalFormatting sqref="AU2410">
    <cfRule type="cellIs" dxfId="0" priority="8795" operator="lessThan">
      <formula>20</formula>
    </cfRule>
    <cfRule type="cellIs" dxfId="1" priority="5062" operator="greaterThan">
      <formula>120</formula>
    </cfRule>
    <cfRule type="containsText" dxfId="2" priority="1329" operator="between" text="库存为">
      <formula>NOT(ISERROR(SEARCH("库存为",AU2410)))</formula>
    </cfRule>
  </conditionalFormatting>
  <conditionalFormatting sqref="AU2411">
    <cfRule type="cellIs" dxfId="0" priority="8794" operator="lessThan">
      <formula>20</formula>
    </cfRule>
    <cfRule type="cellIs" dxfId="1" priority="5061" operator="greaterThan">
      <formula>120</formula>
    </cfRule>
    <cfRule type="containsText" dxfId="2" priority="1328" operator="between" text="库存为">
      <formula>NOT(ISERROR(SEARCH("库存为",AU2411)))</formula>
    </cfRule>
  </conditionalFormatting>
  <conditionalFormatting sqref="AU2412">
    <cfRule type="cellIs" dxfId="0" priority="8793" operator="lessThan">
      <formula>20</formula>
    </cfRule>
    <cfRule type="cellIs" dxfId="1" priority="5060" operator="greaterThan">
      <formula>120</formula>
    </cfRule>
    <cfRule type="containsText" dxfId="2" priority="1327" operator="between" text="库存为">
      <formula>NOT(ISERROR(SEARCH("库存为",AU2412)))</formula>
    </cfRule>
  </conditionalFormatting>
  <conditionalFormatting sqref="AU2413">
    <cfRule type="cellIs" dxfId="0" priority="8792" operator="lessThan">
      <formula>20</formula>
    </cfRule>
    <cfRule type="cellIs" dxfId="1" priority="5059" operator="greaterThan">
      <formula>120</formula>
    </cfRule>
    <cfRule type="containsText" dxfId="2" priority="1326" operator="between" text="库存为">
      <formula>NOT(ISERROR(SEARCH("库存为",AU2413)))</formula>
    </cfRule>
  </conditionalFormatting>
  <conditionalFormatting sqref="AU2414">
    <cfRule type="cellIs" dxfId="0" priority="8791" operator="lessThan">
      <formula>20</formula>
    </cfRule>
    <cfRule type="cellIs" dxfId="1" priority="5058" operator="greaterThan">
      <formula>120</formula>
    </cfRule>
    <cfRule type="containsText" dxfId="2" priority="1325" operator="between" text="库存为">
      <formula>NOT(ISERROR(SEARCH("库存为",AU2414)))</formula>
    </cfRule>
  </conditionalFormatting>
  <conditionalFormatting sqref="AU2415">
    <cfRule type="cellIs" dxfId="0" priority="8790" operator="lessThan">
      <formula>20</formula>
    </cfRule>
    <cfRule type="cellIs" dxfId="1" priority="5057" operator="greaterThan">
      <formula>120</formula>
    </cfRule>
    <cfRule type="containsText" dxfId="2" priority="1324" operator="between" text="库存为">
      <formula>NOT(ISERROR(SEARCH("库存为",AU2415)))</formula>
    </cfRule>
  </conditionalFormatting>
  <conditionalFormatting sqref="AU2416">
    <cfRule type="cellIs" dxfId="0" priority="8789" operator="lessThan">
      <formula>20</formula>
    </cfRule>
    <cfRule type="cellIs" dxfId="1" priority="5056" operator="greaterThan">
      <formula>120</formula>
    </cfRule>
    <cfRule type="containsText" dxfId="2" priority="1323" operator="between" text="库存为">
      <formula>NOT(ISERROR(SEARCH("库存为",AU2416)))</formula>
    </cfRule>
  </conditionalFormatting>
  <conditionalFormatting sqref="AU2417">
    <cfRule type="cellIs" dxfId="0" priority="8788" operator="lessThan">
      <formula>20</formula>
    </cfRule>
    <cfRule type="cellIs" dxfId="1" priority="5055" operator="greaterThan">
      <formula>120</formula>
    </cfRule>
    <cfRule type="containsText" dxfId="2" priority="1322" operator="between" text="库存为">
      <formula>NOT(ISERROR(SEARCH("库存为",AU2417)))</formula>
    </cfRule>
  </conditionalFormatting>
  <conditionalFormatting sqref="AU2418">
    <cfRule type="cellIs" dxfId="0" priority="8787" operator="lessThan">
      <formula>20</formula>
    </cfRule>
    <cfRule type="cellIs" dxfId="1" priority="5054" operator="greaterThan">
      <formula>120</formula>
    </cfRule>
    <cfRule type="containsText" dxfId="2" priority="1321" operator="between" text="库存为">
      <formula>NOT(ISERROR(SEARCH("库存为",AU2418)))</formula>
    </cfRule>
  </conditionalFormatting>
  <conditionalFormatting sqref="AU2419">
    <cfRule type="cellIs" dxfId="0" priority="8786" operator="lessThan">
      <formula>20</formula>
    </cfRule>
    <cfRule type="cellIs" dxfId="1" priority="5053" operator="greaterThan">
      <formula>120</formula>
    </cfRule>
    <cfRule type="containsText" dxfId="2" priority="1320" operator="between" text="库存为">
      <formula>NOT(ISERROR(SEARCH("库存为",AU2419)))</formula>
    </cfRule>
  </conditionalFormatting>
  <conditionalFormatting sqref="AU2420">
    <cfRule type="cellIs" dxfId="0" priority="8785" operator="lessThan">
      <formula>20</formula>
    </cfRule>
    <cfRule type="cellIs" dxfId="1" priority="5052" operator="greaterThan">
      <formula>120</formula>
    </cfRule>
    <cfRule type="containsText" dxfId="2" priority="1319" operator="between" text="库存为">
      <formula>NOT(ISERROR(SEARCH("库存为",AU2420)))</formula>
    </cfRule>
  </conditionalFormatting>
  <conditionalFormatting sqref="AU2421">
    <cfRule type="cellIs" dxfId="0" priority="8784" operator="lessThan">
      <formula>20</formula>
    </cfRule>
    <cfRule type="cellIs" dxfId="1" priority="5051" operator="greaterThan">
      <formula>120</formula>
    </cfRule>
    <cfRule type="containsText" dxfId="2" priority="1318" operator="between" text="库存为">
      <formula>NOT(ISERROR(SEARCH("库存为",AU2421)))</formula>
    </cfRule>
  </conditionalFormatting>
  <conditionalFormatting sqref="AU2422">
    <cfRule type="cellIs" dxfId="0" priority="8783" operator="lessThan">
      <formula>20</formula>
    </cfRule>
    <cfRule type="cellIs" dxfId="1" priority="5050" operator="greaterThan">
      <formula>120</formula>
    </cfRule>
    <cfRule type="containsText" dxfId="2" priority="1317" operator="between" text="库存为">
      <formula>NOT(ISERROR(SEARCH("库存为",AU2422)))</formula>
    </cfRule>
  </conditionalFormatting>
  <conditionalFormatting sqref="AU2423">
    <cfRule type="cellIs" dxfId="0" priority="8782" operator="lessThan">
      <formula>20</formula>
    </cfRule>
    <cfRule type="cellIs" dxfId="1" priority="5049" operator="greaterThan">
      <formula>120</formula>
    </cfRule>
    <cfRule type="containsText" dxfId="2" priority="1316" operator="between" text="库存为">
      <formula>NOT(ISERROR(SEARCH("库存为",AU2423)))</formula>
    </cfRule>
  </conditionalFormatting>
  <conditionalFormatting sqref="AU2424">
    <cfRule type="cellIs" dxfId="0" priority="8781" operator="lessThan">
      <formula>20</formula>
    </cfRule>
    <cfRule type="cellIs" dxfId="1" priority="5048" operator="greaterThan">
      <formula>120</formula>
    </cfRule>
    <cfRule type="containsText" dxfId="2" priority="1315" operator="between" text="库存为">
      <formula>NOT(ISERROR(SEARCH("库存为",AU2424)))</formula>
    </cfRule>
  </conditionalFormatting>
  <conditionalFormatting sqref="AU2425">
    <cfRule type="cellIs" dxfId="0" priority="8780" operator="lessThan">
      <formula>20</formula>
    </cfRule>
    <cfRule type="cellIs" dxfId="1" priority="5047" operator="greaterThan">
      <formula>120</formula>
    </cfRule>
    <cfRule type="containsText" dxfId="2" priority="1314" operator="between" text="库存为">
      <formula>NOT(ISERROR(SEARCH("库存为",AU2425)))</formula>
    </cfRule>
  </conditionalFormatting>
  <conditionalFormatting sqref="AU2426">
    <cfRule type="cellIs" dxfId="0" priority="8779" operator="lessThan">
      <formula>20</formula>
    </cfRule>
    <cfRule type="cellIs" dxfId="1" priority="5046" operator="greaterThan">
      <formula>120</formula>
    </cfRule>
    <cfRule type="containsText" dxfId="2" priority="1313" operator="between" text="库存为">
      <formula>NOT(ISERROR(SEARCH("库存为",AU2426)))</formula>
    </cfRule>
  </conditionalFormatting>
  <conditionalFormatting sqref="AU2427">
    <cfRule type="cellIs" dxfId="0" priority="8778" operator="lessThan">
      <formula>20</formula>
    </cfRule>
    <cfRule type="cellIs" dxfId="1" priority="5045" operator="greaterThan">
      <formula>120</formula>
    </cfRule>
    <cfRule type="containsText" dxfId="2" priority="1312" operator="between" text="库存为">
      <formula>NOT(ISERROR(SEARCH("库存为",AU2427)))</formula>
    </cfRule>
  </conditionalFormatting>
  <conditionalFormatting sqref="AU2428">
    <cfRule type="cellIs" dxfId="0" priority="8777" operator="lessThan">
      <formula>20</formula>
    </cfRule>
    <cfRule type="cellIs" dxfId="1" priority="5044" operator="greaterThan">
      <formula>120</formula>
    </cfRule>
    <cfRule type="containsText" dxfId="2" priority="1311" operator="between" text="库存为">
      <formula>NOT(ISERROR(SEARCH("库存为",AU2428)))</formula>
    </cfRule>
  </conditionalFormatting>
  <conditionalFormatting sqref="AU2429">
    <cfRule type="cellIs" dxfId="0" priority="8776" operator="lessThan">
      <formula>20</formula>
    </cfRule>
    <cfRule type="cellIs" dxfId="1" priority="5043" operator="greaterThan">
      <formula>120</formula>
    </cfRule>
    <cfRule type="containsText" dxfId="2" priority="1310" operator="between" text="库存为">
      <formula>NOT(ISERROR(SEARCH("库存为",AU2429)))</formula>
    </cfRule>
  </conditionalFormatting>
  <conditionalFormatting sqref="AU2430">
    <cfRule type="cellIs" dxfId="0" priority="8775" operator="lessThan">
      <formula>20</formula>
    </cfRule>
    <cfRule type="cellIs" dxfId="1" priority="5042" operator="greaterThan">
      <formula>120</formula>
    </cfRule>
    <cfRule type="containsText" dxfId="2" priority="1309" operator="between" text="库存为">
      <formula>NOT(ISERROR(SEARCH("库存为",AU2430)))</formula>
    </cfRule>
  </conditionalFormatting>
  <conditionalFormatting sqref="AU2431">
    <cfRule type="cellIs" dxfId="0" priority="8774" operator="lessThan">
      <formula>20</formula>
    </cfRule>
    <cfRule type="cellIs" dxfId="1" priority="5041" operator="greaterThan">
      <formula>120</formula>
    </cfRule>
    <cfRule type="containsText" dxfId="2" priority="1308" operator="between" text="库存为">
      <formula>NOT(ISERROR(SEARCH("库存为",AU2431)))</formula>
    </cfRule>
  </conditionalFormatting>
  <conditionalFormatting sqref="AU2432">
    <cfRule type="cellIs" dxfId="0" priority="8773" operator="lessThan">
      <formula>20</formula>
    </cfRule>
    <cfRule type="cellIs" dxfId="1" priority="5040" operator="greaterThan">
      <formula>120</formula>
    </cfRule>
    <cfRule type="containsText" dxfId="2" priority="1307" operator="between" text="库存为">
      <formula>NOT(ISERROR(SEARCH("库存为",AU2432)))</formula>
    </cfRule>
  </conditionalFormatting>
  <conditionalFormatting sqref="AU2433">
    <cfRule type="cellIs" dxfId="0" priority="8772" operator="lessThan">
      <formula>20</formula>
    </cfRule>
    <cfRule type="cellIs" dxfId="1" priority="5039" operator="greaterThan">
      <formula>120</formula>
    </cfRule>
    <cfRule type="containsText" dxfId="2" priority="1306" operator="between" text="库存为">
      <formula>NOT(ISERROR(SEARCH("库存为",AU2433)))</formula>
    </cfRule>
  </conditionalFormatting>
  <conditionalFormatting sqref="AU2434">
    <cfRule type="cellIs" dxfId="0" priority="8771" operator="lessThan">
      <formula>20</formula>
    </cfRule>
    <cfRule type="cellIs" dxfId="1" priority="5038" operator="greaterThan">
      <formula>120</formula>
    </cfRule>
    <cfRule type="containsText" dxfId="2" priority="1305" operator="between" text="库存为">
      <formula>NOT(ISERROR(SEARCH("库存为",AU2434)))</formula>
    </cfRule>
  </conditionalFormatting>
  <conditionalFormatting sqref="AU2435">
    <cfRule type="cellIs" dxfId="0" priority="8770" operator="lessThan">
      <formula>20</formula>
    </cfRule>
    <cfRule type="cellIs" dxfId="1" priority="5037" operator="greaterThan">
      <formula>120</formula>
    </cfRule>
    <cfRule type="containsText" dxfId="2" priority="1304" operator="between" text="库存为">
      <formula>NOT(ISERROR(SEARCH("库存为",AU2435)))</formula>
    </cfRule>
  </conditionalFormatting>
  <conditionalFormatting sqref="AU2436">
    <cfRule type="cellIs" dxfId="0" priority="8769" operator="lessThan">
      <formula>20</formula>
    </cfRule>
    <cfRule type="cellIs" dxfId="1" priority="5036" operator="greaterThan">
      <formula>120</formula>
    </cfRule>
    <cfRule type="containsText" dxfId="2" priority="1303" operator="between" text="库存为">
      <formula>NOT(ISERROR(SEARCH("库存为",AU2436)))</formula>
    </cfRule>
  </conditionalFormatting>
  <conditionalFormatting sqref="AU2437">
    <cfRule type="cellIs" dxfId="0" priority="8768" operator="lessThan">
      <formula>20</formula>
    </cfRule>
    <cfRule type="cellIs" dxfId="1" priority="5035" operator="greaterThan">
      <formula>120</formula>
    </cfRule>
    <cfRule type="containsText" dxfId="2" priority="1302" operator="between" text="库存为">
      <formula>NOT(ISERROR(SEARCH("库存为",AU2437)))</formula>
    </cfRule>
  </conditionalFormatting>
  <conditionalFormatting sqref="AU2438">
    <cfRule type="cellIs" dxfId="0" priority="8767" operator="lessThan">
      <formula>20</formula>
    </cfRule>
    <cfRule type="cellIs" dxfId="1" priority="5034" operator="greaterThan">
      <formula>120</formula>
    </cfRule>
    <cfRule type="containsText" dxfId="2" priority="1301" operator="between" text="库存为">
      <formula>NOT(ISERROR(SEARCH("库存为",AU2438)))</formula>
    </cfRule>
  </conditionalFormatting>
  <conditionalFormatting sqref="AU2439">
    <cfRule type="cellIs" dxfId="0" priority="8766" operator="lessThan">
      <formula>20</formula>
    </cfRule>
    <cfRule type="cellIs" dxfId="1" priority="5033" operator="greaterThan">
      <formula>120</formula>
    </cfRule>
    <cfRule type="containsText" dxfId="2" priority="1300" operator="between" text="库存为">
      <formula>NOT(ISERROR(SEARCH("库存为",AU2439)))</formula>
    </cfRule>
  </conditionalFormatting>
  <conditionalFormatting sqref="AU2440">
    <cfRule type="cellIs" dxfId="0" priority="8765" operator="lessThan">
      <formula>20</formula>
    </cfRule>
    <cfRule type="cellIs" dxfId="1" priority="5032" operator="greaterThan">
      <formula>120</formula>
    </cfRule>
    <cfRule type="containsText" dxfId="2" priority="1299" operator="between" text="库存为">
      <formula>NOT(ISERROR(SEARCH("库存为",AU2440)))</formula>
    </cfRule>
  </conditionalFormatting>
  <conditionalFormatting sqref="AU2441">
    <cfRule type="cellIs" dxfId="0" priority="8764" operator="lessThan">
      <formula>20</formula>
    </cfRule>
    <cfRule type="cellIs" dxfId="1" priority="5031" operator="greaterThan">
      <formula>120</formula>
    </cfRule>
    <cfRule type="containsText" dxfId="2" priority="1298" operator="between" text="库存为">
      <formula>NOT(ISERROR(SEARCH("库存为",AU2441)))</formula>
    </cfRule>
  </conditionalFormatting>
  <conditionalFormatting sqref="AU2442">
    <cfRule type="cellIs" dxfId="0" priority="8763" operator="lessThan">
      <formula>20</formula>
    </cfRule>
    <cfRule type="cellIs" dxfId="1" priority="5030" operator="greaterThan">
      <formula>120</formula>
    </cfRule>
    <cfRule type="containsText" dxfId="2" priority="1297" operator="between" text="库存为">
      <formula>NOT(ISERROR(SEARCH("库存为",AU2442)))</formula>
    </cfRule>
  </conditionalFormatting>
  <conditionalFormatting sqref="AU2443">
    <cfRule type="cellIs" dxfId="0" priority="8762" operator="lessThan">
      <formula>20</formula>
    </cfRule>
    <cfRule type="cellIs" dxfId="1" priority="5029" operator="greaterThan">
      <formula>120</formula>
    </cfRule>
    <cfRule type="containsText" dxfId="2" priority="1296" operator="between" text="库存为">
      <formula>NOT(ISERROR(SEARCH("库存为",AU2443)))</formula>
    </cfRule>
  </conditionalFormatting>
  <conditionalFormatting sqref="AU2444">
    <cfRule type="cellIs" dxfId="0" priority="8761" operator="lessThan">
      <formula>20</formula>
    </cfRule>
    <cfRule type="cellIs" dxfId="1" priority="5028" operator="greaterThan">
      <formula>120</formula>
    </cfRule>
    <cfRule type="containsText" dxfId="2" priority="1295" operator="between" text="库存为">
      <formula>NOT(ISERROR(SEARCH("库存为",AU2444)))</formula>
    </cfRule>
  </conditionalFormatting>
  <conditionalFormatting sqref="AU2445">
    <cfRule type="cellIs" dxfId="0" priority="8760" operator="lessThan">
      <formula>20</formula>
    </cfRule>
    <cfRule type="cellIs" dxfId="1" priority="5027" operator="greaterThan">
      <formula>120</formula>
    </cfRule>
    <cfRule type="containsText" dxfId="2" priority="1294" operator="between" text="库存为">
      <formula>NOT(ISERROR(SEARCH("库存为",AU2445)))</formula>
    </cfRule>
  </conditionalFormatting>
  <conditionalFormatting sqref="AU2446">
    <cfRule type="cellIs" dxfId="0" priority="8759" operator="lessThan">
      <formula>20</formula>
    </cfRule>
    <cfRule type="cellIs" dxfId="1" priority="5026" operator="greaterThan">
      <formula>120</formula>
    </cfRule>
    <cfRule type="containsText" dxfId="2" priority="1293" operator="between" text="库存为">
      <formula>NOT(ISERROR(SEARCH("库存为",AU2446)))</formula>
    </cfRule>
  </conditionalFormatting>
  <conditionalFormatting sqref="AU2447">
    <cfRule type="cellIs" dxfId="0" priority="8758" operator="lessThan">
      <formula>20</formula>
    </cfRule>
    <cfRule type="cellIs" dxfId="1" priority="5025" operator="greaterThan">
      <formula>120</formula>
    </cfRule>
    <cfRule type="containsText" dxfId="2" priority="1292" operator="between" text="库存为">
      <formula>NOT(ISERROR(SEARCH("库存为",AU2447)))</formula>
    </cfRule>
  </conditionalFormatting>
  <conditionalFormatting sqref="AU2448">
    <cfRule type="cellIs" dxfId="0" priority="8757" operator="lessThan">
      <formula>20</formula>
    </cfRule>
    <cfRule type="cellIs" dxfId="1" priority="5024" operator="greaterThan">
      <formula>120</formula>
    </cfRule>
    <cfRule type="containsText" dxfId="2" priority="1291" operator="between" text="库存为">
      <formula>NOT(ISERROR(SEARCH("库存为",AU2448)))</formula>
    </cfRule>
  </conditionalFormatting>
  <conditionalFormatting sqref="AU2449">
    <cfRule type="cellIs" dxfId="0" priority="8756" operator="lessThan">
      <formula>20</formula>
    </cfRule>
    <cfRule type="cellIs" dxfId="1" priority="5023" operator="greaterThan">
      <formula>120</formula>
    </cfRule>
    <cfRule type="containsText" dxfId="2" priority="1290" operator="between" text="库存为">
      <formula>NOT(ISERROR(SEARCH("库存为",AU2449)))</formula>
    </cfRule>
  </conditionalFormatting>
  <conditionalFormatting sqref="AU2450">
    <cfRule type="cellIs" dxfId="0" priority="8755" operator="lessThan">
      <formula>20</formula>
    </cfRule>
    <cfRule type="cellIs" dxfId="1" priority="5022" operator="greaterThan">
      <formula>120</formula>
    </cfRule>
    <cfRule type="containsText" dxfId="2" priority="1289" operator="between" text="库存为">
      <formula>NOT(ISERROR(SEARCH("库存为",AU2450)))</formula>
    </cfRule>
  </conditionalFormatting>
  <conditionalFormatting sqref="AU2451">
    <cfRule type="cellIs" dxfId="0" priority="8754" operator="lessThan">
      <formula>20</formula>
    </cfRule>
    <cfRule type="cellIs" dxfId="1" priority="5021" operator="greaterThan">
      <formula>120</formula>
    </cfRule>
    <cfRule type="containsText" dxfId="2" priority="1288" operator="between" text="库存为">
      <formula>NOT(ISERROR(SEARCH("库存为",AU2451)))</formula>
    </cfRule>
  </conditionalFormatting>
  <conditionalFormatting sqref="AU2452">
    <cfRule type="cellIs" dxfId="0" priority="8753" operator="lessThan">
      <formula>20</formula>
    </cfRule>
    <cfRule type="cellIs" dxfId="1" priority="5020" operator="greaterThan">
      <formula>120</formula>
    </cfRule>
    <cfRule type="containsText" dxfId="2" priority="1287" operator="between" text="库存为">
      <formula>NOT(ISERROR(SEARCH("库存为",AU2452)))</formula>
    </cfRule>
  </conditionalFormatting>
  <conditionalFormatting sqref="AU2453">
    <cfRule type="cellIs" dxfId="0" priority="8752" operator="lessThan">
      <formula>20</formula>
    </cfRule>
    <cfRule type="cellIs" dxfId="1" priority="5019" operator="greaterThan">
      <formula>120</formula>
    </cfRule>
    <cfRule type="containsText" dxfId="2" priority="1286" operator="between" text="库存为">
      <formula>NOT(ISERROR(SEARCH("库存为",AU2453)))</formula>
    </cfRule>
  </conditionalFormatting>
  <conditionalFormatting sqref="AU2454">
    <cfRule type="cellIs" dxfId="0" priority="8751" operator="lessThan">
      <formula>20</formula>
    </cfRule>
    <cfRule type="cellIs" dxfId="1" priority="5018" operator="greaterThan">
      <formula>120</formula>
    </cfRule>
    <cfRule type="containsText" dxfId="2" priority="1285" operator="between" text="库存为">
      <formula>NOT(ISERROR(SEARCH("库存为",AU2454)))</formula>
    </cfRule>
  </conditionalFormatting>
  <conditionalFormatting sqref="AU2455">
    <cfRule type="cellIs" dxfId="0" priority="8750" operator="lessThan">
      <formula>20</formula>
    </cfRule>
    <cfRule type="cellIs" dxfId="1" priority="5017" operator="greaterThan">
      <formula>120</formula>
    </cfRule>
    <cfRule type="containsText" dxfId="2" priority="1284" operator="between" text="库存为">
      <formula>NOT(ISERROR(SEARCH("库存为",AU2455)))</formula>
    </cfRule>
  </conditionalFormatting>
  <conditionalFormatting sqref="AU2456">
    <cfRule type="cellIs" dxfId="0" priority="8749" operator="lessThan">
      <formula>20</formula>
    </cfRule>
    <cfRule type="cellIs" dxfId="1" priority="5016" operator="greaterThan">
      <formula>120</formula>
    </cfRule>
    <cfRule type="containsText" dxfId="2" priority="1283" operator="between" text="库存为">
      <formula>NOT(ISERROR(SEARCH("库存为",AU2456)))</formula>
    </cfRule>
  </conditionalFormatting>
  <conditionalFormatting sqref="AU2457">
    <cfRule type="cellIs" dxfId="0" priority="8748" operator="lessThan">
      <formula>20</formula>
    </cfRule>
    <cfRule type="cellIs" dxfId="1" priority="5015" operator="greaterThan">
      <formula>120</formula>
    </cfRule>
    <cfRule type="containsText" dxfId="2" priority="1282" operator="between" text="库存为">
      <formula>NOT(ISERROR(SEARCH("库存为",AU2457)))</formula>
    </cfRule>
  </conditionalFormatting>
  <conditionalFormatting sqref="AU2458">
    <cfRule type="cellIs" dxfId="0" priority="8747" operator="lessThan">
      <formula>20</formula>
    </cfRule>
    <cfRule type="cellIs" dxfId="1" priority="5014" operator="greaterThan">
      <formula>120</formula>
    </cfRule>
    <cfRule type="containsText" dxfId="2" priority="1281" operator="between" text="库存为">
      <formula>NOT(ISERROR(SEARCH("库存为",AU2458)))</formula>
    </cfRule>
  </conditionalFormatting>
  <conditionalFormatting sqref="AU2459">
    <cfRule type="cellIs" dxfId="0" priority="8746" operator="lessThan">
      <formula>20</formula>
    </cfRule>
    <cfRule type="cellIs" dxfId="1" priority="5013" operator="greaterThan">
      <formula>120</formula>
    </cfRule>
    <cfRule type="containsText" dxfId="2" priority="1280" operator="between" text="库存为">
      <formula>NOT(ISERROR(SEARCH("库存为",AU2459)))</formula>
    </cfRule>
  </conditionalFormatting>
  <conditionalFormatting sqref="AU2460">
    <cfRule type="cellIs" dxfId="0" priority="8745" operator="lessThan">
      <formula>20</formula>
    </cfRule>
    <cfRule type="cellIs" dxfId="1" priority="5012" operator="greaterThan">
      <formula>120</formula>
    </cfRule>
    <cfRule type="containsText" dxfId="2" priority="1279" operator="between" text="库存为">
      <formula>NOT(ISERROR(SEARCH("库存为",AU2460)))</formula>
    </cfRule>
  </conditionalFormatting>
  <conditionalFormatting sqref="AU2461">
    <cfRule type="cellIs" dxfId="0" priority="8744" operator="lessThan">
      <formula>20</formula>
    </cfRule>
    <cfRule type="cellIs" dxfId="1" priority="5011" operator="greaterThan">
      <formula>120</formula>
    </cfRule>
    <cfRule type="containsText" dxfId="2" priority="1278" operator="between" text="库存为">
      <formula>NOT(ISERROR(SEARCH("库存为",AU2461)))</formula>
    </cfRule>
  </conditionalFormatting>
  <conditionalFormatting sqref="AU2462">
    <cfRule type="cellIs" dxfId="0" priority="8743" operator="lessThan">
      <formula>20</formula>
    </cfRule>
    <cfRule type="cellIs" dxfId="1" priority="5010" operator="greaterThan">
      <formula>120</formula>
    </cfRule>
    <cfRule type="containsText" dxfId="2" priority="1277" operator="between" text="库存为">
      <formula>NOT(ISERROR(SEARCH("库存为",AU2462)))</formula>
    </cfRule>
  </conditionalFormatting>
  <conditionalFormatting sqref="AU2463">
    <cfRule type="cellIs" dxfId="0" priority="8742" operator="lessThan">
      <formula>20</formula>
    </cfRule>
    <cfRule type="cellIs" dxfId="1" priority="5009" operator="greaterThan">
      <formula>120</formula>
    </cfRule>
    <cfRule type="containsText" dxfId="2" priority="1276" operator="between" text="库存为">
      <formula>NOT(ISERROR(SEARCH("库存为",AU2463)))</formula>
    </cfRule>
  </conditionalFormatting>
  <conditionalFormatting sqref="AU2464">
    <cfRule type="cellIs" dxfId="0" priority="8741" operator="lessThan">
      <formula>20</formula>
    </cfRule>
    <cfRule type="cellIs" dxfId="1" priority="5008" operator="greaterThan">
      <formula>120</formula>
    </cfRule>
    <cfRule type="containsText" dxfId="2" priority="1275" operator="between" text="库存为">
      <formula>NOT(ISERROR(SEARCH("库存为",AU2464)))</formula>
    </cfRule>
  </conditionalFormatting>
  <conditionalFormatting sqref="AU2465">
    <cfRule type="cellIs" dxfId="0" priority="8740" operator="lessThan">
      <formula>20</formula>
    </cfRule>
    <cfRule type="cellIs" dxfId="1" priority="5007" operator="greaterThan">
      <formula>120</formula>
    </cfRule>
    <cfRule type="containsText" dxfId="2" priority="1274" operator="between" text="库存为">
      <formula>NOT(ISERROR(SEARCH("库存为",AU2465)))</formula>
    </cfRule>
  </conditionalFormatting>
  <conditionalFormatting sqref="AU2466">
    <cfRule type="cellIs" dxfId="0" priority="8739" operator="lessThan">
      <formula>20</formula>
    </cfRule>
    <cfRule type="cellIs" dxfId="1" priority="5006" operator="greaterThan">
      <formula>120</formula>
    </cfRule>
    <cfRule type="containsText" dxfId="2" priority="1273" operator="between" text="库存为">
      <formula>NOT(ISERROR(SEARCH("库存为",AU2466)))</formula>
    </cfRule>
  </conditionalFormatting>
  <conditionalFormatting sqref="AU2467">
    <cfRule type="cellIs" dxfId="0" priority="8738" operator="lessThan">
      <formula>20</formula>
    </cfRule>
    <cfRule type="cellIs" dxfId="1" priority="5005" operator="greaterThan">
      <formula>120</formula>
    </cfRule>
    <cfRule type="containsText" dxfId="2" priority="1272" operator="between" text="库存为">
      <formula>NOT(ISERROR(SEARCH("库存为",AU2467)))</formula>
    </cfRule>
  </conditionalFormatting>
  <conditionalFormatting sqref="AU2468">
    <cfRule type="cellIs" dxfId="0" priority="8737" operator="lessThan">
      <formula>20</formula>
    </cfRule>
    <cfRule type="cellIs" dxfId="1" priority="5004" operator="greaterThan">
      <formula>120</formula>
    </cfRule>
    <cfRule type="containsText" dxfId="2" priority="1271" operator="between" text="库存为">
      <formula>NOT(ISERROR(SEARCH("库存为",AU2468)))</formula>
    </cfRule>
  </conditionalFormatting>
  <conditionalFormatting sqref="AU2469">
    <cfRule type="cellIs" dxfId="0" priority="8736" operator="lessThan">
      <formula>20</formula>
    </cfRule>
    <cfRule type="cellIs" dxfId="1" priority="5003" operator="greaterThan">
      <formula>120</formula>
    </cfRule>
    <cfRule type="containsText" dxfId="2" priority="1270" operator="between" text="库存为">
      <formula>NOT(ISERROR(SEARCH("库存为",AU2469)))</formula>
    </cfRule>
  </conditionalFormatting>
  <conditionalFormatting sqref="AU2470">
    <cfRule type="cellIs" dxfId="0" priority="8735" operator="lessThan">
      <formula>20</formula>
    </cfRule>
    <cfRule type="cellIs" dxfId="1" priority="5002" operator="greaterThan">
      <formula>120</formula>
    </cfRule>
    <cfRule type="containsText" dxfId="2" priority="1269" operator="between" text="库存为">
      <formula>NOT(ISERROR(SEARCH("库存为",AU2470)))</formula>
    </cfRule>
  </conditionalFormatting>
  <conditionalFormatting sqref="AU2471">
    <cfRule type="cellIs" dxfId="0" priority="8734" operator="lessThan">
      <formula>20</formula>
    </cfRule>
    <cfRule type="cellIs" dxfId="1" priority="5001" operator="greaterThan">
      <formula>120</formula>
    </cfRule>
    <cfRule type="containsText" dxfId="2" priority="1268" operator="between" text="库存为">
      <formula>NOT(ISERROR(SEARCH("库存为",AU2471)))</formula>
    </cfRule>
  </conditionalFormatting>
  <conditionalFormatting sqref="AU2472">
    <cfRule type="cellIs" dxfId="0" priority="8733" operator="lessThan">
      <formula>20</formula>
    </cfRule>
    <cfRule type="cellIs" dxfId="1" priority="5000" operator="greaterThan">
      <formula>120</formula>
    </cfRule>
    <cfRule type="containsText" dxfId="2" priority="1267" operator="between" text="库存为">
      <formula>NOT(ISERROR(SEARCH("库存为",AU2472)))</formula>
    </cfRule>
  </conditionalFormatting>
  <conditionalFormatting sqref="AU2473">
    <cfRule type="cellIs" dxfId="0" priority="8732" operator="lessThan">
      <formula>20</formula>
    </cfRule>
    <cfRule type="cellIs" dxfId="1" priority="4999" operator="greaterThan">
      <formula>120</formula>
    </cfRule>
    <cfRule type="containsText" dxfId="2" priority="1266" operator="between" text="库存为">
      <formula>NOT(ISERROR(SEARCH("库存为",AU2473)))</formula>
    </cfRule>
  </conditionalFormatting>
  <conditionalFormatting sqref="AU2474">
    <cfRule type="cellIs" dxfId="0" priority="8731" operator="lessThan">
      <formula>20</formula>
    </cfRule>
    <cfRule type="cellIs" dxfId="1" priority="4998" operator="greaterThan">
      <formula>120</formula>
    </cfRule>
    <cfRule type="containsText" dxfId="2" priority="1265" operator="between" text="库存为">
      <formula>NOT(ISERROR(SEARCH("库存为",AU2474)))</formula>
    </cfRule>
  </conditionalFormatting>
  <conditionalFormatting sqref="AU2475">
    <cfRule type="cellIs" dxfId="0" priority="8730" operator="lessThan">
      <formula>20</formula>
    </cfRule>
    <cfRule type="cellIs" dxfId="1" priority="4997" operator="greaterThan">
      <formula>120</formula>
    </cfRule>
    <cfRule type="containsText" dxfId="2" priority="1264" operator="between" text="库存为">
      <formula>NOT(ISERROR(SEARCH("库存为",AU2475)))</formula>
    </cfRule>
  </conditionalFormatting>
  <conditionalFormatting sqref="AU2476">
    <cfRule type="cellIs" dxfId="0" priority="8729" operator="lessThan">
      <formula>20</formula>
    </cfRule>
    <cfRule type="cellIs" dxfId="1" priority="4996" operator="greaterThan">
      <formula>120</formula>
    </cfRule>
    <cfRule type="containsText" dxfId="2" priority="1263" operator="between" text="库存为">
      <formula>NOT(ISERROR(SEARCH("库存为",AU2476)))</formula>
    </cfRule>
  </conditionalFormatting>
  <conditionalFormatting sqref="AU2477">
    <cfRule type="cellIs" dxfId="0" priority="8728" operator="lessThan">
      <formula>20</formula>
    </cfRule>
    <cfRule type="cellIs" dxfId="1" priority="4995" operator="greaterThan">
      <formula>120</formula>
    </cfRule>
    <cfRule type="containsText" dxfId="2" priority="1262" operator="between" text="库存为">
      <formula>NOT(ISERROR(SEARCH("库存为",AU2477)))</formula>
    </cfRule>
  </conditionalFormatting>
  <conditionalFormatting sqref="AU2478">
    <cfRule type="cellIs" dxfId="0" priority="8727" operator="lessThan">
      <formula>20</formula>
    </cfRule>
    <cfRule type="cellIs" dxfId="1" priority="4994" operator="greaterThan">
      <formula>120</formula>
    </cfRule>
    <cfRule type="containsText" dxfId="2" priority="1261" operator="between" text="库存为">
      <formula>NOT(ISERROR(SEARCH("库存为",AU2478)))</formula>
    </cfRule>
  </conditionalFormatting>
  <conditionalFormatting sqref="AU2479">
    <cfRule type="cellIs" dxfId="0" priority="8726" operator="lessThan">
      <formula>20</formula>
    </cfRule>
    <cfRule type="cellIs" dxfId="1" priority="4993" operator="greaterThan">
      <formula>120</formula>
    </cfRule>
    <cfRule type="containsText" dxfId="2" priority="1260" operator="between" text="库存为">
      <formula>NOT(ISERROR(SEARCH("库存为",AU2479)))</formula>
    </cfRule>
  </conditionalFormatting>
  <conditionalFormatting sqref="AU2480">
    <cfRule type="cellIs" dxfId="0" priority="8725" operator="lessThan">
      <formula>20</formula>
    </cfRule>
    <cfRule type="cellIs" dxfId="1" priority="4992" operator="greaterThan">
      <formula>120</formula>
    </cfRule>
    <cfRule type="containsText" dxfId="2" priority="1259" operator="between" text="库存为">
      <formula>NOT(ISERROR(SEARCH("库存为",AU2480)))</formula>
    </cfRule>
  </conditionalFormatting>
  <conditionalFormatting sqref="AU2481">
    <cfRule type="cellIs" dxfId="0" priority="8724" operator="lessThan">
      <formula>20</formula>
    </cfRule>
    <cfRule type="cellIs" dxfId="1" priority="4991" operator="greaterThan">
      <formula>120</formula>
    </cfRule>
    <cfRule type="containsText" dxfId="2" priority="1258" operator="between" text="库存为">
      <formula>NOT(ISERROR(SEARCH("库存为",AU2481)))</formula>
    </cfRule>
  </conditionalFormatting>
  <conditionalFormatting sqref="AU2482">
    <cfRule type="cellIs" dxfId="0" priority="8723" operator="lessThan">
      <formula>20</formula>
    </cfRule>
    <cfRule type="cellIs" dxfId="1" priority="4990" operator="greaterThan">
      <formula>120</formula>
    </cfRule>
    <cfRule type="containsText" dxfId="2" priority="1257" operator="between" text="库存为">
      <formula>NOT(ISERROR(SEARCH("库存为",AU2482)))</formula>
    </cfRule>
  </conditionalFormatting>
  <conditionalFormatting sqref="AU2483">
    <cfRule type="cellIs" dxfId="0" priority="8722" operator="lessThan">
      <formula>20</formula>
    </cfRule>
    <cfRule type="cellIs" dxfId="1" priority="4989" operator="greaterThan">
      <formula>120</formula>
    </cfRule>
    <cfRule type="containsText" dxfId="2" priority="1256" operator="between" text="库存为">
      <formula>NOT(ISERROR(SEARCH("库存为",AU2483)))</formula>
    </cfRule>
  </conditionalFormatting>
  <conditionalFormatting sqref="AU2484">
    <cfRule type="cellIs" dxfId="0" priority="8721" operator="lessThan">
      <formula>20</formula>
    </cfRule>
    <cfRule type="cellIs" dxfId="1" priority="4988" operator="greaterThan">
      <formula>120</formula>
    </cfRule>
    <cfRule type="containsText" dxfId="2" priority="1255" operator="between" text="库存为">
      <formula>NOT(ISERROR(SEARCH("库存为",AU2484)))</formula>
    </cfRule>
  </conditionalFormatting>
  <conditionalFormatting sqref="AU2485">
    <cfRule type="cellIs" dxfId="0" priority="8720" operator="lessThan">
      <formula>20</formula>
    </cfRule>
    <cfRule type="cellIs" dxfId="1" priority="4987" operator="greaterThan">
      <formula>120</formula>
    </cfRule>
    <cfRule type="containsText" dxfId="2" priority="1254" operator="between" text="库存为">
      <formula>NOT(ISERROR(SEARCH("库存为",AU2485)))</formula>
    </cfRule>
  </conditionalFormatting>
  <conditionalFormatting sqref="AU2486">
    <cfRule type="cellIs" dxfId="0" priority="8719" operator="lessThan">
      <formula>20</formula>
    </cfRule>
    <cfRule type="cellIs" dxfId="1" priority="4986" operator="greaterThan">
      <formula>120</formula>
    </cfRule>
    <cfRule type="containsText" dxfId="2" priority="1253" operator="between" text="库存为">
      <formula>NOT(ISERROR(SEARCH("库存为",AU2486)))</formula>
    </cfRule>
  </conditionalFormatting>
  <conditionalFormatting sqref="AU2487">
    <cfRule type="cellIs" dxfId="0" priority="8718" operator="lessThan">
      <formula>20</formula>
    </cfRule>
    <cfRule type="cellIs" dxfId="1" priority="4985" operator="greaterThan">
      <formula>120</formula>
    </cfRule>
    <cfRule type="containsText" dxfId="2" priority="1252" operator="between" text="库存为">
      <formula>NOT(ISERROR(SEARCH("库存为",AU2487)))</formula>
    </cfRule>
  </conditionalFormatting>
  <conditionalFormatting sqref="AU2488">
    <cfRule type="cellIs" dxfId="0" priority="8717" operator="lessThan">
      <formula>20</formula>
    </cfRule>
    <cfRule type="cellIs" dxfId="1" priority="4984" operator="greaterThan">
      <formula>120</formula>
    </cfRule>
    <cfRule type="containsText" dxfId="2" priority="1251" operator="between" text="库存为">
      <formula>NOT(ISERROR(SEARCH("库存为",AU2488)))</formula>
    </cfRule>
  </conditionalFormatting>
  <conditionalFormatting sqref="AU2489">
    <cfRule type="cellIs" dxfId="0" priority="8716" operator="lessThan">
      <formula>20</formula>
    </cfRule>
    <cfRule type="cellIs" dxfId="1" priority="4983" operator="greaterThan">
      <formula>120</formula>
    </cfRule>
    <cfRule type="containsText" dxfId="2" priority="1250" operator="between" text="库存为">
      <formula>NOT(ISERROR(SEARCH("库存为",AU2489)))</formula>
    </cfRule>
  </conditionalFormatting>
  <conditionalFormatting sqref="AU2490">
    <cfRule type="cellIs" dxfId="0" priority="8715" operator="lessThan">
      <formula>20</formula>
    </cfRule>
    <cfRule type="cellIs" dxfId="1" priority="4982" operator="greaterThan">
      <formula>120</formula>
    </cfRule>
    <cfRule type="containsText" dxfId="2" priority="1249" operator="between" text="库存为">
      <formula>NOT(ISERROR(SEARCH("库存为",AU2490)))</formula>
    </cfRule>
  </conditionalFormatting>
  <conditionalFormatting sqref="AU2491">
    <cfRule type="cellIs" dxfId="0" priority="8714" operator="lessThan">
      <formula>20</formula>
    </cfRule>
    <cfRule type="cellIs" dxfId="1" priority="4981" operator="greaterThan">
      <formula>120</formula>
    </cfRule>
    <cfRule type="containsText" dxfId="2" priority="1248" operator="between" text="库存为">
      <formula>NOT(ISERROR(SEARCH("库存为",AU2491)))</formula>
    </cfRule>
  </conditionalFormatting>
  <conditionalFormatting sqref="AU2492">
    <cfRule type="cellIs" dxfId="0" priority="8713" operator="lessThan">
      <formula>20</formula>
    </cfRule>
    <cfRule type="cellIs" dxfId="1" priority="4980" operator="greaterThan">
      <formula>120</formula>
    </cfRule>
    <cfRule type="containsText" dxfId="2" priority="1247" operator="between" text="库存为">
      <formula>NOT(ISERROR(SEARCH("库存为",AU2492)))</formula>
    </cfRule>
  </conditionalFormatting>
  <conditionalFormatting sqref="AU2493">
    <cfRule type="cellIs" dxfId="0" priority="8712" operator="lessThan">
      <formula>20</formula>
    </cfRule>
    <cfRule type="cellIs" dxfId="1" priority="4979" operator="greaterThan">
      <formula>120</formula>
    </cfRule>
    <cfRule type="containsText" dxfId="2" priority="1246" operator="between" text="库存为">
      <formula>NOT(ISERROR(SEARCH("库存为",AU2493)))</formula>
    </cfRule>
  </conditionalFormatting>
  <conditionalFormatting sqref="AU2494">
    <cfRule type="cellIs" dxfId="0" priority="8711" operator="lessThan">
      <formula>20</formula>
    </cfRule>
    <cfRule type="cellIs" dxfId="1" priority="4978" operator="greaterThan">
      <formula>120</formula>
    </cfRule>
    <cfRule type="containsText" dxfId="2" priority="1245" operator="between" text="库存为">
      <formula>NOT(ISERROR(SEARCH("库存为",AU2494)))</formula>
    </cfRule>
  </conditionalFormatting>
  <conditionalFormatting sqref="AU2495">
    <cfRule type="cellIs" dxfId="0" priority="8710" operator="lessThan">
      <formula>20</formula>
    </cfRule>
    <cfRule type="cellIs" dxfId="1" priority="4977" operator="greaterThan">
      <formula>120</formula>
    </cfRule>
    <cfRule type="containsText" dxfId="2" priority="1244" operator="between" text="库存为">
      <formula>NOT(ISERROR(SEARCH("库存为",AU2495)))</formula>
    </cfRule>
  </conditionalFormatting>
  <conditionalFormatting sqref="AU2496">
    <cfRule type="cellIs" dxfId="0" priority="8709" operator="lessThan">
      <formula>20</formula>
    </cfRule>
    <cfRule type="cellIs" dxfId="1" priority="4976" operator="greaterThan">
      <formula>120</formula>
    </cfRule>
    <cfRule type="containsText" dxfId="2" priority="1243" operator="between" text="库存为">
      <formula>NOT(ISERROR(SEARCH("库存为",AU2496)))</formula>
    </cfRule>
  </conditionalFormatting>
  <conditionalFormatting sqref="AU2497">
    <cfRule type="cellIs" dxfId="0" priority="8708" operator="lessThan">
      <formula>20</formula>
    </cfRule>
    <cfRule type="cellIs" dxfId="1" priority="4975" operator="greaterThan">
      <formula>120</formula>
    </cfRule>
    <cfRule type="containsText" dxfId="2" priority="1242" operator="between" text="库存为">
      <formula>NOT(ISERROR(SEARCH("库存为",AU2497)))</formula>
    </cfRule>
  </conditionalFormatting>
  <conditionalFormatting sqref="AU2498">
    <cfRule type="cellIs" dxfId="0" priority="8707" operator="lessThan">
      <formula>20</formula>
    </cfRule>
    <cfRule type="cellIs" dxfId="1" priority="4974" operator="greaterThan">
      <formula>120</formula>
    </cfRule>
    <cfRule type="containsText" dxfId="2" priority="1241" operator="between" text="库存为">
      <formula>NOT(ISERROR(SEARCH("库存为",AU2498)))</formula>
    </cfRule>
  </conditionalFormatting>
  <conditionalFormatting sqref="AU2499">
    <cfRule type="cellIs" dxfId="0" priority="8706" operator="lessThan">
      <formula>20</formula>
    </cfRule>
    <cfRule type="cellIs" dxfId="1" priority="4973" operator="greaterThan">
      <formula>120</formula>
    </cfRule>
    <cfRule type="containsText" dxfId="2" priority="1240" operator="between" text="库存为">
      <formula>NOT(ISERROR(SEARCH("库存为",AU2499)))</formula>
    </cfRule>
  </conditionalFormatting>
  <conditionalFormatting sqref="AU2500">
    <cfRule type="cellIs" dxfId="0" priority="8705" operator="lessThan">
      <formula>20</formula>
    </cfRule>
    <cfRule type="cellIs" dxfId="1" priority="4972" operator="greaterThan">
      <formula>120</formula>
    </cfRule>
    <cfRule type="containsText" dxfId="2" priority="1239" operator="between" text="库存为">
      <formula>NOT(ISERROR(SEARCH("库存为",AU2500)))</formula>
    </cfRule>
  </conditionalFormatting>
  <conditionalFormatting sqref="AU2501">
    <cfRule type="cellIs" dxfId="0" priority="8704" operator="lessThan">
      <formula>20</formula>
    </cfRule>
    <cfRule type="cellIs" dxfId="1" priority="4971" operator="greaterThan">
      <formula>120</formula>
    </cfRule>
    <cfRule type="containsText" dxfId="2" priority="1238" operator="between" text="库存为">
      <formula>NOT(ISERROR(SEARCH("库存为",AU2501)))</formula>
    </cfRule>
  </conditionalFormatting>
  <conditionalFormatting sqref="AU2502">
    <cfRule type="cellIs" dxfId="0" priority="8703" operator="lessThan">
      <formula>20</formula>
    </cfRule>
    <cfRule type="cellIs" dxfId="1" priority="4970" operator="greaterThan">
      <formula>120</formula>
    </cfRule>
    <cfRule type="containsText" dxfId="2" priority="1237" operator="between" text="库存为">
      <formula>NOT(ISERROR(SEARCH("库存为",AU2502)))</formula>
    </cfRule>
  </conditionalFormatting>
  <conditionalFormatting sqref="AU2503">
    <cfRule type="cellIs" dxfId="0" priority="8702" operator="lessThan">
      <formula>20</formula>
    </cfRule>
    <cfRule type="cellIs" dxfId="1" priority="4969" operator="greaterThan">
      <formula>120</formula>
    </cfRule>
    <cfRule type="containsText" dxfId="2" priority="1236" operator="between" text="库存为">
      <formula>NOT(ISERROR(SEARCH("库存为",AU2503)))</formula>
    </cfRule>
  </conditionalFormatting>
  <conditionalFormatting sqref="AU2504">
    <cfRule type="cellIs" dxfId="0" priority="8701" operator="lessThan">
      <formula>20</formula>
    </cfRule>
    <cfRule type="cellIs" dxfId="1" priority="4968" operator="greaterThan">
      <formula>120</formula>
    </cfRule>
    <cfRule type="containsText" dxfId="2" priority="1235" operator="between" text="库存为">
      <formula>NOT(ISERROR(SEARCH("库存为",AU2504)))</formula>
    </cfRule>
  </conditionalFormatting>
  <conditionalFormatting sqref="AU2505">
    <cfRule type="cellIs" dxfId="0" priority="8700" operator="lessThan">
      <formula>20</formula>
    </cfRule>
    <cfRule type="cellIs" dxfId="1" priority="4967" operator="greaterThan">
      <formula>120</formula>
    </cfRule>
    <cfRule type="containsText" dxfId="2" priority="1234" operator="between" text="库存为">
      <formula>NOT(ISERROR(SEARCH("库存为",AU2505)))</formula>
    </cfRule>
  </conditionalFormatting>
  <conditionalFormatting sqref="AU2506">
    <cfRule type="cellIs" dxfId="0" priority="8699" operator="lessThan">
      <formula>20</formula>
    </cfRule>
    <cfRule type="cellIs" dxfId="1" priority="4966" operator="greaterThan">
      <formula>120</formula>
    </cfRule>
    <cfRule type="containsText" dxfId="2" priority="1233" operator="between" text="库存为">
      <formula>NOT(ISERROR(SEARCH("库存为",AU2506)))</formula>
    </cfRule>
  </conditionalFormatting>
  <conditionalFormatting sqref="AU2507">
    <cfRule type="cellIs" dxfId="0" priority="8698" operator="lessThan">
      <formula>20</formula>
    </cfRule>
    <cfRule type="cellIs" dxfId="1" priority="4965" operator="greaterThan">
      <formula>120</formula>
    </cfRule>
    <cfRule type="containsText" dxfId="2" priority="1232" operator="between" text="库存为">
      <formula>NOT(ISERROR(SEARCH("库存为",AU2507)))</formula>
    </cfRule>
  </conditionalFormatting>
  <conditionalFormatting sqref="AU2508">
    <cfRule type="cellIs" dxfId="0" priority="8697" operator="lessThan">
      <formula>20</formula>
    </cfRule>
    <cfRule type="cellIs" dxfId="1" priority="4964" operator="greaterThan">
      <formula>120</formula>
    </cfRule>
    <cfRule type="containsText" dxfId="2" priority="1231" operator="between" text="库存为">
      <formula>NOT(ISERROR(SEARCH("库存为",AU2508)))</formula>
    </cfRule>
  </conditionalFormatting>
  <conditionalFormatting sqref="AU2509">
    <cfRule type="cellIs" dxfId="0" priority="8696" operator="lessThan">
      <formula>20</formula>
    </cfRule>
    <cfRule type="cellIs" dxfId="1" priority="4963" operator="greaterThan">
      <formula>120</formula>
    </cfRule>
    <cfRule type="containsText" dxfId="2" priority="1230" operator="between" text="库存为">
      <formula>NOT(ISERROR(SEARCH("库存为",AU2509)))</formula>
    </cfRule>
  </conditionalFormatting>
  <conditionalFormatting sqref="AU2510">
    <cfRule type="cellIs" dxfId="0" priority="8695" operator="lessThan">
      <formula>20</formula>
    </cfRule>
    <cfRule type="cellIs" dxfId="1" priority="4962" operator="greaterThan">
      <formula>120</formula>
    </cfRule>
    <cfRule type="containsText" dxfId="2" priority="1229" operator="between" text="库存为">
      <formula>NOT(ISERROR(SEARCH("库存为",AU2510)))</formula>
    </cfRule>
  </conditionalFormatting>
  <conditionalFormatting sqref="AU2511">
    <cfRule type="cellIs" dxfId="0" priority="8694" operator="lessThan">
      <formula>20</formula>
    </cfRule>
    <cfRule type="cellIs" dxfId="1" priority="4961" operator="greaterThan">
      <formula>120</formula>
    </cfRule>
    <cfRule type="containsText" dxfId="2" priority="1228" operator="between" text="库存为">
      <formula>NOT(ISERROR(SEARCH("库存为",AU2511)))</formula>
    </cfRule>
  </conditionalFormatting>
  <conditionalFormatting sqref="AU2512">
    <cfRule type="cellIs" dxfId="0" priority="8693" operator="lessThan">
      <formula>20</formula>
    </cfRule>
    <cfRule type="cellIs" dxfId="1" priority="4960" operator="greaterThan">
      <formula>120</formula>
    </cfRule>
    <cfRule type="containsText" dxfId="2" priority="1227" operator="between" text="库存为">
      <formula>NOT(ISERROR(SEARCH("库存为",AU2512)))</formula>
    </cfRule>
  </conditionalFormatting>
  <conditionalFormatting sqref="AU2513">
    <cfRule type="cellIs" dxfId="0" priority="8692" operator="lessThan">
      <formula>20</formula>
    </cfRule>
    <cfRule type="cellIs" dxfId="1" priority="4959" operator="greaterThan">
      <formula>120</formula>
    </cfRule>
    <cfRule type="containsText" dxfId="2" priority="1226" operator="between" text="库存为">
      <formula>NOT(ISERROR(SEARCH("库存为",AU2513)))</formula>
    </cfRule>
  </conditionalFormatting>
  <conditionalFormatting sqref="AU2514">
    <cfRule type="cellIs" dxfId="0" priority="8691" operator="lessThan">
      <formula>20</formula>
    </cfRule>
    <cfRule type="cellIs" dxfId="1" priority="4958" operator="greaterThan">
      <formula>120</formula>
    </cfRule>
    <cfRule type="containsText" dxfId="2" priority="1225" operator="between" text="库存为">
      <formula>NOT(ISERROR(SEARCH("库存为",AU2514)))</formula>
    </cfRule>
  </conditionalFormatting>
  <conditionalFormatting sqref="AU2515">
    <cfRule type="cellIs" dxfId="0" priority="8690" operator="lessThan">
      <formula>20</formula>
    </cfRule>
    <cfRule type="cellIs" dxfId="1" priority="4957" operator="greaterThan">
      <formula>120</formula>
    </cfRule>
    <cfRule type="containsText" dxfId="2" priority="1224" operator="between" text="库存为">
      <formula>NOT(ISERROR(SEARCH("库存为",AU2515)))</formula>
    </cfRule>
  </conditionalFormatting>
  <conditionalFormatting sqref="AU2516">
    <cfRule type="cellIs" dxfId="0" priority="8689" operator="lessThan">
      <formula>20</formula>
    </cfRule>
    <cfRule type="cellIs" dxfId="1" priority="4956" operator="greaterThan">
      <formula>120</formula>
    </cfRule>
    <cfRule type="containsText" dxfId="2" priority="1223" operator="between" text="库存为">
      <formula>NOT(ISERROR(SEARCH("库存为",AU2516)))</formula>
    </cfRule>
  </conditionalFormatting>
  <conditionalFormatting sqref="AU2517">
    <cfRule type="cellIs" dxfId="0" priority="8688" operator="lessThan">
      <formula>20</formula>
    </cfRule>
    <cfRule type="cellIs" dxfId="1" priority="4955" operator="greaterThan">
      <formula>120</formula>
    </cfRule>
    <cfRule type="containsText" dxfId="2" priority="1222" operator="between" text="库存为">
      <formula>NOT(ISERROR(SEARCH("库存为",AU2517)))</formula>
    </cfRule>
  </conditionalFormatting>
  <conditionalFormatting sqref="AU2518">
    <cfRule type="cellIs" dxfId="0" priority="8687" operator="lessThan">
      <formula>20</formula>
    </cfRule>
    <cfRule type="cellIs" dxfId="1" priority="4954" operator="greaterThan">
      <formula>120</formula>
    </cfRule>
    <cfRule type="containsText" dxfId="2" priority="1221" operator="between" text="库存为">
      <formula>NOT(ISERROR(SEARCH("库存为",AU2518)))</formula>
    </cfRule>
  </conditionalFormatting>
  <conditionalFormatting sqref="AU2519">
    <cfRule type="cellIs" dxfId="0" priority="8686" operator="lessThan">
      <formula>20</formula>
    </cfRule>
    <cfRule type="cellIs" dxfId="1" priority="4953" operator="greaterThan">
      <formula>120</formula>
    </cfRule>
    <cfRule type="containsText" dxfId="2" priority="1220" operator="between" text="库存为">
      <formula>NOT(ISERROR(SEARCH("库存为",AU2519)))</formula>
    </cfRule>
  </conditionalFormatting>
  <conditionalFormatting sqref="AU2520">
    <cfRule type="cellIs" dxfId="0" priority="8685" operator="lessThan">
      <formula>20</formula>
    </cfRule>
    <cfRule type="cellIs" dxfId="1" priority="4952" operator="greaterThan">
      <formula>120</formula>
    </cfRule>
    <cfRule type="containsText" dxfId="2" priority="1219" operator="between" text="库存为">
      <formula>NOT(ISERROR(SEARCH("库存为",AU2520)))</formula>
    </cfRule>
  </conditionalFormatting>
  <conditionalFormatting sqref="AU2521">
    <cfRule type="cellIs" dxfId="0" priority="8684" operator="lessThan">
      <formula>20</formula>
    </cfRule>
    <cfRule type="cellIs" dxfId="1" priority="4951" operator="greaterThan">
      <formula>120</formula>
    </cfRule>
    <cfRule type="containsText" dxfId="2" priority="1218" operator="between" text="库存为">
      <formula>NOT(ISERROR(SEARCH("库存为",AU2521)))</formula>
    </cfRule>
  </conditionalFormatting>
  <conditionalFormatting sqref="AU2522">
    <cfRule type="cellIs" dxfId="0" priority="8683" operator="lessThan">
      <formula>20</formula>
    </cfRule>
    <cfRule type="cellIs" dxfId="1" priority="4950" operator="greaterThan">
      <formula>120</formula>
    </cfRule>
    <cfRule type="containsText" dxfId="2" priority="1217" operator="between" text="库存为">
      <formula>NOT(ISERROR(SEARCH("库存为",AU2522)))</formula>
    </cfRule>
  </conditionalFormatting>
  <conditionalFormatting sqref="AU2523">
    <cfRule type="cellIs" dxfId="0" priority="8682" operator="lessThan">
      <formula>20</formula>
    </cfRule>
    <cfRule type="cellIs" dxfId="1" priority="4949" operator="greaterThan">
      <formula>120</formula>
    </cfRule>
    <cfRule type="containsText" dxfId="2" priority="1216" operator="between" text="库存为">
      <formula>NOT(ISERROR(SEARCH("库存为",AU2523)))</formula>
    </cfRule>
  </conditionalFormatting>
  <conditionalFormatting sqref="AU2524">
    <cfRule type="cellIs" dxfId="0" priority="8681" operator="lessThan">
      <formula>20</formula>
    </cfRule>
    <cfRule type="cellIs" dxfId="1" priority="4948" operator="greaterThan">
      <formula>120</formula>
    </cfRule>
    <cfRule type="containsText" dxfId="2" priority="1215" operator="between" text="库存为">
      <formula>NOT(ISERROR(SEARCH("库存为",AU2524)))</formula>
    </cfRule>
  </conditionalFormatting>
  <conditionalFormatting sqref="AU2525">
    <cfRule type="cellIs" dxfId="0" priority="8680" operator="lessThan">
      <formula>20</formula>
    </cfRule>
    <cfRule type="cellIs" dxfId="1" priority="4947" operator="greaterThan">
      <formula>120</formula>
    </cfRule>
    <cfRule type="containsText" dxfId="2" priority="1214" operator="between" text="库存为">
      <formula>NOT(ISERROR(SEARCH("库存为",AU2525)))</formula>
    </cfRule>
  </conditionalFormatting>
  <conditionalFormatting sqref="AU2526">
    <cfRule type="cellIs" dxfId="0" priority="8679" operator="lessThan">
      <formula>20</formula>
    </cfRule>
    <cfRule type="cellIs" dxfId="1" priority="4946" operator="greaterThan">
      <formula>120</formula>
    </cfRule>
    <cfRule type="containsText" dxfId="2" priority="1213" operator="between" text="库存为">
      <formula>NOT(ISERROR(SEARCH("库存为",AU2526)))</formula>
    </cfRule>
  </conditionalFormatting>
  <conditionalFormatting sqref="AU2527">
    <cfRule type="cellIs" dxfId="0" priority="8678" operator="lessThan">
      <formula>20</formula>
    </cfRule>
    <cfRule type="cellIs" dxfId="1" priority="4945" operator="greaterThan">
      <formula>120</formula>
    </cfRule>
    <cfRule type="containsText" dxfId="2" priority="1212" operator="between" text="库存为">
      <formula>NOT(ISERROR(SEARCH("库存为",AU2527)))</formula>
    </cfRule>
  </conditionalFormatting>
  <conditionalFormatting sqref="AU2528">
    <cfRule type="cellIs" dxfId="0" priority="8677" operator="lessThan">
      <formula>20</formula>
    </cfRule>
    <cfRule type="cellIs" dxfId="1" priority="4944" operator="greaterThan">
      <formula>120</formula>
    </cfRule>
    <cfRule type="containsText" dxfId="2" priority="1211" operator="between" text="库存为">
      <formula>NOT(ISERROR(SEARCH("库存为",AU2528)))</formula>
    </cfRule>
  </conditionalFormatting>
  <conditionalFormatting sqref="AU2529">
    <cfRule type="cellIs" dxfId="0" priority="8676" operator="lessThan">
      <formula>20</formula>
    </cfRule>
    <cfRule type="cellIs" dxfId="1" priority="4943" operator="greaterThan">
      <formula>120</formula>
    </cfRule>
    <cfRule type="containsText" dxfId="2" priority="1210" operator="between" text="库存为">
      <formula>NOT(ISERROR(SEARCH("库存为",AU2529)))</formula>
    </cfRule>
  </conditionalFormatting>
  <conditionalFormatting sqref="AU2530">
    <cfRule type="cellIs" dxfId="0" priority="8675" operator="lessThan">
      <formula>20</formula>
    </cfRule>
    <cfRule type="cellIs" dxfId="1" priority="4942" operator="greaterThan">
      <formula>120</formula>
    </cfRule>
    <cfRule type="containsText" dxfId="2" priority="1209" operator="between" text="库存为">
      <formula>NOT(ISERROR(SEARCH("库存为",AU2530)))</formula>
    </cfRule>
  </conditionalFormatting>
  <conditionalFormatting sqref="AU2531">
    <cfRule type="cellIs" dxfId="0" priority="8674" operator="lessThan">
      <formula>20</formula>
    </cfRule>
    <cfRule type="cellIs" dxfId="1" priority="4941" operator="greaterThan">
      <formula>120</formula>
    </cfRule>
    <cfRule type="containsText" dxfId="2" priority="1208" operator="between" text="库存为">
      <formula>NOT(ISERROR(SEARCH("库存为",AU2531)))</formula>
    </cfRule>
  </conditionalFormatting>
  <conditionalFormatting sqref="AU2532">
    <cfRule type="cellIs" dxfId="0" priority="8673" operator="lessThan">
      <formula>20</formula>
    </cfRule>
    <cfRule type="cellIs" dxfId="1" priority="4940" operator="greaterThan">
      <formula>120</formula>
    </cfRule>
    <cfRule type="containsText" dxfId="2" priority="1207" operator="between" text="库存为">
      <formula>NOT(ISERROR(SEARCH("库存为",AU2532)))</formula>
    </cfRule>
  </conditionalFormatting>
  <conditionalFormatting sqref="AU2533">
    <cfRule type="cellIs" dxfId="0" priority="8672" operator="lessThan">
      <formula>20</formula>
    </cfRule>
    <cfRule type="cellIs" dxfId="1" priority="4939" operator="greaterThan">
      <formula>120</formula>
    </cfRule>
    <cfRule type="containsText" dxfId="2" priority="1206" operator="between" text="库存为">
      <formula>NOT(ISERROR(SEARCH("库存为",AU2533)))</formula>
    </cfRule>
  </conditionalFormatting>
  <conditionalFormatting sqref="AU2534">
    <cfRule type="cellIs" dxfId="0" priority="8671" operator="lessThan">
      <formula>20</formula>
    </cfRule>
    <cfRule type="cellIs" dxfId="1" priority="4938" operator="greaterThan">
      <formula>120</formula>
    </cfRule>
    <cfRule type="containsText" dxfId="2" priority="1205" operator="between" text="库存为">
      <formula>NOT(ISERROR(SEARCH("库存为",AU2534)))</formula>
    </cfRule>
  </conditionalFormatting>
  <conditionalFormatting sqref="AU2535">
    <cfRule type="cellIs" dxfId="0" priority="8670" operator="lessThan">
      <formula>20</formula>
    </cfRule>
    <cfRule type="cellIs" dxfId="1" priority="4937" operator="greaterThan">
      <formula>120</formula>
    </cfRule>
    <cfRule type="containsText" dxfId="2" priority="1204" operator="between" text="库存为">
      <formula>NOT(ISERROR(SEARCH("库存为",AU2535)))</formula>
    </cfRule>
  </conditionalFormatting>
  <conditionalFormatting sqref="AU2536">
    <cfRule type="cellIs" dxfId="0" priority="8669" operator="lessThan">
      <formula>20</formula>
    </cfRule>
    <cfRule type="cellIs" dxfId="1" priority="4936" operator="greaterThan">
      <formula>120</formula>
    </cfRule>
    <cfRule type="containsText" dxfId="2" priority="1203" operator="between" text="库存为">
      <formula>NOT(ISERROR(SEARCH("库存为",AU2536)))</formula>
    </cfRule>
  </conditionalFormatting>
  <conditionalFormatting sqref="AU2537">
    <cfRule type="cellIs" dxfId="0" priority="8668" operator="lessThan">
      <formula>20</formula>
    </cfRule>
    <cfRule type="cellIs" dxfId="1" priority="4935" operator="greaterThan">
      <formula>120</formula>
    </cfRule>
    <cfRule type="containsText" dxfId="2" priority="1202" operator="between" text="库存为">
      <formula>NOT(ISERROR(SEARCH("库存为",AU2537)))</formula>
    </cfRule>
  </conditionalFormatting>
  <conditionalFormatting sqref="AU2538">
    <cfRule type="cellIs" dxfId="0" priority="8667" operator="lessThan">
      <formula>20</formula>
    </cfRule>
    <cfRule type="cellIs" dxfId="1" priority="4934" operator="greaterThan">
      <formula>120</formula>
    </cfRule>
    <cfRule type="containsText" dxfId="2" priority="1201" operator="between" text="库存为">
      <formula>NOT(ISERROR(SEARCH("库存为",AU2538)))</formula>
    </cfRule>
  </conditionalFormatting>
  <conditionalFormatting sqref="AU2539">
    <cfRule type="cellIs" dxfId="0" priority="8666" operator="lessThan">
      <formula>20</formula>
    </cfRule>
    <cfRule type="cellIs" dxfId="1" priority="4933" operator="greaterThan">
      <formula>120</formula>
    </cfRule>
    <cfRule type="containsText" dxfId="2" priority="1200" operator="between" text="库存为">
      <formula>NOT(ISERROR(SEARCH("库存为",AU2539)))</formula>
    </cfRule>
  </conditionalFormatting>
  <conditionalFormatting sqref="AU2540">
    <cfRule type="cellIs" dxfId="0" priority="8665" operator="lessThan">
      <formula>20</formula>
    </cfRule>
    <cfRule type="cellIs" dxfId="1" priority="4932" operator="greaterThan">
      <formula>120</formula>
    </cfRule>
    <cfRule type="containsText" dxfId="2" priority="1199" operator="between" text="库存为">
      <formula>NOT(ISERROR(SEARCH("库存为",AU2540)))</formula>
    </cfRule>
  </conditionalFormatting>
  <conditionalFormatting sqref="AU2541">
    <cfRule type="cellIs" dxfId="0" priority="8664" operator="lessThan">
      <formula>20</formula>
    </cfRule>
    <cfRule type="cellIs" dxfId="1" priority="4931" operator="greaterThan">
      <formula>120</formula>
    </cfRule>
    <cfRule type="containsText" dxfId="2" priority="1198" operator="between" text="库存为">
      <formula>NOT(ISERROR(SEARCH("库存为",AU2541)))</formula>
    </cfRule>
  </conditionalFormatting>
  <conditionalFormatting sqref="AU2542">
    <cfRule type="cellIs" dxfId="0" priority="8663" operator="lessThan">
      <formula>20</formula>
    </cfRule>
    <cfRule type="cellIs" dxfId="1" priority="4930" operator="greaterThan">
      <formula>120</formula>
    </cfRule>
    <cfRule type="containsText" dxfId="2" priority="1197" operator="between" text="库存为">
      <formula>NOT(ISERROR(SEARCH("库存为",AU2542)))</formula>
    </cfRule>
  </conditionalFormatting>
  <conditionalFormatting sqref="AU2543">
    <cfRule type="cellIs" dxfId="0" priority="8662" operator="lessThan">
      <formula>20</formula>
    </cfRule>
    <cfRule type="cellIs" dxfId="1" priority="4929" operator="greaterThan">
      <formula>120</formula>
    </cfRule>
    <cfRule type="containsText" dxfId="2" priority="1196" operator="between" text="库存为">
      <formula>NOT(ISERROR(SEARCH("库存为",AU2543)))</formula>
    </cfRule>
  </conditionalFormatting>
  <conditionalFormatting sqref="AU2544">
    <cfRule type="cellIs" dxfId="0" priority="8661" operator="lessThan">
      <formula>20</formula>
    </cfRule>
    <cfRule type="cellIs" dxfId="1" priority="4928" operator="greaterThan">
      <formula>120</formula>
    </cfRule>
    <cfRule type="containsText" dxfId="2" priority="1195" operator="between" text="库存为">
      <formula>NOT(ISERROR(SEARCH("库存为",AU2544)))</formula>
    </cfRule>
  </conditionalFormatting>
  <conditionalFormatting sqref="AU2545">
    <cfRule type="cellIs" dxfId="0" priority="8660" operator="lessThan">
      <formula>20</formula>
    </cfRule>
    <cfRule type="cellIs" dxfId="1" priority="4927" operator="greaterThan">
      <formula>120</formula>
    </cfRule>
    <cfRule type="containsText" dxfId="2" priority="1194" operator="between" text="库存为">
      <formula>NOT(ISERROR(SEARCH("库存为",AU2545)))</formula>
    </cfRule>
  </conditionalFormatting>
  <conditionalFormatting sqref="AU2546">
    <cfRule type="cellIs" dxfId="0" priority="8659" operator="lessThan">
      <formula>20</formula>
    </cfRule>
    <cfRule type="cellIs" dxfId="1" priority="4926" operator="greaterThan">
      <formula>120</formula>
    </cfRule>
    <cfRule type="containsText" dxfId="2" priority="1193" operator="between" text="库存为">
      <formula>NOT(ISERROR(SEARCH("库存为",AU2546)))</formula>
    </cfRule>
  </conditionalFormatting>
  <conditionalFormatting sqref="AU2547">
    <cfRule type="cellIs" dxfId="0" priority="8658" operator="lessThan">
      <formula>20</formula>
    </cfRule>
    <cfRule type="cellIs" dxfId="1" priority="4925" operator="greaterThan">
      <formula>120</formula>
    </cfRule>
    <cfRule type="containsText" dxfId="2" priority="1192" operator="between" text="库存为">
      <formula>NOT(ISERROR(SEARCH("库存为",AU2547)))</formula>
    </cfRule>
  </conditionalFormatting>
  <conditionalFormatting sqref="AU2548">
    <cfRule type="cellIs" dxfId="0" priority="8657" operator="lessThan">
      <formula>20</formula>
    </cfRule>
    <cfRule type="cellIs" dxfId="1" priority="4924" operator="greaterThan">
      <formula>120</formula>
    </cfRule>
    <cfRule type="containsText" dxfId="2" priority="1191" operator="between" text="库存为">
      <formula>NOT(ISERROR(SEARCH("库存为",AU2548)))</formula>
    </cfRule>
  </conditionalFormatting>
  <conditionalFormatting sqref="AU2549">
    <cfRule type="cellIs" dxfId="0" priority="8656" operator="lessThan">
      <formula>20</formula>
    </cfRule>
    <cfRule type="cellIs" dxfId="1" priority="4923" operator="greaterThan">
      <formula>120</formula>
    </cfRule>
    <cfRule type="containsText" dxfId="2" priority="1190" operator="between" text="库存为">
      <formula>NOT(ISERROR(SEARCH("库存为",AU2549)))</formula>
    </cfRule>
  </conditionalFormatting>
  <conditionalFormatting sqref="AU2550">
    <cfRule type="cellIs" dxfId="0" priority="8655" operator="lessThan">
      <formula>20</formula>
    </cfRule>
    <cfRule type="cellIs" dxfId="1" priority="4922" operator="greaterThan">
      <formula>120</formula>
    </cfRule>
    <cfRule type="containsText" dxfId="2" priority="1189" operator="between" text="库存为">
      <formula>NOT(ISERROR(SEARCH("库存为",AU2550)))</formula>
    </cfRule>
  </conditionalFormatting>
  <conditionalFormatting sqref="AU2551">
    <cfRule type="cellIs" dxfId="0" priority="8654" operator="lessThan">
      <formula>20</formula>
    </cfRule>
    <cfRule type="cellIs" dxfId="1" priority="4921" operator="greaterThan">
      <formula>120</formula>
    </cfRule>
    <cfRule type="containsText" dxfId="2" priority="1188" operator="between" text="库存为">
      <formula>NOT(ISERROR(SEARCH("库存为",AU2551)))</formula>
    </cfRule>
  </conditionalFormatting>
  <conditionalFormatting sqref="AU2552">
    <cfRule type="cellIs" dxfId="0" priority="8653" operator="lessThan">
      <formula>20</formula>
    </cfRule>
    <cfRule type="cellIs" dxfId="1" priority="4920" operator="greaterThan">
      <formula>120</formula>
    </cfRule>
    <cfRule type="containsText" dxfId="2" priority="1187" operator="between" text="库存为">
      <formula>NOT(ISERROR(SEARCH("库存为",AU2552)))</formula>
    </cfRule>
  </conditionalFormatting>
  <conditionalFormatting sqref="AU2553">
    <cfRule type="cellIs" dxfId="0" priority="8652" operator="lessThan">
      <formula>20</formula>
    </cfRule>
    <cfRule type="cellIs" dxfId="1" priority="4919" operator="greaterThan">
      <formula>120</formula>
    </cfRule>
    <cfRule type="containsText" dxfId="2" priority="1186" operator="between" text="库存为">
      <formula>NOT(ISERROR(SEARCH("库存为",AU2553)))</formula>
    </cfRule>
  </conditionalFormatting>
  <conditionalFormatting sqref="AU2554">
    <cfRule type="cellIs" dxfId="0" priority="8651" operator="lessThan">
      <formula>20</formula>
    </cfRule>
    <cfRule type="cellIs" dxfId="1" priority="4918" operator="greaterThan">
      <formula>120</formula>
    </cfRule>
    <cfRule type="containsText" dxfId="2" priority="1185" operator="between" text="库存为">
      <formula>NOT(ISERROR(SEARCH("库存为",AU2554)))</formula>
    </cfRule>
  </conditionalFormatting>
  <conditionalFormatting sqref="AU2555">
    <cfRule type="cellIs" dxfId="0" priority="8650" operator="lessThan">
      <formula>20</formula>
    </cfRule>
    <cfRule type="cellIs" dxfId="1" priority="4917" operator="greaterThan">
      <formula>120</formula>
    </cfRule>
    <cfRule type="containsText" dxfId="2" priority="1184" operator="between" text="库存为">
      <formula>NOT(ISERROR(SEARCH("库存为",AU2555)))</formula>
    </cfRule>
  </conditionalFormatting>
  <conditionalFormatting sqref="AU2556">
    <cfRule type="cellIs" dxfId="0" priority="8649" operator="lessThan">
      <formula>20</formula>
    </cfRule>
    <cfRule type="cellIs" dxfId="1" priority="4916" operator="greaterThan">
      <formula>120</formula>
    </cfRule>
    <cfRule type="containsText" dxfId="2" priority="1183" operator="between" text="库存为">
      <formula>NOT(ISERROR(SEARCH("库存为",AU2556)))</formula>
    </cfRule>
  </conditionalFormatting>
  <conditionalFormatting sqref="AU2557">
    <cfRule type="cellIs" dxfId="0" priority="8648" operator="lessThan">
      <formula>20</formula>
    </cfRule>
    <cfRule type="cellIs" dxfId="1" priority="4915" operator="greaterThan">
      <formula>120</formula>
    </cfRule>
    <cfRule type="containsText" dxfId="2" priority="1182" operator="between" text="库存为">
      <formula>NOT(ISERROR(SEARCH("库存为",AU2557)))</formula>
    </cfRule>
  </conditionalFormatting>
  <conditionalFormatting sqref="AU2558">
    <cfRule type="cellIs" dxfId="0" priority="8647" operator="lessThan">
      <formula>20</formula>
    </cfRule>
    <cfRule type="cellIs" dxfId="1" priority="4914" operator="greaterThan">
      <formula>120</formula>
    </cfRule>
    <cfRule type="containsText" dxfId="2" priority="1181" operator="between" text="库存为">
      <formula>NOT(ISERROR(SEARCH("库存为",AU2558)))</formula>
    </cfRule>
  </conditionalFormatting>
  <conditionalFormatting sqref="AU2559">
    <cfRule type="cellIs" dxfId="0" priority="8646" operator="lessThan">
      <formula>20</formula>
    </cfRule>
    <cfRule type="cellIs" dxfId="1" priority="4913" operator="greaterThan">
      <formula>120</formula>
    </cfRule>
    <cfRule type="containsText" dxfId="2" priority="1180" operator="between" text="库存为">
      <formula>NOT(ISERROR(SEARCH("库存为",AU2559)))</formula>
    </cfRule>
  </conditionalFormatting>
  <conditionalFormatting sqref="AU2560">
    <cfRule type="cellIs" dxfId="0" priority="8645" operator="lessThan">
      <formula>20</formula>
    </cfRule>
    <cfRule type="cellIs" dxfId="1" priority="4912" operator="greaterThan">
      <formula>120</formula>
    </cfRule>
    <cfRule type="containsText" dxfId="2" priority="1179" operator="between" text="库存为">
      <formula>NOT(ISERROR(SEARCH("库存为",AU2560)))</formula>
    </cfRule>
  </conditionalFormatting>
  <conditionalFormatting sqref="AU2561">
    <cfRule type="cellIs" dxfId="0" priority="8644" operator="lessThan">
      <formula>20</formula>
    </cfRule>
    <cfRule type="cellIs" dxfId="1" priority="4911" operator="greaterThan">
      <formula>120</formula>
    </cfRule>
    <cfRule type="containsText" dxfId="2" priority="1178" operator="between" text="库存为">
      <formula>NOT(ISERROR(SEARCH("库存为",AU2561)))</formula>
    </cfRule>
  </conditionalFormatting>
  <conditionalFormatting sqref="AU2562">
    <cfRule type="cellIs" dxfId="0" priority="8643" operator="lessThan">
      <formula>20</formula>
    </cfRule>
    <cfRule type="cellIs" dxfId="1" priority="4910" operator="greaterThan">
      <formula>120</formula>
    </cfRule>
    <cfRule type="containsText" dxfId="2" priority="1177" operator="between" text="库存为">
      <formula>NOT(ISERROR(SEARCH("库存为",AU2562)))</formula>
    </cfRule>
  </conditionalFormatting>
  <conditionalFormatting sqref="AU2563">
    <cfRule type="cellIs" dxfId="0" priority="8642" operator="lessThan">
      <formula>20</formula>
    </cfRule>
    <cfRule type="cellIs" dxfId="1" priority="4909" operator="greaterThan">
      <formula>120</formula>
    </cfRule>
    <cfRule type="containsText" dxfId="2" priority="1176" operator="between" text="库存为">
      <formula>NOT(ISERROR(SEARCH("库存为",AU2563)))</formula>
    </cfRule>
  </conditionalFormatting>
  <conditionalFormatting sqref="AU2564">
    <cfRule type="cellIs" dxfId="0" priority="8641" operator="lessThan">
      <formula>20</formula>
    </cfRule>
    <cfRule type="cellIs" dxfId="1" priority="4908" operator="greaterThan">
      <formula>120</formula>
    </cfRule>
    <cfRule type="containsText" dxfId="2" priority="1175" operator="between" text="库存为">
      <formula>NOT(ISERROR(SEARCH("库存为",AU2564)))</formula>
    </cfRule>
  </conditionalFormatting>
  <conditionalFormatting sqref="AU2565">
    <cfRule type="cellIs" dxfId="0" priority="8640" operator="lessThan">
      <formula>20</formula>
    </cfRule>
    <cfRule type="cellIs" dxfId="1" priority="4907" operator="greaterThan">
      <formula>120</formula>
    </cfRule>
    <cfRule type="containsText" dxfId="2" priority="1174" operator="between" text="库存为">
      <formula>NOT(ISERROR(SEARCH("库存为",AU2565)))</formula>
    </cfRule>
  </conditionalFormatting>
  <conditionalFormatting sqref="AU2566">
    <cfRule type="cellIs" dxfId="0" priority="8639" operator="lessThan">
      <formula>20</formula>
    </cfRule>
    <cfRule type="cellIs" dxfId="1" priority="4906" operator="greaterThan">
      <formula>120</formula>
    </cfRule>
    <cfRule type="containsText" dxfId="2" priority="1173" operator="between" text="库存为">
      <formula>NOT(ISERROR(SEARCH("库存为",AU2566)))</formula>
    </cfRule>
  </conditionalFormatting>
  <conditionalFormatting sqref="AU2567">
    <cfRule type="cellIs" dxfId="0" priority="8638" operator="lessThan">
      <formula>20</formula>
    </cfRule>
    <cfRule type="cellIs" dxfId="1" priority="4905" operator="greaterThan">
      <formula>120</formula>
    </cfRule>
    <cfRule type="containsText" dxfId="2" priority="1172" operator="between" text="库存为">
      <formula>NOT(ISERROR(SEARCH("库存为",AU2567)))</formula>
    </cfRule>
  </conditionalFormatting>
  <conditionalFormatting sqref="AU2568">
    <cfRule type="cellIs" dxfId="0" priority="8637" operator="lessThan">
      <formula>20</formula>
    </cfRule>
    <cfRule type="cellIs" dxfId="1" priority="4904" operator="greaterThan">
      <formula>120</formula>
    </cfRule>
    <cfRule type="containsText" dxfId="2" priority="1171" operator="between" text="库存为">
      <formula>NOT(ISERROR(SEARCH("库存为",AU2568)))</formula>
    </cfRule>
  </conditionalFormatting>
  <conditionalFormatting sqref="AU2569">
    <cfRule type="cellIs" dxfId="0" priority="8636" operator="lessThan">
      <formula>20</formula>
    </cfRule>
    <cfRule type="cellIs" dxfId="1" priority="4903" operator="greaterThan">
      <formula>120</formula>
    </cfRule>
    <cfRule type="containsText" dxfId="2" priority="1170" operator="between" text="库存为">
      <formula>NOT(ISERROR(SEARCH("库存为",AU2569)))</formula>
    </cfRule>
  </conditionalFormatting>
  <conditionalFormatting sqref="AU2570">
    <cfRule type="cellIs" dxfId="0" priority="8635" operator="lessThan">
      <formula>20</formula>
    </cfRule>
    <cfRule type="cellIs" dxfId="1" priority="4902" operator="greaterThan">
      <formula>120</formula>
    </cfRule>
    <cfRule type="containsText" dxfId="2" priority="1169" operator="between" text="库存为">
      <formula>NOT(ISERROR(SEARCH("库存为",AU2570)))</formula>
    </cfRule>
  </conditionalFormatting>
  <conditionalFormatting sqref="AU2571">
    <cfRule type="cellIs" dxfId="0" priority="8634" operator="lessThan">
      <formula>20</formula>
    </cfRule>
    <cfRule type="cellIs" dxfId="1" priority="4901" operator="greaterThan">
      <formula>120</formula>
    </cfRule>
    <cfRule type="containsText" dxfId="2" priority="1168" operator="between" text="库存为">
      <formula>NOT(ISERROR(SEARCH("库存为",AU2571)))</formula>
    </cfRule>
  </conditionalFormatting>
  <conditionalFormatting sqref="AU2572">
    <cfRule type="cellIs" dxfId="0" priority="8633" operator="lessThan">
      <formula>20</formula>
    </cfRule>
    <cfRule type="cellIs" dxfId="1" priority="4900" operator="greaterThan">
      <formula>120</formula>
    </cfRule>
    <cfRule type="containsText" dxfId="2" priority="1167" operator="between" text="库存为">
      <formula>NOT(ISERROR(SEARCH("库存为",AU2572)))</formula>
    </cfRule>
  </conditionalFormatting>
  <conditionalFormatting sqref="AU2573">
    <cfRule type="cellIs" dxfId="0" priority="8632" operator="lessThan">
      <formula>20</formula>
    </cfRule>
    <cfRule type="cellIs" dxfId="1" priority="4899" operator="greaterThan">
      <formula>120</formula>
    </cfRule>
    <cfRule type="containsText" dxfId="2" priority="1166" operator="between" text="库存为">
      <formula>NOT(ISERROR(SEARCH("库存为",AU2573)))</formula>
    </cfRule>
  </conditionalFormatting>
  <conditionalFormatting sqref="AU2574">
    <cfRule type="cellIs" dxfId="0" priority="8631" operator="lessThan">
      <formula>20</formula>
    </cfRule>
    <cfRule type="cellIs" dxfId="1" priority="4898" operator="greaterThan">
      <formula>120</formula>
    </cfRule>
    <cfRule type="containsText" dxfId="2" priority="1165" operator="between" text="库存为">
      <formula>NOT(ISERROR(SEARCH("库存为",AU2574)))</formula>
    </cfRule>
  </conditionalFormatting>
  <conditionalFormatting sqref="AU2575">
    <cfRule type="cellIs" dxfId="0" priority="8630" operator="lessThan">
      <formula>20</formula>
    </cfRule>
    <cfRule type="cellIs" dxfId="1" priority="4897" operator="greaterThan">
      <formula>120</formula>
    </cfRule>
    <cfRule type="containsText" dxfId="2" priority="1164" operator="between" text="库存为">
      <formula>NOT(ISERROR(SEARCH("库存为",AU2575)))</formula>
    </cfRule>
  </conditionalFormatting>
  <conditionalFormatting sqref="AU2576">
    <cfRule type="cellIs" dxfId="0" priority="8629" operator="lessThan">
      <formula>20</formula>
    </cfRule>
    <cfRule type="cellIs" dxfId="1" priority="4896" operator="greaterThan">
      <formula>120</formula>
    </cfRule>
    <cfRule type="containsText" dxfId="2" priority="1163" operator="between" text="库存为">
      <formula>NOT(ISERROR(SEARCH("库存为",AU2576)))</formula>
    </cfRule>
  </conditionalFormatting>
  <conditionalFormatting sqref="AU2577">
    <cfRule type="cellIs" dxfId="0" priority="8628" operator="lessThan">
      <formula>20</formula>
    </cfRule>
    <cfRule type="cellIs" dxfId="1" priority="4895" operator="greaterThan">
      <formula>120</formula>
    </cfRule>
    <cfRule type="containsText" dxfId="2" priority="1162" operator="between" text="库存为">
      <formula>NOT(ISERROR(SEARCH("库存为",AU2577)))</formula>
    </cfRule>
  </conditionalFormatting>
  <conditionalFormatting sqref="AU2578">
    <cfRule type="cellIs" dxfId="0" priority="8627" operator="lessThan">
      <formula>20</formula>
    </cfRule>
    <cfRule type="cellIs" dxfId="1" priority="4894" operator="greaterThan">
      <formula>120</formula>
    </cfRule>
    <cfRule type="containsText" dxfId="2" priority="1161" operator="between" text="库存为">
      <formula>NOT(ISERROR(SEARCH("库存为",AU2578)))</formula>
    </cfRule>
  </conditionalFormatting>
  <conditionalFormatting sqref="AU2579">
    <cfRule type="cellIs" dxfId="0" priority="8626" operator="lessThan">
      <formula>20</formula>
    </cfRule>
    <cfRule type="cellIs" dxfId="1" priority="4893" operator="greaterThan">
      <formula>120</formula>
    </cfRule>
    <cfRule type="containsText" dxfId="2" priority="1160" operator="between" text="库存为">
      <formula>NOT(ISERROR(SEARCH("库存为",AU2579)))</formula>
    </cfRule>
  </conditionalFormatting>
  <conditionalFormatting sqref="AU2580">
    <cfRule type="cellIs" dxfId="0" priority="8625" operator="lessThan">
      <formula>20</formula>
    </cfRule>
    <cfRule type="cellIs" dxfId="1" priority="4892" operator="greaterThan">
      <formula>120</formula>
    </cfRule>
    <cfRule type="containsText" dxfId="2" priority="1159" operator="between" text="库存为">
      <formula>NOT(ISERROR(SEARCH("库存为",AU2580)))</formula>
    </cfRule>
  </conditionalFormatting>
  <conditionalFormatting sqref="AU2581">
    <cfRule type="cellIs" dxfId="0" priority="8624" operator="lessThan">
      <formula>20</formula>
    </cfRule>
    <cfRule type="cellIs" dxfId="1" priority="4891" operator="greaterThan">
      <formula>120</formula>
    </cfRule>
    <cfRule type="containsText" dxfId="2" priority="1158" operator="between" text="库存为">
      <formula>NOT(ISERROR(SEARCH("库存为",AU2581)))</formula>
    </cfRule>
  </conditionalFormatting>
  <conditionalFormatting sqref="AU2582">
    <cfRule type="cellIs" dxfId="0" priority="8623" operator="lessThan">
      <formula>20</formula>
    </cfRule>
    <cfRule type="cellIs" dxfId="1" priority="4890" operator="greaterThan">
      <formula>120</formula>
    </cfRule>
    <cfRule type="containsText" dxfId="2" priority="1157" operator="between" text="库存为">
      <formula>NOT(ISERROR(SEARCH("库存为",AU2582)))</formula>
    </cfRule>
  </conditionalFormatting>
  <conditionalFormatting sqref="AU2583">
    <cfRule type="cellIs" dxfId="0" priority="8622" operator="lessThan">
      <formula>20</formula>
    </cfRule>
    <cfRule type="cellIs" dxfId="1" priority="4889" operator="greaterThan">
      <formula>120</formula>
    </cfRule>
    <cfRule type="containsText" dxfId="2" priority="1156" operator="between" text="库存为">
      <formula>NOT(ISERROR(SEARCH("库存为",AU2583)))</formula>
    </cfRule>
  </conditionalFormatting>
  <conditionalFormatting sqref="AU2584">
    <cfRule type="cellIs" dxfId="0" priority="8621" operator="lessThan">
      <formula>20</formula>
    </cfRule>
    <cfRule type="cellIs" dxfId="1" priority="4888" operator="greaterThan">
      <formula>120</formula>
    </cfRule>
    <cfRule type="containsText" dxfId="2" priority="1155" operator="between" text="库存为">
      <formula>NOT(ISERROR(SEARCH("库存为",AU2584)))</formula>
    </cfRule>
  </conditionalFormatting>
  <conditionalFormatting sqref="AU2585">
    <cfRule type="cellIs" dxfId="0" priority="8620" operator="lessThan">
      <formula>20</formula>
    </cfRule>
    <cfRule type="cellIs" dxfId="1" priority="4887" operator="greaterThan">
      <formula>120</formula>
    </cfRule>
    <cfRule type="containsText" dxfId="2" priority="1154" operator="between" text="库存为">
      <formula>NOT(ISERROR(SEARCH("库存为",AU2585)))</formula>
    </cfRule>
  </conditionalFormatting>
  <conditionalFormatting sqref="AU2586">
    <cfRule type="cellIs" dxfId="0" priority="8619" operator="lessThan">
      <formula>20</formula>
    </cfRule>
    <cfRule type="cellIs" dxfId="1" priority="4886" operator="greaterThan">
      <formula>120</formula>
    </cfRule>
    <cfRule type="containsText" dxfId="2" priority="1153" operator="between" text="库存为">
      <formula>NOT(ISERROR(SEARCH("库存为",AU2586)))</formula>
    </cfRule>
  </conditionalFormatting>
  <conditionalFormatting sqref="AU2587">
    <cfRule type="cellIs" dxfId="0" priority="8618" operator="lessThan">
      <formula>20</formula>
    </cfRule>
    <cfRule type="cellIs" dxfId="1" priority="4885" operator="greaterThan">
      <formula>120</formula>
    </cfRule>
    <cfRule type="containsText" dxfId="2" priority="1152" operator="between" text="库存为">
      <formula>NOT(ISERROR(SEARCH("库存为",AU2587)))</formula>
    </cfRule>
  </conditionalFormatting>
  <conditionalFormatting sqref="AU2588">
    <cfRule type="cellIs" dxfId="0" priority="8617" operator="lessThan">
      <formula>20</formula>
    </cfRule>
    <cfRule type="cellIs" dxfId="1" priority="4884" operator="greaterThan">
      <formula>120</formula>
    </cfRule>
    <cfRule type="containsText" dxfId="2" priority="1151" operator="between" text="库存为">
      <formula>NOT(ISERROR(SEARCH("库存为",AU2588)))</formula>
    </cfRule>
  </conditionalFormatting>
  <conditionalFormatting sqref="AU2589">
    <cfRule type="cellIs" dxfId="0" priority="8616" operator="lessThan">
      <formula>20</formula>
    </cfRule>
    <cfRule type="cellIs" dxfId="1" priority="4883" operator="greaterThan">
      <formula>120</formula>
    </cfRule>
    <cfRule type="containsText" dxfId="2" priority="1150" operator="between" text="库存为">
      <formula>NOT(ISERROR(SEARCH("库存为",AU2589)))</formula>
    </cfRule>
  </conditionalFormatting>
  <conditionalFormatting sqref="AU2590">
    <cfRule type="cellIs" dxfId="0" priority="8615" operator="lessThan">
      <formula>20</formula>
    </cfRule>
    <cfRule type="cellIs" dxfId="1" priority="4882" operator="greaterThan">
      <formula>120</formula>
    </cfRule>
    <cfRule type="containsText" dxfId="2" priority="1149" operator="between" text="库存为">
      <formula>NOT(ISERROR(SEARCH("库存为",AU2590)))</formula>
    </cfRule>
  </conditionalFormatting>
  <conditionalFormatting sqref="AU2591">
    <cfRule type="cellIs" dxfId="0" priority="8614" operator="lessThan">
      <formula>20</formula>
    </cfRule>
    <cfRule type="cellIs" dxfId="1" priority="4881" operator="greaterThan">
      <formula>120</formula>
    </cfRule>
    <cfRule type="containsText" dxfId="2" priority="1148" operator="between" text="库存为">
      <formula>NOT(ISERROR(SEARCH("库存为",AU2591)))</formula>
    </cfRule>
  </conditionalFormatting>
  <conditionalFormatting sqref="AU2592">
    <cfRule type="cellIs" dxfId="0" priority="8613" operator="lessThan">
      <formula>20</formula>
    </cfRule>
    <cfRule type="cellIs" dxfId="1" priority="4880" operator="greaterThan">
      <formula>120</formula>
    </cfRule>
    <cfRule type="containsText" dxfId="2" priority="1147" operator="between" text="库存为">
      <formula>NOT(ISERROR(SEARCH("库存为",AU2592)))</formula>
    </cfRule>
  </conditionalFormatting>
  <conditionalFormatting sqref="AU2593">
    <cfRule type="cellIs" dxfId="0" priority="8612" operator="lessThan">
      <formula>20</formula>
    </cfRule>
    <cfRule type="cellIs" dxfId="1" priority="4879" operator="greaterThan">
      <formula>120</formula>
    </cfRule>
    <cfRule type="containsText" dxfId="2" priority="1146" operator="between" text="库存为">
      <formula>NOT(ISERROR(SEARCH("库存为",AU2593)))</formula>
    </cfRule>
  </conditionalFormatting>
  <conditionalFormatting sqref="AU2594">
    <cfRule type="cellIs" dxfId="0" priority="8611" operator="lessThan">
      <formula>20</formula>
    </cfRule>
    <cfRule type="cellIs" dxfId="1" priority="4878" operator="greaterThan">
      <formula>120</formula>
    </cfRule>
    <cfRule type="containsText" dxfId="2" priority="1145" operator="between" text="库存为">
      <formula>NOT(ISERROR(SEARCH("库存为",AU2594)))</formula>
    </cfRule>
  </conditionalFormatting>
  <conditionalFormatting sqref="AU2595">
    <cfRule type="cellIs" dxfId="0" priority="8610" operator="lessThan">
      <formula>20</formula>
    </cfRule>
    <cfRule type="cellIs" dxfId="1" priority="4877" operator="greaterThan">
      <formula>120</formula>
    </cfRule>
    <cfRule type="containsText" dxfId="2" priority="1144" operator="between" text="库存为">
      <formula>NOT(ISERROR(SEARCH("库存为",AU2595)))</formula>
    </cfRule>
  </conditionalFormatting>
  <conditionalFormatting sqref="AU2596">
    <cfRule type="cellIs" dxfId="0" priority="8609" operator="lessThan">
      <formula>20</formula>
    </cfRule>
    <cfRule type="cellIs" dxfId="1" priority="4876" operator="greaterThan">
      <formula>120</formula>
    </cfRule>
    <cfRule type="containsText" dxfId="2" priority="1143" operator="between" text="库存为">
      <formula>NOT(ISERROR(SEARCH("库存为",AU2596)))</formula>
    </cfRule>
  </conditionalFormatting>
  <conditionalFormatting sqref="AU2597">
    <cfRule type="cellIs" dxfId="0" priority="8608" operator="lessThan">
      <formula>20</formula>
    </cfRule>
    <cfRule type="cellIs" dxfId="1" priority="4875" operator="greaterThan">
      <formula>120</formula>
    </cfRule>
    <cfRule type="containsText" dxfId="2" priority="1142" operator="between" text="库存为">
      <formula>NOT(ISERROR(SEARCH("库存为",AU2597)))</formula>
    </cfRule>
  </conditionalFormatting>
  <conditionalFormatting sqref="AU2598">
    <cfRule type="cellIs" dxfId="0" priority="8607" operator="lessThan">
      <formula>20</formula>
    </cfRule>
    <cfRule type="cellIs" dxfId="1" priority="4874" operator="greaterThan">
      <formula>120</formula>
    </cfRule>
    <cfRule type="containsText" dxfId="2" priority="1141" operator="between" text="库存为">
      <formula>NOT(ISERROR(SEARCH("库存为",AU2598)))</formula>
    </cfRule>
  </conditionalFormatting>
  <conditionalFormatting sqref="AU2599">
    <cfRule type="cellIs" dxfId="0" priority="8606" operator="lessThan">
      <formula>20</formula>
    </cfRule>
    <cfRule type="cellIs" dxfId="1" priority="4873" operator="greaterThan">
      <formula>120</formula>
    </cfRule>
    <cfRule type="containsText" dxfId="2" priority="1140" operator="between" text="库存为">
      <formula>NOT(ISERROR(SEARCH("库存为",AU2599)))</formula>
    </cfRule>
  </conditionalFormatting>
  <conditionalFormatting sqref="AU2600">
    <cfRule type="cellIs" dxfId="0" priority="8605" operator="lessThan">
      <formula>20</formula>
    </cfRule>
    <cfRule type="cellIs" dxfId="1" priority="4872" operator="greaterThan">
      <formula>120</formula>
    </cfRule>
    <cfRule type="containsText" dxfId="2" priority="1139" operator="between" text="库存为">
      <formula>NOT(ISERROR(SEARCH("库存为",AU2600)))</formula>
    </cfRule>
  </conditionalFormatting>
  <conditionalFormatting sqref="AU2601">
    <cfRule type="cellIs" dxfId="0" priority="8604" operator="lessThan">
      <formula>20</formula>
    </cfRule>
    <cfRule type="cellIs" dxfId="1" priority="4871" operator="greaterThan">
      <formula>120</formula>
    </cfRule>
    <cfRule type="containsText" dxfId="2" priority="1138" operator="between" text="库存为">
      <formula>NOT(ISERROR(SEARCH("库存为",AU2601)))</formula>
    </cfRule>
  </conditionalFormatting>
  <conditionalFormatting sqref="AU2602">
    <cfRule type="cellIs" dxfId="0" priority="8603" operator="lessThan">
      <formula>20</formula>
    </cfRule>
    <cfRule type="cellIs" dxfId="1" priority="4870" operator="greaterThan">
      <formula>120</formula>
    </cfRule>
    <cfRule type="containsText" dxfId="2" priority="1137" operator="between" text="库存为">
      <formula>NOT(ISERROR(SEARCH("库存为",AU2602)))</formula>
    </cfRule>
  </conditionalFormatting>
  <conditionalFormatting sqref="AU2603">
    <cfRule type="cellIs" dxfId="0" priority="8602" operator="lessThan">
      <formula>20</formula>
    </cfRule>
    <cfRule type="cellIs" dxfId="1" priority="4869" operator="greaterThan">
      <formula>120</formula>
    </cfRule>
    <cfRule type="containsText" dxfId="2" priority="1136" operator="between" text="库存为">
      <formula>NOT(ISERROR(SEARCH("库存为",AU2603)))</formula>
    </cfRule>
  </conditionalFormatting>
  <conditionalFormatting sqref="AU2604">
    <cfRule type="cellIs" dxfId="0" priority="8601" operator="lessThan">
      <formula>20</formula>
    </cfRule>
    <cfRule type="cellIs" dxfId="1" priority="4868" operator="greaterThan">
      <formula>120</formula>
    </cfRule>
    <cfRule type="containsText" dxfId="2" priority="1135" operator="between" text="库存为">
      <formula>NOT(ISERROR(SEARCH("库存为",AU2604)))</formula>
    </cfRule>
  </conditionalFormatting>
  <conditionalFormatting sqref="AU2605">
    <cfRule type="cellIs" dxfId="0" priority="8600" operator="lessThan">
      <formula>20</formula>
    </cfRule>
    <cfRule type="cellIs" dxfId="1" priority="4867" operator="greaterThan">
      <formula>120</formula>
    </cfRule>
    <cfRule type="containsText" dxfId="2" priority="1134" operator="between" text="库存为">
      <formula>NOT(ISERROR(SEARCH("库存为",AU2605)))</formula>
    </cfRule>
  </conditionalFormatting>
  <conditionalFormatting sqref="AU2606">
    <cfRule type="cellIs" dxfId="0" priority="8599" operator="lessThan">
      <formula>20</formula>
    </cfRule>
    <cfRule type="cellIs" dxfId="1" priority="4866" operator="greaterThan">
      <formula>120</formula>
    </cfRule>
    <cfRule type="containsText" dxfId="2" priority="1133" operator="between" text="库存为">
      <formula>NOT(ISERROR(SEARCH("库存为",AU2606)))</formula>
    </cfRule>
  </conditionalFormatting>
  <conditionalFormatting sqref="AU2607">
    <cfRule type="cellIs" dxfId="0" priority="8598" operator="lessThan">
      <formula>20</formula>
    </cfRule>
    <cfRule type="cellIs" dxfId="1" priority="4865" operator="greaterThan">
      <formula>120</formula>
    </cfRule>
    <cfRule type="containsText" dxfId="2" priority="1132" operator="between" text="库存为">
      <formula>NOT(ISERROR(SEARCH("库存为",AU2607)))</formula>
    </cfRule>
  </conditionalFormatting>
  <conditionalFormatting sqref="AU2608">
    <cfRule type="cellIs" dxfId="0" priority="8597" operator="lessThan">
      <formula>20</formula>
    </cfRule>
    <cfRule type="cellIs" dxfId="1" priority="4864" operator="greaterThan">
      <formula>120</formula>
    </cfRule>
    <cfRule type="containsText" dxfId="2" priority="1131" operator="between" text="库存为">
      <formula>NOT(ISERROR(SEARCH("库存为",AU2608)))</formula>
    </cfRule>
  </conditionalFormatting>
  <conditionalFormatting sqref="AU2609">
    <cfRule type="cellIs" dxfId="0" priority="8596" operator="lessThan">
      <formula>20</formula>
    </cfRule>
    <cfRule type="cellIs" dxfId="1" priority="4863" operator="greaterThan">
      <formula>120</formula>
    </cfRule>
    <cfRule type="containsText" dxfId="2" priority="1130" operator="between" text="库存为">
      <formula>NOT(ISERROR(SEARCH("库存为",AU2609)))</formula>
    </cfRule>
  </conditionalFormatting>
  <conditionalFormatting sqref="AU2610">
    <cfRule type="cellIs" dxfId="0" priority="8595" operator="lessThan">
      <formula>20</formula>
    </cfRule>
    <cfRule type="cellIs" dxfId="1" priority="4862" operator="greaterThan">
      <formula>120</formula>
    </cfRule>
    <cfRule type="containsText" dxfId="2" priority="1129" operator="between" text="库存为">
      <formula>NOT(ISERROR(SEARCH("库存为",AU2610)))</formula>
    </cfRule>
  </conditionalFormatting>
  <conditionalFormatting sqref="AU2611">
    <cfRule type="cellIs" dxfId="0" priority="8594" operator="lessThan">
      <formula>20</formula>
    </cfRule>
    <cfRule type="cellIs" dxfId="1" priority="4861" operator="greaterThan">
      <formula>120</formula>
    </cfRule>
    <cfRule type="containsText" dxfId="2" priority="1128" operator="between" text="库存为">
      <formula>NOT(ISERROR(SEARCH("库存为",AU2611)))</formula>
    </cfRule>
  </conditionalFormatting>
  <conditionalFormatting sqref="AU2612">
    <cfRule type="cellIs" dxfId="0" priority="8593" operator="lessThan">
      <formula>20</formula>
    </cfRule>
    <cfRule type="cellIs" dxfId="1" priority="4860" operator="greaterThan">
      <formula>120</formula>
    </cfRule>
    <cfRule type="containsText" dxfId="2" priority="1127" operator="between" text="库存为">
      <formula>NOT(ISERROR(SEARCH("库存为",AU2612)))</formula>
    </cfRule>
  </conditionalFormatting>
  <conditionalFormatting sqref="AU2613">
    <cfRule type="cellIs" dxfId="0" priority="8592" operator="lessThan">
      <formula>20</formula>
    </cfRule>
    <cfRule type="cellIs" dxfId="1" priority="4859" operator="greaterThan">
      <formula>120</formula>
    </cfRule>
    <cfRule type="containsText" dxfId="2" priority="1126" operator="between" text="库存为">
      <formula>NOT(ISERROR(SEARCH("库存为",AU2613)))</formula>
    </cfRule>
  </conditionalFormatting>
  <conditionalFormatting sqref="AU2614">
    <cfRule type="cellIs" dxfId="0" priority="8591" operator="lessThan">
      <formula>20</formula>
    </cfRule>
    <cfRule type="cellIs" dxfId="1" priority="4858" operator="greaterThan">
      <formula>120</formula>
    </cfRule>
    <cfRule type="containsText" dxfId="2" priority="1125" operator="between" text="库存为">
      <formula>NOT(ISERROR(SEARCH("库存为",AU2614)))</formula>
    </cfRule>
  </conditionalFormatting>
  <conditionalFormatting sqref="AU2615">
    <cfRule type="cellIs" dxfId="0" priority="8590" operator="lessThan">
      <formula>20</formula>
    </cfRule>
    <cfRule type="cellIs" dxfId="1" priority="4857" operator="greaterThan">
      <formula>120</formula>
    </cfRule>
    <cfRule type="containsText" dxfId="2" priority="1124" operator="between" text="库存为">
      <formula>NOT(ISERROR(SEARCH("库存为",AU2615)))</formula>
    </cfRule>
  </conditionalFormatting>
  <conditionalFormatting sqref="AU2616">
    <cfRule type="cellIs" dxfId="0" priority="8589" operator="lessThan">
      <formula>20</formula>
    </cfRule>
    <cfRule type="cellIs" dxfId="1" priority="4856" operator="greaterThan">
      <formula>120</formula>
    </cfRule>
    <cfRule type="containsText" dxfId="2" priority="1123" operator="between" text="库存为">
      <formula>NOT(ISERROR(SEARCH("库存为",AU2616)))</formula>
    </cfRule>
  </conditionalFormatting>
  <conditionalFormatting sqref="AU2617">
    <cfRule type="cellIs" dxfId="0" priority="8588" operator="lessThan">
      <formula>20</formula>
    </cfRule>
    <cfRule type="cellIs" dxfId="1" priority="4855" operator="greaterThan">
      <formula>120</formula>
    </cfRule>
    <cfRule type="containsText" dxfId="2" priority="1122" operator="between" text="库存为">
      <formula>NOT(ISERROR(SEARCH("库存为",AU2617)))</formula>
    </cfRule>
  </conditionalFormatting>
  <conditionalFormatting sqref="AU2618">
    <cfRule type="cellIs" dxfId="0" priority="8587" operator="lessThan">
      <formula>20</formula>
    </cfRule>
    <cfRule type="cellIs" dxfId="1" priority="4854" operator="greaterThan">
      <formula>120</formula>
    </cfRule>
    <cfRule type="containsText" dxfId="2" priority="1121" operator="between" text="库存为">
      <formula>NOT(ISERROR(SEARCH("库存为",AU2618)))</formula>
    </cfRule>
  </conditionalFormatting>
  <conditionalFormatting sqref="AU2619">
    <cfRule type="cellIs" dxfId="0" priority="8586" operator="lessThan">
      <formula>20</formula>
    </cfRule>
    <cfRule type="cellIs" dxfId="1" priority="4853" operator="greaterThan">
      <formula>120</formula>
    </cfRule>
    <cfRule type="containsText" dxfId="2" priority="1120" operator="between" text="库存为">
      <formula>NOT(ISERROR(SEARCH("库存为",AU2619)))</formula>
    </cfRule>
  </conditionalFormatting>
  <conditionalFormatting sqref="AU2620">
    <cfRule type="cellIs" dxfId="0" priority="8585" operator="lessThan">
      <formula>20</formula>
    </cfRule>
    <cfRule type="cellIs" dxfId="1" priority="4852" operator="greaterThan">
      <formula>120</formula>
    </cfRule>
    <cfRule type="containsText" dxfId="2" priority="1119" operator="between" text="库存为">
      <formula>NOT(ISERROR(SEARCH("库存为",AU2620)))</formula>
    </cfRule>
  </conditionalFormatting>
  <conditionalFormatting sqref="AU2621">
    <cfRule type="cellIs" dxfId="0" priority="8584" operator="lessThan">
      <formula>20</formula>
    </cfRule>
    <cfRule type="cellIs" dxfId="1" priority="4851" operator="greaterThan">
      <formula>120</formula>
    </cfRule>
    <cfRule type="containsText" dxfId="2" priority="1118" operator="between" text="库存为">
      <formula>NOT(ISERROR(SEARCH("库存为",AU2621)))</formula>
    </cfRule>
  </conditionalFormatting>
  <conditionalFormatting sqref="AU2622">
    <cfRule type="cellIs" dxfId="0" priority="8583" operator="lessThan">
      <formula>20</formula>
    </cfRule>
    <cfRule type="cellIs" dxfId="1" priority="4850" operator="greaterThan">
      <formula>120</formula>
    </cfRule>
    <cfRule type="containsText" dxfId="2" priority="1117" operator="between" text="库存为">
      <formula>NOT(ISERROR(SEARCH("库存为",AU2622)))</formula>
    </cfRule>
  </conditionalFormatting>
  <conditionalFormatting sqref="AU2623">
    <cfRule type="cellIs" dxfId="0" priority="8582" operator="lessThan">
      <formula>20</formula>
    </cfRule>
    <cfRule type="cellIs" dxfId="1" priority="4849" operator="greaterThan">
      <formula>120</formula>
    </cfRule>
    <cfRule type="containsText" dxfId="2" priority="1116" operator="between" text="库存为">
      <formula>NOT(ISERROR(SEARCH("库存为",AU2623)))</formula>
    </cfRule>
  </conditionalFormatting>
  <conditionalFormatting sqref="AU2624">
    <cfRule type="cellIs" dxfId="0" priority="8581" operator="lessThan">
      <formula>20</formula>
    </cfRule>
    <cfRule type="cellIs" dxfId="1" priority="4848" operator="greaterThan">
      <formula>120</formula>
    </cfRule>
    <cfRule type="containsText" dxfId="2" priority="1115" operator="between" text="库存为">
      <formula>NOT(ISERROR(SEARCH("库存为",AU2624)))</formula>
    </cfRule>
  </conditionalFormatting>
  <conditionalFormatting sqref="AU2625">
    <cfRule type="cellIs" dxfId="0" priority="8580" operator="lessThan">
      <formula>20</formula>
    </cfRule>
    <cfRule type="cellIs" dxfId="1" priority="4847" operator="greaterThan">
      <formula>120</formula>
    </cfRule>
    <cfRule type="containsText" dxfId="2" priority="1114" operator="between" text="库存为">
      <formula>NOT(ISERROR(SEARCH("库存为",AU2625)))</formula>
    </cfRule>
  </conditionalFormatting>
  <conditionalFormatting sqref="AU2626">
    <cfRule type="cellIs" dxfId="0" priority="8579" operator="lessThan">
      <formula>20</formula>
    </cfRule>
    <cfRule type="cellIs" dxfId="1" priority="4846" operator="greaterThan">
      <formula>120</formula>
    </cfRule>
    <cfRule type="containsText" dxfId="2" priority="1113" operator="between" text="库存为">
      <formula>NOT(ISERROR(SEARCH("库存为",AU2626)))</formula>
    </cfRule>
  </conditionalFormatting>
  <conditionalFormatting sqref="AU2627">
    <cfRule type="cellIs" dxfId="0" priority="8578" operator="lessThan">
      <formula>20</formula>
    </cfRule>
    <cfRule type="cellIs" dxfId="1" priority="4845" operator="greaterThan">
      <formula>120</formula>
    </cfRule>
    <cfRule type="containsText" dxfId="2" priority="1112" operator="between" text="库存为">
      <formula>NOT(ISERROR(SEARCH("库存为",AU2627)))</formula>
    </cfRule>
  </conditionalFormatting>
  <conditionalFormatting sqref="AU2628">
    <cfRule type="cellIs" dxfId="0" priority="8577" operator="lessThan">
      <formula>20</formula>
    </cfRule>
    <cfRule type="cellIs" dxfId="1" priority="4844" operator="greaterThan">
      <formula>120</formula>
    </cfRule>
    <cfRule type="containsText" dxfId="2" priority="1111" operator="between" text="库存为">
      <formula>NOT(ISERROR(SEARCH("库存为",AU2628)))</formula>
    </cfRule>
  </conditionalFormatting>
  <conditionalFormatting sqref="AU2629">
    <cfRule type="cellIs" dxfId="0" priority="8576" operator="lessThan">
      <formula>20</formula>
    </cfRule>
    <cfRule type="cellIs" dxfId="1" priority="4843" operator="greaterThan">
      <formula>120</formula>
    </cfRule>
    <cfRule type="containsText" dxfId="2" priority="1110" operator="between" text="库存为">
      <formula>NOT(ISERROR(SEARCH("库存为",AU2629)))</formula>
    </cfRule>
  </conditionalFormatting>
  <conditionalFormatting sqref="AU2630">
    <cfRule type="cellIs" dxfId="0" priority="8575" operator="lessThan">
      <formula>20</formula>
    </cfRule>
    <cfRule type="cellIs" dxfId="1" priority="4842" operator="greaterThan">
      <formula>120</formula>
    </cfRule>
    <cfRule type="containsText" dxfId="2" priority="1109" operator="between" text="库存为">
      <formula>NOT(ISERROR(SEARCH("库存为",AU2630)))</formula>
    </cfRule>
  </conditionalFormatting>
  <conditionalFormatting sqref="AU2631">
    <cfRule type="cellIs" dxfId="0" priority="8574" operator="lessThan">
      <formula>20</formula>
    </cfRule>
    <cfRule type="cellIs" dxfId="1" priority="4841" operator="greaterThan">
      <formula>120</formula>
    </cfRule>
    <cfRule type="containsText" dxfId="2" priority="1108" operator="between" text="库存为">
      <formula>NOT(ISERROR(SEARCH("库存为",AU2631)))</formula>
    </cfRule>
  </conditionalFormatting>
  <conditionalFormatting sqref="AU2632">
    <cfRule type="cellIs" dxfId="0" priority="8573" operator="lessThan">
      <formula>20</formula>
    </cfRule>
    <cfRule type="cellIs" dxfId="1" priority="4840" operator="greaterThan">
      <formula>120</formula>
    </cfRule>
    <cfRule type="containsText" dxfId="2" priority="1107" operator="between" text="库存为">
      <formula>NOT(ISERROR(SEARCH("库存为",AU2632)))</formula>
    </cfRule>
  </conditionalFormatting>
  <conditionalFormatting sqref="AU2633">
    <cfRule type="cellIs" dxfId="0" priority="8572" operator="lessThan">
      <formula>20</formula>
    </cfRule>
    <cfRule type="cellIs" dxfId="1" priority="4839" operator="greaterThan">
      <formula>120</formula>
    </cfRule>
    <cfRule type="containsText" dxfId="2" priority="1106" operator="between" text="库存为">
      <formula>NOT(ISERROR(SEARCH("库存为",AU2633)))</formula>
    </cfRule>
  </conditionalFormatting>
  <conditionalFormatting sqref="AU2634">
    <cfRule type="cellIs" dxfId="0" priority="8571" operator="lessThan">
      <formula>20</formula>
    </cfRule>
    <cfRule type="cellIs" dxfId="1" priority="4838" operator="greaterThan">
      <formula>120</formula>
    </cfRule>
    <cfRule type="containsText" dxfId="2" priority="1105" operator="between" text="库存为">
      <formula>NOT(ISERROR(SEARCH("库存为",AU2634)))</formula>
    </cfRule>
  </conditionalFormatting>
  <conditionalFormatting sqref="AU2635">
    <cfRule type="cellIs" dxfId="0" priority="8570" operator="lessThan">
      <formula>20</formula>
    </cfRule>
    <cfRule type="cellIs" dxfId="1" priority="4837" operator="greaterThan">
      <formula>120</formula>
    </cfRule>
    <cfRule type="containsText" dxfId="2" priority="1104" operator="between" text="库存为">
      <formula>NOT(ISERROR(SEARCH("库存为",AU2635)))</formula>
    </cfRule>
  </conditionalFormatting>
  <conditionalFormatting sqref="AU2636">
    <cfRule type="cellIs" dxfId="0" priority="8569" operator="lessThan">
      <formula>20</formula>
    </cfRule>
    <cfRule type="cellIs" dxfId="1" priority="4836" operator="greaterThan">
      <formula>120</formula>
    </cfRule>
    <cfRule type="containsText" dxfId="2" priority="1103" operator="between" text="库存为">
      <formula>NOT(ISERROR(SEARCH("库存为",AU2636)))</formula>
    </cfRule>
  </conditionalFormatting>
  <conditionalFormatting sqref="AU2637">
    <cfRule type="cellIs" dxfId="0" priority="8568" operator="lessThan">
      <formula>20</formula>
    </cfRule>
    <cfRule type="cellIs" dxfId="1" priority="4835" operator="greaterThan">
      <formula>120</formula>
    </cfRule>
    <cfRule type="containsText" dxfId="2" priority="1102" operator="between" text="库存为">
      <formula>NOT(ISERROR(SEARCH("库存为",AU2637)))</formula>
    </cfRule>
  </conditionalFormatting>
  <conditionalFormatting sqref="AU2638">
    <cfRule type="cellIs" dxfId="0" priority="8567" operator="lessThan">
      <formula>20</formula>
    </cfRule>
    <cfRule type="cellIs" dxfId="1" priority="4834" operator="greaterThan">
      <formula>120</formula>
    </cfRule>
    <cfRule type="containsText" dxfId="2" priority="1101" operator="between" text="库存为">
      <formula>NOT(ISERROR(SEARCH("库存为",AU2638)))</formula>
    </cfRule>
  </conditionalFormatting>
  <conditionalFormatting sqref="AU2639">
    <cfRule type="cellIs" dxfId="0" priority="8566" operator="lessThan">
      <formula>20</formula>
    </cfRule>
    <cfRule type="cellIs" dxfId="1" priority="4833" operator="greaterThan">
      <formula>120</formula>
    </cfRule>
    <cfRule type="containsText" dxfId="2" priority="1100" operator="between" text="库存为">
      <formula>NOT(ISERROR(SEARCH("库存为",AU2639)))</formula>
    </cfRule>
  </conditionalFormatting>
  <conditionalFormatting sqref="AU2640">
    <cfRule type="cellIs" dxfId="0" priority="8565" operator="lessThan">
      <formula>20</formula>
    </cfRule>
    <cfRule type="cellIs" dxfId="1" priority="4832" operator="greaterThan">
      <formula>120</formula>
    </cfRule>
    <cfRule type="containsText" dxfId="2" priority="1099" operator="between" text="库存为">
      <formula>NOT(ISERROR(SEARCH("库存为",AU2640)))</formula>
    </cfRule>
  </conditionalFormatting>
  <conditionalFormatting sqref="AU2641">
    <cfRule type="cellIs" dxfId="0" priority="8564" operator="lessThan">
      <formula>20</formula>
    </cfRule>
    <cfRule type="cellIs" dxfId="1" priority="4831" operator="greaterThan">
      <formula>120</formula>
    </cfRule>
    <cfRule type="containsText" dxfId="2" priority="1098" operator="between" text="库存为">
      <formula>NOT(ISERROR(SEARCH("库存为",AU2641)))</formula>
    </cfRule>
  </conditionalFormatting>
  <conditionalFormatting sqref="AU2642">
    <cfRule type="cellIs" dxfId="0" priority="8563" operator="lessThan">
      <formula>20</formula>
    </cfRule>
    <cfRule type="cellIs" dxfId="1" priority="4830" operator="greaterThan">
      <formula>120</formula>
    </cfRule>
    <cfRule type="containsText" dxfId="2" priority="1097" operator="between" text="库存为">
      <formula>NOT(ISERROR(SEARCH("库存为",AU2642)))</formula>
    </cfRule>
  </conditionalFormatting>
  <conditionalFormatting sqref="AU2643">
    <cfRule type="cellIs" dxfId="0" priority="8562" operator="lessThan">
      <formula>20</formula>
    </cfRule>
    <cfRule type="cellIs" dxfId="1" priority="4829" operator="greaterThan">
      <formula>120</formula>
    </cfRule>
    <cfRule type="containsText" dxfId="2" priority="1096" operator="between" text="库存为">
      <formula>NOT(ISERROR(SEARCH("库存为",AU2643)))</formula>
    </cfRule>
  </conditionalFormatting>
  <conditionalFormatting sqref="AU2644">
    <cfRule type="cellIs" dxfId="0" priority="8561" operator="lessThan">
      <formula>20</formula>
    </cfRule>
    <cfRule type="cellIs" dxfId="1" priority="4828" operator="greaterThan">
      <formula>120</formula>
    </cfRule>
    <cfRule type="containsText" dxfId="2" priority="1095" operator="between" text="库存为">
      <formula>NOT(ISERROR(SEARCH("库存为",AU2644)))</formula>
    </cfRule>
  </conditionalFormatting>
  <conditionalFormatting sqref="AU2645">
    <cfRule type="cellIs" dxfId="0" priority="8560" operator="lessThan">
      <formula>20</formula>
    </cfRule>
    <cfRule type="cellIs" dxfId="1" priority="4827" operator="greaterThan">
      <formula>120</formula>
    </cfRule>
    <cfRule type="containsText" dxfId="2" priority="1094" operator="between" text="库存为">
      <formula>NOT(ISERROR(SEARCH("库存为",AU2645)))</formula>
    </cfRule>
  </conditionalFormatting>
  <conditionalFormatting sqref="AU2646">
    <cfRule type="cellIs" dxfId="0" priority="8559" operator="lessThan">
      <formula>20</formula>
    </cfRule>
    <cfRule type="cellIs" dxfId="1" priority="4826" operator="greaterThan">
      <formula>120</formula>
    </cfRule>
    <cfRule type="containsText" dxfId="2" priority="1093" operator="between" text="库存为">
      <formula>NOT(ISERROR(SEARCH("库存为",AU2646)))</formula>
    </cfRule>
  </conditionalFormatting>
  <conditionalFormatting sqref="AU2647">
    <cfRule type="cellIs" dxfId="0" priority="8558" operator="lessThan">
      <formula>20</formula>
    </cfRule>
    <cfRule type="cellIs" dxfId="1" priority="4825" operator="greaterThan">
      <formula>120</formula>
    </cfRule>
    <cfRule type="containsText" dxfId="2" priority="1092" operator="between" text="库存为">
      <formula>NOT(ISERROR(SEARCH("库存为",AU2647)))</formula>
    </cfRule>
  </conditionalFormatting>
  <conditionalFormatting sqref="AU2648">
    <cfRule type="cellIs" dxfId="0" priority="8557" operator="lessThan">
      <formula>20</formula>
    </cfRule>
    <cfRule type="cellIs" dxfId="1" priority="4824" operator="greaterThan">
      <formula>120</formula>
    </cfRule>
    <cfRule type="containsText" dxfId="2" priority="1091" operator="between" text="库存为">
      <formula>NOT(ISERROR(SEARCH("库存为",AU2648)))</formula>
    </cfRule>
  </conditionalFormatting>
  <conditionalFormatting sqref="AU2649">
    <cfRule type="cellIs" dxfId="0" priority="8556" operator="lessThan">
      <formula>20</formula>
    </cfRule>
    <cfRule type="cellIs" dxfId="1" priority="4823" operator="greaterThan">
      <formula>120</formula>
    </cfRule>
    <cfRule type="containsText" dxfId="2" priority="1090" operator="between" text="库存为">
      <formula>NOT(ISERROR(SEARCH("库存为",AU2649)))</formula>
    </cfRule>
  </conditionalFormatting>
  <conditionalFormatting sqref="AU2650">
    <cfRule type="cellIs" dxfId="0" priority="8555" operator="lessThan">
      <formula>20</formula>
    </cfRule>
    <cfRule type="cellIs" dxfId="1" priority="4822" operator="greaterThan">
      <formula>120</formula>
    </cfRule>
    <cfRule type="containsText" dxfId="2" priority="1089" operator="between" text="库存为">
      <formula>NOT(ISERROR(SEARCH("库存为",AU2650)))</formula>
    </cfRule>
  </conditionalFormatting>
  <conditionalFormatting sqref="AU2651">
    <cfRule type="cellIs" dxfId="0" priority="8554" operator="lessThan">
      <formula>20</formula>
    </cfRule>
    <cfRule type="cellIs" dxfId="1" priority="4821" operator="greaterThan">
      <formula>120</formula>
    </cfRule>
    <cfRule type="containsText" dxfId="2" priority="1088" operator="between" text="库存为">
      <formula>NOT(ISERROR(SEARCH("库存为",AU2651)))</formula>
    </cfRule>
  </conditionalFormatting>
  <conditionalFormatting sqref="AU2652">
    <cfRule type="cellIs" dxfId="0" priority="8553" operator="lessThan">
      <formula>20</formula>
    </cfRule>
    <cfRule type="cellIs" dxfId="1" priority="4820" operator="greaterThan">
      <formula>120</formula>
    </cfRule>
    <cfRule type="containsText" dxfId="2" priority="1087" operator="between" text="库存为">
      <formula>NOT(ISERROR(SEARCH("库存为",AU2652)))</formula>
    </cfRule>
  </conditionalFormatting>
  <conditionalFormatting sqref="AU2653">
    <cfRule type="cellIs" dxfId="0" priority="8552" operator="lessThan">
      <formula>20</formula>
    </cfRule>
    <cfRule type="cellIs" dxfId="1" priority="4819" operator="greaterThan">
      <formula>120</formula>
    </cfRule>
    <cfRule type="containsText" dxfId="2" priority="1086" operator="between" text="库存为">
      <formula>NOT(ISERROR(SEARCH("库存为",AU2653)))</formula>
    </cfRule>
  </conditionalFormatting>
  <conditionalFormatting sqref="AU2654">
    <cfRule type="cellIs" dxfId="0" priority="8551" operator="lessThan">
      <formula>20</formula>
    </cfRule>
    <cfRule type="cellIs" dxfId="1" priority="4818" operator="greaterThan">
      <formula>120</formula>
    </cfRule>
    <cfRule type="containsText" dxfId="2" priority="1085" operator="between" text="库存为">
      <formula>NOT(ISERROR(SEARCH("库存为",AU2654)))</formula>
    </cfRule>
  </conditionalFormatting>
  <conditionalFormatting sqref="AU2655">
    <cfRule type="cellIs" dxfId="0" priority="8550" operator="lessThan">
      <formula>20</formula>
    </cfRule>
    <cfRule type="cellIs" dxfId="1" priority="4817" operator="greaterThan">
      <formula>120</formula>
    </cfRule>
    <cfRule type="containsText" dxfId="2" priority="1084" operator="between" text="库存为">
      <formula>NOT(ISERROR(SEARCH("库存为",AU2655)))</formula>
    </cfRule>
  </conditionalFormatting>
  <conditionalFormatting sqref="AU2656">
    <cfRule type="cellIs" dxfId="0" priority="8549" operator="lessThan">
      <formula>20</formula>
    </cfRule>
    <cfRule type="cellIs" dxfId="1" priority="4816" operator="greaterThan">
      <formula>120</formula>
    </cfRule>
    <cfRule type="containsText" dxfId="2" priority="1083" operator="between" text="库存为">
      <formula>NOT(ISERROR(SEARCH("库存为",AU2656)))</formula>
    </cfRule>
  </conditionalFormatting>
  <conditionalFormatting sqref="AU2657">
    <cfRule type="cellIs" dxfId="0" priority="8548" operator="lessThan">
      <formula>20</formula>
    </cfRule>
    <cfRule type="cellIs" dxfId="1" priority="4815" operator="greaterThan">
      <formula>120</formula>
    </cfRule>
    <cfRule type="containsText" dxfId="2" priority="1082" operator="between" text="库存为">
      <formula>NOT(ISERROR(SEARCH("库存为",AU2657)))</formula>
    </cfRule>
  </conditionalFormatting>
  <conditionalFormatting sqref="AU2658">
    <cfRule type="cellIs" dxfId="0" priority="8547" operator="lessThan">
      <formula>20</formula>
    </cfRule>
    <cfRule type="cellIs" dxfId="1" priority="4814" operator="greaterThan">
      <formula>120</formula>
    </cfRule>
    <cfRule type="containsText" dxfId="2" priority="1081" operator="between" text="库存为">
      <formula>NOT(ISERROR(SEARCH("库存为",AU2658)))</formula>
    </cfRule>
  </conditionalFormatting>
  <conditionalFormatting sqref="AU2659">
    <cfRule type="cellIs" dxfId="0" priority="8546" operator="lessThan">
      <formula>20</formula>
    </cfRule>
    <cfRule type="cellIs" dxfId="1" priority="4813" operator="greaterThan">
      <formula>120</formula>
    </cfRule>
    <cfRule type="containsText" dxfId="2" priority="1080" operator="between" text="库存为">
      <formula>NOT(ISERROR(SEARCH("库存为",AU2659)))</formula>
    </cfRule>
  </conditionalFormatting>
  <conditionalFormatting sqref="AU2660">
    <cfRule type="cellIs" dxfId="0" priority="8545" operator="lessThan">
      <formula>20</formula>
    </cfRule>
    <cfRule type="cellIs" dxfId="1" priority="4812" operator="greaterThan">
      <formula>120</formula>
    </cfRule>
    <cfRule type="containsText" dxfId="2" priority="1079" operator="between" text="库存为">
      <formula>NOT(ISERROR(SEARCH("库存为",AU2660)))</formula>
    </cfRule>
  </conditionalFormatting>
  <conditionalFormatting sqref="AU2661">
    <cfRule type="cellIs" dxfId="0" priority="8544" operator="lessThan">
      <formula>20</formula>
    </cfRule>
    <cfRule type="cellIs" dxfId="1" priority="4811" operator="greaterThan">
      <formula>120</formula>
    </cfRule>
    <cfRule type="containsText" dxfId="2" priority="1078" operator="between" text="库存为">
      <formula>NOT(ISERROR(SEARCH("库存为",AU2661)))</formula>
    </cfRule>
  </conditionalFormatting>
  <conditionalFormatting sqref="AU2662">
    <cfRule type="cellIs" dxfId="0" priority="8543" operator="lessThan">
      <formula>20</formula>
    </cfRule>
    <cfRule type="cellIs" dxfId="1" priority="4810" operator="greaterThan">
      <formula>120</formula>
    </cfRule>
    <cfRule type="containsText" dxfId="2" priority="1077" operator="between" text="库存为">
      <formula>NOT(ISERROR(SEARCH("库存为",AU2662)))</formula>
    </cfRule>
  </conditionalFormatting>
  <conditionalFormatting sqref="AU2663">
    <cfRule type="cellIs" dxfId="0" priority="8542" operator="lessThan">
      <formula>20</formula>
    </cfRule>
    <cfRule type="cellIs" dxfId="1" priority="4809" operator="greaterThan">
      <formula>120</formula>
    </cfRule>
    <cfRule type="containsText" dxfId="2" priority="1076" operator="between" text="库存为">
      <formula>NOT(ISERROR(SEARCH("库存为",AU2663)))</formula>
    </cfRule>
  </conditionalFormatting>
  <conditionalFormatting sqref="AU2664">
    <cfRule type="cellIs" dxfId="0" priority="8541" operator="lessThan">
      <formula>20</formula>
    </cfRule>
    <cfRule type="cellIs" dxfId="1" priority="4808" operator="greaterThan">
      <formula>120</formula>
    </cfRule>
    <cfRule type="containsText" dxfId="2" priority="1075" operator="between" text="库存为">
      <formula>NOT(ISERROR(SEARCH("库存为",AU2664)))</formula>
    </cfRule>
  </conditionalFormatting>
  <conditionalFormatting sqref="AU2665">
    <cfRule type="cellIs" dxfId="0" priority="8540" operator="lessThan">
      <formula>20</formula>
    </cfRule>
    <cfRule type="cellIs" dxfId="1" priority="4807" operator="greaterThan">
      <formula>120</formula>
    </cfRule>
    <cfRule type="containsText" dxfId="2" priority="1074" operator="between" text="库存为">
      <formula>NOT(ISERROR(SEARCH("库存为",AU2665)))</formula>
    </cfRule>
  </conditionalFormatting>
  <conditionalFormatting sqref="AU2666">
    <cfRule type="cellIs" dxfId="0" priority="8539" operator="lessThan">
      <formula>20</formula>
    </cfRule>
    <cfRule type="cellIs" dxfId="1" priority="4806" operator="greaterThan">
      <formula>120</formula>
    </cfRule>
    <cfRule type="containsText" dxfId="2" priority="1073" operator="between" text="库存为">
      <formula>NOT(ISERROR(SEARCH("库存为",AU2666)))</formula>
    </cfRule>
  </conditionalFormatting>
  <conditionalFormatting sqref="AU2667">
    <cfRule type="cellIs" dxfId="0" priority="8538" operator="lessThan">
      <formula>20</formula>
    </cfRule>
    <cfRule type="cellIs" dxfId="1" priority="4805" operator="greaterThan">
      <formula>120</formula>
    </cfRule>
    <cfRule type="containsText" dxfId="2" priority="1072" operator="between" text="库存为">
      <formula>NOT(ISERROR(SEARCH("库存为",AU2667)))</formula>
    </cfRule>
  </conditionalFormatting>
  <conditionalFormatting sqref="AU2668">
    <cfRule type="cellIs" dxfId="0" priority="8537" operator="lessThan">
      <formula>20</formula>
    </cfRule>
    <cfRule type="cellIs" dxfId="1" priority="4804" operator="greaterThan">
      <formula>120</formula>
    </cfRule>
    <cfRule type="containsText" dxfId="2" priority="1071" operator="between" text="库存为">
      <formula>NOT(ISERROR(SEARCH("库存为",AU2668)))</formula>
    </cfRule>
  </conditionalFormatting>
  <conditionalFormatting sqref="AU2669">
    <cfRule type="cellIs" dxfId="0" priority="8536" operator="lessThan">
      <formula>20</formula>
    </cfRule>
    <cfRule type="cellIs" dxfId="1" priority="4803" operator="greaterThan">
      <formula>120</formula>
    </cfRule>
    <cfRule type="containsText" dxfId="2" priority="1070" operator="between" text="库存为">
      <formula>NOT(ISERROR(SEARCH("库存为",AU2669)))</formula>
    </cfRule>
  </conditionalFormatting>
  <conditionalFormatting sqref="AU2670">
    <cfRule type="cellIs" dxfId="0" priority="8535" operator="lessThan">
      <formula>20</formula>
    </cfRule>
    <cfRule type="cellIs" dxfId="1" priority="4802" operator="greaterThan">
      <formula>120</formula>
    </cfRule>
    <cfRule type="containsText" dxfId="2" priority="1069" operator="between" text="库存为">
      <formula>NOT(ISERROR(SEARCH("库存为",AU2670)))</formula>
    </cfRule>
  </conditionalFormatting>
  <conditionalFormatting sqref="AU2671">
    <cfRule type="cellIs" dxfId="0" priority="8534" operator="lessThan">
      <formula>20</formula>
    </cfRule>
    <cfRule type="cellIs" dxfId="1" priority="4801" operator="greaterThan">
      <formula>120</formula>
    </cfRule>
    <cfRule type="containsText" dxfId="2" priority="1068" operator="between" text="库存为">
      <formula>NOT(ISERROR(SEARCH("库存为",AU2671)))</formula>
    </cfRule>
  </conditionalFormatting>
  <conditionalFormatting sqref="AU2672">
    <cfRule type="cellIs" dxfId="0" priority="8533" operator="lessThan">
      <formula>20</formula>
    </cfRule>
    <cfRule type="cellIs" dxfId="1" priority="4800" operator="greaterThan">
      <formula>120</formula>
    </cfRule>
    <cfRule type="containsText" dxfId="2" priority="1067" operator="between" text="库存为">
      <formula>NOT(ISERROR(SEARCH("库存为",AU2672)))</formula>
    </cfRule>
  </conditionalFormatting>
  <conditionalFormatting sqref="AU2673">
    <cfRule type="cellIs" dxfId="0" priority="8532" operator="lessThan">
      <formula>20</formula>
    </cfRule>
    <cfRule type="cellIs" dxfId="1" priority="4799" operator="greaterThan">
      <formula>120</formula>
    </cfRule>
    <cfRule type="containsText" dxfId="2" priority="1066" operator="between" text="库存为">
      <formula>NOT(ISERROR(SEARCH("库存为",AU2673)))</formula>
    </cfRule>
  </conditionalFormatting>
  <conditionalFormatting sqref="AU2674">
    <cfRule type="cellIs" dxfId="0" priority="8531" operator="lessThan">
      <formula>20</formula>
    </cfRule>
    <cfRule type="cellIs" dxfId="1" priority="4798" operator="greaterThan">
      <formula>120</formula>
    </cfRule>
    <cfRule type="containsText" dxfId="2" priority="1065" operator="between" text="库存为">
      <formula>NOT(ISERROR(SEARCH("库存为",AU2674)))</formula>
    </cfRule>
  </conditionalFormatting>
  <conditionalFormatting sqref="AU2675">
    <cfRule type="cellIs" dxfId="0" priority="8530" operator="lessThan">
      <formula>20</formula>
    </cfRule>
    <cfRule type="cellIs" dxfId="1" priority="4797" operator="greaterThan">
      <formula>120</formula>
    </cfRule>
    <cfRule type="containsText" dxfId="2" priority="1064" operator="between" text="库存为">
      <formula>NOT(ISERROR(SEARCH("库存为",AU2675)))</formula>
    </cfRule>
  </conditionalFormatting>
  <conditionalFormatting sqref="AU2676">
    <cfRule type="cellIs" dxfId="0" priority="8529" operator="lessThan">
      <formula>20</formula>
    </cfRule>
    <cfRule type="cellIs" dxfId="1" priority="4796" operator="greaterThan">
      <formula>120</formula>
    </cfRule>
    <cfRule type="containsText" dxfId="2" priority="1063" operator="between" text="库存为">
      <formula>NOT(ISERROR(SEARCH("库存为",AU2676)))</formula>
    </cfRule>
  </conditionalFormatting>
  <conditionalFormatting sqref="AU2677">
    <cfRule type="cellIs" dxfId="0" priority="8528" operator="lessThan">
      <formula>20</formula>
    </cfRule>
    <cfRule type="cellIs" dxfId="1" priority="4795" operator="greaterThan">
      <formula>120</formula>
    </cfRule>
    <cfRule type="containsText" dxfId="2" priority="1062" operator="between" text="库存为">
      <formula>NOT(ISERROR(SEARCH("库存为",AU2677)))</formula>
    </cfRule>
  </conditionalFormatting>
  <conditionalFormatting sqref="AU2678">
    <cfRule type="cellIs" dxfId="0" priority="8527" operator="lessThan">
      <formula>20</formula>
    </cfRule>
    <cfRule type="cellIs" dxfId="1" priority="4794" operator="greaterThan">
      <formula>120</formula>
    </cfRule>
    <cfRule type="containsText" dxfId="2" priority="1061" operator="between" text="库存为">
      <formula>NOT(ISERROR(SEARCH("库存为",AU2678)))</formula>
    </cfRule>
  </conditionalFormatting>
  <conditionalFormatting sqref="AU2679">
    <cfRule type="cellIs" dxfId="0" priority="8526" operator="lessThan">
      <formula>20</formula>
    </cfRule>
    <cfRule type="cellIs" dxfId="1" priority="4793" operator="greaterThan">
      <formula>120</formula>
    </cfRule>
    <cfRule type="containsText" dxfId="2" priority="1060" operator="between" text="库存为">
      <formula>NOT(ISERROR(SEARCH("库存为",AU2679)))</formula>
    </cfRule>
  </conditionalFormatting>
  <conditionalFormatting sqref="AU2680">
    <cfRule type="cellIs" dxfId="0" priority="8525" operator="lessThan">
      <formula>20</formula>
    </cfRule>
    <cfRule type="cellIs" dxfId="1" priority="4792" operator="greaterThan">
      <formula>120</formula>
    </cfRule>
    <cfRule type="containsText" dxfId="2" priority="1059" operator="between" text="库存为">
      <formula>NOT(ISERROR(SEARCH("库存为",AU2680)))</formula>
    </cfRule>
  </conditionalFormatting>
  <conditionalFormatting sqref="AU2681">
    <cfRule type="cellIs" dxfId="0" priority="8524" operator="lessThan">
      <formula>20</formula>
    </cfRule>
    <cfRule type="cellIs" dxfId="1" priority="4791" operator="greaterThan">
      <formula>120</formula>
    </cfRule>
    <cfRule type="containsText" dxfId="2" priority="1058" operator="between" text="库存为">
      <formula>NOT(ISERROR(SEARCH("库存为",AU2681)))</formula>
    </cfRule>
  </conditionalFormatting>
  <conditionalFormatting sqref="AU2682">
    <cfRule type="cellIs" dxfId="0" priority="8523" operator="lessThan">
      <formula>20</formula>
    </cfRule>
    <cfRule type="cellIs" dxfId="1" priority="4790" operator="greaterThan">
      <formula>120</formula>
    </cfRule>
    <cfRule type="containsText" dxfId="2" priority="1057" operator="between" text="库存为">
      <formula>NOT(ISERROR(SEARCH("库存为",AU2682)))</formula>
    </cfRule>
  </conditionalFormatting>
  <conditionalFormatting sqref="AU2683">
    <cfRule type="cellIs" dxfId="0" priority="8522" operator="lessThan">
      <formula>20</formula>
    </cfRule>
    <cfRule type="cellIs" dxfId="1" priority="4789" operator="greaterThan">
      <formula>120</formula>
    </cfRule>
    <cfRule type="containsText" dxfId="2" priority="1056" operator="between" text="库存为">
      <formula>NOT(ISERROR(SEARCH("库存为",AU2683)))</formula>
    </cfRule>
  </conditionalFormatting>
  <conditionalFormatting sqref="AU2684">
    <cfRule type="cellIs" dxfId="0" priority="8521" operator="lessThan">
      <formula>20</formula>
    </cfRule>
    <cfRule type="cellIs" dxfId="1" priority="4788" operator="greaterThan">
      <formula>120</formula>
    </cfRule>
    <cfRule type="containsText" dxfId="2" priority="1055" operator="between" text="库存为">
      <formula>NOT(ISERROR(SEARCH("库存为",AU2684)))</formula>
    </cfRule>
  </conditionalFormatting>
  <conditionalFormatting sqref="AU2685">
    <cfRule type="cellIs" dxfId="0" priority="8520" operator="lessThan">
      <formula>20</formula>
    </cfRule>
    <cfRule type="cellIs" dxfId="1" priority="4787" operator="greaterThan">
      <formula>120</formula>
    </cfRule>
    <cfRule type="containsText" dxfId="2" priority="1054" operator="between" text="库存为">
      <formula>NOT(ISERROR(SEARCH("库存为",AU2685)))</formula>
    </cfRule>
  </conditionalFormatting>
  <conditionalFormatting sqref="AU2686">
    <cfRule type="cellIs" dxfId="0" priority="8519" operator="lessThan">
      <formula>20</formula>
    </cfRule>
    <cfRule type="cellIs" dxfId="1" priority="4786" operator="greaterThan">
      <formula>120</formula>
    </cfRule>
    <cfRule type="containsText" dxfId="2" priority="1053" operator="between" text="库存为">
      <formula>NOT(ISERROR(SEARCH("库存为",AU2686)))</formula>
    </cfRule>
  </conditionalFormatting>
  <conditionalFormatting sqref="AU2687">
    <cfRule type="cellIs" dxfId="0" priority="8518" operator="lessThan">
      <formula>20</formula>
    </cfRule>
    <cfRule type="cellIs" dxfId="1" priority="4785" operator="greaterThan">
      <formula>120</formula>
    </cfRule>
    <cfRule type="containsText" dxfId="2" priority="1052" operator="between" text="库存为">
      <formula>NOT(ISERROR(SEARCH("库存为",AU2687)))</formula>
    </cfRule>
  </conditionalFormatting>
  <conditionalFormatting sqref="AU2688">
    <cfRule type="cellIs" dxfId="0" priority="8517" operator="lessThan">
      <formula>20</formula>
    </cfRule>
    <cfRule type="cellIs" dxfId="1" priority="4784" operator="greaterThan">
      <formula>120</formula>
    </cfRule>
    <cfRule type="containsText" dxfId="2" priority="1051" operator="between" text="库存为">
      <formula>NOT(ISERROR(SEARCH("库存为",AU2688)))</formula>
    </cfRule>
  </conditionalFormatting>
  <conditionalFormatting sqref="AU2689">
    <cfRule type="cellIs" dxfId="0" priority="8516" operator="lessThan">
      <formula>20</formula>
    </cfRule>
    <cfRule type="cellIs" dxfId="1" priority="4783" operator="greaterThan">
      <formula>120</formula>
    </cfRule>
    <cfRule type="containsText" dxfId="2" priority="1050" operator="between" text="库存为">
      <formula>NOT(ISERROR(SEARCH("库存为",AU2689)))</formula>
    </cfRule>
  </conditionalFormatting>
  <conditionalFormatting sqref="AU2690">
    <cfRule type="cellIs" dxfId="0" priority="8515" operator="lessThan">
      <formula>20</formula>
    </cfRule>
    <cfRule type="cellIs" dxfId="1" priority="4782" operator="greaterThan">
      <formula>120</formula>
    </cfRule>
    <cfRule type="containsText" dxfId="2" priority="1049" operator="between" text="库存为">
      <formula>NOT(ISERROR(SEARCH("库存为",AU2690)))</formula>
    </cfRule>
  </conditionalFormatting>
  <conditionalFormatting sqref="AU2691">
    <cfRule type="cellIs" dxfId="0" priority="8514" operator="lessThan">
      <formula>20</formula>
    </cfRule>
    <cfRule type="cellIs" dxfId="1" priority="4781" operator="greaterThan">
      <formula>120</formula>
    </cfRule>
    <cfRule type="containsText" dxfId="2" priority="1048" operator="between" text="库存为">
      <formula>NOT(ISERROR(SEARCH("库存为",AU2691)))</formula>
    </cfRule>
  </conditionalFormatting>
  <conditionalFormatting sqref="AU2692">
    <cfRule type="cellIs" dxfId="0" priority="8513" operator="lessThan">
      <formula>20</formula>
    </cfRule>
    <cfRule type="cellIs" dxfId="1" priority="4780" operator="greaterThan">
      <formula>120</formula>
    </cfRule>
    <cfRule type="containsText" dxfId="2" priority="1047" operator="between" text="库存为">
      <formula>NOT(ISERROR(SEARCH("库存为",AU2692)))</formula>
    </cfRule>
  </conditionalFormatting>
  <conditionalFormatting sqref="AU2693">
    <cfRule type="cellIs" dxfId="0" priority="8512" operator="lessThan">
      <formula>20</formula>
    </cfRule>
    <cfRule type="cellIs" dxfId="1" priority="4779" operator="greaterThan">
      <formula>120</formula>
    </cfRule>
    <cfRule type="containsText" dxfId="2" priority="1046" operator="between" text="库存为">
      <formula>NOT(ISERROR(SEARCH("库存为",AU2693)))</formula>
    </cfRule>
  </conditionalFormatting>
  <conditionalFormatting sqref="AU2694">
    <cfRule type="cellIs" dxfId="0" priority="8511" operator="lessThan">
      <formula>20</formula>
    </cfRule>
    <cfRule type="cellIs" dxfId="1" priority="4778" operator="greaterThan">
      <formula>120</formula>
    </cfRule>
    <cfRule type="containsText" dxfId="2" priority="1045" operator="between" text="库存为">
      <formula>NOT(ISERROR(SEARCH("库存为",AU2694)))</formula>
    </cfRule>
  </conditionalFormatting>
  <conditionalFormatting sqref="AU2695">
    <cfRule type="cellIs" dxfId="0" priority="8510" operator="lessThan">
      <formula>20</formula>
    </cfRule>
    <cfRule type="cellIs" dxfId="1" priority="4777" operator="greaterThan">
      <formula>120</formula>
    </cfRule>
    <cfRule type="containsText" dxfId="2" priority="1044" operator="between" text="库存为">
      <formula>NOT(ISERROR(SEARCH("库存为",AU2695)))</formula>
    </cfRule>
  </conditionalFormatting>
  <conditionalFormatting sqref="AU2696">
    <cfRule type="cellIs" dxfId="0" priority="8509" operator="lessThan">
      <formula>20</formula>
    </cfRule>
    <cfRule type="cellIs" dxfId="1" priority="4776" operator="greaterThan">
      <formula>120</formula>
    </cfRule>
    <cfRule type="containsText" dxfId="2" priority="1043" operator="between" text="库存为">
      <formula>NOT(ISERROR(SEARCH("库存为",AU2696)))</formula>
    </cfRule>
  </conditionalFormatting>
  <conditionalFormatting sqref="AU2697">
    <cfRule type="cellIs" dxfId="0" priority="8508" operator="lessThan">
      <formula>20</formula>
    </cfRule>
    <cfRule type="cellIs" dxfId="1" priority="4775" operator="greaterThan">
      <formula>120</formula>
    </cfRule>
    <cfRule type="containsText" dxfId="2" priority="1042" operator="between" text="库存为">
      <formula>NOT(ISERROR(SEARCH("库存为",AU2697)))</formula>
    </cfRule>
  </conditionalFormatting>
  <conditionalFormatting sqref="AU2698">
    <cfRule type="cellIs" dxfId="0" priority="8507" operator="lessThan">
      <formula>20</formula>
    </cfRule>
    <cfRule type="cellIs" dxfId="1" priority="4774" operator="greaterThan">
      <formula>120</formula>
    </cfRule>
    <cfRule type="containsText" dxfId="2" priority="1041" operator="between" text="库存为">
      <formula>NOT(ISERROR(SEARCH("库存为",AU2698)))</formula>
    </cfRule>
  </conditionalFormatting>
  <conditionalFormatting sqref="AU2699">
    <cfRule type="cellIs" dxfId="0" priority="8506" operator="lessThan">
      <formula>20</formula>
    </cfRule>
    <cfRule type="cellIs" dxfId="1" priority="4773" operator="greaterThan">
      <formula>120</formula>
    </cfRule>
    <cfRule type="containsText" dxfId="2" priority="1040" operator="between" text="库存为">
      <formula>NOT(ISERROR(SEARCH("库存为",AU2699)))</formula>
    </cfRule>
  </conditionalFormatting>
  <conditionalFormatting sqref="AU2700">
    <cfRule type="cellIs" dxfId="0" priority="8505" operator="lessThan">
      <formula>20</formula>
    </cfRule>
    <cfRule type="cellIs" dxfId="1" priority="4772" operator="greaterThan">
      <formula>120</formula>
    </cfRule>
    <cfRule type="containsText" dxfId="2" priority="1039" operator="between" text="库存为">
      <formula>NOT(ISERROR(SEARCH("库存为",AU2700)))</formula>
    </cfRule>
  </conditionalFormatting>
  <conditionalFormatting sqref="AU2701">
    <cfRule type="cellIs" dxfId="0" priority="8504" operator="lessThan">
      <formula>20</formula>
    </cfRule>
    <cfRule type="cellIs" dxfId="1" priority="4771" operator="greaterThan">
      <formula>120</formula>
    </cfRule>
    <cfRule type="containsText" dxfId="2" priority="1038" operator="between" text="库存为">
      <formula>NOT(ISERROR(SEARCH("库存为",AU2701)))</formula>
    </cfRule>
  </conditionalFormatting>
  <conditionalFormatting sqref="AU2702">
    <cfRule type="cellIs" dxfId="0" priority="8503" operator="lessThan">
      <formula>20</formula>
    </cfRule>
    <cfRule type="cellIs" dxfId="1" priority="4770" operator="greaterThan">
      <formula>120</formula>
    </cfRule>
    <cfRule type="containsText" dxfId="2" priority="1037" operator="between" text="库存为">
      <formula>NOT(ISERROR(SEARCH("库存为",AU2702)))</formula>
    </cfRule>
  </conditionalFormatting>
  <conditionalFormatting sqref="AU2703">
    <cfRule type="cellIs" dxfId="0" priority="8502" operator="lessThan">
      <formula>20</formula>
    </cfRule>
    <cfRule type="cellIs" dxfId="1" priority="4769" operator="greaterThan">
      <formula>120</formula>
    </cfRule>
    <cfRule type="containsText" dxfId="2" priority="1036" operator="between" text="库存为">
      <formula>NOT(ISERROR(SEARCH("库存为",AU2703)))</formula>
    </cfRule>
  </conditionalFormatting>
  <conditionalFormatting sqref="AU2704">
    <cfRule type="cellIs" dxfId="0" priority="8501" operator="lessThan">
      <formula>20</formula>
    </cfRule>
    <cfRule type="cellIs" dxfId="1" priority="4768" operator="greaterThan">
      <formula>120</formula>
    </cfRule>
    <cfRule type="containsText" dxfId="2" priority="1035" operator="between" text="库存为">
      <formula>NOT(ISERROR(SEARCH("库存为",AU2704)))</formula>
    </cfRule>
  </conditionalFormatting>
  <conditionalFormatting sqref="AU2705">
    <cfRule type="cellIs" dxfId="0" priority="8500" operator="lessThan">
      <formula>20</formula>
    </cfRule>
    <cfRule type="cellIs" dxfId="1" priority="4767" operator="greaterThan">
      <formula>120</formula>
    </cfRule>
    <cfRule type="containsText" dxfId="2" priority="1034" operator="between" text="库存为">
      <formula>NOT(ISERROR(SEARCH("库存为",AU2705)))</formula>
    </cfRule>
  </conditionalFormatting>
  <conditionalFormatting sqref="AU2706">
    <cfRule type="cellIs" dxfId="0" priority="8499" operator="lessThan">
      <formula>20</formula>
    </cfRule>
    <cfRule type="cellIs" dxfId="1" priority="4766" operator="greaterThan">
      <formula>120</formula>
    </cfRule>
    <cfRule type="containsText" dxfId="2" priority="1033" operator="between" text="库存为">
      <formula>NOT(ISERROR(SEARCH("库存为",AU2706)))</formula>
    </cfRule>
  </conditionalFormatting>
  <conditionalFormatting sqref="AU2707">
    <cfRule type="cellIs" dxfId="0" priority="8498" operator="lessThan">
      <formula>20</formula>
    </cfRule>
    <cfRule type="cellIs" dxfId="1" priority="4765" operator="greaterThan">
      <formula>120</formula>
    </cfRule>
    <cfRule type="containsText" dxfId="2" priority="1032" operator="between" text="库存为">
      <formula>NOT(ISERROR(SEARCH("库存为",AU2707)))</formula>
    </cfRule>
  </conditionalFormatting>
  <conditionalFormatting sqref="AU2708">
    <cfRule type="cellIs" dxfId="0" priority="8497" operator="lessThan">
      <formula>20</formula>
    </cfRule>
    <cfRule type="cellIs" dxfId="1" priority="4764" operator="greaterThan">
      <formula>120</formula>
    </cfRule>
    <cfRule type="containsText" dxfId="2" priority="1031" operator="between" text="库存为">
      <formula>NOT(ISERROR(SEARCH("库存为",AU2708)))</formula>
    </cfRule>
  </conditionalFormatting>
  <conditionalFormatting sqref="AU2709">
    <cfRule type="cellIs" dxfId="0" priority="8496" operator="lessThan">
      <formula>20</formula>
    </cfRule>
    <cfRule type="cellIs" dxfId="1" priority="4763" operator="greaterThan">
      <formula>120</formula>
    </cfRule>
    <cfRule type="containsText" dxfId="2" priority="1030" operator="between" text="库存为">
      <formula>NOT(ISERROR(SEARCH("库存为",AU2709)))</formula>
    </cfRule>
  </conditionalFormatting>
  <conditionalFormatting sqref="AU2710">
    <cfRule type="cellIs" dxfId="0" priority="8495" operator="lessThan">
      <formula>20</formula>
    </cfRule>
    <cfRule type="cellIs" dxfId="1" priority="4762" operator="greaterThan">
      <formula>120</formula>
    </cfRule>
    <cfRule type="containsText" dxfId="2" priority="1029" operator="between" text="库存为">
      <formula>NOT(ISERROR(SEARCH("库存为",AU2710)))</formula>
    </cfRule>
  </conditionalFormatting>
  <conditionalFormatting sqref="AU2711">
    <cfRule type="cellIs" dxfId="0" priority="8494" operator="lessThan">
      <formula>20</formula>
    </cfRule>
    <cfRule type="cellIs" dxfId="1" priority="4761" operator="greaterThan">
      <formula>120</formula>
    </cfRule>
    <cfRule type="containsText" dxfId="2" priority="1028" operator="between" text="库存为">
      <formula>NOT(ISERROR(SEARCH("库存为",AU2711)))</formula>
    </cfRule>
  </conditionalFormatting>
  <conditionalFormatting sqref="AU2712">
    <cfRule type="cellIs" dxfId="0" priority="8493" operator="lessThan">
      <formula>20</formula>
    </cfRule>
    <cfRule type="cellIs" dxfId="1" priority="4760" operator="greaterThan">
      <formula>120</formula>
    </cfRule>
    <cfRule type="containsText" dxfId="2" priority="1027" operator="between" text="库存为">
      <formula>NOT(ISERROR(SEARCH("库存为",AU2712)))</formula>
    </cfRule>
  </conditionalFormatting>
  <conditionalFormatting sqref="AU2713">
    <cfRule type="cellIs" dxfId="0" priority="8492" operator="lessThan">
      <formula>20</formula>
    </cfRule>
    <cfRule type="cellIs" dxfId="1" priority="4759" operator="greaterThan">
      <formula>120</formula>
    </cfRule>
    <cfRule type="containsText" dxfId="2" priority="1026" operator="between" text="库存为">
      <formula>NOT(ISERROR(SEARCH("库存为",AU2713)))</formula>
    </cfRule>
  </conditionalFormatting>
  <conditionalFormatting sqref="AU2714">
    <cfRule type="cellIs" dxfId="0" priority="8491" operator="lessThan">
      <formula>20</formula>
    </cfRule>
    <cfRule type="cellIs" dxfId="1" priority="4758" operator="greaterThan">
      <formula>120</formula>
    </cfRule>
    <cfRule type="containsText" dxfId="2" priority="1025" operator="between" text="库存为">
      <formula>NOT(ISERROR(SEARCH("库存为",AU2714)))</formula>
    </cfRule>
  </conditionalFormatting>
  <conditionalFormatting sqref="AU2715">
    <cfRule type="cellIs" dxfId="0" priority="8490" operator="lessThan">
      <formula>20</formula>
    </cfRule>
    <cfRule type="cellIs" dxfId="1" priority="4757" operator="greaterThan">
      <formula>120</formula>
    </cfRule>
    <cfRule type="containsText" dxfId="2" priority="1024" operator="between" text="库存为">
      <formula>NOT(ISERROR(SEARCH("库存为",AU2715)))</formula>
    </cfRule>
  </conditionalFormatting>
  <conditionalFormatting sqref="AU2716">
    <cfRule type="cellIs" dxfId="0" priority="8489" operator="lessThan">
      <formula>20</formula>
    </cfRule>
    <cfRule type="cellIs" dxfId="1" priority="4756" operator="greaterThan">
      <formula>120</formula>
    </cfRule>
    <cfRule type="containsText" dxfId="2" priority="1023" operator="between" text="库存为">
      <formula>NOT(ISERROR(SEARCH("库存为",AU2716)))</formula>
    </cfRule>
  </conditionalFormatting>
  <conditionalFormatting sqref="AU2717">
    <cfRule type="cellIs" dxfId="0" priority="8488" operator="lessThan">
      <formula>20</formula>
    </cfRule>
    <cfRule type="cellIs" dxfId="1" priority="4755" operator="greaterThan">
      <formula>120</formula>
    </cfRule>
    <cfRule type="containsText" dxfId="2" priority="1022" operator="between" text="库存为">
      <formula>NOT(ISERROR(SEARCH("库存为",AU2717)))</formula>
    </cfRule>
  </conditionalFormatting>
  <conditionalFormatting sqref="AU2718">
    <cfRule type="cellIs" dxfId="0" priority="8487" operator="lessThan">
      <formula>20</formula>
    </cfRule>
    <cfRule type="cellIs" dxfId="1" priority="4754" operator="greaterThan">
      <formula>120</formula>
    </cfRule>
    <cfRule type="containsText" dxfId="2" priority="1021" operator="between" text="库存为">
      <formula>NOT(ISERROR(SEARCH("库存为",AU2718)))</formula>
    </cfRule>
  </conditionalFormatting>
  <conditionalFormatting sqref="AU2719">
    <cfRule type="cellIs" dxfId="0" priority="8486" operator="lessThan">
      <formula>20</formula>
    </cfRule>
    <cfRule type="cellIs" dxfId="1" priority="4753" operator="greaterThan">
      <formula>120</formula>
    </cfRule>
    <cfRule type="containsText" dxfId="2" priority="1020" operator="between" text="库存为">
      <formula>NOT(ISERROR(SEARCH("库存为",AU2719)))</formula>
    </cfRule>
  </conditionalFormatting>
  <conditionalFormatting sqref="AU2720">
    <cfRule type="cellIs" dxfId="0" priority="8485" operator="lessThan">
      <formula>20</formula>
    </cfRule>
    <cfRule type="cellIs" dxfId="1" priority="4752" operator="greaterThan">
      <formula>120</formula>
    </cfRule>
    <cfRule type="containsText" dxfId="2" priority="1019" operator="between" text="库存为">
      <formula>NOT(ISERROR(SEARCH("库存为",AU2720)))</formula>
    </cfRule>
  </conditionalFormatting>
  <conditionalFormatting sqref="AU2721">
    <cfRule type="cellIs" dxfId="0" priority="8484" operator="lessThan">
      <formula>20</formula>
    </cfRule>
    <cfRule type="cellIs" dxfId="1" priority="4751" operator="greaterThan">
      <formula>120</formula>
    </cfRule>
    <cfRule type="containsText" dxfId="2" priority="1018" operator="between" text="库存为">
      <formula>NOT(ISERROR(SEARCH("库存为",AU2721)))</formula>
    </cfRule>
  </conditionalFormatting>
  <conditionalFormatting sqref="AU2722">
    <cfRule type="cellIs" dxfId="0" priority="8483" operator="lessThan">
      <formula>20</formula>
    </cfRule>
    <cfRule type="cellIs" dxfId="1" priority="4750" operator="greaterThan">
      <formula>120</formula>
    </cfRule>
    <cfRule type="containsText" dxfId="2" priority="1017" operator="between" text="库存为">
      <formula>NOT(ISERROR(SEARCH("库存为",AU2722)))</formula>
    </cfRule>
  </conditionalFormatting>
  <conditionalFormatting sqref="AU2723">
    <cfRule type="cellIs" dxfId="0" priority="8482" operator="lessThan">
      <formula>20</formula>
    </cfRule>
    <cfRule type="cellIs" dxfId="1" priority="4749" operator="greaterThan">
      <formula>120</formula>
    </cfRule>
    <cfRule type="containsText" dxfId="2" priority="1016" operator="between" text="库存为">
      <formula>NOT(ISERROR(SEARCH("库存为",AU2723)))</formula>
    </cfRule>
  </conditionalFormatting>
  <conditionalFormatting sqref="AU2724">
    <cfRule type="cellIs" dxfId="0" priority="8481" operator="lessThan">
      <formula>20</formula>
    </cfRule>
    <cfRule type="cellIs" dxfId="1" priority="4748" operator="greaterThan">
      <formula>120</formula>
    </cfRule>
    <cfRule type="containsText" dxfId="2" priority="1015" operator="between" text="库存为">
      <formula>NOT(ISERROR(SEARCH("库存为",AU2724)))</formula>
    </cfRule>
  </conditionalFormatting>
  <conditionalFormatting sqref="AU2725">
    <cfRule type="cellIs" dxfId="0" priority="8480" operator="lessThan">
      <formula>20</formula>
    </cfRule>
    <cfRule type="cellIs" dxfId="1" priority="4747" operator="greaterThan">
      <formula>120</formula>
    </cfRule>
    <cfRule type="containsText" dxfId="2" priority="1014" operator="between" text="库存为">
      <formula>NOT(ISERROR(SEARCH("库存为",AU2725)))</formula>
    </cfRule>
  </conditionalFormatting>
  <conditionalFormatting sqref="AU2726">
    <cfRule type="cellIs" dxfId="0" priority="8479" operator="lessThan">
      <formula>20</formula>
    </cfRule>
    <cfRule type="cellIs" dxfId="1" priority="4746" operator="greaterThan">
      <formula>120</formula>
    </cfRule>
    <cfRule type="containsText" dxfId="2" priority="1013" operator="between" text="库存为">
      <formula>NOT(ISERROR(SEARCH("库存为",AU2726)))</formula>
    </cfRule>
  </conditionalFormatting>
  <conditionalFormatting sqref="AU2727">
    <cfRule type="cellIs" dxfId="0" priority="8478" operator="lessThan">
      <formula>20</formula>
    </cfRule>
    <cfRule type="cellIs" dxfId="1" priority="4745" operator="greaterThan">
      <formula>120</formula>
    </cfRule>
    <cfRule type="containsText" dxfId="2" priority="1012" operator="between" text="库存为">
      <formula>NOT(ISERROR(SEARCH("库存为",AU2727)))</formula>
    </cfRule>
  </conditionalFormatting>
  <conditionalFormatting sqref="AU2728">
    <cfRule type="cellIs" dxfId="0" priority="8477" operator="lessThan">
      <formula>20</formula>
    </cfRule>
    <cfRule type="cellIs" dxfId="1" priority="4744" operator="greaterThan">
      <formula>120</formula>
    </cfRule>
    <cfRule type="containsText" dxfId="2" priority="1011" operator="between" text="库存为">
      <formula>NOT(ISERROR(SEARCH("库存为",AU2728)))</formula>
    </cfRule>
  </conditionalFormatting>
  <conditionalFormatting sqref="AU2729">
    <cfRule type="cellIs" dxfId="0" priority="8476" operator="lessThan">
      <formula>20</formula>
    </cfRule>
    <cfRule type="cellIs" dxfId="1" priority="4743" operator="greaterThan">
      <formula>120</formula>
    </cfRule>
    <cfRule type="containsText" dxfId="2" priority="1010" operator="between" text="库存为">
      <formula>NOT(ISERROR(SEARCH("库存为",AU2729)))</formula>
    </cfRule>
  </conditionalFormatting>
  <conditionalFormatting sqref="AU2730">
    <cfRule type="cellIs" dxfId="0" priority="8475" operator="lessThan">
      <formula>20</formula>
    </cfRule>
    <cfRule type="cellIs" dxfId="1" priority="4742" operator="greaterThan">
      <formula>120</formula>
    </cfRule>
    <cfRule type="containsText" dxfId="2" priority="1009" operator="between" text="库存为">
      <formula>NOT(ISERROR(SEARCH("库存为",AU2730)))</formula>
    </cfRule>
  </conditionalFormatting>
  <conditionalFormatting sqref="AU2731">
    <cfRule type="cellIs" dxfId="0" priority="8474" operator="lessThan">
      <formula>20</formula>
    </cfRule>
    <cfRule type="cellIs" dxfId="1" priority="4741" operator="greaterThan">
      <formula>120</formula>
    </cfRule>
    <cfRule type="containsText" dxfId="2" priority="1008" operator="between" text="库存为">
      <formula>NOT(ISERROR(SEARCH("库存为",AU2731)))</formula>
    </cfRule>
  </conditionalFormatting>
  <conditionalFormatting sqref="AU2732">
    <cfRule type="cellIs" dxfId="0" priority="8473" operator="lessThan">
      <formula>20</formula>
    </cfRule>
    <cfRule type="cellIs" dxfId="1" priority="4740" operator="greaterThan">
      <formula>120</formula>
    </cfRule>
    <cfRule type="containsText" dxfId="2" priority="1007" operator="between" text="库存为">
      <formula>NOT(ISERROR(SEARCH("库存为",AU2732)))</formula>
    </cfRule>
  </conditionalFormatting>
  <conditionalFormatting sqref="AU2733">
    <cfRule type="cellIs" dxfId="0" priority="8472" operator="lessThan">
      <formula>20</formula>
    </cfRule>
    <cfRule type="cellIs" dxfId="1" priority="4739" operator="greaterThan">
      <formula>120</formula>
    </cfRule>
    <cfRule type="containsText" dxfId="2" priority="1006" operator="between" text="库存为">
      <formula>NOT(ISERROR(SEARCH("库存为",AU2733)))</formula>
    </cfRule>
  </conditionalFormatting>
  <conditionalFormatting sqref="AU2734">
    <cfRule type="cellIs" dxfId="0" priority="8471" operator="lessThan">
      <formula>20</formula>
    </cfRule>
    <cfRule type="cellIs" dxfId="1" priority="4738" operator="greaterThan">
      <formula>120</formula>
    </cfRule>
    <cfRule type="containsText" dxfId="2" priority="1005" operator="between" text="库存为">
      <formula>NOT(ISERROR(SEARCH("库存为",AU2734)))</formula>
    </cfRule>
  </conditionalFormatting>
  <conditionalFormatting sqref="AU2735">
    <cfRule type="cellIs" dxfId="0" priority="8470" operator="lessThan">
      <formula>20</formula>
    </cfRule>
    <cfRule type="cellIs" dxfId="1" priority="4737" operator="greaterThan">
      <formula>120</formula>
    </cfRule>
    <cfRule type="containsText" dxfId="2" priority="1004" operator="between" text="库存为">
      <formula>NOT(ISERROR(SEARCH("库存为",AU2735)))</formula>
    </cfRule>
  </conditionalFormatting>
  <conditionalFormatting sqref="AU2736">
    <cfRule type="cellIs" dxfId="0" priority="8469" operator="lessThan">
      <formula>20</formula>
    </cfRule>
    <cfRule type="cellIs" dxfId="1" priority="4736" operator="greaterThan">
      <formula>120</formula>
    </cfRule>
    <cfRule type="containsText" dxfId="2" priority="1003" operator="between" text="库存为">
      <formula>NOT(ISERROR(SEARCH("库存为",AU2736)))</formula>
    </cfRule>
  </conditionalFormatting>
  <conditionalFormatting sqref="AU2737">
    <cfRule type="cellIs" dxfId="0" priority="8468" operator="lessThan">
      <formula>20</formula>
    </cfRule>
    <cfRule type="cellIs" dxfId="1" priority="4735" operator="greaterThan">
      <formula>120</formula>
    </cfRule>
    <cfRule type="containsText" dxfId="2" priority="1002" operator="between" text="库存为">
      <formula>NOT(ISERROR(SEARCH("库存为",AU2737)))</formula>
    </cfRule>
  </conditionalFormatting>
  <conditionalFormatting sqref="AU2738">
    <cfRule type="cellIs" dxfId="0" priority="8467" operator="lessThan">
      <formula>20</formula>
    </cfRule>
    <cfRule type="cellIs" dxfId="1" priority="4734" operator="greaterThan">
      <formula>120</formula>
    </cfRule>
    <cfRule type="containsText" dxfId="2" priority="1001" operator="between" text="库存为">
      <formula>NOT(ISERROR(SEARCH("库存为",AU2738)))</formula>
    </cfRule>
  </conditionalFormatting>
  <conditionalFormatting sqref="AU2739">
    <cfRule type="cellIs" dxfId="0" priority="8466" operator="lessThan">
      <formula>20</formula>
    </cfRule>
    <cfRule type="cellIs" dxfId="1" priority="4733" operator="greaterThan">
      <formula>120</formula>
    </cfRule>
    <cfRule type="containsText" dxfId="2" priority="1000" operator="between" text="库存为">
      <formula>NOT(ISERROR(SEARCH("库存为",AU2739)))</formula>
    </cfRule>
  </conditionalFormatting>
  <conditionalFormatting sqref="AU2740">
    <cfRule type="cellIs" dxfId="0" priority="8465" operator="lessThan">
      <formula>20</formula>
    </cfRule>
    <cfRule type="cellIs" dxfId="1" priority="4732" operator="greaterThan">
      <formula>120</formula>
    </cfRule>
    <cfRule type="containsText" dxfId="2" priority="999" operator="between" text="库存为">
      <formula>NOT(ISERROR(SEARCH("库存为",AU2740)))</formula>
    </cfRule>
  </conditionalFormatting>
  <conditionalFormatting sqref="AU2741">
    <cfRule type="cellIs" dxfId="0" priority="8464" operator="lessThan">
      <formula>20</formula>
    </cfRule>
    <cfRule type="cellIs" dxfId="1" priority="4731" operator="greaterThan">
      <formula>120</formula>
    </cfRule>
    <cfRule type="containsText" dxfId="2" priority="998" operator="between" text="库存为">
      <formula>NOT(ISERROR(SEARCH("库存为",AU2741)))</formula>
    </cfRule>
  </conditionalFormatting>
  <conditionalFormatting sqref="AU2742">
    <cfRule type="cellIs" dxfId="0" priority="8463" operator="lessThan">
      <formula>20</formula>
    </cfRule>
    <cfRule type="cellIs" dxfId="1" priority="4730" operator="greaterThan">
      <formula>120</formula>
    </cfRule>
    <cfRule type="containsText" dxfId="2" priority="997" operator="between" text="库存为">
      <formula>NOT(ISERROR(SEARCH("库存为",AU2742)))</formula>
    </cfRule>
  </conditionalFormatting>
  <conditionalFormatting sqref="AU2743">
    <cfRule type="cellIs" dxfId="0" priority="8462" operator="lessThan">
      <formula>20</formula>
    </cfRule>
    <cfRule type="cellIs" dxfId="1" priority="4729" operator="greaterThan">
      <formula>120</formula>
    </cfRule>
    <cfRule type="containsText" dxfId="2" priority="996" operator="between" text="库存为">
      <formula>NOT(ISERROR(SEARCH("库存为",AU2743)))</formula>
    </cfRule>
  </conditionalFormatting>
  <conditionalFormatting sqref="AU2744">
    <cfRule type="cellIs" dxfId="0" priority="8461" operator="lessThan">
      <formula>20</formula>
    </cfRule>
    <cfRule type="cellIs" dxfId="1" priority="4728" operator="greaterThan">
      <formula>120</formula>
    </cfRule>
    <cfRule type="containsText" dxfId="2" priority="995" operator="between" text="库存为">
      <formula>NOT(ISERROR(SEARCH("库存为",AU2744)))</formula>
    </cfRule>
  </conditionalFormatting>
  <conditionalFormatting sqref="AU2745">
    <cfRule type="cellIs" dxfId="0" priority="8460" operator="lessThan">
      <formula>20</formula>
    </cfRule>
    <cfRule type="cellIs" dxfId="1" priority="4727" operator="greaterThan">
      <formula>120</formula>
    </cfRule>
    <cfRule type="containsText" dxfId="2" priority="994" operator="between" text="库存为">
      <formula>NOT(ISERROR(SEARCH("库存为",AU2745)))</formula>
    </cfRule>
  </conditionalFormatting>
  <conditionalFormatting sqref="AU2746">
    <cfRule type="cellIs" dxfId="0" priority="8459" operator="lessThan">
      <formula>20</formula>
    </cfRule>
    <cfRule type="cellIs" dxfId="1" priority="4726" operator="greaterThan">
      <formula>120</formula>
    </cfRule>
    <cfRule type="containsText" dxfId="2" priority="993" operator="between" text="库存为">
      <formula>NOT(ISERROR(SEARCH("库存为",AU2746)))</formula>
    </cfRule>
  </conditionalFormatting>
  <conditionalFormatting sqref="AU2747">
    <cfRule type="cellIs" dxfId="0" priority="8458" operator="lessThan">
      <formula>20</formula>
    </cfRule>
    <cfRule type="cellIs" dxfId="1" priority="4725" operator="greaterThan">
      <formula>120</formula>
    </cfRule>
    <cfRule type="containsText" dxfId="2" priority="992" operator="between" text="库存为">
      <formula>NOT(ISERROR(SEARCH("库存为",AU2747)))</formula>
    </cfRule>
  </conditionalFormatting>
  <conditionalFormatting sqref="AU2748">
    <cfRule type="cellIs" dxfId="0" priority="8457" operator="lessThan">
      <formula>20</formula>
    </cfRule>
    <cfRule type="cellIs" dxfId="1" priority="4724" operator="greaterThan">
      <formula>120</formula>
    </cfRule>
    <cfRule type="containsText" dxfId="2" priority="991" operator="between" text="库存为">
      <formula>NOT(ISERROR(SEARCH("库存为",AU2748)))</formula>
    </cfRule>
  </conditionalFormatting>
  <conditionalFormatting sqref="AU2749">
    <cfRule type="cellIs" dxfId="0" priority="8456" operator="lessThan">
      <formula>20</formula>
    </cfRule>
    <cfRule type="cellIs" dxfId="1" priority="4723" operator="greaterThan">
      <formula>120</formula>
    </cfRule>
    <cfRule type="containsText" dxfId="2" priority="990" operator="between" text="库存为">
      <formula>NOT(ISERROR(SEARCH("库存为",AU2749)))</formula>
    </cfRule>
  </conditionalFormatting>
  <conditionalFormatting sqref="AU2750">
    <cfRule type="cellIs" dxfId="0" priority="8455" operator="lessThan">
      <formula>20</formula>
    </cfRule>
    <cfRule type="cellIs" dxfId="1" priority="4722" operator="greaterThan">
      <formula>120</formula>
    </cfRule>
    <cfRule type="containsText" dxfId="2" priority="989" operator="between" text="库存为">
      <formula>NOT(ISERROR(SEARCH("库存为",AU2750)))</formula>
    </cfRule>
  </conditionalFormatting>
  <conditionalFormatting sqref="AU2751">
    <cfRule type="cellIs" dxfId="0" priority="8454" operator="lessThan">
      <formula>20</formula>
    </cfRule>
    <cfRule type="cellIs" dxfId="1" priority="4721" operator="greaterThan">
      <formula>120</formula>
    </cfRule>
    <cfRule type="containsText" dxfId="2" priority="988" operator="between" text="库存为">
      <formula>NOT(ISERROR(SEARCH("库存为",AU2751)))</formula>
    </cfRule>
  </conditionalFormatting>
  <conditionalFormatting sqref="AU2752">
    <cfRule type="cellIs" dxfId="0" priority="8453" operator="lessThan">
      <formula>20</formula>
    </cfRule>
    <cfRule type="cellIs" dxfId="1" priority="4720" operator="greaterThan">
      <formula>120</formula>
    </cfRule>
    <cfRule type="containsText" dxfId="2" priority="987" operator="between" text="库存为">
      <formula>NOT(ISERROR(SEARCH("库存为",AU2752)))</formula>
    </cfRule>
  </conditionalFormatting>
  <conditionalFormatting sqref="AU2753">
    <cfRule type="cellIs" dxfId="0" priority="8452" operator="lessThan">
      <formula>20</formula>
    </cfRule>
    <cfRule type="cellIs" dxfId="1" priority="4719" operator="greaterThan">
      <formula>120</formula>
    </cfRule>
    <cfRule type="containsText" dxfId="2" priority="986" operator="between" text="库存为">
      <formula>NOT(ISERROR(SEARCH("库存为",AU2753)))</formula>
    </cfRule>
  </conditionalFormatting>
  <conditionalFormatting sqref="AU2754">
    <cfRule type="cellIs" dxfId="0" priority="8451" operator="lessThan">
      <formula>20</formula>
    </cfRule>
    <cfRule type="cellIs" dxfId="1" priority="4718" operator="greaterThan">
      <formula>120</formula>
    </cfRule>
    <cfRule type="containsText" dxfId="2" priority="985" operator="between" text="库存为">
      <formula>NOT(ISERROR(SEARCH("库存为",AU2754)))</formula>
    </cfRule>
  </conditionalFormatting>
  <conditionalFormatting sqref="AU2755">
    <cfRule type="cellIs" dxfId="0" priority="8450" operator="lessThan">
      <formula>20</formula>
    </cfRule>
    <cfRule type="cellIs" dxfId="1" priority="4717" operator="greaterThan">
      <formula>120</formula>
    </cfRule>
    <cfRule type="containsText" dxfId="2" priority="984" operator="between" text="库存为">
      <formula>NOT(ISERROR(SEARCH("库存为",AU2755)))</formula>
    </cfRule>
  </conditionalFormatting>
  <conditionalFormatting sqref="AU2756">
    <cfRule type="cellIs" dxfId="0" priority="8449" operator="lessThan">
      <formula>20</formula>
    </cfRule>
    <cfRule type="cellIs" dxfId="1" priority="4716" operator="greaterThan">
      <formula>120</formula>
    </cfRule>
    <cfRule type="containsText" dxfId="2" priority="983" operator="between" text="库存为">
      <formula>NOT(ISERROR(SEARCH("库存为",AU2756)))</formula>
    </cfRule>
  </conditionalFormatting>
  <conditionalFormatting sqref="AU2757">
    <cfRule type="cellIs" dxfId="0" priority="8448" operator="lessThan">
      <formula>20</formula>
    </cfRule>
    <cfRule type="cellIs" dxfId="1" priority="4715" operator="greaterThan">
      <formula>120</formula>
    </cfRule>
    <cfRule type="containsText" dxfId="2" priority="982" operator="between" text="库存为">
      <formula>NOT(ISERROR(SEARCH("库存为",AU2757)))</formula>
    </cfRule>
  </conditionalFormatting>
  <conditionalFormatting sqref="AU2758">
    <cfRule type="cellIs" dxfId="0" priority="8447" operator="lessThan">
      <formula>20</formula>
    </cfRule>
    <cfRule type="cellIs" dxfId="1" priority="4714" operator="greaterThan">
      <formula>120</formula>
    </cfRule>
    <cfRule type="containsText" dxfId="2" priority="981" operator="between" text="库存为">
      <formula>NOT(ISERROR(SEARCH("库存为",AU2758)))</formula>
    </cfRule>
  </conditionalFormatting>
  <conditionalFormatting sqref="AU2759">
    <cfRule type="cellIs" dxfId="0" priority="8446" operator="lessThan">
      <formula>20</formula>
    </cfRule>
    <cfRule type="cellIs" dxfId="1" priority="4713" operator="greaterThan">
      <formula>120</formula>
    </cfRule>
    <cfRule type="containsText" dxfId="2" priority="980" operator="between" text="库存为">
      <formula>NOT(ISERROR(SEARCH("库存为",AU2759)))</formula>
    </cfRule>
  </conditionalFormatting>
  <conditionalFormatting sqref="AU2760">
    <cfRule type="cellIs" dxfId="0" priority="8445" operator="lessThan">
      <formula>20</formula>
    </cfRule>
    <cfRule type="cellIs" dxfId="1" priority="4712" operator="greaterThan">
      <formula>120</formula>
    </cfRule>
    <cfRule type="containsText" dxfId="2" priority="979" operator="between" text="库存为">
      <formula>NOT(ISERROR(SEARCH("库存为",AU2760)))</formula>
    </cfRule>
  </conditionalFormatting>
  <conditionalFormatting sqref="AU2761">
    <cfRule type="cellIs" dxfId="0" priority="8444" operator="lessThan">
      <formula>20</formula>
    </cfRule>
    <cfRule type="cellIs" dxfId="1" priority="4711" operator="greaterThan">
      <formula>120</formula>
    </cfRule>
    <cfRule type="containsText" dxfId="2" priority="978" operator="between" text="库存为">
      <formula>NOT(ISERROR(SEARCH("库存为",AU2761)))</formula>
    </cfRule>
  </conditionalFormatting>
  <conditionalFormatting sqref="AU2762">
    <cfRule type="cellIs" dxfId="0" priority="8443" operator="lessThan">
      <formula>20</formula>
    </cfRule>
    <cfRule type="cellIs" dxfId="1" priority="4710" operator="greaterThan">
      <formula>120</formula>
    </cfRule>
    <cfRule type="containsText" dxfId="2" priority="977" operator="between" text="库存为">
      <formula>NOT(ISERROR(SEARCH("库存为",AU2762)))</formula>
    </cfRule>
  </conditionalFormatting>
  <conditionalFormatting sqref="AU2763">
    <cfRule type="cellIs" dxfId="0" priority="8442" operator="lessThan">
      <formula>20</formula>
    </cfRule>
    <cfRule type="cellIs" dxfId="1" priority="4709" operator="greaterThan">
      <formula>120</formula>
    </cfRule>
    <cfRule type="containsText" dxfId="2" priority="976" operator="between" text="库存为">
      <formula>NOT(ISERROR(SEARCH("库存为",AU2763)))</formula>
    </cfRule>
  </conditionalFormatting>
  <conditionalFormatting sqref="AU2764">
    <cfRule type="cellIs" dxfId="0" priority="8441" operator="lessThan">
      <formula>20</formula>
    </cfRule>
    <cfRule type="cellIs" dxfId="1" priority="4708" operator="greaterThan">
      <formula>120</formula>
    </cfRule>
    <cfRule type="containsText" dxfId="2" priority="975" operator="between" text="库存为">
      <formula>NOT(ISERROR(SEARCH("库存为",AU2764)))</formula>
    </cfRule>
  </conditionalFormatting>
  <conditionalFormatting sqref="AU2765">
    <cfRule type="cellIs" dxfId="0" priority="8440" operator="lessThan">
      <formula>20</formula>
    </cfRule>
    <cfRule type="cellIs" dxfId="1" priority="4707" operator="greaterThan">
      <formula>120</formula>
    </cfRule>
    <cfRule type="containsText" dxfId="2" priority="974" operator="between" text="库存为">
      <formula>NOT(ISERROR(SEARCH("库存为",AU2765)))</formula>
    </cfRule>
  </conditionalFormatting>
  <conditionalFormatting sqref="AU2766">
    <cfRule type="cellIs" dxfId="0" priority="8439" operator="lessThan">
      <formula>20</formula>
    </cfRule>
    <cfRule type="cellIs" dxfId="1" priority="4706" operator="greaterThan">
      <formula>120</formula>
    </cfRule>
    <cfRule type="containsText" dxfId="2" priority="973" operator="between" text="库存为">
      <formula>NOT(ISERROR(SEARCH("库存为",AU2766)))</formula>
    </cfRule>
  </conditionalFormatting>
  <conditionalFormatting sqref="AU2767">
    <cfRule type="cellIs" dxfId="0" priority="8438" operator="lessThan">
      <formula>20</formula>
    </cfRule>
    <cfRule type="cellIs" dxfId="1" priority="4705" operator="greaterThan">
      <formula>120</formula>
    </cfRule>
    <cfRule type="containsText" dxfId="2" priority="972" operator="between" text="库存为">
      <formula>NOT(ISERROR(SEARCH("库存为",AU2767)))</formula>
    </cfRule>
  </conditionalFormatting>
  <conditionalFormatting sqref="AU2768">
    <cfRule type="cellIs" dxfId="0" priority="8437" operator="lessThan">
      <formula>20</formula>
    </cfRule>
    <cfRule type="cellIs" dxfId="1" priority="4704" operator="greaterThan">
      <formula>120</formula>
    </cfRule>
    <cfRule type="containsText" dxfId="2" priority="971" operator="between" text="库存为">
      <formula>NOT(ISERROR(SEARCH("库存为",AU2768)))</formula>
    </cfRule>
  </conditionalFormatting>
  <conditionalFormatting sqref="AU2769">
    <cfRule type="cellIs" dxfId="0" priority="8436" operator="lessThan">
      <formula>20</formula>
    </cfRule>
    <cfRule type="cellIs" dxfId="1" priority="4703" operator="greaterThan">
      <formula>120</formula>
    </cfRule>
    <cfRule type="containsText" dxfId="2" priority="970" operator="between" text="库存为">
      <formula>NOT(ISERROR(SEARCH("库存为",AU2769)))</formula>
    </cfRule>
  </conditionalFormatting>
  <conditionalFormatting sqref="AU2770">
    <cfRule type="cellIs" dxfId="0" priority="8435" operator="lessThan">
      <formula>20</formula>
    </cfRule>
    <cfRule type="cellIs" dxfId="1" priority="4702" operator="greaterThan">
      <formula>120</formula>
    </cfRule>
    <cfRule type="containsText" dxfId="2" priority="969" operator="between" text="库存为">
      <formula>NOT(ISERROR(SEARCH("库存为",AU2770)))</formula>
    </cfRule>
  </conditionalFormatting>
  <conditionalFormatting sqref="AU2771">
    <cfRule type="cellIs" dxfId="0" priority="8434" operator="lessThan">
      <formula>20</formula>
    </cfRule>
    <cfRule type="cellIs" dxfId="1" priority="4701" operator="greaterThan">
      <formula>120</formula>
    </cfRule>
    <cfRule type="containsText" dxfId="2" priority="968" operator="between" text="库存为">
      <formula>NOT(ISERROR(SEARCH("库存为",AU2771)))</formula>
    </cfRule>
  </conditionalFormatting>
  <conditionalFormatting sqref="AU2772">
    <cfRule type="cellIs" dxfId="0" priority="8433" operator="lessThan">
      <formula>20</formula>
    </cfRule>
    <cfRule type="cellIs" dxfId="1" priority="4700" operator="greaterThan">
      <formula>120</formula>
    </cfRule>
    <cfRule type="containsText" dxfId="2" priority="967" operator="between" text="库存为">
      <formula>NOT(ISERROR(SEARCH("库存为",AU2772)))</formula>
    </cfRule>
  </conditionalFormatting>
  <conditionalFormatting sqref="AU2773">
    <cfRule type="cellIs" dxfId="0" priority="8432" operator="lessThan">
      <formula>20</formula>
    </cfRule>
    <cfRule type="cellIs" dxfId="1" priority="4699" operator="greaterThan">
      <formula>120</formula>
    </cfRule>
    <cfRule type="containsText" dxfId="2" priority="966" operator="between" text="库存为">
      <formula>NOT(ISERROR(SEARCH("库存为",AU2773)))</formula>
    </cfRule>
  </conditionalFormatting>
  <conditionalFormatting sqref="AU2774">
    <cfRule type="cellIs" dxfId="0" priority="8431" operator="lessThan">
      <formula>20</formula>
    </cfRule>
    <cfRule type="cellIs" dxfId="1" priority="4698" operator="greaterThan">
      <formula>120</formula>
    </cfRule>
    <cfRule type="containsText" dxfId="2" priority="965" operator="between" text="库存为">
      <formula>NOT(ISERROR(SEARCH("库存为",AU2774)))</formula>
    </cfRule>
  </conditionalFormatting>
  <conditionalFormatting sqref="AU2775">
    <cfRule type="cellIs" dxfId="0" priority="8430" operator="lessThan">
      <formula>20</formula>
    </cfRule>
    <cfRule type="cellIs" dxfId="1" priority="4697" operator="greaterThan">
      <formula>120</formula>
    </cfRule>
    <cfRule type="containsText" dxfId="2" priority="964" operator="between" text="库存为">
      <formula>NOT(ISERROR(SEARCH("库存为",AU2775)))</formula>
    </cfRule>
  </conditionalFormatting>
  <conditionalFormatting sqref="AU2776">
    <cfRule type="cellIs" dxfId="0" priority="8429" operator="lessThan">
      <formula>20</formula>
    </cfRule>
    <cfRule type="cellIs" dxfId="1" priority="4696" operator="greaterThan">
      <formula>120</formula>
    </cfRule>
    <cfRule type="containsText" dxfId="2" priority="963" operator="between" text="库存为">
      <formula>NOT(ISERROR(SEARCH("库存为",AU2776)))</formula>
    </cfRule>
  </conditionalFormatting>
  <conditionalFormatting sqref="AU2777">
    <cfRule type="cellIs" dxfId="0" priority="8428" operator="lessThan">
      <formula>20</formula>
    </cfRule>
    <cfRule type="cellIs" dxfId="1" priority="4695" operator="greaterThan">
      <formula>120</formula>
    </cfRule>
    <cfRule type="containsText" dxfId="2" priority="962" operator="between" text="库存为">
      <formula>NOT(ISERROR(SEARCH("库存为",AU2777)))</formula>
    </cfRule>
  </conditionalFormatting>
  <conditionalFormatting sqref="AU2778">
    <cfRule type="cellIs" dxfId="0" priority="8427" operator="lessThan">
      <formula>20</formula>
    </cfRule>
    <cfRule type="cellIs" dxfId="1" priority="4694" operator="greaterThan">
      <formula>120</formula>
    </cfRule>
    <cfRule type="containsText" dxfId="2" priority="961" operator="between" text="库存为">
      <formula>NOT(ISERROR(SEARCH("库存为",AU2778)))</formula>
    </cfRule>
  </conditionalFormatting>
  <conditionalFormatting sqref="AU2779">
    <cfRule type="cellIs" dxfId="0" priority="8426" operator="lessThan">
      <formula>20</formula>
    </cfRule>
    <cfRule type="cellIs" dxfId="1" priority="4693" operator="greaterThan">
      <formula>120</formula>
    </cfRule>
    <cfRule type="containsText" dxfId="2" priority="960" operator="between" text="库存为">
      <formula>NOT(ISERROR(SEARCH("库存为",AU2779)))</formula>
    </cfRule>
  </conditionalFormatting>
  <conditionalFormatting sqref="AU2780">
    <cfRule type="cellIs" dxfId="0" priority="8425" operator="lessThan">
      <formula>20</formula>
    </cfRule>
    <cfRule type="cellIs" dxfId="1" priority="4692" operator="greaterThan">
      <formula>120</formula>
    </cfRule>
    <cfRule type="containsText" dxfId="2" priority="959" operator="between" text="库存为">
      <formula>NOT(ISERROR(SEARCH("库存为",AU2780)))</formula>
    </cfRule>
  </conditionalFormatting>
  <conditionalFormatting sqref="AU2781">
    <cfRule type="cellIs" dxfId="0" priority="8424" operator="lessThan">
      <formula>20</formula>
    </cfRule>
    <cfRule type="cellIs" dxfId="1" priority="4691" operator="greaterThan">
      <formula>120</formula>
    </cfRule>
    <cfRule type="containsText" dxfId="2" priority="958" operator="between" text="库存为">
      <formula>NOT(ISERROR(SEARCH("库存为",AU2781)))</formula>
    </cfRule>
  </conditionalFormatting>
  <conditionalFormatting sqref="AU2782">
    <cfRule type="cellIs" dxfId="0" priority="8423" operator="lessThan">
      <formula>20</formula>
    </cfRule>
    <cfRule type="cellIs" dxfId="1" priority="4690" operator="greaterThan">
      <formula>120</formula>
    </cfRule>
    <cfRule type="containsText" dxfId="2" priority="957" operator="between" text="库存为">
      <formula>NOT(ISERROR(SEARCH("库存为",AU2782)))</formula>
    </cfRule>
  </conditionalFormatting>
  <conditionalFormatting sqref="AU2783">
    <cfRule type="cellIs" dxfId="0" priority="8422" operator="lessThan">
      <formula>20</formula>
    </cfRule>
    <cfRule type="cellIs" dxfId="1" priority="4689" operator="greaterThan">
      <formula>120</formula>
    </cfRule>
    <cfRule type="containsText" dxfId="2" priority="956" operator="between" text="库存为">
      <formula>NOT(ISERROR(SEARCH("库存为",AU2783)))</formula>
    </cfRule>
  </conditionalFormatting>
  <conditionalFormatting sqref="AU2784">
    <cfRule type="cellIs" dxfId="0" priority="8421" operator="lessThan">
      <formula>20</formula>
    </cfRule>
    <cfRule type="cellIs" dxfId="1" priority="4688" operator="greaterThan">
      <formula>120</formula>
    </cfRule>
    <cfRule type="containsText" dxfId="2" priority="955" operator="between" text="库存为">
      <formula>NOT(ISERROR(SEARCH("库存为",AU2784)))</formula>
    </cfRule>
  </conditionalFormatting>
  <conditionalFormatting sqref="AU2785">
    <cfRule type="cellIs" dxfId="0" priority="8420" operator="lessThan">
      <formula>20</formula>
    </cfRule>
    <cfRule type="cellIs" dxfId="1" priority="4687" operator="greaterThan">
      <formula>120</formula>
    </cfRule>
    <cfRule type="containsText" dxfId="2" priority="954" operator="between" text="库存为">
      <formula>NOT(ISERROR(SEARCH("库存为",AU2785)))</formula>
    </cfRule>
  </conditionalFormatting>
  <conditionalFormatting sqref="AU2786">
    <cfRule type="cellIs" dxfId="0" priority="8419" operator="lessThan">
      <formula>20</formula>
    </cfRule>
    <cfRule type="cellIs" dxfId="1" priority="4686" operator="greaterThan">
      <formula>120</formula>
    </cfRule>
    <cfRule type="containsText" dxfId="2" priority="953" operator="between" text="库存为">
      <formula>NOT(ISERROR(SEARCH("库存为",AU2786)))</formula>
    </cfRule>
  </conditionalFormatting>
  <conditionalFormatting sqref="AU2787">
    <cfRule type="cellIs" dxfId="0" priority="8418" operator="lessThan">
      <formula>20</formula>
    </cfRule>
    <cfRule type="cellIs" dxfId="1" priority="4685" operator="greaterThan">
      <formula>120</formula>
    </cfRule>
    <cfRule type="containsText" dxfId="2" priority="952" operator="between" text="库存为">
      <formula>NOT(ISERROR(SEARCH("库存为",AU2787)))</formula>
    </cfRule>
  </conditionalFormatting>
  <conditionalFormatting sqref="AU2788">
    <cfRule type="cellIs" dxfId="0" priority="8417" operator="lessThan">
      <formula>20</formula>
    </cfRule>
    <cfRule type="cellIs" dxfId="1" priority="4684" operator="greaterThan">
      <formula>120</formula>
    </cfRule>
    <cfRule type="containsText" dxfId="2" priority="951" operator="between" text="库存为">
      <formula>NOT(ISERROR(SEARCH("库存为",AU2788)))</formula>
    </cfRule>
  </conditionalFormatting>
  <conditionalFormatting sqref="AU2789">
    <cfRule type="cellIs" dxfId="0" priority="8416" operator="lessThan">
      <formula>20</formula>
    </cfRule>
    <cfRule type="cellIs" dxfId="1" priority="4683" operator="greaterThan">
      <formula>120</formula>
    </cfRule>
    <cfRule type="containsText" dxfId="2" priority="950" operator="between" text="库存为">
      <formula>NOT(ISERROR(SEARCH("库存为",AU2789)))</formula>
    </cfRule>
  </conditionalFormatting>
  <conditionalFormatting sqref="AU2790">
    <cfRule type="cellIs" dxfId="0" priority="8415" operator="lessThan">
      <formula>20</formula>
    </cfRule>
    <cfRule type="cellIs" dxfId="1" priority="4682" operator="greaterThan">
      <formula>120</formula>
    </cfRule>
    <cfRule type="containsText" dxfId="2" priority="949" operator="between" text="库存为">
      <formula>NOT(ISERROR(SEARCH("库存为",AU2790)))</formula>
    </cfRule>
  </conditionalFormatting>
  <conditionalFormatting sqref="AU2791">
    <cfRule type="cellIs" dxfId="0" priority="8414" operator="lessThan">
      <formula>20</formula>
    </cfRule>
    <cfRule type="cellIs" dxfId="1" priority="4681" operator="greaterThan">
      <formula>120</formula>
    </cfRule>
    <cfRule type="containsText" dxfId="2" priority="948" operator="between" text="库存为">
      <formula>NOT(ISERROR(SEARCH("库存为",AU2791)))</formula>
    </cfRule>
  </conditionalFormatting>
  <conditionalFormatting sqref="AU2792">
    <cfRule type="cellIs" dxfId="0" priority="8413" operator="lessThan">
      <formula>20</formula>
    </cfRule>
    <cfRule type="cellIs" dxfId="1" priority="4680" operator="greaterThan">
      <formula>120</formula>
    </cfRule>
    <cfRule type="containsText" dxfId="2" priority="947" operator="between" text="库存为">
      <formula>NOT(ISERROR(SEARCH("库存为",AU2792)))</formula>
    </cfRule>
  </conditionalFormatting>
  <conditionalFormatting sqref="AU2793">
    <cfRule type="cellIs" dxfId="0" priority="8412" operator="lessThan">
      <formula>20</formula>
    </cfRule>
    <cfRule type="cellIs" dxfId="1" priority="4679" operator="greaterThan">
      <formula>120</formula>
    </cfRule>
    <cfRule type="containsText" dxfId="2" priority="946" operator="between" text="库存为">
      <formula>NOT(ISERROR(SEARCH("库存为",AU2793)))</formula>
    </cfRule>
  </conditionalFormatting>
  <conditionalFormatting sqref="AU2794">
    <cfRule type="cellIs" dxfId="0" priority="8411" operator="lessThan">
      <formula>20</formula>
    </cfRule>
    <cfRule type="cellIs" dxfId="1" priority="4678" operator="greaterThan">
      <formula>120</formula>
    </cfRule>
    <cfRule type="containsText" dxfId="2" priority="945" operator="between" text="库存为">
      <formula>NOT(ISERROR(SEARCH("库存为",AU2794)))</formula>
    </cfRule>
  </conditionalFormatting>
  <conditionalFormatting sqref="AU2795">
    <cfRule type="cellIs" dxfId="0" priority="8410" operator="lessThan">
      <formula>20</formula>
    </cfRule>
    <cfRule type="cellIs" dxfId="1" priority="4677" operator="greaterThan">
      <formula>120</formula>
    </cfRule>
    <cfRule type="containsText" dxfId="2" priority="944" operator="between" text="库存为">
      <formula>NOT(ISERROR(SEARCH("库存为",AU2795)))</formula>
    </cfRule>
  </conditionalFormatting>
  <conditionalFormatting sqref="AU2796">
    <cfRule type="cellIs" dxfId="0" priority="8409" operator="lessThan">
      <formula>20</formula>
    </cfRule>
    <cfRule type="cellIs" dxfId="1" priority="4676" operator="greaterThan">
      <formula>120</formula>
    </cfRule>
    <cfRule type="containsText" dxfId="2" priority="943" operator="between" text="库存为">
      <formula>NOT(ISERROR(SEARCH("库存为",AU2796)))</formula>
    </cfRule>
  </conditionalFormatting>
  <conditionalFormatting sqref="AU2797">
    <cfRule type="cellIs" dxfId="0" priority="8408" operator="lessThan">
      <formula>20</formula>
    </cfRule>
    <cfRule type="cellIs" dxfId="1" priority="4675" operator="greaterThan">
      <formula>120</formula>
    </cfRule>
    <cfRule type="containsText" dxfId="2" priority="942" operator="between" text="库存为">
      <formula>NOT(ISERROR(SEARCH("库存为",AU2797)))</formula>
    </cfRule>
  </conditionalFormatting>
  <conditionalFormatting sqref="AU2798">
    <cfRule type="cellIs" dxfId="0" priority="8407" operator="lessThan">
      <formula>20</formula>
    </cfRule>
    <cfRule type="cellIs" dxfId="1" priority="4674" operator="greaterThan">
      <formula>120</formula>
    </cfRule>
    <cfRule type="containsText" dxfId="2" priority="941" operator="between" text="库存为">
      <formula>NOT(ISERROR(SEARCH("库存为",AU2798)))</formula>
    </cfRule>
  </conditionalFormatting>
  <conditionalFormatting sqref="AU2799">
    <cfRule type="cellIs" dxfId="0" priority="8406" operator="lessThan">
      <formula>20</formula>
    </cfRule>
    <cfRule type="cellIs" dxfId="1" priority="4673" operator="greaterThan">
      <formula>120</formula>
    </cfRule>
    <cfRule type="containsText" dxfId="2" priority="940" operator="between" text="库存为">
      <formula>NOT(ISERROR(SEARCH("库存为",AU2799)))</formula>
    </cfRule>
  </conditionalFormatting>
  <conditionalFormatting sqref="AU2800">
    <cfRule type="cellIs" dxfId="0" priority="8405" operator="lessThan">
      <formula>20</formula>
    </cfRule>
    <cfRule type="cellIs" dxfId="1" priority="4672" operator="greaterThan">
      <formula>120</formula>
    </cfRule>
    <cfRule type="containsText" dxfId="2" priority="939" operator="between" text="库存为">
      <formula>NOT(ISERROR(SEARCH("库存为",AU2800)))</formula>
    </cfRule>
  </conditionalFormatting>
  <conditionalFormatting sqref="AU2801">
    <cfRule type="cellIs" dxfId="0" priority="8404" operator="lessThan">
      <formula>20</formula>
    </cfRule>
    <cfRule type="cellIs" dxfId="1" priority="4671" operator="greaterThan">
      <formula>120</formula>
    </cfRule>
    <cfRule type="containsText" dxfId="2" priority="938" operator="between" text="库存为">
      <formula>NOT(ISERROR(SEARCH("库存为",AU2801)))</formula>
    </cfRule>
  </conditionalFormatting>
  <conditionalFormatting sqref="AU2802">
    <cfRule type="cellIs" dxfId="0" priority="8403" operator="lessThan">
      <formula>20</formula>
    </cfRule>
    <cfRule type="cellIs" dxfId="1" priority="4670" operator="greaterThan">
      <formula>120</formula>
    </cfRule>
    <cfRule type="containsText" dxfId="2" priority="937" operator="between" text="库存为">
      <formula>NOT(ISERROR(SEARCH("库存为",AU2802)))</formula>
    </cfRule>
  </conditionalFormatting>
  <conditionalFormatting sqref="AU2803">
    <cfRule type="cellIs" dxfId="0" priority="8402" operator="lessThan">
      <formula>20</formula>
    </cfRule>
    <cfRule type="cellIs" dxfId="1" priority="4669" operator="greaterThan">
      <formula>120</formula>
    </cfRule>
    <cfRule type="containsText" dxfId="2" priority="936" operator="between" text="库存为">
      <formula>NOT(ISERROR(SEARCH("库存为",AU2803)))</formula>
    </cfRule>
  </conditionalFormatting>
  <conditionalFormatting sqref="AU2804">
    <cfRule type="cellIs" dxfId="0" priority="8401" operator="lessThan">
      <formula>20</formula>
    </cfRule>
    <cfRule type="cellIs" dxfId="1" priority="4668" operator="greaterThan">
      <formula>120</formula>
    </cfRule>
    <cfRule type="containsText" dxfId="2" priority="935" operator="between" text="库存为">
      <formula>NOT(ISERROR(SEARCH("库存为",AU2804)))</formula>
    </cfRule>
  </conditionalFormatting>
  <conditionalFormatting sqref="AU2805">
    <cfRule type="cellIs" dxfId="0" priority="8400" operator="lessThan">
      <formula>20</formula>
    </cfRule>
    <cfRule type="cellIs" dxfId="1" priority="4667" operator="greaterThan">
      <formula>120</formula>
    </cfRule>
    <cfRule type="containsText" dxfId="2" priority="934" operator="between" text="库存为">
      <formula>NOT(ISERROR(SEARCH("库存为",AU2805)))</formula>
    </cfRule>
  </conditionalFormatting>
  <conditionalFormatting sqref="AU2806">
    <cfRule type="cellIs" dxfId="0" priority="8399" operator="lessThan">
      <formula>20</formula>
    </cfRule>
    <cfRule type="cellIs" dxfId="1" priority="4666" operator="greaterThan">
      <formula>120</formula>
    </cfRule>
    <cfRule type="containsText" dxfId="2" priority="933" operator="between" text="库存为">
      <formula>NOT(ISERROR(SEARCH("库存为",AU2806)))</formula>
    </cfRule>
  </conditionalFormatting>
  <conditionalFormatting sqref="AU2807">
    <cfRule type="cellIs" dxfId="0" priority="8398" operator="lessThan">
      <formula>20</formula>
    </cfRule>
    <cfRule type="cellIs" dxfId="1" priority="4665" operator="greaterThan">
      <formula>120</formula>
    </cfRule>
    <cfRule type="containsText" dxfId="2" priority="932" operator="between" text="库存为">
      <formula>NOT(ISERROR(SEARCH("库存为",AU2807)))</formula>
    </cfRule>
  </conditionalFormatting>
  <conditionalFormatting sqref="AU2808">
    <cfRule type="cellIs" dxfId="0" priority="8397" operator="lessThan">
      <formula>20</formula>
    </cfRule>
    <cfRule type="cellIs" dxfId="1" priority="4664" operator="greaterThan">
      <formula>120</formula>
    </cfRule>
    <cfRule type="containsText" dxfId="2" priority="931" operator="between" text="库存为">
      <formula>NOT(ISERROR(SEARCH("库存为",AU2808)))</formula>
    </cfRule>
  </conditionalFormatting>
  <conditionalFormatting sqref="AU2809">
    <cfRule type="cellIs" dxfId="0" priority="8396" operator="lessThan">
      <formula>20</formula>
    </cfRule>
    <cfRule type="cellIs" dxfId="1" priority="4663" operator="greaterThan">
      <formula>120</formula>
    </cfRule>
    <cfRule type="containsText" dxfId="2" priority="930" operator="between" text="库存为">
      <formula>NOT(ISERROR(SEARCH("库存为",AU2809)))</formula>
    </cfRule>
  </conditionalFormatting>
  <conditionalFormatting sqref="AU2810">
    <cfRule type="cellIs" dxfId="0" priority="8395" operator="lessThan">
      <formula>20</formula>
    </cfRule>
    <cfRule type="cellIs" dxfId="1" priority="4662" operator="greaterThan">
      <formula>120</formula>
    </cfRule>
    <cfRule type="containsText" dxfId="2" priority="929" operator="between" text="库存为">
      <formula>NOT(ISERROR(SEARCH("库存为",AU2810)))</formula>
    </cfRule>
  </conditionalFormatting>
  <conditionalFormatting sqref="AU2811">
    <cfRule type="cellIs" dxfId="0" priority="8394" operator="lessThan">
      <formula>20</formula>
    </cfRule>
    <cfRule type="cellIs" dxfId="1" priority="4661" operator="greaterThan">
      <formula>120</formula>
    </cfRule>
    <cfRule type="containsText" dxfId="2" priority="928" operator="between" text="库存为">
      <formula>NOT(ISERROR(SEARCH("库存为",AU2811)))</formula>
    </cfRule>
  </conditionalFormatting>
  <conditionalFormatting sqref="AU2812">
    <cfRule type="cellIs" dxfId="0" priority="8393" operator="lessThan">
      <formula>20</formula>
    </cfRule>
    <cfRule type="cellIs" dxfId="1" priority="4660" operator="greaterThan">
      <formula>120</formula>
    </cfRule>
    <cfRule type="containsText" dxfId="2" priority="927" operator="between" text="库存为">
      <formula>NOT(ISERROR(SEARCH("库存为",AU2812)))</formula>
    </cfRule>
  </conditionalFormatting>
  <conditionalFormatting sqref="AU2813">
    <cfRule type="cellIs" dxfId="0" priority="8392" operator="lessThan">
      <formula>20</formula>
    </cfRule>
    <cfRule type="cellIs" dxfId="1" priority="4659" operator="greaterThan">
      <formula>120</formula>
    </cfRule>
    <cfRule type="containsText" dxfId="2" priority="926" operator="between" text="库存为">
      <formula>NOT(ISERROR(SEARCH("库存为",AU2813)))</formula>
    </cfRule>
  </conditionalFormatting>
  <conditionalFormatting sqref="AU2814">
    <cfRule type="cellIs" dxfId="0" priority="8391" operator="lessThan">
      <formula>20</formula>
    </cfRule>
    <cfRule type="cellIs" dxfId="1" priority="4658" operator="greaterThan">
      <formula>120</formula>
    </cfRule>
    <cfRule type="containsText" dxfId="2" priority="925" operator="between" text="库存为">
      <formula>NOT(ISERROR(SEARCH("库存为",AU2814)))</formula>
    </cfRule>
  </conditionalFormatting>
  <conditionalFormatting sqref="AU2815">
    <cfRule type="cellIs" dxfId="0" priority="8390" operator="lessThan">
      <formula>20</formula>
    </cfRule>
    <cfRule type="cellIs" dxfId="1" priority="4657" operator="greaterThan">
      <formula>120</formula>
    </cfRule>
    <cfRule type="containsText" dxfId="2" priority="924" operator="between" text="库存为">
      <formula>NOT(ISERROR(SEARCH("库存为",AU2815)))</formula>
    </cfRule>
  </conditionalFormatting>
  <conditionalFormatting sqref="AU2816">
    <cfRule type="cellIs" dxfId="0" priority="8389" operator="lessThan">
      <formula>20</formula>
    </cfRule>
    <cfRule type="cellIs" dxfId="1" priority="4656" operator="greaterThan">
      <formula>120</formula>
    </cfRule>
    <cfRule type="containsText" dxfId="2" priority="923" operator="between" text="库存为">
      <formula>NOT(ISERROR(SEARCH("库存为",AU2816)))</formula>
    </cfRule>
  </conditionalFormatting>
  <conditionalFormatting sqref="AU2817">
    <cfRule type="cellIs" dxfId="0" priority="8388" operator="lessThan">
      <formula>20</formula>
    </cfRule>
    <cfRule type="cellIs" dxfId="1" priority="4655" operator="greaterThan">
      <formula>120</formula>
    </cfRule>
    <cfRule type="containsText" dxfId="2" priority="922" operator="between" text="库存为">
      <formula>NOT(ISERROR(SEARCH("库存为",AU2817)))</formula>
    </cfRule>
  </conditionalFormatting>
  <conditionalFormatting sqref="AU2818">
    <cfRule type="cellIs" dxfId="0" priority="8387" operator="lessThan">
      <formula>20</formula>
    </cfRule>
    <cfRule type="cellIs" dxfId="1" priority="4654" operator="greaterThan">
      <formula>120</formula>
    </cfRule>
    <cfRule type="containsText" dxfId="2" priority="921" operator="between" text="库存为">
      <formula>NOT(ISERROR(SEARCH("库存为",AU2818)))</formula>
    </cfRule>
  </conditionalFormatting>
  <conditionalFormatting sqref="AU2819">
    <cfRule type="cellIs" dxfId="0" priority="8386" operator="lessThan">
      <formula>20</formula>
    </cfRule>
    <cfRule type="cellIs" dxfId="1" priority="4653" operator="greaterThan">
      <formula>120</formula>
    </cfRule>
    <cfRule type="containsText" dxfId="2" priority="920" operator="between" text="库存为">
      <formula>NOT(ISERROR(SEARCH("库存为",AU2819)))</formula>
    </cfRule>
  </conditionalFormatting>
  <conditionalFormatting sqref="AU2820">
    <cfRule type="cellIs" dxfId="0" priority="8385" operator="lessThan">
      <formula>20</formula>
    </cfRule>
    <cfRule type="cellIs" dxfId="1" priority="4652" operator="greaterThan">
      <formula>120</formula>
    </cfRule>
    <cfRule type="containsText" dxfId="2" priority="919" operator="between" text="库存为">
      <formula>NOT(ISERROR(SEARCH("库存为",AU2820)))</formula>
    </cfRule>
  </conditionalFormatting>
  <conditionalFormatting sqref="AU2821">
    <cfRule type="cellIs" dxfId="0" priority="8384" operator="lessThan">
      <formula>20</formula>
    </cfRule>
    <cfRule type="cellIs" dxfId="1" priority="4651" operator="greaterThan">
      <formula>120</formula>
    </cfRule>
    <cfRule type="containsText" dxfId="2" priority="918" operator="between" text="库存为">
      <formula>NOT(ISERROR(SEARCH("库存为",AU2821)))</formula>
    </cfRule>
  </conditionalFormatting>
  <conditionalFormatting sqref="AU2822">
    <cfRule type="cellIs" dxfId="0" priority="8383" operator="lessThan">
      <formula>20</formula>
    </cfRule>
    <cfRule type="cellIs" dxfId="1" priority="4650" operator="greaterThan">
      <formula>120</formula>
    </cfRule>
    <cfRule type="containsText" dxfId="2" priority="917" operator="between" text="库存为">
      <formula>NOT(ISERROR(SEARCH("库存为",AU2822)))</formula>
    </cfRule>
  </conditionalFormatting>
  <conditionalFormatting sqref="AU2823">
    <cfRule type="cellIs" dxfId="0" priority="8382" operator="lessThan">
      <formula>20</formula>
    </cfRule>
    <cfRule type="cellIs" dxfId="1" priority="4649" operator="greaterThan">
      <formula>120</formula>
    </cfRule>
    <cfRule type="containsText" dxfId="2" priority="916" operator="between" text="库存为">
      <formula>NOT(ISERROR(SEARCH("库存为",AU2823)))</formula>
    </cfRule>
  </conditionalFormatting>
  <conditionalFormatting sqref="AU2824">
    <cfRule type="cellIs" dxfId="0" priority="8381" operator="lessThan">
      <formula>20</formula>
    </cfRule>
    <cfRule type="cellIs" dxfId="1" priority="4648" operator="greaterThan">
      <formula>120</formula>
    </cfRule>
    <cfRule type="containsText" dxfId="2" priority="915" operator="between" text="库存为">
      <formula>NOT(ISERROR(SEARCH("库存为",AU2824)))</formula>
    </cfRule>
  </conditionalFormatting>
  <conditionalFormatting sqref="AU2825">
    <cfRule type="cellIs" dxfId="0" priority="8380" operator="lessThan">
      <formula>20</formula>
    </cfRule>
    <cfRule type="cellIs" dxfId="1" priority="4647" operator="greaterThan">
      <formula>120</formula>
    </cfRule>
    <cfRule type="containsText" dxfId="2" priority="914" operator="between" text="库存为">
      <formula>NOT(ISERROR(SEARCH("库存为",AU2825)))</formula>
    </cfRule>
  </conditionalFormatting>
  <conditionalFormatting sqref="AU2826">
    <cfRule type="cellIs" dxfId="0" priority="8379" operator="lessThan">
      <formula>20</formula>
    </cfRule>
    <cfRule type="cellIs" dxfId="1" priority="4646" operator="greaterThan">
      <formula>120</formula>
    </cfRule>
    <cfRule type="containsText" dxfId="2" priority="913" operator="between" text="库存为">
      <formula>NOT(ISERROR(SEARCH("库存为",AU2826)))</formula>
    </cfRule>
  </conditionalFormatting>
  <conditionalFormatting sqref="AU2827">
    <cfRule type="cellIs" dxfId="0" priority="8378" operator="lessThan">
      <formula>20</formula>
    </cfRule>
    <cfRule type="cellIs" dxfId="1" priority="4645" operator="greaterThan">
      <formula>120</formula>
    </cfRule>
    <cfRule type="containsText" dxfId="2" priority="912" operator="between" text="库存为">
      <formula>NOT(ISERROR(SEARCH("库存为",AU2827)))</formula>
    </cfRule>
  </conditionalFormatting>
  <conditionalFormatting sqref="AU2828">
    <cfRule type="cellIs" dxfId="0" priority="8377" operator="lessThan">
      <formula>20</formula>
    </cfRule>
    <cfRule type="cellIs" dxfId="1" priority="4644" operator="greaterThan">
      <formula>120</formula>
    </cfRule>
    <cfRule type="containsText" dxfId="2" priority="911" operator="between" text="库存为">
      <formula>NOT(ISERROR(SEARCH("库存为",AU2828)))</formula>
    </cfRule>
  </conditionalFormatting>
  <conditionalFormatting sqref="AU2829">
    <cfRule type="cellIs" dxfId="0" priority="8376" operator="lessThan">
      <formula>20</formula>
    </cfRule>
    <cfRule type="cellIs" dxfId="1" priority="4643" operator="greaterThan">
      <formula>120</formula>
    </cfRule>
    <cfRule type="containsText" dxfId="2" priority="910" operator="between" text="库存为">
      <formula>NOT(ISERROR(SEARCH("库存为",AU2829)))</formula>
    </cfRule>
  </conditionalFormatting>
  <conditionalFormatting sqref="AU2830">
    <cfRule type="cellIs" dxfId="0" priority="8375" operator="lessThan">
      <formula>20</formula>
    </cfRule>
    <cfRule type="cellIs" dxfId="1" priority="4642" operator="greaterThan">
      <formula>120</formula>
    </cfRule>
    <cfRule type="containsText" dxfId="2" priority="909" operator="between" text="库存为">
      <formula>NOT(ISERROR(SEARCH("库存为",AU2830)))</formula>
    </cfRule>
  </conditionalFormatting>
  <conditionalFormatting sqref="AU2831">
    <cfRule type="cellIs" dxfId="0" priority="8374" operator="lessThan">
      <formula>20</formula>
    </cfRule>
    <cfRule type="cellIs" dxfId="1" priority="4641" operator="greaterThan">
      <formula>120</formula>
    </cfRule>
    <cfRule type="containsText" dxfId="2" priority="908" operator="between" text="库存为">
      <formula>NOT(ISERROR(SEARCH("库存为",AU2831)))</formula>
    </cfRule>
  </conditionalFormatting>
  <conditionalFormatting sqref="AU2832">
    <cfRule type="cellIs" dxfId="0" priority="8373" operator="lessThan">
      <formula>20</formula>
    </cfRule>
    <cfRule type="cellIs" dxfId="1" priority="4640" operator="greaterThan">
      <formula>120</formula>
    </cfRule>
    <cfRule type="containsText" dxfId="2" priority="907" operator="between" text="库存为">
      <formula>NOT(ISERROR(SEARCH("库存为",AU2832)))</formula>
    </cfRule>
  </conditionalFormatting>
  <conditionalFormatting sqref="AU2833">
    <cfRule type="cellIs" dxfId="0" priority="8372" operator="lessThan">
      <formula>20</formula>
    </cfRule>
    <cfRule type="cellIs" dxfId="1" priority="4639" operator="greaterThan">
      <formula>120</formula>
    </cfRule>
    <cfRule type="containsText" dxfId="2" priority="906" operator="between" text="库存为">
      <formula>NOT(ISERROR(SEARCH("库存为",AU2833)))</formula>
    </cfRule>
  </conditionalFormatting>
  <conditionalFormatting sqref="AU2834">
    <cfRule type="cellIs" dxfId="0" priority="8371" operator="lessThan">
      <formula>20</formula>
    </cfRule>
    <cfRule type="cellIs" dxfId="1" priority="4638" operator="greaterThan">
      <formula>120</formula>
    </cfRule>
    <cfRule type="containsText" dxfId="2" priority="905" operator="between" text="库存为">
      <formula>NOT(ISERROR(SEARCH("库存为",AU2834)))</formula>
    </cfRule>
  </conditionalFormatting>
  <conditionalFormatting sqref="AU2835">
    <cfRule type="cellIs" dxfId="0" priority="8370" operator="lessThan">
      <formula>20</formula>
    </cfRule>
    <cfRule type="cellIs" dxfId="1" priority="4637" operator="greaterThan">
      <formula>120</formula>
    </cfRule>
    <cfRule type="containsText" dxfId="2" priority="904" operator="between" text="库存为">
      <formula>NOT(ISERROR(SEARCH("库存为",AU2835)))</formula>
    </cfRule>
  </conditionalFormatting>
  <conditionalFormatting sqref="AU2836">
    <cfRule type="cellIs" dxfId="0" priority="8369" operator="lessThan">
      <formula>20</formula>
    </cfRule>
    <cfRule type="cellIs" dxfId="1" priority="4636" operator="greaterThan">
      <formula>120</formula>
    </cfRule>
    <cfRule type="containsText" dxfId="2" priority="903" operator="between" text="库存为">
      <formula>NOT(ISERROR(SEARCH("库存为",AU2836)))</formula>
    </cfRule>
  </conditionalFormatting>
  <conditionalFormatting sqref="AU2837">
    <cfRule type="cellIs" dxfId="0" priority="8368" operator="lessThan">
      <formula>20</formula>
    </cfRule>
    <cfRule type="cellIs" dxfId="1" priority="4635" operator="greaterThan">
      <formula>120</formula>
    </cfRule>
    <cfRule type="containsText" dxfId="2" priority="902" operator="between" text="库存为">
      <formula>NOT(ISERROR(SEARCH("库存为",AU2837)))</formula>
    </cfRule>
  </conditionalFormatting>
  <conditionalFormatting sqref="AU2838">
    <cfRule type="cellIs" dxfId="0" priority="8367" operator="lessThan">
      <formula>20</formula>
    </cfRule>
    <cfRule type="cellIs" dxfId="1" priority="4634" operator="greaterThan">
      <formula>120</formula>
    </cfRule>
    <cfRule type="containsText" dxfId="2" priority="901" operator="between" text="库存为">
      <formula>NOT(ISERROR(SEARCH("库存为",AU2838)))</formula>
    </cfRule>
  </conditionalFormatting>
  <conditionalFormatting sqref="AU2839">
    <cfRule type="cellIs" dxfId="0" priority="8366" operator="lessThan">
      <formula>20</formula>
    </cfRule>
    <cfRule type="cellIs" dxfId="1" priority="4633" operator="greaterThan">
      <formula>120</formula>
    </cfRule>
    <cfRule type="containsText" dxfId="2" priority="900" operator="between" text="库存为">
      <formula>NOT(ISERROR(SEARCH("库存为",AU2839)))</formula>
    </cfRule>
  </conditionalFormatting>
  <conditionalFormatting sqref="AU2840">
    <cfRule type="cellIs" dxfId="0" priority="8365" operator="lessThan">
      <formula>20</formula>
    </cfRule>
    <cfRule type="cellIs" dxfId="1" priority="4632" operator="greaterThan">
      <formula>120</formula>
    </cfRule>
    <cfRule type="containsText" dxfId="2" priority="899" operator="between" text="库存为">
      <formula>NOT(ISERROR(SEARCH("库存为",AU2840)))</formula>
    </cfRule>
  </conditionalFormatting>
  <conditionalFormatting sqref="AU2841">
    <cfRule type="cellIs" dxfId="0" priority="8364" operator="lessThan">
      <formula>20</formula>
    </cfRule>
    <cfRule type="cellIs" dxfId="1" priority="4631" operator="greaterThan">
      <formula>120</formula>
    </cfRule>
    <cfRule type="containsText" dxfId="2" priority="898" operator="between" text="库存为">
      <formula>NOT(ISERROR(SEARCH("库存为",AU2841)))</formula>
    </cfRule>
  </conditionalFormatting>
  <conditionalFormatting sqref="AU2842">
    <cfRule type="cellIs" dxfId="0" priority="8363" operator="lessThan">
      <formula>20</formula>
    </cfRule>
    <cfRule type="cellIs" dxfId="1" priority="4630" operator="greaterThan">
      <formula>120</formula>
    </cfRule>
    <cfRule type="containsText" dxfId="2" priority="897" operator="between" text="库存为">
      <formula>NOT(ISERROR(SEARCH("库存为",AU2842)))</formula>
    </cfRule>
  </conditionalFormatting>
  <conditionalFormatting sqref="AU2843">
    <cfRule type="cellIs" dxfId="0" priority="8362" operator="lessThan">
      <formula>20</formula>
    </cfRule>
    <cfRule type="cellIs" dxfId="1" priority="4629" operator="greaterThan">
      <formula>120</formula>
    </cfRule>
    <cfRule type="containsText" dxfId="2" priority="896" operator="between" text="库存为">
      <formula>NOT(ISERROR(SEARCH("库存为",AU2843)))</formula>
    </cfRule>
  </conditionalFormatting>
  <conditionalFormatting sqref="AU2844">
    <cfRule type="cellIs" dxfId="0" priority="8361" operator="lessThan">
      <formula>20</formula>
    </cfRule>
    <cfRule type="cellIs" dxfId="1" priority="4628" operator="greaterThan">
      <formula>120</formula>
    </cfRule>
    <cfRule type="containsText" dxfId="2" priority="895" operator="between" text="库存为">
      <formula>NOT(ISERROR(SEARCH("库存为",AU2844)))</formula>
    </cfRule>
  </conditionalFormatting>
  <conditionalFormatting sqref="AU2845">
    <cfRule type="cellIs" dxfId="0" priority="8360" operator="lessThan">
      <formula>20</formula>
    </cfRule>
    <cfRule type="cellIs" dxfId="1" priority="4627" operator="greaterThan">
      <formula>120</formula>
    </cfRule>
    <cfRule type="containsText" dxfId="2" priority="894" operator="between" text="库存为">
      <formula>NOT(ISERROR(SEARCH("库存为",AU2845)))</formula>
    </cfRule>
  </conditionalFormatting>
  <conditionalFormatting sqref="AU2846">
    <cfRule type="cellIs" dxfId="0" priority="8359" operator="lessThan">
      <formula>20</formula>
    </cfRule>
    <cfRule type="cellIs" dxfId="1" priority="4626" operator="greaterThan">
      <formula>120</formula>
    </cfRule>
    <cfRule type="containsText" dxfId="2" priority="893" operator="between" text="库存为">
      <formula>NOT(ISERROR(SEARCH("库存为",AU2846)))</formula>
    </cfRule>
  </conditionalFormatting>
  <conditionalFormatting sqref="AU2847">
    <cfRule type="cellIs" dxfId="0" priority="8358" operator="lessThan">
      <formula>20</formula>
    </cfRule>
    <cfRule type="cellIs" dxfId="1" priority="4625" operator="greaterThan">
      <formula>120</formula>
    </cfRule>
    <cfRule type="containsText" dxfId="2" priority="892" operator="between" text="库存为">
      <formula>NOT(ISERROR(SEARCH("库存为",AU2847)))</formula>
    </cfRule>
  </conditionalFormatting>
  <conditionalFormatting sqref="AU2848">
    <cfRule type="cellIs" dxfId="0" priority="8357" operator="lessThan">
      <formula>20</formula>
    </cfRule>
    <cfRule type="cellIs" dxfId="1" priority="4624" operator="greaterThan">
      <formula>120</formula>
    </cfRule>
    <cfRule type="containsText" dxfId="2" priority="891" operator="between" text="库存为">
      <formula>NOT(ISERROR(SEARCH("库存为",AU2848)))</formula>
    </cfRule>
  </conditionalFormatting>
  <conditionalFormatting sqref="AU2849">
    <cfRule type="cellIs" dxfId="0" priority="8356" operator="lessThan">
      <formula>20</formula>
    </cfRule>
    <cfRule type="cellIs" dxfId="1" priority="4623" operator="greaterThan">
      <formula>120</formula>
    </cfRule>
    <cfRule type="containsText" dxfId="2" priority="890" operator="between" text="库存为">
      <formula>NOT(ISERROR(SEARCH("库存为",AU2849)))</formula>
    </cfRule>
  </conditionalFormatting>
  <conditionalFormatting sqref="AU2850">
    <cfRule type="cellIs" dxfId="0" priority="8355" operator="lessThan">
      <formula>20</formula>
    </cfRule>
    <cfRule type="cellIs" dxfId="1" priority="4622" operator="greaterThan">
      <formula>120</formula>
    </cfRule>
    <cfRule type="containsText" dxfId="2" priority="889" operator="between" text="库存为">
      <formula>NOT(ISERROR(SEARCH("库存为",AU2850)))</formula>
    </cfRule>
  </conditionalFormatting>
  <conditionalFormatting sqref="AU2851">
    <cfRule type="cellIs" dxfId="0" priority="8354" operator="lessThan">
      <formula>20</formula>
    </cfRule>
    <cfRule type="cellIs" dxfId="1" priority="4621" operator="greaterThan">
      <formula>120</formula>
    </cfRule>
    <cfRule type="containsText" dxfId="2" priority="888" operator="between" text="库存为">
      <formula>NOT(ISERROR(SEARCH("库存为",AU2851)))</formula>
    </cfRule>
  </conditionalFormatting>
  <conditionalFormatting sqref="AU2852">
    <cfRule type="cellIs" dxfId="0" priority="8353" operator="lessThan">
      <formula>20</formula>
    </cfRule>
    <cfRule type="cellIs" dxfId="1" priority="4620" operator="greaterThan">
      <formula>120</formula>
    </cfRule>
    <cfRule type="containsText" dxfId="2" priority="887" operator="between" text="库存为">
      <formula>NOT(ISERROR(SEARCH("库存为",AU2852)))</formula>
    </cfRule>
  </conditionalFormatting>
  <conditionalFormatting sqref="AU2853">
    <cfRule type="cellIs" dxfId="0" priority="8352" operator="lessThan">
      <formula>20</formula>
    </cfRule>
    <cfRule type="cellIs" dxfId="1" priority="4619" operator="greaterThan">
      <formula>120</formula>
    </cfRule>
    <cfRule type="containsText" dxfId="2" priority="886" operator="between" text="库存为">
      <formula>NOT(ISERROR(SEARCH("库存为",AU2853)))</formula>
    </cfRule>
  </conditionalFormatting>
  <conditionalFormatting sqref="AU2854">
    <cfRule type="cellIs" dxfId="0" priority="8351" operator="lessThan">
      <formula>20</formula>
    </cfRule>
    <cfRule type="cellIs" dxfId="1" priority="4618" operator="greaterThan">
      <formula>120</formula>
    </cfRule>
    <cfRule type="containsText" dxfId="2" priority="885" operator="between" text="库存为">
      <formula>NOT(ISERROR(SEARCH("库存为",AU2854)))</formula>
    </cfRule>
  </conditionalFormatting>
  <conditionalFormatting sqref="AU2855">
    <cfRule type="cellIs" dxfId="0" priority="8350" operator="lessThan">
      <formula>20</formula>
    </cfRule>
    <cfRule type="cellIs" dxfId="1" priority="4617" operator="greaterThan">
      <formula>120</formula>
    </cfRule>
    <cfRule type="containsText" dxfId="2" priority="884" operator="between" text="库存为">
      <formula>NOT(ISERROR(SEARCH("库存为",AU2855)))</formula>
    </cfRule>
  </conditionalFormatting>
  <conditionalFormatting sqref="AU2856">
    <cfRule type="cellIs" dxfId="0" priority="8349" operator="lessThan">
      <formula>20</formula>
    </cfRule>
    <cfRule type="cellIs" dxfId="1" priority="4616" operator="greaterThan">
      <formula>120</formula>
    </cfRule>
    <cfRule type="containsText" dxfId="2" priority="883" operator="between" text="库存为">
      <formula>NOT(ISERROR(SEARCH("库存为",AU2856)))</formula>
    </cfRule>
  </conditionalFormatting>
  <conditionalFormatting sqref="AU2857">
    <cfRule type="cellIs" dxfId="0" priority="8348" operator="lessThan">
      <formula>20</formula>
    </cfRule>
    <cfRule type="cellIs" dxfId="1" priority="4615" operator="greaterThan">
      <formula>120</formula>
    </cfRule>
    <cfRule type="containsText" dxfId="2" priority="882" operator="between" text="库存为">
      <formula>NOT(ISERROR(SEARCH("库存为",AU2857)))</formula>
    </cfRule>
  </conditionalFormatting>
  <conditionalFormatting sqref="AU2858">
    <cfRule type="cellIs" dxfId="0" priority="8347" operator="lessThan">
      <formula>20</formula>
    </cfRule>
    <cfRule type="cellIs" dxfId="1" priority="4614" operator="greaterThan">
      <formula>120</formula>
    </cfRule>
    <cfRule type="containsText" dxfId="2" priority="881" operator="between" text="库存为">
      <formula>NOT(ISERROR(SEARCH("库存为",AU2858)))</formula>
    </cfRule>
  </conditionalFormatting>
  <conditionalFormatting sqref="AU2859">
    <cfRule type="cellIs" dxfId="0" priority="8346" operator="lessThan">
      <formula>20</formula>
    </cfRule>
    <cfRule type="cellIs" dxfId="1" priority="4613" operator="greaterThan">
      <formula>120</formula>
    </cfRule>
    <cfRule type="containsText" dxfId="2" priority="880" operator="between" text="库存为">
      <formula>NOT(ISERROR(SEARCH("库存为",AU2859)))</formula>
    </cfRule>
  </conditionalFormatting>
  <conditionalFormatting sqref="AU2860">
    <cfRule type="cellIs" dxfId="0" priority="8345" operator="lessThan">
      <formula>20</formula>
    </cfRule>
    <cfRule type="cellIs" dxfId="1" priority="4612" operator="greaterThan">
      <formula>120</formula>
    </cfRule>
    <cfRule type="containsText" dxfId="2" priority="879" operator="between" text="库存为">
      <formula>NOT(ISERROR(SEARCH("库存为",AU2860)))</formula>
    </cfRule>
  </conditionalFormatting>
  <conditionalFormatting sqref="AU2861">
    <cfRule type="cellIs" dxfId="0" priority="8344" operator="lessThan">
      <formula>20</formula>
    </cfRule>
    <cfRule type="cellIs" dxfId="1" priority="4611" operator="greaterThan">
      <formula>120</formula>
    </cfRule>
    <cfRule type="containsText" dxfId="2" priority="878" operator="between" text="库存为">
      <formula>NOT(ISERROR(SEARCH("库存为",AU2861)))</formula>
    </cfRule>
  </conditionalFormatting>
  <conditionalFormatting sqref="AU2862">
    <cfRule type="cellIs" dxfId="0" priority="8343" operator="lessThan">
      <formula>20</formula>
    </cfRule>
    <cfRule type="cellIs" dxfId="1" priority="4610" operator="greaterThan">
      <formula>120</formula>
    </cfRule>
    <cfRule type="containsText" dxfId="2" priority="877" operator="between" text="库存为">
      <formula>NOT(ISERROR(SEARCH("库存为",AU2862)))</formula>
    </cfRule>
  </conditionalFormatting>
  <conditionalFormatting sqref="AU2863">
    <cfRule type="cellIs" dxfId="0" priority="8342" operator="lessThan">
      <formula>20</formula>
    </cfRule>
    <cfRule type="cellIs" dxfId="1" priority="4609" operator="greaterThan">
      <formula>120</formula>
    </cfRule>
    <cfRule type="containsText" dxfId="2" priority="876" operator="between" text="库存为">
      <formula>NOT(ISERROR(SEARCH("库存为",AU2863)))</formula>
    </cfRule>
  </conditionalFormatting>
  <conditionalFormatting sqref="AU2864">
    <cfRule type="cellIs" dxfId="0" priority="8341" operator="lessThan">
      <formula>20</formula>
    </cfRule>
    <cfRule type="cellIs" dxfId="1" priority="4608" operator="greaterThan">
      <formula>120</formula>
    </cfRule>
    <cfRule type="containsText" dxfId="2" priority="875" operator="between" text="库存为">
      <formula>NOT(ISERROR(SEARCH("库存为",AU2864)))</formula>
    </cfRule>
  </conditionalFormatting>
  <conditionalFormatting sqref="AU2865">
    <cfRule type="cellIs" dxfId="0" priority="8340" operator="lessThan">
      <formula>20</formula>
    </cfRule>
    <cfRule type="cellIs" dxfId="1" priority="4607" operator="greaterThan">
      <formula>120</formula>
    </cfRule>
    <cfRule type="containsText" dxfId="2" priority="874" operator="between" text="库存为">
      <formula>NOT(ISERROR(SEARCH("库存为",AU2865)))</formula>
    </cfRule>
  </conditionalFormatting>
  <conditionalFormatting sqref="AU2866">
    <cfRule type="cellIs" dxfId="0" priority="8339" operator="lessThan">
      <formula>20</formula>
    </cfRule>
    <cfRule type="cellIs" dxfId="1" priority="4606" operator="greaterThan">
      <formula>120</formula>
    </cfRule>
    <cfRule type="containsText" dxfId="2" priority="873" operator="between" text="库存为">
      <formula>NOT(ISERROR(SEARCH("库存为",AU2866)))</formula>
    </cfRule>
  </conditionalFormatting>
  <conditionalFormatting sqref="AU2867">
    <cfRule type="cellIs" dxfId="0" priority="8338" operator="lessThan">
      <formula>20</formula>
    </cfRule>
    <cfRule type="cellIs" dxfId="1" priority="4605" operator="greaterThan">
      <formula>120</formula>
    </cfRule>
    <cfRule type="containsText" dxfId="2" priority="872" operator="between" text="库存为">
      <formula>NOT(ISERROR(SEARCH("库存为",AU2867)))</formula>
    </cfRule>
  </conditionalFormatting>
  <conditionalFormatting sqref="AU2868">
    <cfRule type="cellIs" dxfId="0" priority="8337" operator="lessThan">
      <formula>20</formula>
    </cfRule>
    <cfRule type="cellIs" dxfId="1" priority="4604" operator="greaterThan">
      <formula>120</formula>
    </cfRule>
    <cfRule type="containsText" dxfId="2" priority="871" operator="between" text="库存为">
      <formula>NOT(ISERROR(SEARCH("库存为",AU2868)))</formula>
    </cfRule>
  </conditionalFormatting>
  <conditionalFormatting sqref="AU2869">
    <cfRule type="cellIs" dxfId="0" priority="8336" operator="lessThan">
      <formula>20</formula>
    </cfRule>
    <cfRule type="cellIs" dxfId="1" priority="4603" operator="greaterThan">
      <formula>120</formula>
    </cfRule>
    <cfRule type="containsText" dxfId="2" priority="870" operator="between" text="库存为">
      <formula>NOT(ISERROR(SEARCH("库存为",AU2869)))</formula>
    </cfRule>
  </conditionalFormatting>
  <conditionalFormatting sqref="AU2870">
    <cfRule type="cellIs" dxfId="0" priority="8335" operator="lessThan">
      <formula>20</formula>
    </cfRule>
    <cfRule type="cellIs" dxfId="1" priority="4602" operator="greaterThan">
      <formula>120</formula>
    </cfRule>
    <cfRule type="containsText" dxfId="2" priority="869" operator="between" text="库存为">
      <formula>NOT(ISERROR(SEARCH("库存为",AU2870)))</formula>
    </cfRule>
  </conditionalFormatting>
  <conditionalFormatting sqref="AU2871">
    <cfRule type="cellIs" dxfId="0" priority="8334" operator="lessThan">
      <formula>20</formula>
    </cfRule>
    <cfRule type="cellIs" dxfId="1" priority="4601" operator="greaterThan">
      <formula>120</formula>
    </cfRule>
    <cfRule type="containsText" dxfId="2" priority="868" operator="between" text="库存为">
      <formula>NOT(ISERROR(SEARCH("库存为",AU2871)))</formula>
    </cfRule>
  </conditionalFormatting>
  <conditionalFormatting sqref="AU2872">
    <cfRule type="cellIs" dxfId="0" priority="8333" operator="lessThan">
      <formula>20</formula>
    </cfRule>
    <cfRule type="cellIs" dxfId="1" priority="4600" operator="greaterThan">
      <formula>120</formula>
    </cfRule>
    <cfRule type="containsText" dxfId="2" priority="867" operator="between" text="库存为">
      <formula>NOT(ISERROR(SEARCH("库存为",AU2872)))</formula>
    </cfRule>
  </conditionalFormatting>
  <conditionalFormatting sqref="AU2873">
    <cfRule type="cellIs" dxfId="0" priority="8332" operator="lessThan">
      <formula>20</formula>
    </cfRule>
    <cfRule type="cellIs" dxfId="1" priority="4599" operator="greaterThan">
      <formula>120</formula>
    </cfRule>
    <cfRule type="containsText" dxfId="2" priority="866" operator="between" text="库存为">
      <formula>NOT(ISERROR(SEARCH("库存为",AU2873)))</formula>
    </cfRule>
  </conditionalFormatting>
  <conditionalFormatting sqref="AU2874">
    <cfRule type="cellIs" dxfId="0" priority="8331" operator="lessThan">
      <formula>20</formula>
    </cfRule>
    <cfRule type="cellIs" dxfId="1" priority="4598" operator="greaterThan">
      <formula>120</formula>
    </cfRule>
    <cfRule type="containsText" dxfId="2" priority="865" operator="between" text="库存为">
      <formula>NOT(ISERROR(SEARCH("库存为",AU2874)))</formula>
    </cfRule>
  </conditionalFormatting>
  <conditionalFormatting sqref="AU2875">
    <cfRule type="cellIs" dxfId="0" priority="8330" operator="lessThan">
      <formula>20</formula>
    </cfRule>
    <cfRule type="cellIs" dxfId="1" priority="4597" operator="greaterThan">
      <formula>120</formula>
    </cfRule>
    <cfRule type="containsText" dxfId="2" priority="864" operator="between" text="库存为">
      <formula>NOT(ISERROR(SEARCH("库存为",AU2875)))</formula>
    </cfRule>
  </conditionalFormatting>
  <conditionalFormatting sqref="AU2876">
    <cfRule type="cellIs" dxfId="0" priority="8329" operator="lessThan">
      <formula>20</formula>
    </cfRule>
    <cfRule type="cellIs" dxfId="1" priority="4596" operator="greaterThan">
      <formula>120</formula>
    </cfRule>
    <cfRule type="containsText" dxfId="2" priority="863" operator="between" text="库存为">
      <formula>NOT(ISERROR(SEARCH("库存为",AU2876)))</formula>
    </cfRule>
  </conditionalFormatting>
  <conditionalFormatting sqref="AU2877">
    <cfRule type="cellIs" dxfId="0" priority="8328" operator="lessThan">
      <formula>20</formula>
    </cfRule>
    <cfRule type="cellIs" dxfId="1" priority="4595" operator="greaterThan">
      <formula>120</formula>
    </cfRule>
    <cfRule type="containsText" dxfId="2" priority="862" operator="between" text="库存为">
      <formula>NOT(ISERROR(SEARCH("库存为",AU2877)))</formula>
    </cfRule>
  </conditionalFormatting>
  <conditionalFormatting sqref="AU2878">
    <cfRule type="cellIs" dxfId="0" priority="8327" operator="lessThan">
      <formula>20</formula>
    </cfRule>
    <cfRule type="cellIs" dxfId="1" priority="4594" operator="greaterThan">
      <formula>120</formula>
    </cfRule>
    <cfRule type="containsText" dxfId="2" priority="861" operator="between" text="库存为">
      <formula>NOT(ISERROR(SEARCH("库存为",AU2878)))</formula>
    </cfRule>
  </conditionalFormatting>
  <conditionalFormatting sqref="AU2879">
    <cfRule type="cellIs" dxfId="0" priority="8326" operator="lessThan">
      <formula>20</formula>
    </cfRule>
    <cfRule type="cellIs" dxfId="1" priority="4593" operator="greaterThan">
      <formula>120</formula>
    </cfRule>
    <cfRule type="containsText" dxfId="2" priority="860" operator="between" text="库存为">
      <formula>NOT(ISERROR(SEARCH("库存为",AU2879)))</formula>
    </cfRule>
  </conditionalFormatting>
  <conditionalFormatting sqref="AU2880">
    <cfRule type="cellIs" dxfId="0" priority="8325" operator="lessThan">
      <formula>20</formula>
    </cfRule>
    <cfRule type="cellIs" dxfId="1" priority="4592" operator="greaterThan">
      <formula>120</formula>
    </cfRule>
    <cfRule type="containsText" dxfId="2" priority="859" operator="between" text="库存为">
      <formula>NOT(ISERROR(SEARCH("库存为",AU2880)))</formula>
    </cfRule>
  </conditionalFormatting>
  <conditionalFormatting sqref="AU2881">
    <cfRule type="cellIs" dxfId="0" priority="8324" operator="lessThan">
      <formula>20</formula>
    </cfRule>
    <cfRule type="cellIs" dxfId="1" priority="4591" operator="greaterThan">
      <formula>120</formula>
    </cfRule>
    <cfRule type="containsText" dxfId="2" priority="858" operator="between" text="库存为">
      <formula>NOT(ISERROR(SEARCH("库存为",AU2881)))</formula>
    </cfRule>
  </conditionalFormatting>
  <conditionalFormatting sqref="AU2882">
    <cfRule type="cellIs" dxfId="0" priority="8323" operator="lessThan">
      <formula>20</formula>
    </cfRule>
    <cfRule type="cellIs" dxfId="1" priority="4590" operator="greaterThan">
      <formula>120</formula>
    </cfRule>
    <cfRule type="containsText" dxfId="2" priority="857" operator="between" text="库存为">
      <formula>NOT(ISERROR(SEARCH("库存为",AU2882)))</formula>
    </cfRule>
  </conditionalFormatting>
  <conditionalFormatting sqref="AU2883">
    <cfRule type="cellIs" dxfId="0" priority="8322" operator="lessThan">
      <formula>20</formula>
    </cfRule>
    <cfRule type="cellIs" dxfId="1" priority="4589" operator="greaterThan">
      <formula>120</formula>
    </cfRule>
    <cfRule type="containsText" dxfId="2" priority="856" operator="between" text="库存为">
      <formula>NOT(ISERROR(SEARCH("库存为",AU2883)))</formula>
    </cfRule>
  </conditionalFormatting>
  <conditionalFormatting sqref="AU2884">
    <cfRule type="cellIs" dxfId="0" priority="8321" operator="lessThan">
      <formula>20</formula>
    </cfRule>
    <cfRule type="cellIs" dxfId="1" priority="4588" operator="greaterThan">
      <formula>120</formula>
    </cfRule>
    <cfRule type="containsText" dxfId="2" priority="855" operator="between" text="库存为">
      <formula>NOT(ISERROR(SEARCH("库存为",AU2884)))</formula>
    </cfRule>
  </conditionalFormatting>
  <conditionalFormatting sqref="AU2885">
    <cfRule type="cellIs" dxfId="0" priority="8320" operator="lessThan">
      <formula>20</formula>
    </cfRule>
    <cfRule type="cellIs" dxfId="1" priority="4587" operator="greaterThan">
      <formula>120</formula>
    </cfRule>
    <cfRule type="containsText" dxfId="2" priority="854" operator="between" text="库存为">
      <formula>NOT(ISERROR(SEARCH("库存为",AU2885)))</formula>
    </cfRule>
  </conditionalFormatting>
  <conditionalFormatting sqref="AU2886">
    <cfRule type="cellIs" dxfId="0" priority="8319" operator="lessThan">
      <formula>20</formula>
    </cfRule>
    <cfRule type="cellIs" dxfId="1" priority="4586" operator="greaterThan">
      <formula>120</formula>
    </cfRule>
    <cfRule type="containsText" dxfId="2" priority="853" operator="between" text="库存为">
      <formula>NOT(ISERROR(SEARCH("库存为",AU2886)))</formula>
    </cfRule>
  </conditionalFormatting>
  <conditionalFormatting sqref="AU2887">
    <cfRule type="cellIs" dxfId="0" priority="8318" operator="lessThan">
      <formula>20</formula>
    </cfRule>
    <cfRule type="cellIs" dxfId="1" priority="4585" operator="greaterThan">
      <formula>120</formula>
    </cfRule>
    <cfRule type="containsText" dxfId="2" priority="852" operator="between" text="库存为">
      <formula>NOT(ISERROR(SEARCH("库存为",AU2887)))</formula>
    </cfRule>
  </conditionalFormatting>
  <conditionalFormatting sqref="AU2888">
    <cfRule type="cellIs" dxfId="0" priority="8317" operator="lessThan">
      <formula>20</formula>
    </cfRule>
    <cfRule type="cellIs" dxfId="1" priority="4584" operator="greaterThan">
      <formula>120</formula>
    </cfRule>
    <cfRule type="containsText" dxfId="2" priority="851" operator="between" text="库存为">
      <formula>NOT(ISERROR(SEARCH("库存为",AU2888)))</formula>
    </cfRule>
  </conditionalFormatting>
  <conditionalFormatting sqref="AU2889">
    <cfRule type="cellIs" dxfId="0" priority="8316" operator="lessThan">
      <formula>20</formula>
    </cfRule>
    <cfRule type="cellIs" dxfId="1" priority="4583" operator="greaterThan">
      <formula>120</formula>
    </cfRule>
    <cfRule type="containsText" dxfId="2" priority="850" operator="between" text="库存为">
      <formula>NOT(ISERROR(SEARCH("库存为",AU2889)))</formula>
    </cfRule>
  </conditionalFormatting>
  <conditionalFormatting sqref="AU2890">
    <cfRule type="cellIs" dxfId="0" priority="8315" operator="lessThan">
      <formula>20</formula>
    </cfRule>
    <cfRule type="cellIs" dxfId="1" priority="4582" operator="greaterThan">
      <formula>120</formula>
    </cfRule>
    <cfRule type="containsText" dxfId="2" priority="849" operator="between" text="库存为">
      <formula>NOT(ISERROR(SEARCH("库存为",AU2890)))</formula>
    </cfRule>
  </conditionalFormatting>
  <conditionalFormatting sqref="AU2891">
    <cfRule type="cellIs" dxfId="0" priority="8314" operator="lessThan">
      <formula>20</formula>
    </cfRule>
    <cfRule type="cellIs" dxfId="1" priority="4581" operator="greaterThan">
      <formula>120</formula>
    </cfRule>
    <cfRule type="containsText" dxfId="2" priority="848" operator="between" text="库存为">
      <formula>NOT(ISERROR(SEARCH("库存为",AU2891)))</formula>
    </cfRule>
  </conditionalFormatting>
  <conditionalFormatting sqref="AU2892">
    <cfRule type="cellIs" dxfId="0" priority="8313" operator="lessThan">
      <formula>20</formula>
    </cfRule>
    <cfRule type="cellIs" dxfId="1" priority="4580" operator="greaterThan">
      <formula>120</formula>
    </cfRule>
    <cfRule type="containsText" dxfId="2" priority="847" operator="between" text="库存为">
      <formula>NOT(ISERROR(SEARCH("库存为",AU2892)))</formula>
    </cfRule>
  </conditionalFormatting>
  <conditionalFormatting sqref="AU2893">
    <cfRule type="cellIs" dxfId="0" priority="8312" operator="lessThan">
      <formula>20</formula>
    </cfRule>
    <cfRule type="cellIs" dxfId="1" priority="4579" operator="greaterThan">
      <formula>120</formula>
    </cfRule>
    <cfRule type="containsText" dxfId="2" priority="846" operator="between" text="库存为">
      <formula>NOT(ISERROR(SEARCH("库存为",AU2893)))</formula>
    </cfRule>
  </conditionalFormatting>
  <conditionalFormatting sqref="AU2894">
    <cfRule type="cellIs" dxfId="0" priority="8311" operator="lessThan">
      <formula>20</formula>
    </cfRule>
    <cfRule type="cellIs" dxfId="1" priority="4578" operator="greaterThan">
      <formula>120</formula>
    </cfRule>
    <cfRule type="containsText" dxfId="2" priority="845" operator="between" text="库存为">
      <formula>NOT(ISERROR(SEARCH("库存为",AU2894)))</formula>
    </cfRule>
  </conditionalFormatting>
  <conditionalFormatting sqref="AU2895">
    <cfRule type="cellIs" dxfId="0" priority="8310" operator="lessThan">
      <formula>20</formula>
    </cfRule>
    <cfRule type="cellIs" dxfId="1" priority="4577" operator="greaterThan">
      <formula>120</formula>
    </cfRule>
    <cfRule type="containsText" dxfId="2" priority="844" operator="between" text="库存为">
      <formula>NOT(ISERROR(SEARCH("库存为",AU2895)))</formula>
    </cfRule>
  </conditionalFormatting>
  <conditionalFormatting sqref="AU2896">
    <cfRule type="cellIs" dxfId="0" priority="8309" operator="lessThan">
      <formula>20</formula>
    </cfRule>
    <cfRule type="cellIs" dxfId="1" priority="4576" operator="greaterThan">
      <formula>120</formula>
    </cfRule>
    <cfRule type="containsText" dxfId="2" priority="843" operator="between" text="库存为">
      <formula>NOT(ISERROR(SEARCH("库存为",AU2896)))</formula>
    </cfRule>
  </conditionalFormatting>
  <conditionalFormatting sqref="AU2897">
    <cfRule type="cellIs" dxfId="0" priority="8308" operator="lessThan">
      <formula>20</formula>
    </cfRule>
    <cfRule type="cellIs" dxfId="1" priority="4575" operator="greaterThan">
      <formula>120</formula>
    </cfRule>
    <cfRule type="containsText" dxfId="2" priority="842" operator="between" text="库存为">
      <formula>NOT(ISERROR(SEARCH("库存为",AU2897)))</formula>
    </cfRule>
  </conditionalFormatting>
  <conditionalFormatting sqref="AU2898">
    <cfRule type="cellIs" dxfId="0" priority="8307" operator="lessThan">
      <formula>20</formula>
    </cfRule>
    <cfRule type="cellIs" dxfId="1" priority="4574" operator="greaterThan">
      <formula>120</formula>
    </cfRule>
    <cfRule type="containsText" dxfId="2" priority="841" operator="between" text="库存为">
      <formula>NOT(ISERROR(SEARCH("库存为",AU2898)))</formula>
    </cfRule>
  </conditionalFormatting>
  <conditionalFormatting sqref="AU2899">
    <cfRule type="cellIs" dxfId="0" priority="8306" operator="lessThan">
      <formula>20</formula>
    </cfRule>
    <cfRule type="cellIs" dxfId="1" priority="4573" operator="greaterThan">
      <formula>120</formula>
    </cfRule>
    <cfRule type="containsText" dxfId="2" priority="840" operator="between" text="库存为">
      <formula>NOT(ISERROR(SEARCH("库存为",AU2899)))</formula>
    </cfRule>
  </conditionalFormatting>
  <conditionalFormatting sqref="AU2900">
    <cfRule type="cellIs" dxfId="0" priority="8305" operator="lessThan">
      <formula>20</formula>
    </cfRule>
    <cfRule type="cellIs" dxfId="1" priority="4572" operator="greaterThan">
      <formula>120</formula>
    </cfRule>
    <cfRule type="containsText" dxfId="2" priority="839" operator="between" text="库存为">
      <formula>NOT(ISERROR(SEARCH("库存为",AU2900)))</formula>
    </cfRule>
  </conditionalFormatting>
  <conditionalFormatting sqref="AU2901">
    <cfRule type="cellIs" dxfId="0" priority="8304" operator="lessThan">
      <formula>20</formula>
    </cfRule>
    <cfRule type="cellIs" dxfId="1" priority="4571" operator="greaterThan">
      <formula>120</formula>
    </cfRule>
    <cfRule type="containsText" dxfId="2" priority="838" operator="between" text="库存为">
      <formula>NOT(ISERROR(SEARCH("库存为",AU2901)))</formula>
    </cfRule>
  </conditionalFormatting>
  <conditionalFormatting sqref="AU2902">
    <cfRule type="cellIs" dxfId="0" priority="8303" operator="lessThan">
      <formula>20</formula>
    </cfRule>
    <cfRule type="cellIs" dxfId="1" priority="4570" operator="greaterThan">
      <formula>120</formula>
    </cfRule>
    <cfRule type="containsText" dxfId="2" priority="837" operator="between" text="库存为">
      <formula>NOT(ISERROR(SEARCH("库存为",AU2902)))</formula>
    </cfRule>
  </conditionalFormatting>
  <conditionalFormatting sqref="AU2903">
    <cfRule type="cellIs" dxfId="0" priority="8302" operator="lessThan">
      <formula>20</formula>
    </cfRule>
    <cfRule type="cellIs" dxfId="1" priority="4569" operator="greaterThan">
      <formula>120</formula>
    </cfRule>
    <cfRule type="containsText" dxfId="2" priority="836" operator="between" text="库存为">
      <formula>NOT(ISERROR(SEARCH("库存为",AU2903)))</formula>
    </cfRule>
  </conditionalFormatting>
  <conditionalFormatting sqref="AU2904">
    <cfRule type="cellIs" dxfId="0" priority="8301" operator="lessThan">
      <formula>20</formula>
    </cfRule>
    <cfRule type="cellIs" dxfId="1" priority="4568" operator="greaterThan">
      <formula>120</formula>
    </cfRule>
    <cfRule type="containsText" dxfId="2" priority="835" operator="between" text="库存为">
      <formula>NOT(ISERROR(SEARCH("库存为",AU2904)))</formula>
    </cfRule>
  </conditionalFormatting>
  <conditionalFormatting sqref="AU2905">
    <cfRule type="cellIs" dxfId="0" priority="8300" operator="lessThan">
      <formula>20</formula>
    </cfRule>
    <cfRule type="cellIs" dxfId="1" priority="4567" operator="greaterThan">
      <formula>120</formula>
    </cfRule>
    <cfRule type="containsText" dxfId="2" priority="834" operator="between" text="库存为">
      <formula>NOT(ISERROR(SEARCH("库存为",AU2905)))</formula>
    </cfRule>
  </conditionalFormatting>
  <conditionalFormatting sqref="AU2906">
    <cfRule type="cellIs" dxfId="0" priority="8299" operator="lessThan">
      <formula>20</formula>
    </cfRule>
    <cfRule type="cellIs" dxfId="1" priority="4566" operator="greaterThan">
      <formula>120</formula>
    </cfRule>
    <cfRule type="containsText" dxfId="2" priority="833" operator="between" text="库存为">
      <formula>NOT(ISERROR(SEARCH("库存为",AU2906)))</formula>
    </cfRule>
  </conditionalFormatting>
  <conditionalFormatting sqref="AU2907">
    <cfRule type="cellIs" dxfId="0" priority="8298" operator="lessThan">
      <formula>20</formula>
    </cfRule>
    <cfRule type="cellIs" dxfId="1" priority="4565" operator="greaterThan">
      <formula>120</formula>
    </cfRule>
    <cfRule type="containsText" dxfId="2" priority="832" operator="between" text="库存为">
      <formula>NOT(ISERROR(SEARCH("库存为",AU2907)))</formula>
    </cfRule>
  </conditionalFormatting>
  <conditionalFormatting sqref="AU2908">
    <cfRule type="cellIs" dxfId="0" priority="8297" operator="lessThan">
      <formula>20</formula>
    </cfRule>
    <cfRule type="cellIs" dxfId="1" priority="4564" operator="greaterThan">
      <formula>120</formula>
    </cfRule>
    <cfRule type="containsText" dxfId="2" priority="831" operator="between" text="库存为">
      <formula>NOT(ISERROR(SEARCH("库存为",AU2908)))</formula>
    </cfRule>
  </conditionalFormatting>
  <conditionalFormatting sqref="AU2909">
    <cfRule type="cellIs" dxfId="0" priority="8296" operator="lessThan">
      <formula>20</formula>
    </cfRule>
    <cfRule type="cellIs" dxfId="1" priority="4563" operator="greaterThan">
      <formula>120</formula>
    </cfRule>
    <cfRule type="containsText" dxfId="2" priority="830" operator="between" text="库存为">
      <formula>NOT(ISERROR(SEARCH("库存为",AU2909)))</formula>
    </cfRule>
  </conditionalFormatting>
  <conditionalFormatting sqref="AU2910">
    <cfRule type="cellIs" dxfId="0" priority="8295" operator="lessThan">
      <formula>20</formula>
    </cfRule>
    <cfRule type="cellIs" dxfId="1" priority="4562" operator="greaterThan">
      <formula>120</formula>
    </cfRule>
    <cfRule type="containsText" dxfId="2" priority="829" operator="between" text="库存为">
      <formula>NOT(ISERROR(SEARCH("库存为",AU2910)))</formula>
    </cfRule>
  </conditionalFormatting>
  <conditionalFormatting sqref="AU2911">
    <cfRule type="cellIs" dxfId="0" priority="8294" operator="lessThan">
      <formula>20</formula>
    </cfRule>
    <cfRule type="cellIs" dxfId="1" priority="4561" operator="greaterThan">
      <formula>120</formula>
    </cfRule>
    <cfRule type="containsText" dxfId="2" priority="828" operator="between" text="库存为">
      <formula>NOT(ISERROR(SEARCH("库存为",AU2911)))</formula>
    </cfRule>
  </conditionalFormatting>
  <conditionalFormatting sqref="AU2912">
    <cfRule type="cellIs" dxfId="0" priority="8293" operator="lessThan">
      <formula>20</formula>
    </cfRule>
    <cfRule type="cellIs" dxfId="1" priority="4560" operator="greaterThan">
      <formula>120</formula>
    </cfRule>
    <cfRule type="containsText" dxfId="2" priority="827" operator="between" text="库存为">
      <formula>NOT(ISERROR(SEARCH("库存为",AU2912)))</formula>
    </cfRule>
  </conditionalFormatting>
  <conditionalFormatting sqref="AU2913">
    <cfRule type="cellIs" dxfId="0" priority="8292" operator="lessThan">
      <formula>20</formula>
    </cfRule>
    <cfRule type="cellIs" dxfId="1" priority="4559" operator="greaterThan">
      <formula>120</formula>
    </cfRule>
    <cfRule type="containsText" dxfId="2" priority="826" operator="between" text="库存为">
      <formula>NOT(ISERROR(SEARCH("库存为",AU2913)))</formula>
    </cfRule>
  </conditionalFormatting>
  <conditionalFormatting sqref="AU2914">
    <cfRule type="cellIs" dxfId="0" priority="8291" operator="lessThan">
      <formula>20</formula>
    </cfRule>
    <cfRule type="cellIs" dxfId="1" priority="4558" operator="greaterThan">
      <formula>120</formula>
    </cfRule>
    <cfRule type="containsText" dxfId="2" priority="825" operator="between" text="库存为">
      <formula>NOT(ISERROR(SEARCH("库存为",AU2914)))</formula>
    </cfRule>
  </conditionalFormatting>
  <conditionalFormatting sqref="AU2915">
    <cfRule type="cellIs" dxfId="0" priority="8290" operator="lessThan">
      <formula>20</formula>
    </cfRule>
    <cfRule type="cellIs" dxfId="1" priority="4557" operator="greaterThan">
      <formula>120</formula>
    </cfRule>
    <cfRule type="containsText" dxfId="2" priority="824" operator="between" text="库存为">
      <formula>NOT(ISERROR(SEARCH("库存为",AU2915)))</formula>
    </cfRule>
  </conditionalFormatting>
  <conditionalFormatting sqref="AU2916">
    <cfRule type="cellIs" dxfId="0" priority="8289" operator="lessThan">
      <formula>20</formula>
    </cfRule>
    <cfRule type="cellIs" dxfId="1" priority="4556" operator="greaterThan">
      <formula>120</formula>
    </cfRule>
    <cfRule type="containsText" dxfId="2" priority="823" operator="between" text="库存为">
      <formula>NOT(ISERROR(SEARCH("库存为",AU2916)))</formula>
    </cfRule>
  </conditionalFormatting>
  <conditionalFormatting sqref="AU2917">
    <cfRule type="cellIs" dxfId="0" priority="8288" operator="lessThan">
      <formula>20</formula>
    </cfRule>
    <cfRule type="cellIs" dxfId="1" priority="4555" operator="greaterThan">
      <formula>120</formula>
    </cfRule>
    <cfRule type="containsText" dxfId="2" priority="822" operator="between" text="库存为">
      <formula>NOT(ISERROR(SEARCH("库存为",AU2917)))</formula>
    </cfRule>
  </conditionalFormatting>
  <conditionalFormatting sqref="AU2918">
    <cfRule type="cellIs" dxfId="0" priority="8287" operator="lessThan">
      <formula>20</formula>
    </cfRule>
    <cfRule type="cellIs" dxfId="1" priority="4554" operator="greaterThan">
      <formula>120</formula>
    </cfRule>
    <cfRule type="containsText" dxfId="2" priority="821" operator="between" text="库存为">
      <formula>NOT(ISERROR(SEARCH("库存为",AU2918)))</formula>
    </cfRule>
  </conditionalFormatting>
  <conditionalFormatting sqref="AU2919">
    <cfRule type="cellIs" dxfId="0" priority="8286" operator="lessThan">
      <formula>20</formula>
    </cfRule>
    <cfRule type="cellIs" dxfId="1" priority="4553" operator="greaterThan">
      <formula>120</formula>
    </cfRule>
    <cfRule type="containsText" dxfId="2" priority="820" operator="between" text="库存为">
      <formula>NOT(ISERROR(SEARCH("库存为",AU2919)))</formula>
    </cfRule>
  </conditionalFormatting>
  <conditionalFormatting sqref="AU2920">
    <cfRule type="cellIs" dxfId="0" priority="8285" operator="lessThan">
      <formula>20</formula>
    </cfRule>
    <cfRule type="cellIs" dxfId="1" priority="4552" operator="greaterThan">
      <formula>120</formula>
    </cfRule>
    <cfRule type="containsText" dxfId="2" priority="819" operator="between" text="库存为">
      <formula>NOT(ISERROR(SEARCH("库存为",AU2920)))</formula>
    </cfRule>
  </conditionalFormatting>
  <conditionalFormatting sqref="AU2921">
    <cfRule type="cellIs" dxfId="0" priority="8284" operator="lessThan">
      <formula>20</formula>
    </cfRule>
    <cfRule type="cellIs" dxfId="1" priority="4551" operator="greaterThan">
      <formula>120</formula>
    </cfRule>
    <cfRule type="containsText" dxfId="2" priority="818" operator="between" text="库存为">
      <formula>NOT(ISERROR(SEARCH("库存为",AU2921)))</formula>
    </cfRule>
  </conditionalFormatting>
  <conditionalFormatting sqref="AU2922">
    <cfRule type="cellIs" dxfId="0" priority="8283" operator="lessThan">
      <formula>20</formula>
    </cfRule>
    <cfRule type="cellIs" dxfId="1" priority="4550" operator="greaterThan">
      <formula>120</formula>
    </cfRule>
    <cfRule type="containsText" dxfId="2" priority="817" operator="between" text="库存为">
      <formula>NOT(ISERROR(SEARCH("库存为",AU2922)))</formula>
    </cfRule>
  </conditionalFormatting>
  <conditionalFormatting sqref="AU2923">
    <cfRule type="cellIs" dxfId="0" priority="8282" operator="lessThan">
      <formula>20</formula>
    </cfRule>
    <cfRule type="cellIs" dxfId="1" priority="4549" operator="greaterThan">
      <formula>120</formula>
    </cfRule>
    <cfRule type="containsText" dxfId="2" priority="816" operator="between" text="库存为">
      <formula>NOT(ISERROR(SEARCH("库存为",AU2923)))</formula>
    </cfRule>
  </conditionalFormatting>
  <conditionalFormatting sqref="AU2924">
    <cfRule type="cellIs" dxfId="0" priority="8281" operator="lessThan">
      <formula>20</formula>
    </cfRule>
    <cfRule type="cellIs" dxfId="1" priority="4548" operator="greaterThan">
      <formula>120</formula>
    </cfRule>
    <cfRule type="containsText" dxfId="2" priority="815" operator="between" text="库存为">
      <formula>NOT(ISERROR(SEARCH("库存为",AU2924)))</formula>
    </cfRule>
  </conditionalFormatting>
  <conditionalFormatting sqref="AU2925">
    <cfRule type="cellIs" dxfId="0" priority="8280" operator="lessThan">
      <formula>20</formula>
    </cfRule>
    <cfRule type="cellIs" dxfId="1" priority="4547" operator="greaterThan">
      <formula>120</formula>
    </cfRule>
    <cfRule type="containsText" dxfId="2" priority="814" operator="between" text="库存为">
      <formula>NOT(ISERROR(SEARCH("库存为",AU2925)))</formula>
    </cfRule>
  </conditionalFormatting>
  <conditionalFormatting sqref="AU2926">
    <cfRule type="cellIs" dxfId="0" priority="8279" operator="lessThan">
      <formula>20</formula>
    </cfRule>
    <cfRule type="cellIs" dxfId="1" priority="4546" operator="greaterThan">
      <formula>120</formula>
    </cfRule>
    <cfRule type="containsText" dxfId="2" priority="813" operator="between" text="库存为">
      <formula>NOT(ISERROR(SEARCH("库存为",AU2926)))</formula>
    </cfRule>
  </conditionalFormatting>
  <conditionalFormatting sqref="AU2927">
    <cfRule type="cellIs" dxfId="0" priority="8278" operator="lessThan">
      <formula>20</formula>
    </cfRule>
    <cfRule type="cellIs" dxfId="1" priority="4545" operator="greaterThan">
      <formula>120</formula>
    </cfRule>
    <cfRule type="containsText" dxfId="2" priority="812" operator="between" text="库存为">
      <formula>NOT(ISERROR(SEARCH("库存为",AU2927)))</formula>
    </cfRule>
  </conditionalFormatting>
  <conditionalFormatting sqref="AU2928">
    <cfRule type="cellIs" dxfId="0" priority="8277" operator="lessThan">
      <formula>20</formula>
    </cfRule>
    <cfRule type="cellIs" dxfId="1" priority="4544" operator="greaterThan">
      <formula>120</formula>
    </cfRule>
    <cfRule type="containsText" dxfId="2" priority="811" operator="between" text="库存为">
      <formula>NOT(ISERROR(SEARCH("库存为",AU2928)))</formula>
    </cfRule>
  </conditionalFormatting>
  <conditionalFormatting sqref="AU2929">
    <cfRule type="cellIs" dxfId="0" priority="8276" operator="lessThan">
      <formula>20</formula>
    </cfRule>
    <cfRule type="cellIs" dxfId="1" priority="4543" operator="greaterThan">
      <formula>120</formula>
    </cfRule>
    <cfRule type="containsText" dxfId="2" priority="810" operator="between" text="库存为">
      <formula>NOT(ISERROR(SEARCH("库存为",AU2929)))</formula>
    </cfRule>
  </conditionalFormatting>
  <conditionalFormatting sqref="AU2930">
    <cfRule type="cellIs" dxfId="0" priority="8275" operator="lessThan">
      <formula>20</formula>
    </cfRule>
    <cfRule type="cellIs" dxfId="1" priority="4542" operator="greaterThan">
      <formula>120</formula>
    </cfRule>
    <cfRule type="containsText" dxfId="2" priority="809" operator="between" text="库存为">
      <formula>NOT(ISERROR(SEARCH("库存为",AU2930)))</formula>
    </cfRule>
  </conditionalFormatting>
  <conditionalFormatting sqref="AU2931">
    <cfRule type="cellIs" dxfId="0" priority="8274" operator="lessThan">
      <formula>20</formula>
    </cfRule>
    <cfRule type="cellIs" dxfId="1" priority="4541" operator="greaterThan">
      <formula>120</formula>
    </cfRule>
    <cfRule type="containsText" dxfId="2" priority="808" operator="between" text="库存为">
      <formula>NOT(ISERROR(SEARCH("库存为",AU2931)))</formula>
    </cfRule>
  </conditionalFormatting>
  <conditionalFormatting sqref="AU2932">
    <cfRule type="cellIs" dxfId="0" priority="8273" operator="lessThan">
      <formula>20</formula>
    </cfRule>
    <cfRule type="cellIs" dxfId="1" priority="4540" operator="greaterThan">
      <formula>120</formula>
    </cfRule>
    <cfRule type="containsText" dxfId="2" priority="807" operator="between" text="库存为">
      <formula>NOT(ISERROR(SEARCH("库存为",AU2932)))</formula>
    </cfRule>
  </conditionalFormatting>
  <conditionalFormatting sqref="AU2933">
    <cfRule type="cellIs" dxfId="0" priority="8272" operator="lessThan">
      <formula>20</formula>
    </cfRule>
    <cfRule type="cellIs" dxfId="1" priority="4539" operator="greaterThan">
      <formula>120</formula>
    </cfRule>
    <cfRule type="containsText" dxfId="2" priority="806" operator="between" text="库存为">
      <formula>NOT(ISERROR(SEARCH("库存为",AU2933)))</formula>
    </cfRule>
  </conditionalFormatting>
  <conditionalFormatting sqref="AU2934">
    <cfRule type="cellIs" dxfId="0" priority="8271" operator="lessThan">
      <formula>20</formula>
    </cfRule>
    <cfRule type="cellIs" dxfId="1" priority="4538" operator="greaterThan">
      <formula>120</formula>
    </cfRule>
    <cfRule type="containsText" dxfId="2" priority="805" operator="between" text="库存为">
      <formula>NOT(ISERROR(SEARCH("库存为",AU2934)))</formula>
    </cfRule>
  </conditionalFormatting>
  <conditionalFormatting sqref="AU2935">
    <cfRule type="cellIs" dxfId="0" priority="8270" operator="lessThan">
      <formula>20</formula>
    </cfRule>
    <cfRule type="cellIs" dxfId="1" priority="4537" operator="greaterThan">
      <formula>120</formula>
    </cfRule>
    <cfRule type="containsText" dxfId="2" priority="804" operator="between" text="库存为">
      <formula>NOT(ISERROR(SEARCH("库存为",AU2935)))</formula>
    </cfRule>
  </conditionalFormatting>
  <conditionalFormatting sqref="AU2936">
    <cfRule type="cellIs" dxfId="0" priority="8269" operator="lessThan">
      <formula>20</formula>
    </cfRule>
    <cfRule type="cellIs" dxfId="1" priority="4536" operator="greaterThan">
      <formula>120</formula>
    </cfRule>
    <cfRule type="containsText" dxfId="2" priority="803" operator="between" text="库存为">
      <formula>NOT(ISERROR(SEARCH("库存为",AU2936)))</formula>
    </cfRule>
  </conditionalFormatting>
  <conditionalFormatting sqref="AU2937">
    <cfRule type="cellIs" dxfId="0" priority="8268" operator="lessThan">
      <formula>20</formula>
    </cfRule>
    <cfRule type="cellIs" dxfId="1" priority="4535" operator="greaterThan">
      <formula>120</formula>
    </cfRule>
    <cfRule type="containsText" dxfId="2" priority="802" operator="between" text="库存为">
      <formula>NOT(ISERROR(SEARCH("库存为",AU2937)))</formula>
    </cfRule>
  </conditionalFormatting>
  <conditionalFormatting sqref="AU2938">
    <cfRule type="cellIs" dxfId="0" priority="8267" operator="lessThan">
      <formula>20</formula>
    </cfRule>
    <cfRule type="cellIs" dxfId="1" priority="4534" operator="greaterThan">
      <formula>120</formula>
    </cfRule>
    <cfRule type="containsText" dxfId="2" priority="801" operator="between" text="库存为">
      <formula>NOT(ISERROR(SEARCH("库存为",AU2938)))</formula>
    </cfRule>
  </conditionalFormatting>
  <conditionalFormatting sqref="AU2939">
    <cfRule type="cellIs" dxfId="0" priority="8266" operator="lessThan">
      <formula>20</formula>
    </cfRule>
    <cfRule type="cellIs" dxfId="1" priority="4533" operator="greaterThan">
      <formula>120</formula>
    </cfRule>
    <cfRule type="containsText" dxfId="2" priority="800" operator="between" text="库存为">
      <formula>NOT(ISERROR(SEARCH("库存为",AU2939)))</formula>
    </cfRule>
  </conditionalFormatting>
  <conditionalFormatting sqref="AU2940">
    <cfRule type="cellIs" dxfId="0" priority="8265" operator="lessThan">
      <formula>20</formula>
    </cfRule>
    <cfRule type="cellIs" dxfId="1" priority="4532" operator="greaterThan">
      <formula>120</formula>
    </cfRule>
    <cfRule type="containsText" dxfId="2" priority="799" operator="between" text="库存为">
      <formula>NOT(ISERROR(SEARCH("库存为",AU2940)))</formula>
    </cfRule>
  </conditionalFormatting>
  <conditionalFormatting sqref="AU2941">
    <cfRule type="cellIs" dxfId="0" priority="8264" operator="lessThan">
      <formula>20</formula>
    </cfRule>
    <cfRule type="cellIs" dxfId="1" priority="4531" operator="greaterThan">
      <formula>120</formula>
    </cfRule>
    <cfRule type="containsText" dxfId="2" priority="798" operator="between" text="库存为">
      <formula>NOT(ISERROR(SEARCH("库存为",AU2941)))</formula>
    </cfRule>
  </conditionalFormatting>
  <conditionalFormatting sqref="AU2942">
    <cfRule type="cellIs" dxfId="0" priority="8263" operator="lessThan">
      <formula>20</formula>
    </cfRule>
    <cfRule type="cellIs" dxfId="1" priority="4530" operator="greaterThan">
      <formula>120</formula>
    </cfRule>
    <cfRule type="containsText" dxfId="2" priority="797" operator="between" text="库存为">
      <formula>NOT(ISERROR(SEARCH("库存为",AU2942)))</formula>
    </cfRule>
  </conditionalFormatting>
  <conditionalFormatting sqref="AU2943">
    <cfRule type="cellIs" dxfId="0" priority="8262" operator="lessThan">
      <formula>20</formula>
    </cfRule>
    <cfRule type="cellIs" dxfId="1" priority="4529" operator="greaterThan">
      <formula>120</formula>
    </cfRule>
    <cfRule type="containsText" dxfId="2" priority="796" operator="between" text="库存为">
      <formula>NOT(ISERROR(SEARCH("库存为",AU2943)))</formula>
    </cfRule>
  </conditionalFormatting>
  <conditionalFormatting sqref="AU2944">
    <cfRule type="cellIs" dxfId="0" priority="8261" operator="lessThan">
      <formula>20</formula>
    </cfRule>
    <cfRule type="cellIs" dxfId="1" priority="4528" operator="greaterThan">
      <formula>120</formula>
    </cfRule>
    <cfRule type="containsText" dxfId="2" priority="795" operator="between" text="库存为">
      <formula>NOT(ISERROR(SEARCH("库存为",AU2944)))</formula>
    </cfRule>
  </conditionalFormatting>
  <conditionalFormatting sqref="AU2945">
    <cfRule type="cellIs" dxfId="0" priority="8260" operator="lessThan">
      <formula>20</formula>
    </cfRule>
    <cfRule type="cellIs" dxfId="1" priority="4527" operator="greaterThan">
      <formula>120</formula>
    </cfRule>
    <cfRule type="containsText" dxfId="2" priority="794" operator="between" text="库存为">
      <formula>NOT(ISERROR(SEARCH("库存为",AU2945)))</formula>
    </cfRule>
  </conditionalFormatting>
  <conditionalFormatting sqref="AU2946">
    <cfRule type="cellIs" dxfId="0" priority="8259" operator="lessThan">
      <formula>20</formula>
    </cfRule>
    <cfRule type="cellIs" dxfId="1" priority="4526" operator="greaterThan">
      <formula>120</formula>
    </cfRule>
    <cfRule type="containsText" dxfId="2" priority="793" operator="between" text="库存为">
      <formula>NOT(ISERROR(SEARCH("库存为",AU2946)))</formula>
    </cfRule>
  </conditionalFormatting>
  <conditionalFormatting sqref="AU2947">
    <cfRule type="cellIs" dxfId="0" priority="8258" operator="lessThan">
      <formula>20</formula>
    </cfRule>
    <cfRule type="cellIs" dxfId="1" priority="4525" operator="greaterThan">
      <formula>120</formula>
    </cfRule>
    <cfRule type="containsText" dxfId="2" priority="792" operator="between" text="库存为">
      <formula>NOT(ISERROR(SEARCH("库存为",AU2947)))</formula>
    </cfRule>
  </conditionalFormatting>
  <conditionalFormatting sqref="AU2948">
    <cfRule type="cellIs" dxfId="0" priority="8257" operator="lessThan">
      <formula>20</formula>
    </cfRule>
    <cfRule type="cellIs" dxfId="1" priority="4524" operator="greaterThan">
      <formula>120</formula>
    </cfRule>
    <cfRule type="containsText" dxfId="2" priority="791" operator="between" text="库存为">
      <formula>NOT(ISERROR(SEARCH("库存为",AU2948)))</formula>
    </cfRule>
  </conditionalFormatting>
  <conditionalFormatting sqref="AU2949">
    <cfRule type="cellIs" dxfId="0" priority="8256" operator="lessThan">
      <formula>20</formula>
    </cfRule>
    <cfRule type="cellIs" dxfId="1" priority="4523" operator="greaterThan">
      <formula>120</formula>
    </cfRule>
    <cfRule type="containsText" dxfId="2" priority="790" operator="between" text="库存为">
      <formula>NOT(ISERROR(SEARCH("库存为",AU2949)))</formula>
    </cfRule>
  </conditionalFormatting>
  <conditionalFormatting sqref="AU2950">
    <cfRule type="cellIs" dxfId="0" priority="8255" operator="lessThan">
      <formula>20</formula>
    </cfRule>
    <cfRule type="cellIs" dxfId="1" priority="4522" operator="greaterThan">
      <formula>120</formula>
    </cfRule>
    <cfRule type="containsText" dxfId="2" priority="789" operator="between" text="库存为">
      <formula>NOT(ISERROR(SEARCH("库存为",AU2950)))</formula>
    </cfRule>
  </conditionalFormatting>
  <conditionalFormatting sqref="AU2951">
    <cfRule type="cellIs" dxfId="0" priority="8254" operator="lessThan">
      <formula>20</formula>
    </cfRule>
    <cfRule type="cellIs" dxfId="1" priority="4521" operator="greaterThan">
      <formula>120</formula>
    </cfRule>
    <cfRule type="containsText" dxfId="2" priority="788" operator="between" text="库存为">
      <formula>NOT(ISERROR(SEARCH("库存为",AU2951)))</formula>
    </cfRule>
  </conditionalFormatting>
  <conditionalFormatting sqref="AU2952">
    <cfRule type="cellIs" dxfId="0" priority="8253" operator="lessThan">
      <formula>20</formula>
    </cfRule>
    <cfRule type="cellIs" dxfId="1" priority="4520" operator="greaterThan">
      <formula>120</formula>
    </cfRule>
    <cfRule type="containsText" dxfId="2" priority="787" operator="between" text="库存为">
      <formula>NOT(ISERROR(SEARCH("库存为",AU2952)))</formula>
    </cfRule>
  </conditionalFormatting>
  <conditionalFormatting sqref="AU2953">
    <cfRule type="cellIs" dxfId="0" priority="8252" operator="lessThan">
      <formula>20</formula>
    </cfRule>
    <cfRule type="cellIs" dxfId="1" priority="4519" operator="greaterThan">
      <formula>120</formula>
    </cfRule>
    <cfRule type="containsText" dxfId="2" priority="786" operator="between" text="库存为">
      <formula>NOT(ISERROR(SEARCH("库存为",AU2953)))</formula>
    </cfRule>
  </conditionalFormatting>
  <conditionalFormatting sqref="AU2954">
    <cfRule type="cellIs" dxfId="0" priority="8251" operator="lessThan">
      <formula>20</formula>
    </cfRule>
    <cfRule type="cellIs" dxfId="1" priority="4518" operator="greaterThan">
      <formula>120</formula>
    </cfRule>
    <cfRule type="containsText" dxfId="2" priority="785" operator="between" text="库存为">
      <formula>NOT(ISERROR(SEARCH("库存为",AU2954)))</formula>
    </cfRule>
  </conditionalFormatting>
  <conditionalFormatting sqref="AU2955">
    <cfRule type="cellIs" dxfId="0" priority="8250" operator="lessThan">
      <formula>20</formula>
    </cfRule>
    <cfRule type="cellIs" dxfId="1" priority="4517" operator="greaterThan">
      <formula>120</formula>
    </cfRule>
    <cfRule type="containsText" dxfId="2" priority="784" operator="between" text="库存为">
      <formula>NOT(ISERROR(SEARCH("库存为",AU2955)))</formula>
    </cfRule>
  </conditionalFormatting>
  <conditionalFormatting sqref="AU2956">
    <cfRule type="cellIs" dxfId="0" priority="8249" operator="lessThan">
      <formula>20</formula>
    </cfRule>
    <cfRule type="cellIs" dxfId="1" priority="4516" operator="greaterThan">
      <formula>120</formula>
    </cfRule>
    <cfRule type="containsText" dxfId="2" priority="783" operator="between" text="库存为">
      <formula>NOT(ISERROR(SEARCH("库存为",AU2956)))</formula>
    </cfRule>
  </conditionalFormatting>
  <conditionalFormatting sqref="AU2957">
    <cfRule type="cellIs" dxfId="0" priority="8248" operator="lessThan">
      <formula>20</formula>
    </cfRule>
    <cfRule type="cellIs" dxfId="1" priority="4515" operator="greaterThan">
      <formula>120</formula>
    </cfRule>
    <cfRule type="containsText" dxfId="2" priority="782" operator="between" text="库存为">
      <formula>NOT(ISERROR(SEARCH("库存为",AU2957)))</formula>
    </cfRule>
  </conditionalFormatting>
  <conditionalFormatting sqref="AU2958">
    <cfRule type="cellIs" dxfId="0" priority="8247" operator="lessThan">
      <formula>20</formula>
    </cfRule>
    <cfRule type="cellIs" dxfId="1" priority="4514" operator="greaterThan">
      <formula>120</formula>
    </cfRule>
    <cfRule type="containsText" dxfId="2" priority="781" operator="between" text="库存为">
      <formula>NOT(ISERROR(SEARCH("库存为",AU2958)))</formula>
    </cfRule>
  </conditionalFormatting>
  <conditionalFormatting sqref="AU2959">
    <cfRule type="cellIs" dxfId="0" priority="8246" operator="lessThan">
      <formula>20</formula>
    </cfRule>
    <cfRule type="cellIs" dxfId="1" priority="4513" operator="greaterThan">
      <formula>120</formula>
    </cfRule>
    <cfRule type="containsText" dxfId="2" priority="780" operator="between" text="库存为">
      <formula>NOT(ISERROR(SEARCH("库存为",AU2959)))</formula>
    </cfRule>
  </conditionalFormatting>
  <conditionalFormatting sqref="AU2960">
    <cfRule type="cellIs" dxfId="0" priority="8245" operator="lessThan">
      <formula>20</formula>
    </cfRule>
    <cfRule type="cellIs" dxfId="1" priority="4512" operator="greaterThan">
      <formula>120</formula>
    </cfRule>
    <cfRule type="containsText" dxfId="2" priority="779" operator="between" text="库存为">
      <formula>NOT(ISERROR(SEARCH("库存为",AU2960)))</formula>
    </cfRule>
  </conditionalFormatting>
  <conditionalFormatting sqref="AU2961">
    <cfRule type="cellIs" dxfId="0" priority="8244" operator="lessThan">
      <formula>20</formula>
    </cfRule>
    <cfRule type="cellIs" dxfId="1" priority="4511" operator="greaterThan">
      <formula>120</formula>
    </cfRule>
    <cfRule type="containsText" dxfId="2" priority="778" operator="between" text="库存为">
      <formula>NOT(ISERROR(SEARCH("库存为",AU2961)))</formula>
    </cfRule>
  </conditionalFormatting>
  <conditionalFormatting sqref="AU2962">
    <cfRule type="cellIs" dxfId="0" priority="8243" operator="lessThan">
      <formula>20</formula>
    </cfRule>
    <cfRule type="cellIs" dxfId="1" priority="4510" operator="greaterThan">
      <formula>120</formula>
    </cfRule>
    <cfRule type="containsText" dxfId="2" priority="777" operator="between" text="库存为">
      <formula>NOT(ISERROR(SEARCH("库存为",AU2962)))</formula>
    </cfRule>
  </conditionalFormatting>
  <conditionalFormatting sqref="AU2963">
    <cfRule type="cellIs" dxfId="0" priority="8242" operator="lessThan">
      <formula>20</formula>
    </cfRule>
    <cfRule type="cellIs" dxfId="1" priority="4509" operator="greaterThan">
      <formula>120</formula>
    </cfRule>
    <cfRule type="containsText" dxfId="2" priority="776" operator="between" text="库存为">
      <formula>NOT(ISERROR(SEARCH("库存为",AU2963)))</formula>
    </cfRule>
  </conditionalFormatting>
  <conditionalFormatting sqref="AU2964">
    <cfRule type="cellIs" dxfId="0" priority="8241" operator="lessThan">
      <formula>20</formula>
    </cfRule>
    <cfRule type="cellIs" dxfId="1" priority="4508" operator="greaterThan">
      <formula>120</formula>
    </cfRule>
    <cfRule type="containsText" dxfId="2" priority="775" operator="between" text="库存为">
      <formula>NOT(ISERROR(SEARCH("库存为",AU2964)))</formula>
    </cfRule>
  </conditionalFormatting>
  <conditionalFormatting sqref="AU2965">
    <cfRule type="cellIs" dxfId="0" priority="8240" operator="lessThan">
      <formula>20</formula>
    </cfRule>
    <cfRule type="cellIs" dxfId="1" priority="4507" operator="greaterThan">
      <formula>120</formula>
    </cfRule>
    <cfRule type="containsText" dxfId="2" priority="774" operator="between" text="库存为">
      <formula>NOT(ISERROR(SEARCH("库存为",AU2965)))</formula>
    </cfRule>
  </conditionalFormatting>
  <conditionalFormatting sqref="AU2966">
    <cfRule type="cellIs" dxfId="0" priority="8239" operator="lessThan">
      <formula>20</formula>
    </cfRule>
    <cfRule type="cellIs" dxfId="1" priority="4506" operator="greaterThan">
      <formula>120</formula>
    </cfRule>
    <cfRule type="containsText" dxfId="2" priority="773" operator="between" text="库存为">
      <formula>NOT(ISERROR(SEARCH("库存为",AU2966)))</formula>
    </cfRule>
  </conditionalFormatting>
  <conditionalFormatting sqref="AU2967">
    <cfRule type="cellIs" dxfId="0" priority="8238" operator="lessThan">
      <formula>20</formula>
    </cfRule>
    <cfRule type="cellIs" dxfId="1" priority="4505" operator="greaterThan">
      <formula>120</formula>
    </cfRule>
    <cfRule type="containsText" dxfId="2" priority="772" operator="between" text="库存为">
      <formula>NOT(ISERROR(SEARCH("库存为",AU2967)))</formula>
    </cfRule>
  </conditionalFormatting>
  <conditionalFormatting sqref="AU2968">
    <cfRule type="cellIs" dxfId="0" priority="8237" operator="lessThan">
      <formula>20</formula>
    </cfRule>
    <cfRule type="cellIs" dxfId="1" priority="4504" operator="greaterThan">
      <formula>120</formula>
    </cfRule>
    <cfRule type="containsText" dxfId="2" priority="771" operator="between" text="库存为">
      <formula>NOT(ISERROR(SEARCH("库存为",AU2968)))</formula>
    </cfRule>
  </conditionalFormatting>
  <conditionalFormatting sqref="AU2969">
    <cfRule type="cellIs" dxfId="0" priority="8236" operator="lessThan">
      <formula>20</formula>
    </cfRule>
    <cfRule type="cellIs" dxfId="1" priority="4503" operator="greaterThan">
      <formula>120</formula>
    </cfRule>
    <cfRule type="containsText" dxfId="2" priority="770" operator="between" text="库存为">
      <formula>NOT(ISERROR(SEARCH("库存为",AU2969)))</formula>
    </cfRule>
  </conditionalFormatting>
  <conditionalFormatting sqref="AU2970">
    <cfRule type="cellIs" dxfId="0" priority="8235" operator="lessThan">
      <formula>20</formula>
    </cfRule>
    <cfRule type="cellIs" dxfId="1" priority="4502" operator="greaterThan">
      <formula>120</formula>
    </cfRule>
    <cfRule type="containsText" dxfId="2" priority="769" operator="between" text="库存为">
      <formula>NOT(ISERROR(SEARCH("库存为",AU2970)))</formula>
    </cfRule>
  </conditionalFormatting>
  <conditionalFormatting sqref="AU2971">
    <cfRule type="cellIs" dxfId="0" priority="8234" operator="lessThan">
      <formula>20</formula>
    </cfRule>
    <cfRule type="cellIs" dxfId="1" priority="4501" operator="greaterThan">
      <formula>120</formula>
    </cfRule>
    <cfRule type="containsText" dxfId="2" priority="768" operator="between" text="库存为">
      <formula>NOT(ISERROR(SEARCH("库存为",AU2971)))</formula>
    </cfRule>
  </conditionalFormatting>
  <conditionalFormatting sqref="AU2972">
    <cfRule type="cellIs" dxfId="0" priority="8233" operator="lessThan">
      <formula>20</formula>
    </cfRule>
    <cfRule type="cellIs" dxfId="1" priority="4500" operator="greaterThan">
      <formula>120</formula>
    </cfRule>
    <cfRule type="containsText" dxfId="2" priority="767" operator="between" text="库存为">
      <formula>NOT(ISERROR(SEARCH("库存为",AU2972)))</formula>
    </cfRule>
  </conditionalFormatting>
  <conditionalFormatting sqref="AU2973">
    <cfRule type="cellIs" dxfId="0" priority="8232" operator="lessThan">
      <formula>20</formula>
    </cfRule>
    <cfRule type="cellIs" dxfId="1" priority="4499" operator="greaterThan">
      <formula>120</formula>
    </cfRule>
    <cfRule type="containsText" dxfId="2" priority="766" operator="between" text="库存为">
      <formula>NOT(ISERROR(SEARCH("库存为",AU2973)))</formula>
    </cfRule>
  </conditionalFormatting>
  <conditionalFormatting sqref="AU2974">
    <cfRule type="cellIs" dxfId="0" priority="8231" operator="lessThan">
      <formula>20</formula>
    </cfRule>
    <cfRule type="cellIs" dxfId="1" priority="4498" operator="greaterThan">
      <formula>120</formula>
    </cfRule>
    <cfRule type="containsText" dxfId="2" priority="765" operator="between" text="库存为">
      <formula>NOT(ISERROR(SEARCH("库存为",AU2974)))</formula>
    </cfRule>
  </conditionalFormatting>
  <conditionalFormatting sqref="AU2975">
    <cfRule type="cellIs" dxfId="0" priority="8230" operator="lessThan">
      <formula>20</formula>
    </cfRule>
    <cfRule type="cellIs" dxfId="1" priority="4497" operator="greaterThan">
      <formula>120</formula>
    </cfRule>
    <cfRule type="containsText" dxfId="2" priority="764" operator="between" text="库存为">
      <formula>NOT(ISERROR(SEARCH("库存为",AU2975)))</formula>
    </cfRule>
  </conditionalFormatting>
  <conditionalFormatting sqref="AU2976">
    <cfRule type="cellIs" dxfId="0" priority="8229" operator="lessThan">
      <formula>20</formula>
    </cfRule>
    <cfRule type="cellIs" dxfId="1" priority="4496" operator="greaterThan">
      <formula>120</formula>
    </cfRule>
    <cfRule type="containsText" dxfId="2" priority="763" operator="between" text="库存为">
      <formula>NOT(ISERROR(SEARCH("库存为",AU2976)))</formula>
    </cfRule>
  </conditionalFormatting>
  <conditionalFormatting sqref="AU2977">
    <cfRule type="cellIs" dxfId="0" priority="8228" operator="lessThan">
      <formula>20</formula>
    </cfRule>
    <cfRule type="cellIs" dxfId="1" priority="4495" operator="greaterThan">
      <formula>120</formula>
    </cfRule>
    <cfRule type="containsText" dxfId="2" priority="762" operator="between" text="库存为">
      <formula>NOT(ISERROR(SEARCH("库存为",AU2977)))</formula>
    </cfRule>
  </conditionalFormatting>
  <conditionalFormatting sqref="AU2978">
    <cfRule type="cellIs" dxfId="0" priority="8227" operator="lessThan">
      <formula>20</formula>
    </cfRule>
    <cfRule type="cellIs" dxfId="1" priority="4494" operator="greaterThan">
      <formula>120</formula>
    </cfRule>
    <cfRule type="containsText" dxfId="2" priority="761" operator="between" text="库存为">
      <formula>NOT(ISERROR(SEARCH("库存为",AU2978)))</formula>
    </cfRule>
  </conditionalFormatting>
  <conditionalFormatting sqref="AU2979">
    <cfRule type="cellIs" dxfId="0" priority="8226" operator="lessThan">
      <formula>20</formula>
    </cfRule>
    <cfRule type="cellIs" dxfId="1" priority="4493" operator="greaterThan">
      <formula>120</formula>
    </cfRule>
    <cfRule type="containsText" dxfId="2" priority="760" operator="between" text="库存为">
      <formula>NOT(ISERROR(SEARCH("库存为",AU2979)))</formula>
    </cfRule>
  </conditionalFormatting>
  <conditionalFormatting sqref="AU2980">
    <cfRule type="cellIs" dxfId="0" priority="8225" operator="lessThan">
      <formula>20</formula>
    </cfRule>
    <cfRule type="cellIs" dxfId="1" priority="4492" operator="greaterThan">
      <formula>120</formula>
    </cfRule>
    <cfRule type="containsText" dxfId="2" priority="759" operator="between" text="库存为">
      <formula>NOT(ISERROR(SEARCH("库存为",AU2980)))</formula>
    </cfRule>
  </conditionalFormatting>
  <conditionalFormatting sqref="AU2981">
    <cfRule type="cellIs" dxfId="0" priority="8224" operator="lessThan">
      <formula>20</formula>
    </cfRule>
    <cfRule type="cellIs" dxfId="1" priority="4491" operator="greaterThan">
      <formula>120</formula>
    </cfRule>
    <cfRule type="containsText" dxfId="2" priority="758" operator="between" text="库存为">
      <formula>NOT(ISERROR(SEARCH("库存为",AU2981)))</formula>
    </cfRule>
  </conditionalFormatting>
  <conditionalFormatting sqref="AU2982">
    <cfRule type="cellIs" dxfId="0" priority="8223" operator="lessThan">
      <formula>20</formula>
    </cfRule>
    <cfRule type="cellIs" dxfId="1" priority="4490" operator="greaterThan">
      <formula>120</formula>
    </cfRule>
    <cfRule type="containsText" dxfId="2" priority="757" operator="between" text="库存为">
      <formula>NOT(ISERROR(SEARCH("库存为",AU2982)))</formula>
    </cfRule>
  </conditionalFormatting>
  <conditionalFormatting sqref="AU2983">
    <cfRule type="cellIs" dxfId="0" priority="8222" operator="lessThan">
      <formula>20</formula>
    </cfRule>
    <cfRule type="cellIs" dxfId="1" priority="4489" operator="greaterThan">
      <formula>120</formula>
    </cfRule>
    <cfRule type="containsText" dxfId="2" priority="756" operator="between" text="库存为">
      <formula>NOT(ISERROR(SEARCH("库存为",AU2983)))</formula>
    </cfRule>
  </conditionalFormatting>
  <conditionalFormatting sqref="AU2984">
    <cfRule type="cellIs" dxfId="0" priority="8221" operator="lessThan">
      <formula>20</formula>
    </cfRule>
    <cfRule type="cellIs" dxfId="1" priority="4488" operator="greaterThan">
      <formula>120</formula>
    </cfRule>
    <cfRule type="containsText" dxfId="2" priority="755" operator="between" text="库存为">
      <formula>NOT(ISERROR(SEARCH("库存为",AU2984)))</formula>
    </cfRule>
  </conditionalFormatting>
  <conditionalFormatting sqref="AU2985">
    <cfRule type="cellIs" dxfId="0" priority="8220" operator="lessThan">
      <formula>20</formula>
    </cfRule>
    <cfRule type="cellIs" dxfId="1" priority="4487" operator="greaterThan">
      <formula>120</formula>
    </cfRule>
    <cfRule type="containsText" dxfId="2" priority="754" operator="between" text="库存为">
      <formula>NOT(ISERROR(SEARCH("库存为",AU2985)))</formula>
    </cfRule>
  </conditionalFormatting>
  <conditionalFormatting sqref="AU2986">
    <cfRule type="cellIs" dxfId="0" priority="8219" operator="lessThan">
      <formula>20</formula>
    </cfRule>
    <cfRule type="cellIs" dxfId="1" priority="4486" operator="greaterThan">
      <formula>120</formula>
    </cfRule>
    <cfRule type="containsText" dxfId="2" priority="753" operator="between" text="库存为">
      <formula>NOT(ISERROR(SEARCH("库存为",AU2986)))</formula>
    </cfRule>
  </conditionalFormatting>
  <conditionalFormatting sqref="AU2987">
    <cfRule type="cellIs" dxfId="0" priority="8218" operator="lessThan">
      <formula>20</formula>
    </cfRule>
    <cfRule type="cellIs" dxfId="1" priority="4485" operator="greaterThan">
      <formula>120</formula>
    </cfRule>
    <cfRule type="containsText" dxfId="2" priority="752" operator="between" text="库存为">
      <formula>NOT(ISERROR(SEARCH("库存为",AU2987)))</formula>
    </cfRule>
  </conditionalFormatting>
  <conditionalFormatting sqref="AU2988">
    <cfRule type="cellIs" dxfId="0" priority="8217" operator="lessThan">
      <formula>20</formula>
    </cfRule>
    <cfRule type="cellIs" dxfId="1" priority="4484" operator="greaterThan">
      <formula>120</formula>
    </cfRule>
    <cfRule type="containsText" dxfId="2" priority="751" operator="between" text="库存为">
      <formula>NOT(ISERROR(SEARCH("库存为",AU2988)))</formula>
    </cfRule>
  </conditionalFormatting>
  <conditionalFormatting sqref="AU2989">
    <cfRule type="cellIs" dxfId="0" priority="8216" operator="lessThan">
      <formula>20</formula>
    </cfRule>
    <cfRule type="cellIs" dxfId="1" priority="4483" operator="greaterThan">
      <formula>120</formula>
    </cfRule>
    <cfRule type="containsText" dxfId="2" priority="750" operator="between" text="库存为">
      <formula>NOT(ISERROR(SEARCH("库存为",AU2989)))</formula>
    </cfRule>
  </conditionalFormatting>
  <conditionalFormatting sqref="AU2990">
    <cfRule type="cellIs" dxfId="0" priority="8215" operator="lessThan">
      <formula>20</formula>
    </cfRule>
    <cfRule type="cellIs" dxfId="1" priority="4482" operator="greaterThan">
      <formula>120</formula>
    </cfRule>
    <cfRule type="containsText" dxfId="2" priority="749" operator="between" text="库存为">
      <formula>NOT(ISERROR(SEARCH("库存为",AU2990)))</formula>
    </cfRule>
  </conditionalFormatting>
  <conditionalFormatting sqref="AU2991">
    <cfRule type="cellIs" dxfId="0" priority="8214" operator="lessThan">
      <formula>20</formula>
    </cfRule>
    <cfRule type="cellIs" dxfId="1" priority="4481" operator="greaterThan">
      <formula>120</formula>
    </cfRule>
    <cfRule type="containsText" dxfId="2" priority="748" operator="between" text="库存为">
      <formula>NOT(ISERROR(SEARCH("库存为",AU2991)))</formula>
    </cfRule>
  </conditionalFormatting>
  <conditionalFormatting sqref="AU2992">
    <cfRule type="cellIs" dxfId="0" priority="8213" operator="lessThan">
      <formula>20</formula>
    </cfRule>
    <cfRule type="cellIs" dxfId="1" priority="4480" operator="greaterThan">
      <formula>120</formula>
    </cfRule>
    <cfRule type="containsText" dxfId="2" priority="747" operator="between" text="库存为">
      <formula>NOT(ISERROR(SEARCH("库存为",AU2992)))</formula>
    </cfRule>
  </conditionalFormatting>
  <conditionalFormatting sqref="AU2993">
    <cfRule type="cellIs" dxfId="0" priority="8212" operator="lessThan">
      <formula>20</formula>
    </cfRule>
    <cfRule type="cellIs" dxfId="1" priority="4479" operator="greaterThan">
      <formula>120</formula>
    </cfRule>
    <cfRule type="containsText" dxfId="2" priority="746" operator="between" text="库存为">
      <formula>NOT(ISERROR(SEARCH("库存为",AU2993)))</formula>
    </cfRule>
  </conditionalFormatting>
  <conditionalFormatting sqref="AU2994">
    <cfRule type="cellIs" dxfId="0" priority="8211" operator="lessThan">
      <formula>20</formula>
    </cfRule>
    <cfRule type="cellIs" dxfId="1" priority="4478" operator="greaterThan">
      <formula>120</formula>
    </cfRule>
    <cfRule type="containsText" dxfId="2" priority="745" operator="between" text="库存为">
      <formula>NOT(ISERROR(SEARCH("库存为",AU2994)))</formula>
    </cfRule>
  </conditionalFormatting>
  <conditionalFormatting sqref="AU2995">
    <cfRule type="cellIs" dxfId="0" priority="8210" operator="lessThan">
      <formula>20</formula>
    </cfRule>
    <cfRule type="cellIs" dxfId="1" priority="4477" operator="greaterThan">
      <formula>120</formula>
    </cfRule>
    <cfRule type="containsText" dxfId="2" priority="744" operator="between" text="库存为">
      <formula>NOT(ISERROR(SEARCH("库存为",AU2995)))</formula>
    </cfRule>
  </conditionalFormatting>
  <conditionalFormatting sqref="AU2996">
    <cfRule type="cellIs" dxfId="0" priority="8209" operator="lessThan">
      <formula>20</formula>
    </cfRule>
    <cfRule type="cellIs" dxfId="1" priority="4476" operator="greaterThan">
      <formula>120</formula>
    </cfRule>
    <cfRule type="containsText" dxfId="2" priority="743" operator="between" text="库存为">
      <formula>NOT(ISERROR(SEARCH("库存为",AU2996)))</formula>
    </cfRule>
  </conditionalFormatting>
  <conditionalFormatting sqref="AU2997">
    <cfRule type="cellIs" dxfId="0" priority="8208" operator="lessThan">
      <formula>20</formula>
    </cfRule>
    <cfRule type="cellIs" dxfId="1" priority="4475" operator="greaterThan">
      <formula>120</formula>
    </cfRule>
    <cfRule type="containsText" dxfId="2" priority="742" operator="between" text="库存为">
      <formula>NOT(ISERROR(SEARCH("库存为",AU2997)))</formula>
    </cfRule>
  </conditionalFormatting>
  <conditionalFormatting sqref="AU2998">
    <cfRule type="cellIs" dxfId="0" priority="8207" operator="lessThan">
      <formula>20</formula>
    </cfRule>
    <cfRule type="cellIs" dxfId="1" priority="4474" operator="greaterThan">
      <formula>120</formula>
    </cfRule>
    <cfRule type="containsText" dxfId="2" priority="741" operator="between" text="库存为">
      <formula>NOT(ISERROR(SEARCH("库存为",AU2998)))</formula>
    </cfRule>
  </conditionalFormatting>
  <conditionalFormatting sqref="AU2999">
    <cfRule type="cellIs" dxfId="0" priority="8206" operator="lessThan">
      <formula>20</formula>
    </cfRule>
    <cfRule type="cellIs" dxfId="1" priority="4473" operator="greaterThan">
      <formula>120</formula>
    </cfRule>
    <cfRule type="containsText" dxfId="2" priority="740" operator="between" text="库存为">
      <formula>NOT(ISERROR(SEARCH("库存为",AU2999)))</formula>
    </cfRule>
  </conditionalFormatting>
  <conditionalFormatting sqref="AU3000">
    <cfRule type="cellIs" dxfId="0" priority="8205" operator="lessThan">
      <formula>20</formula>
    </cfRule>
    <cfRule type="cellIs" dxfId="1" priority="4472" operator="greaterThan">
      <formula>120</formula>
    </cfRule>
    <cfRule type="containsText" dxfId="2" priority="739" operator="between" text="库存为">
      <formula>NOT(ISERROR(SEARCH("库存为",AU3000)))</formula>
    </cfRule>
  </conditionalFormatting>
  <conditionalFormatting sqref="AU3001">
    <cfRule type="cellIs" dxfId="0" priority="8204" operator="lessThan">
      <formula>20</formula>
    </cfRule>
    <cfRule type="cellIs" dxfId="1" priority="4471" operator="greaterThan">
      <formula>120</formula>
    </cfRule>
    <cfRule type="containsText" dxfId="2" priority="738" operator="between" text="库存为">
      <formula>NOT(ISERROR(SEARCH("库存为",AU3001)))</formula>
    </cfRule>
  </conditionalFormatting>
  <conditionalFormatting sqref="AU3002">
    <cfRule type="cellIs" dxfId="0" priority="8203" operator="lessThan">
      <formula>20</formula>
    </cfRule>
    <cfRule type="cellIs" dxfId="1" priority="4470" operator="greaterThan">
      <formula>120</formula>
    </cfRule>
    <cfRule type="containsText" dxfId="2" priority="737" operator="between" text="库存为">
      <formula>NOT(ISERROR(SEARCH("库存为",AU3002)))</formula>
    </cfRule>
  </conditionalFormatting>
  <conditionalFormatting sqref="AU3003">
    <cfRule type="cellIs" dxfId="0" priority="8202" operator="lessThan">
      <formula>20</formula>
    </cfRule>
    <cfRule type="cellIs" dxfId="1" priority="4469" operator="greaterThan">
      <formula>120</formula>
    </cfRule>
    <cfRule type="containsText" dxfId="2" priority="736" operator="between" text="库存为">
      <formula>NOT(ISERROR(SEARCH("库存为",AU3003)))</formula>
    </cfRule>
  </conditionalFormatting>
  <conditionalFormatting sqref="AU3004">
    <cfRule type="cellIs" dxfId="0" priority="8201" operator="lessThan">
      <formula>20</formula>
    </cfRule>
    <cfRule type="cellIs" dxfId="1" priority="4468" operator="greaterThan">
      <formula>120</formula>
    </cfRule>
    <cfRule type="containsText" dxfId="2" priority="735" operator="between" text="库存为">
      <formula>NOT(ISERROR(SEARCH("库存为",AU3004)))</formula>
    </cfRule>
  </conditionalFormatting>
  <conditionalFormatting sqref="AU3005">
    <cfRule type="cellIs" dxfId="0" priority="8200" operator="lessThan">
      <formula>20</formula>
    </cfRule>
    <cfRule type="cellIs" dxfId="1" priority="4467" operator="greaterThan">
      <formula>120</formula>
    </cfRule>
    <cfRule type="containsText" dxfId="2" priority="734" operator="between" text="库存为">
      <formula>NOT(ISERROR(SEARCH("库存为",AU3005)))</formula>
    </cfRule>
  </conditionalFormatting>
  <conditionalFormatting sqref="AU3006">
    <cfRule type="cellIs" dxfId="0" priority="8199" operator="lessThan">
      <formula>20</formula>
    </cfRule>
    <cfRule type="cellIs" dxfId="1" priority="4466" operator="greaterThan">
      <formula>120</formula>
    </cfRule>
    <cfRule type="containsText" dxfId="2" priority="733" operator="between" text="库存为">
      <formula>NOT(ISERROR(SEARCH("库存为",AU3006)))</formula>
    </cfRule>
  </conditionalFormatting>
  <conditionalFormatting sqref="AU3007">
    <cfRule type="cellIs" dxfId="0" priority="8198" operator="lessThan">
      <formula>20</formula>
    </cfRule>
    <cfRule type="cellIs" dxfId="1" priority="4465" operator="greaterThan">
      <formula>120</formula>
    </cfRule>
    <cfRule type="containsText" dxfId="2" priority="732" operator="between" text="库存为">
      <formula>NOT(ISERROR(SEARCH("库存为",AU3007)))</formula>
    </cfRule>
  </conditionalFormatting>
  <conditionalFormatting sqref="AU3008">
    <cfRule type="cellIs" dxfId="0" priority="8197" operator="lessThan">
      <formula>20</formula>
    </cfRule>
    <cfRule type="cellIs" dxfId="1" priority="4464" operator="greaterThan">
      <formula>120</formula>
    </cfRule>
    <cfRule type="containsText" dxfId="2" priority="731" operator="between" text="库存为">
      <formula>NOT(ISERROR(SEARCH("库存为",AU3008)))</formula>
    </cfRule>
  </conditionalFormatting>
  <conditionalFormatting sqref="AU3009">
    <cfRule type="cellIs" dxfId="0" priority="8196" operator="lessThan">
      <formula>20</formula>
    </cfRule>
    <cfRule type="cellIs" dxfId="1" priority="4463" operator="greaterThan">
      <formula>120</formula>
    </cfRule>
    <cfRule type="containsText" dxfId="2" priority="730" operator="between" text="库存为">
      <formula>NOT(ISERROR(SEARCH("库存为",AU3009)))</formula>
    </cfRule>
  </conditionalFormatting>
  <conditionalFormatting sqref="AU3010">
    <cfRule type="cellIs" dxfId="0" priority="8195" operator="lessThan">
      <formula>20</formula>
    </cfRule>
    <cfRule type="cellIs" dxfId="1" priority="4462" operator="greaterThan">
      <formula>120</formula>
    </cfRule>
    <cfRule type="containsText" dxfId="2" priority="729" operator="between" text="库存为">
      <formula>NOT(ISERROR(SEARCH("库存为",AU3010)))</formula>
    </cfRule>
  </conditionalFormatting>
  <conditionalFormatting sqref="AU3011">
    <cfRule type="cellIs" dxfId="0" priority="8194" operator="lessThan">
      <formula>20</formula>
    </cfRule>
    <cfRule type="cellIs" dxfId="1" priority="4461" operator="greaterThan">
      <formula>120</formula>
    </cfRule>
    <cfRule type="containsText" dxfId="2" priority="728" operator="between" text="库存为">
      <formula>NOT(ISERROR(SEARCH("库存为",AU3011)))</formula>
    </cfRule>
  </conditionalFormatting>
  <conditionalFormatting sqref="AU3012">
    <cfRule type="cellIs" dxfId="0" priority="8193" operator="lessThan">
      <formula>20</formula>
    </cfRule>
    <cfRule type="cellIs" dxfId="1" priority="4460" operator="greaterThan">
      <formula>120</formula>
    </cfRule>
    <cfRule type="containsText" dxfId="2" priority="727" operator="between" text="库存为">
      <formula>NOT(ISERROR(SEARCH("库存为",AU3012)))</formula>
    </cfRule>
  </conditionalFormatting>
  <conditionalFormatting sqref="AU3013">
    <cfRule type="cellIs" dxfId="0" priority="8192" operator="lessThan">
      <formula>20</formula>
    </cfRule>
    <cfRule type="cellIs" dxfId="1" priority="4459" operator="greaterThan">
      <formula>120</formula>
    </cfRule>
    <cfRule type="containsText" dxfId="2" priority="726" operator="between" text="库存为">
      <formula>NOT(ISERROR(SEARCH("库存为",AU3013)))</formula>
    </cfRule>
  </conditionalFormatting>
  <conditionalFormatting sqref="AU3014">
    <cfRule type="cellIs" dxfId="0" priority="8191" operator="lessThan">
      <formula>20</formula>
    </cfRule>
    <cfRule type="cellIs" dxfId="1" priority="4458" operator="greaterThan">
      <formula>120</formula>
    </cfRule>
    <cfRule type="containsText" dxfId="2" priority="725" operator="between" text="库存为">
      <formula>NOT(ISERROR(SEARCH("库存为",AU3014)))</formula>
    </cfRule>
  </conditionalFormatting>
  <conditionalFormatting sqref="AU3015">
    <cfRule type="cellIs" dxfId="0" priority="8190" operator="lessThan">
      <formula>20</formula>
    </cfRule>
    <cfRule type="cellIs" dxfId="1" priority="4457" operator="greaterThan">
      <formula>120</formula>
    </cfRule>
    <cfRule type="containsText" dxfId="2" priority="724" operator="between" text="库存为">
      <formula>NOT(ISERROR(SEARCH("库存为",AU3015)))</formula>
    </cfRule>
  </conditionalFormatting>
  <conditionalFormatting sqref="AU3016">
    <cfRule type="cellIs" dxfId="0" priority="8189" operator="lessThan">
      <formula>20</formula>
    </cfRule>
    <cfRule type="cellIs" dxfId="1" priority="4456" operator="greaterThan">
      <formula>120</formula>
    </cfRule>
    <cfRule type="containsText" dxfId="2" priority="723" operator="between" text="库存为">
      <formula>NOT(ISERROR(SEARCH("库存为",AU3016)))</formula>
    </cfRule>
  </conditionalFormatting>
  <conditionalFormatting sqref="AU3017">
    <cfRule type="cellIs" dxfId="0" priority="8188" operator="lessThan">
      <formula>20</formula>
    </cfRule>
    <cfRule type="cellIs" dxfId="1" priority="4455" operator="greaterThan">
      <formula>120</formula>
    </cfRule>
    <cfRule type="containsText" dxfId="2" priority="722" operator="between" text="库存为">
      <formula>NOT(ISERROR(SEARCH("库存为",AU3017)))</formula>
    </cfRule>
  </conditionalFormatting>
  <conditionalFormatting sqref="AU3018">
    <cfRule type="cellIs" dxfId="0" priority="8187" operator="lessThan">
      <formula>20</formula>
    </cfRule>
    <cfRule type="cellIs" dxfId="1" priority="4454" operator="greaterThan">
      <formula>120</formula>
    </cfRule>
    <cfRule type="containsText" dxfId="2" priority="721" operator="between" text="库存为">
      <formula>NOT(ISERROR(SEARCH("库存为",AU3018)))</formula>
    </cfRule>
  </conditionalFormatting>
  <conditionalFormatting sqref="AU3019">
    <cfRule type="cellIs" dxfId="0" priority="8186" operator="lessThan">
      <formula>20</formula>
    </cfRule>
    <cfRule type="cellIs" dxfId="1" priority="4453" operator="greaterThan">
      <formula>120</formula>
    </cfRule>
    <cfRule type="containsText" dxfId="2" priority="720" operator="between" text="库存为">
      <formula>NOT(ISERROR(SEARCH("库存为",AU3019)))</formula>
    </cfRule>
  </conditionalFormatting>
  <conditionalFormatting sqref="AU3020">
    <cfRule type="cellIs" dxfId="0" priority="8185" operator="lessThan">
      <formula>20</formula>
    </cfRule>
    <cfRule type="cellIs" dxfId="1" priority="4452" operator="greaterThan">
      <formula>120</formula>
    </cfRule>
    <cfRule type="containsText" dxfId="2" priority="719" operator="between" text="库存为">
      <formula>NOT(ISERROR(SEARCH("库存为",AU3020)))</formula>
    </cfRule>
  </conditionalFormatting>
  <conditionalFormatting sqref="AU3021">
    <cfRule type="cellIs" dxfId="0" priority="8184" operator="lessThan">
      <formula>20</formula>
    </cfRule>
    <cfRule type="cellIs" dxfId="1" priority="4451" operator="greaterThan">
      <formula>120</formula>
    </cfRule>
    <cfRule type="containsText" dxfId="2" priority="718" operator="between" text="库存为">
      <formula>NOT(ISERROR(SEARCH("库存为",AU3021)))</formula>
    </cfRule>
  </conditionalFormatting>
  <conditionalFormatting sqref="AU3022">
    <cfRule type="cellIs" dxfId="0" priority="8183" operator="lessThan">
      <formula>20</formula>
    </cfRule>
    <cfRule type="cellIs" dxfId="1" priority="4450" operator="greaterThan">
      <formula>120</formula>
    </cfRule>
    <cfRule type="containsText" dxfId="2" priority="717" operator="between" text="库存为">
      <formula>NOT(ISERROR(SEARCH("库存为",AU3022)))</formula>
    </cfRule>
  </conditionalFormatting>
  <conditionalFormatting sqref="AU3023">
    <cfRule type="cellIs" dxfId="0" priority="8182" operator="lessThan">
      <formula>20</formula>
    </cfRule>
    <cfRule type="cellIs" dxfId="1" priority="4449" operator="greaterThan">
      <formula>120</formula>
    </cfRule>
    <cfRule type="containsText" dxfId="2" priority="716" operator="between" text="库存为">
      <formula>NOT(ISERROR(SEARCH("库存为",AU3023)))</formula>
    </cfRule>
  </conditionalFormatting>
  <conditionalFormatting sqref="AU3024">
    <cfRule type="cellIs" dxfId="0" priority="8181" operator="lessThan">
      <formula>20</formula>
    </cfRule>
    <cfRule type="cellIs" dxfId="1" priority="4448" operator="greaterThan">
      <formula>120</formula>
    </cfRule>
    <cfRule type="containsText" dxfId="2" priority="715" operator="between" text="库存为">
      <formula>NOT(ISERROR(SEARCH("库存为",AU3024)))</formula>
    </cfRule>
  </conditionalFormatting>
  <conditionalFormatting sqref="AU3025">
    <cfRule type="cellIs" dxfId="0" priority="8180" operator="lessThan">
      <formula>20</formula>
    </cfRule>
    <cfRule type="cellIs" dxfId="1" priority="4447" operator="greaterThan">
      <formula>120</formula>
    </cfRule>
    <cfRule type="containsText" dxfId="2" priority="714" operator="between" text="库存为">
      <formula>NOT(ISERROR(SEARCH("库存为",AU3025)))</formula>
    </cfRule>
  </conditionalFormatting>
  <conditionalFormatting sqref="AU3026">
    <cfRule type="cellIs" dxfId="0" priority="8179" operator="lessThan">
      <formula>20</formula>
    </cfRule>
    <cfRule type="cellIs" dxfId="1" priority="4446" operator="greaterThan">
      <formula>120</formula>
    </cfRule>
    <cfRule type="containsText" dxfId="2" priority="713" operator="between" text="库存为">
      <formula>NOT(ISERROR(SEARCH("库存为",AU3026)))</formula>
    </cfRule>
  </conditionalFormatting>
  <conditionalFormatting sqref="AU3027">
    <cfRule type="cellIs" dxfId="0" priority="8178" operator="lessThan">
      <formula>20</formula>
    </cfRule>
    <cfRule type="cellIs" dxfId="1" priority="4445" operator="greaterThan">
      <formula>120</formula>
    </cfRule>
    <cfRule type="containsText" dxfId="2" priority="712" operator="between" text="库存为">
      <formula>NOT(ISERROR(SEARCH("库存为",AU3027)))</formula>
    </cfRule>
  </conditionalFormatting>
  <conditionalFormatting sqref="AU3028">
    <cfRule type="cellIs" dxfId="0" priority="8177" operator="lessThan">
      <formula>20</formula>
    </cfRule>
    <cfRule type="cellIs" dxfId="1" priority="4444" operator="greaterThan">
      <formula>120</formula>
    </cfRule>
    <cfRule type="containsText" dxfId="2" priority="711" operator="between" text="库存为">
      <formula>NOT(ISERROR(SEARCH("库存为",AU3028)))</formula>
    </cfRule>
  </conditionalFormatting>
  <conditionalFormatting sqref="AU3029">
    <cfRule type="cellIs" dxfId="0" priority="8176" operator="lessThan">
      <formula>20</formula>
    </cfRule>
    <cfRule type="cellIs" dxfId="1" priority="4443" operator="greaterThan">
      <formula>120</formula>
    </cfRule>
    <cfRule type="containsText" dxfId="2" priority="710" operator="between" text="库存为">
      <formula>NOT(ISERROR(SEARCH("库存为",AU3029)))</formula>
    </cfRule>
  </conditionalFormatting>
  <conditionalFormatting sqref="AU3030">
    <cfRule type="cellIs" dxfId="0" priority="8175" operator="lessThan">
      <formula>20</formula>
    </cfRule>
    <cfRule type="cellIs" dxfId="1" priority="4442" operator="greaterThan">
      <formula>120</formula>
    </cfRule>
    <cfRule type="containsText" dxfId="2" priority="709" operator="between" text="库存为">
      <formula>NOT(ISERROR(SEARCH("库存为",AU3030)))</formula>
    </cfRule>
  </conditionalFormatting>
  <conditionalFormatting sqref="AU3031">
    <cfRule type="cellIs" dxfId="0" priority="8174" operator="lessThan">
      <formula>20</formula>
    </cfRule>
    <cfRule type="cellIs" dxfId="1" priority="4441" operator="greaterThan">
      <formula>120</formula>
    </cfRule>
    <cfRule type="containsText" dxfId="2" priority="708" operator="between" text="库存为">
      <formula>NOT(ISERROR(SEARCH("库存为",AU3031)))</formula>
    </cfRule>
  </conditionalFormatting>
  <conditionalFormatting sqref="AU3032">
    <cfRule type="cellIs" dxfId="0" priority="8173" operator="lessThan">
      <formula>20</formula>
    </cfRule>
    <cfRule type="cellIs" dxfId="1" priority="4440" operator="greaterThan">
      <formula>120</formula>
    </cfRule>
    <cfRule type="containsText" dxfId="2" priority="707" operator="between" text="库存为">
      <formula>NOT(ISERROR(SEARCH("库存为",AU3032)))</formula>
    </cfRule>
  </conditionalFormatting>
  <conditionalFormatting sqref="AU3033">
    <cfRule type="cellIs" dxfId="0" priority="8172" operator="lessThan">
      <formula>20</formula>
    </cfRule>
    <cfRule type="cellIs" dxfId="1" priority="4439" operator="greaterThan">
      <formula>120</formula>
    </cfRule>
    <cfRule type="containsText" dxfId="2" priority="706" operator="between" text="库存为">
      <formula>NOT(ISERROR(SEARCH("库存为",AU3033)))</formula>
    </cfRule>
  </conditionalFormatting>
  <conditionalFormatting sqref="AU3034">
    <cfRule type="cellIs" dxfId="0" priority="8171" operator="lessThan">
      <formula>20</formula>
    </cfRule>
    <cfRule type="cellIs" dxfId="1" priority="4438" operator="greaterThan">
      <formula>120</formula>
    </cfRule>
    <cfRule type="containsText" dxfId="2" priority="705" operator="between" text="库存为">
      <formula>NOT(ISERROR(SEARCH("库存为",AU3034)))</formula>
    </cfRule>
  </conditionalFormatting>
  <conditionalFormatting sqref="AU3035">
    <cfRule type="cellIs" dxfId="0" priority="8170" operator="lessThan">
      <formula>20</formula>
    </cfRule>
    <cfRule type="cellIs" dxfId="1" priority="4437" operator="greaterThan">
      <formula>120</formula>
    </cfRule>
    <cfRule type="containsText" dxfId="2" priority="704" operator="between" text="库存为">
      <formula>NOT(ISERROR(SEARCH("库存为",AU3035)))</formula>
    </cfRule>
  </conditionalFormatting>
  <conditionalFormatting sqref="AU3036">
    <cfRule type="cellIs" dxfId="0" priority="8169" operator="lessThan">
      <formula>20</formula>
    </cfRule>
    <cfRule type="cellIs" dxfId="1" priority="4436" operator="greaterThan">
      <formula>120</formula>
    </cfRule>
    <cfRule type="containsText" dxfId="2" priority="703" operator="between" text="库存为">
      <formula>NOT(ISERROR(SEARCH("库存为",AU3036)))</formula>
    </cfRule>
  </conditionalFormatting>
  <conditionalFormatting sqref="AU3037">
    <cfRule type="cellIs" dxfId="0" priority="8168" operator="lessThan">
      <formula>20</formula>
    </cfRule>
    <cfRule type="cellIs" dxfId="1" priority="4435" operator="greaterThan">
      <formula>120</formula>
    </cfRule>
    <cfRule type="containsText" dxfId="2" priority="702" operator="between" text="库存为">
      <formula>NOT(ISERROR(SEARCH("库存为",AU3037)))</formula>
    </cfRule>
  </conditionalFormatting>
  <conditionalFormatting sqref="AU3038">
    <cfRule type="cellIs" dxfId="0" priority="8167" operator="lessThan">
      <formula>20</formula>
    </cfRule>
    <cfRule type="cellIs" dxfId="1" priority="4434" operator="greaterThan">
      <formula>120</formula>
    </cfRule>
    <cfRule type="containsText" dxfId="2" priority="701" operator="between" text="库存为">
      <formula>NOT(ISERROR(SEARCH("库存为",AU3038)))</formula>
    </cfRule>
  </conditionalFormatting>
  <conditionalFormatting sqref="AU3039">
    <cfRule type="cellIs" dxfId="0" priority="8166" operator="lessThan">
      <formula>20</formula>
    </cfRule>
    <cfRule type="cellIs" dxfId="1" priority="4433" operator="greaterThan">
      <formula>120</formula>
    </cfRule>
    <cfRule type="containsText" dxfId="2" priority="700" operator="between" text="库存为">
      <formula>NOT(ISERROR(SEARCH("库存为",AU3039)))</formula>
    </cfRule>
  </conditionalFormatting>
  <conditionalFormatting sqref="AU3040">
    <cfRule type="cellIs" dxfId="0" priority="8165" operator="lessThan">
      <formula>20</formula>
    </cfRule>
    <cfRule type="cellIs" dxfId="1" priority="4432" operator="greaterThan">
      <formula>120</formula>
    </cfRule>
    <cfRule type="containsText" dxfId="2" priority="699" operator="between" text="库存为">
      <formula>NOT(ISERROR(SEARCH("库存为",AU3040)))</formula>
    </cfRule>
  </conditionalFormatting>
  <conditionalFormatting sqref="AU3041">
    <cfRule type="cellIs" dxfId="0" priority="8164" operator="lessThan">
      <formula>20</formula>
    </cfRule>
    <cfRule type="cellIs" dxfId="1" priority="4431" operator="greaterThan">
      <formula>120</formula>
    </cfRule>
    <cfRule type="containsText" dxfId="2" priority="698" operator="between" text="库存为">
      <formula>NOT(ISERROR(SEARCH("库存为",AU3041)))</formula>
    </cfRule>
  </conditionalFormatting>
  <conditionalFormatting sqref="AU3042">
    <cfRule type="cellIs" dxfId="0" priority="8163" operator="lessThan">
      <formula>20</formula>
    </cfRule>
    <cfRule type="cellIs" dxfId="1" priority="4430" operator="greaterThan">
      <formula>120</formula>
    </cfRule>
    <cfRule type="containsText" dxfId="2" priority="697" operator="between" text="库存为">
      <formula>NOT(ISERROR(SEARCH("库存为",AU3042)))</formula>
    </cfRule>
  </conditionalFormatting>
  <conditionalFormatting sqref="AU3043">
    <cfRule type="cellIs" dxfId="0" priority="8162" operator="lessThan">
      <formula>20</formula>
    </cfRule>
    <cfRule type="cellIs" dxfId="1" priority="4429" operator="greaterThan">
      <formula>120</formula>
    </cfRule>
    <cfRule type="containsText" dxfId="2" priority="696" operator="between" text="库存为">
      <formula>NOT(ISERROR(SEARCH("库存为",AU3043)))</formula>
    </cfRule>
  </conditionalFormatting>
  <conditionalFormatting sqref="AU3044">
    <cfRule type="cellIs" dxfId="0" priority="8161" operator="lessThan">
      <formula>20</formula>
    </cfRule>
    <cfRule type="cellIs" dxfId="1" priority="4428" operator="greaterThan">
      <formula>120</formula>
    </cfRule>
    <cfRule type="containsText" dxfId="2" priority="695" operator="between" text="库存为">
      <formula>NOT(ISERROR(SEARCH("库存为",AU3044)))</formula>
    </cfRule>
  </conditionalFormatting>
  <conditionalFormatting sqref="AU3045">
    <cfRule type="cellIs" dxfId="0" priority="8160" operator="lessThan">
      <formula>20</formula>
    </cfRule>
    <cfRule type="cellIs" dxfId="1" priority="4427" operator="greaterThan">
      <formula>120</formula>
    </cfRule>
    <cfRule type="containsText" dxfId="2" priority="694" operator="between" text="库存为">
      <formula>NOT(ISERROR(SEARCH("库存为",AU3045)))</formula>
    </cfRule>
  </conditionalFormatting>
  <conditionalFormatting sqref="AU3046">
    <cfRule type="cellIs" dxfId="0" priority="8159" operator="lessThan">
      <formula>20</formula>
    </cfRule>
    <cfRule type="cellIs" dxfId="1" priority="4426" operator="greaterThan">
      <formula>120</formula>
    </cfRule>
    <cfRule type="containsText" dxfId="2" priority="693" operator="between" text="库存为">
      <formula>NOT(ISERROR(SEARCH("库存为",AU3046)))</formula>
    </cfRule>
  </conditionalFormatting>
  <conditionalFormatting sqref="AU3047">
    <cfRule type="cellIs" dxfId="0" priority="8158" operator="lessThan">
      <formula>20</formula>
    </cfRule>
    <cfRule type="cellIs" dxfId="1" priority="4425" operator="greaterThan">
      <formula>120</formula>
    </cfRule>
    <cfRule type="containsText" dxfId="2" priority="692" operator="between" text="库存为">
      <formula>NOT(ISERROR(SEARCH("库存为",AU3047)))</formula>
    </cfRule>
  </conditionalFormatting>
  <conditionalFormatting sqref="AU3048">
    <cfRule type="cellIs" dxfId="0" priority="8157" operator="lessThan">
      <formula>20</formula>
    </cfRule>
    <cfRule type="cellIs" dxfId="1" priority="4424" operator="greaterThan">
      <formula>120</formula>
    </cfRule>
    <cfRule type="containsText" dxfId="2" priority="691" operator="between" text="库存为">
      <formula>NOT(ISERROR(SEARCH("库存为",AU3048)))</formula>
    </cfRule>
  </conditionalFormatting>
  <conditionalFormatting sqref="AU3049">
    <cfRule type="cellIs" dxfId="0" priority="8156" operator="lessThan">
      <formula>20</formula>
    </cfRule>
    <cfRule type="cellIs" dxfId="1" priority="4423" operator="greaterThan">
      <formula>120</formula>
    </cfRule>
    <cfRule type="containsText" dxfId="2" priority="690" operator="between" text="库存为">
      <formula>NOT(ISERROR(SEARCH("库存为",AU3049)))</formula>
    </cfRule>
  </conditionalFormatting>
  <conditionalFormatting sqref="AU3050">
    <cfRule type="cellIs" dxfId="0" priority="8155" operator="lessThan">
      <formula>20</formula>
    </cfRule>
    <cfRule type="cellIs" dxfId="1" priority="4422" operator="greaterThan">
      <formula>120</formula>
    </cfRule>
    <cfRule type="containsText" dxfId="2" priority="689" operator="between" text="库存为">
      <formula>NOT(ISERROR(SEARCH("库存为",AU3050)))</formula>
    </cfRule>
  </conditionalFormatting>
  <conditionalFormatting sqref="AU3051">
    <cfRule type="cellIs" dxfId="0" priority="8154" operator="lessThan">
      <formula>20</formula>
    </cfRule>
    <cfRule type="cellIs" dxfId="1" priority="4421" operator="greaterThan">
      <formula>120</formula>
    </cfRule>
    <cfRule type="containsText" dxfId="2" priority="688" operator="between" text="库存为">
      <formula>NOT(ISERROR(SEARCH("库存为",AU3051)))</formula>
    </cfRule>
  </conditionalFormatting>
  <conditionalFormatting sqref="AU3052">
    <cfRule type="cellIs" dxfId="0" priority="8153" operator="lessThan">
      <formula>20</formula>
    </cfRule>
    <cfRule type="cellIs" dxfId="1" priority="4420" operator="greaterThan">
      <formula>120</formula>
    </cfRule>
    <cfRule type="containsText" dxfId="2" priority="687" operator="between" text="库存为">
      <formula>NOT(ISERROR(SEARCH("库存为",AU3052)))</formula>
    </cfRule>
  </conditionalFormatting>
  <conditionalFormatting sqref="AU3053">
    <cfRule type="cellIs" dxfId="0" priority="8152" operator="lessThan">
      <formula>20</formula>
    </cfRule>
    <cfRule type="cellIs" dxfId="1" priority="4419" operator="greaterThan">
      <formula>120</formula>
    </cfRule>
    <cfRule type="containsText" dxfId="2" priority="686" operator="between" text="库存为">
      <formula>NOT(ISERROR(SEARCH("库存为",AU3053)))</formula>
    </cfRule>
  </conditionalFormatting>
  <conditionalFormatting sqref="AU3054">
    <cfRule type="cellIs" dxfId="0" priority="8151" operator="lessThan">
      <formula>20</formula>
    </cfRule>
    <cfRule type="cellIs" dxfId="1" priority="4418" operator="greaterThan">
      <formula>120</formula>
    </cfRule>
    <cfRule type="containsText" dxfId="2" priority="685" operator="between" text="库存为">
      <formula>NOT(ISERROR(SEARCH("库存为",AU3054)))</formula>
    </cfRule>
  </conditionalFormatting>
  <conditionalFormatting sqref="AU3055">
    <cfRule type="cellIs" dxfId="0" priority="8150" operator="lessThan">
      <formula>20</formula>
    </cfRule>
    <cfRule type="cellIs" dxfId="1" priority="4417" operator="greaterThan">
      <formula>120</formula>
    </cfRule>
    <cfRule type="containsText" dxfId="2" priority="684" operator="between" text="库存为">
      <formula>NOT(ISERROR(SEARCH("库存为",AU3055)))</formula>
    </cfRule>
  </conditionalFormatting>
  <conditionalFormatting sqref="AU3056">
    <cfRule type="cellIs" dxfId="0" priority="8149" operator="lessThan">
      <formula>20</formula>
    </cfRule>
    <cfRule type="cellIs" dxfId="1" priority="4416" operator="greaterThan">
      <formula>120</formula>
    </cfRule>
    <cfRule type="containsText" dxfId="2" priority="683" operator="between" text="库存为">
      <formula>NOT(ISERROR(SEARCH("库存为",AU3056)))</formula>
    </cfRule>
  </conditionalFormatting>
  <conditionalFormatting sqref="AU3057">
    <cfRule type="cellIs" dxfId="0" priority="8148" operator="lessThan">
      <formula>20</formula>
    </cfRule>
    <cfRule type="cellIs" dxfId="1" priority="4415" operator="greaterThan">
      <formula>120</formula>
    </cfRule>
    <cfRule type="containsText" dxfId="2" priority="682" operator="between" text="库存为">
      <formula>NOT(ISERROR(SEARCH("库存为",AU3057)))</formula>
    </cfRule>
  </conditionalFormatting>
  <conditionalFormatting sqref="AU3058">
    <cfRule type="cellIs" dxfId="0" priority="8147" operator="lessThan">
      <formula>20</formula>
    </cfRule>
    <cfRule type="cellIs" dxfId="1" priority="4414" operator="greaterThan">
      <formula>120</formula>
    </cfRule>
    <cfRule type="containsText" dxfId="2" priority="681" operator="between" text="库存为">
      <formula>NOT(ISERROR(SEARCH("库存为",AU3058)))</formula>
    </cfRule>
  </conditionalFormatting>
  <conditionalFormatting sqref="AU3059">
    <cfRule type="cellIs" dxfId="0" priority="8146" operator="lessThan">
      <formula>20</formula>
    </cfRule>
    <cfRule type="cellIs" dxfId="1" priority="4413" operator="greaterThan">
      <formula>120</formula>
    </cfRule>
    <cfRule type="containsText" dxfId="2" priority="680" operator="between" text="库存为">
      <formula>NOT(ISERROR(SEARCH("库存为",AU3059)))</formula>
    </cfRule>
  </conditionalFormatting>
  <conditionalFormatting sqref="AU3060">
    <cfRule type="cellIs" dxfId="0" priority="8145" operator="lessThan">
      <formula>20</formula>
    </cfRule>
    <cfRule type="cellIs" dxfId="1" priority="4412" operator="greaterThan">
      <formula>120</formula>
    </cfRule>
    <cfRule type="containsText" dxfId="2" priority="679" operator="between" text="库存为">
      <formula>NOT(ISERROR(SEARCH("库存为",AU3060)))</formula>
    </cfRule>
  </conditionalFormatting>
  <conditionalFormatting sqref="AU3061">
    <cfRule type="cellIs" dxfId="0" priority="8144" operator="lessThan">
      <formula>20</formula>
    </cfRule>
    <cfRule type="cellIs" dxfId="1" priority="4411" operator="greaterThan">
      <formula>120</formula>
    </cfRule>
    <cfRule type="containsText" dxfId="2" priority="678" operator="between" text="库存为">
      <formula>NOT(ISERROR(SEARCH("库存为",AU3061)))</formula>
    </cfRule>
  </conditionalFormatting>
  <conditionalFormatting sqref="AU3062">
    <cfRule type="cellIs" dxfId="0" priority="8143" operator="lessThan">
      <formula>20</formula>
    </cfRule>
    <cfRule type="cellIs" dxfId="1" priority="4410" operator="greaterThan">
      <formula>120</formula>
    </cfRule>
    <cfRule type="containsText" dxfId="2" priority="677" operator="between" text="库存为">
      <formula>NOT(ISERROR(SEARCH("库存为",AU3062)))</formula>
    </cfRule>
  </conditionalFormatting>
  <conditionalFormatting sqref="AU3063">
    <cfRule type="cellIs" dxfId="0" priority="8142" operator="lessThan">
      <formula>20</formula>
    </cfRule>
    <cfRule type="cellIs" dxfId="1" priority="4409" operator="greaterThan">
      <formula>120</formula>
    </cfRule>
    <cfRule type="containsText" dxfId="2" priority="676" operator="between" text="库存为">
      <formula>NOT(ISERROR(SEARCH("库存为",AU3063)))</formula>
    </cfRule>
  </conditionalFormatting>
  <conditionalFormatting sqref="AU3064">
    <cfRule type="cellIs" dxfId="0" priority="8141" operator="lessThan">
      <formula>20</formula>
    </cfRule>
    <cfRule type="cellIs" dxfId="1" priority="4408" operator="greaterThan">
      <formula>120</formula>
    </cfRule>
    <cfRule type="containsText" dxfId="2" priority="675" operator="between" text="库存为">
      <formula>NOT(ISERROR(SEARCH("库存为",AU3064)))</formula>
    </cfRule>
  </conditionalFormatting>
  <conditionalFormatting sqref="AU3065">
    <cfRule type="cellIs" dxfId="0" priority="8140" operator="lessThan">
      <formula>20</formula>
    </cfRule>
    <cfRule type="cellIs" dxfId="1" priority="4407" operator="greaterThan">
      <formula>120</formula>
    </cfRule>
    <cfRule type="containsText" dxfId="2" priority="674" operator="between" text="库存为">
      <formula>NOT(ISERROR(SEARCH("库存为",AU3065)))</formula>
    </cfRule>
  </conditionalFormatting>
  <conditionalFormatting sqref="AU3066">
    <cfRule type="cellIs" dxfId="0" priority="8139" operator="lessThan">
      <formula>20</formula>
    </cfRule>
    <cfRule type="cellIs" dxfId="1" priority="4406" operator="greaterThan">
      <formula>120</formula>
    </cfRule>
    <cfRule type="containsText" dxfId="2" priority="673" operator="between" text="库存为">
      <formula>NOT(ISERROR(SEARCH("库存为",AU3066)))</formula>
    </cfRule>
  </conditionalFormatting>
  <conditionalFormatting sqref="AU3067">
    <cfRule type="cellIs" dxfId="0" priority="8138" operator="lessThan">
      <formula>20</formula>
    </cfRule>
    <cfRule type="cellIs" dxfId="1" priority="4405" operator="greaterThan">
      <formula>120</formula>
    </cfRule>
    <cfRule type="containsText" dxfId="2" priority="672" operator="between" text="库存为">
      <formula>NOT(ISERROR(SEARCH("库存为",AU3067)))</formula>
    </cfRule>
  </conditionalFormatting>
  <conditionalFormatting sqref="AU3068">
    <cfRule type="cellIs" dxfId="0" priority="8137" operator="lessThan">
      <formula>20</formula>
    </cfRule>
    <cfRule type="cellIs" dxfId="1" priority="4404" operator="greaterThan">
      <formula>120</formula>
    </cfRule>
    <cfRule type="containsText" dxfId="2" priority="671" operator="between" text="库存为">
      <formula>NOT(ISERROR(SEARCH("库存为",AU3068)))</formula>
    </cfRule>
  </conditionalFormatting>
  <conditionalFormatting sqref="AU3069">
    <cfRule type="cellIs" dxfId="0" priority="8136" operator="lessThan">
      <formula>20</formula>
    </cfRule>
    <cfRule type="cellIs" dxfId="1" priority="4403" operator="greaterThan">
      <formula>120</formula>
    </cfRule>
    <cfRule type="containsText" dxfId="2" priority="670" operator="between" text="库存为">
      <formula>NOT(ISERROR(SEARCH("库存为",AU3069)))</formula>
    </cfRule>
  </conditionalFormatting>
  <conditionalFormatting sqref="AU3070">
    <cfRule type="cellIs" dxfId="0" priority="8135" operator="lessThan">
      <formula>20</formula>
    </cfRule>
    <cfRule type="cellIs" dxfId="1" priority="4402" operator="greaterThan">
      <formula>120</formula>
    </cfRule>
    <cfRule type="containsText" dxfId="2" priority="669" operator="between" text="库存为">
      <formula>NOT(ISERROR(SEARCH("库存为",AU3070)))</formula>
    </cfRule>
  </conditionalFormatting>
  <conditionalFormatting sqref="AU3071">
    <cfRule type="cellIs" dxfId="0" priority="8134" operator="lessThan">
      <formula>20</formula>
    </cfRule>
    <cfRule type="cellIs" dxfId="1" priority="4401" operator="greaterThan">
      <formula>120</formula>
    </cfRule>
    <cfRule type="containsText" dxfId="2" priority="668" operator="between" text="库存为">
      <formula>NOT(ISERROR(SEARCH("库存为",AU3071)))</formula>
    </cfRule>
  </conditionalFormatting>
  <conditionalFormatting sqref="AU3072">
    <cfRule type="cellIs" dxfId="0" priority="8133" operator="lessThan">
      <formula>20</formula>
    </cfRule>
    <cfRule type="cellIs" dxfId="1" priority="4400" operator="greaterThan">
      <formula>120</formula>
    </cfRule>
    <cfRule type="containsText" dxfId="2" priority="667" operator="between" text="库存为">
      <formula>NOT(ISERROR(SEARCH("库存为",AU3072)))</formula>
    </cfRule>
  </conditionalFormatting>
  <conditionalFormatting sqref="AU3073">
    <cfRule type="cellIs" dxfId="0" priority="8132" operator="lessThan">
      <formula>20</formula>
    </cfRule>
    <cfRule type="cellIs" dxfId="1" priority="4399" operator="greaterThan">
      <formula>120</formula>
    </cfRule>
    <cfRule type="containsText" dxfId="2" priority="666" operator="between" text="库存为">
      <formula>NOT(ISERROR(SEARCH("库存为",AU3073)))</formula>
    </cfRule>
  </conditionalFormatting>
  <conditionalFormatting sqref="AU3074">
    <cfRule type="cellIs" dxfId="0" priority="8131" operator="lessThan">
      <formula>20</formula>
    </cfRule>
    <cfRule type="cellIs" dxfId="1" priority="4398" operator="greaterThan">
      <formula>120</formula>
    </cfRule>
    <cfRule type="containsText" dxfId="2" priority="665" operator="between" text="库存为">
      <formula>NOT(ISERROR(SEARCH("库存为",AU3074)))</formula>
    </cfRule>
  </conditionalFormatting>
  <conditionalFormatting sqref="AU3075">
    <cfRule type="cellIs" dxfId="0" priority="8130" operator="lessThan">
      <formula>20</formula>
    </cfRule>
    <cfRule type="cellIs" dxfId="1" priority="4397" operator="greaterThan">
      <formula>120</formula>
    </cfRule>
    <cfRule type="containsText" dxfId="2" priority="664" operator="between" text="库存为">
      <formula>NOT(ISERROR(SEARCH("库存为",AU3075)))</formula>
    </cfRule>
  </conditionalFormatting>
  <conditionalFormatting sqref="AU3076">
    <cfRule type="cellIs" dxfId="0" priority="8129" operator="lessThan">
      <formula>20</formula>
    </cfRule>
    <cfRule type="cellIs" dxfId="1" priority="4396" operator="greaterThan">
      <formula>120</formula>
    </cfRule>
    <cfRule type="containsText" dxfId="2" priority="663" operator="between" text="库存为">
      <formula>NOT(ISERROR(SEARCH("库存为",AU3076)))</formula>
    </cfRule>
  </conditionalFormatting>
  <conditionalFormatting sqref="AU3077">
    <cfRule type="cellIs" dxfId="0" priority="8128" operator="lessThan">
      <formula>20</formula>
    </cfRule>
    <cfRule type="cellIs" dxfId="1" priority="4395" operator="greaterThan">
      <formula>120</formula>
    </cfRule>
    <cfRule type="containsText" dxfId="2" priority="662" operator="between" text="库存为">
      <formula>NOT(ISERROR(SEARCH("库存为",AU3077)))</formula>
    </cfRule>
  </conditionalFormatting>
  <conditionalFormatting sqref="AU3078">
    <cfRule type="cellIs" dxfId="0" priority="8127" operator="lessThan">
      <formula>20</formula>
    </cfRule>
    <cfRule type="cellIs" dxfId="1" priority="4394" operator="greaterThan">
      <formula>120</formula>
    </cfRule>
    <cfRule type="containsText" dxfId="2" priority="661" operator="between" text="库存为">
      <formula>NOT(ISERROR(SEARCH("库存为",AU3078)))</formula>
    </cfRule>
  </conditionalFormatting>
  <conditionalFormatting sqref="AU3079">
    <cfRule type="cellIs" dxfId="0" priority="8126" operator="lessThan">
      <formula>20</formula>
    </cfRule>
    <cfRule type="cellIs" dxfId="1" priority="4393" operator="greaterThan">
      <formula>120</formula>
    </cfRule>
    <cfRule type="containsText" dxfId="2" priority="660" operator="between" text="库存为">
      <formula>NOT(ISERROR(SEARCH("库存为",AU3079)))</formula>
    </cfRule>
  </conditionalFormatting>
  <conditionalFormatting sqref="AU3080">
    <cfRule type="cellIs" dxfId="0" priority="8125" operator="lessThan">
      <formula>20</formula>
    </cfRule>
    <cfRule type="cellIs" dxfId="1" priority="4392" operator="greaterThan">
      <formula>120</formula>
    </cfRule>
    <cfRule type="containsText" dxfId="2" priority="659" operator="between" text="库存为">
      <formula>NOT(ISERROR(SEARCH("库存为",AU3080)))</formula>
    </cfRule>
  </conditionalFormatting>
  <conditionalFormatting sqref="AU3081">
    <cfRule type="cellIs" dxfId="0" priority="8124" operator="lessThan">
      <formula>20</formula>
    </cfRule>
    <cfRule type="cellIs" dxfId="1" priority="4391" operator="greaterThan">
      <formula>120</formula>
    </cfRule>
    <cfRule type="containsText" dxfId="2" priority="658" operator="between" text="库存为">
      <formula>NOT(ISERROR(SEARCH("库存为",AU3081)))</formula>
    </cfRule>
  </conditionalFormatting>
  <conditionalFormatting sqref="AU3082">
    <cfRule type="cellIs" dxfId="0" priority="8123" operator="lessThan">
      <formula>20</formula>
    </cfRule>
    <cfRule type="cellIs" dxfId="1" priority="4390" operator="greaterThan">
      <formula>120</formula>
    </cfRule>
    <cfRule type="containsText" dxfId="2" priority="657" operator="between" text="库存为">
      <formula>NOT(ISERROR(SEARCH("库存为",AU3082)))</formula>
    </cfRule>
  </conditionalFormatting>
  <conditionalFormatting sqref="AU3083">
    <cfRule type="cellIs" dxfId="0" priority="8122" operator="lessThan">
      <formula>20</formula>
    </cfRule>
    <cfRule type="cellIs" dxfId="1" priority="4389" operator="greaterThan">
      <formula>120</formula>
    </cfRule>
    <cfRule type="containsText" dxfId="2" priority="656" operator="between" text="库存为">
      <formula>NOT(ISERROR(SEARCH("库存为",AU3083)))</formula>
    </cfRule>
  </conditionalFormatting>
  <conditionalFormatting sqref="AU3084">
    <cfRule type="cellIs" dxfId="0" priority="8121" operator="lessThan">
      <formula>20</formula>
    </cfRule>
    <cfRule type="cellIs" dxfId="1" priority="4388" operator="greaterThan">
      <formula>120</formula>
    </cfRule>
    <cfRule type="containsText" dxfId="2" priority="655" operator="between" text="库存为">
      <formula>NOT(ISERROR(SEARCH("库存为",AU3084)))</formula>
    </cfRule>
  </conditionalFormatting>
  <conditionalFormatting sqref="AU3085">
    <cfRule type="cellIs" dxfId="0" priority="8120" operator="lessThan">
      <formula>20</formula>
    </cfRule>
    <cfRule type="cellIs" dxfId="1" priority="4387" operator="greaterThan">
      <formula>120</formula>
    </cfRule>
    <cfRule type="containsText" dxfId="2" priority="654" operator="between" text="库存为">
      <formula>NOT(ISERROR(SEARCH("库存为",AU3085)))</formula>
    </cfRule>
  </conditionalFormatting>
  <conditionalFormatting sqref="AU3086">
    <cfRule type="cellIs" dxfId="0" priority="8119" operator="lessThan">
      <formula>20</formula>
    </cfRule>
    <cfRule type="cellIs" dxfId="1" priority="4386" operator="greaterThan">
      <formula>120</formula>
    </cfRule>
    <cfRule type="containsText" dxfId="2" priority="653" operator="between" text="库存为">
      <formula>NOT(ISERROR(SEARCH("库存为",AU3086)))</formula>
    </cfRule>
  </conditionalFormatting>
  <conditionalFormatting sqref="AU3087">
    <cfRule type="cellIs" dxfId="0" priority="8118" operator="lessThan">
      <formula>20</formula>
    </cfRule>
    <cfRule type="cellIs" dxfId="1" priority="4385" operator="greaterThan">
      <formula>120</formula>
    </cfRule>
    <cfRule type="containsText" dxfId="2" priority="652" operator="between" text="库存为">
      <formula>NOT(ISERROR(SEARCH("库存为",AU3087)))</formula>
    </cfRule>
  </conditionalFormatting>
  <conditionalFormatting sqref="AU3088">
    <cfRule type="cellIs" dxfId="0" priority="8117" operator="lessThan">
      <formula>20</formula>
    </cfRule>
    <cfRule type="cellIs" dxfId="1" priority="4384" operator="greaterThan">
      <formula>120</formula>
    </cfRule>
    <cfRule type="containsText" dxfId="2" priority="651" operator="between" text="库存为">
      <formula>NOT(ISERROR(SEARCH("库存为",AU3088)))</formula>
    </cfRule>
  </conditionalFormatting>
  <conditionalFormatting sqref="AU3089">
    <cfRule type="cellIs" dxfId="0" priority="8116" operator="lessThan">
      <formula>20</formula>
    </cfRule>
    <cfRule type="cellIs" dxfId="1" priority="4383" operator="greaterThan">
      <formula>120</formula>
    </cfRule>
    <cfRule type="containsText" dxfId="2" priority="650" operator="between" text="库存为">
      <formula>NOT(ISERROR(SEARCH("库存为",AU3089)))</formula>
    </cfRule>
  </conditionalFormatting>
  <conditionalFormatting sqref="AU3090">
    <cfRule type="cellIs" dxfId="0" priority="8115" operator="lessThan">
      <formula>20</formula>
    </cfRule>
    <cfRule type="cellIs" dxfId="1" priority="4382" operator="greaterThan">
      <formula>120</formula>
    </cfRule>
    <cfRule type="containsText" dxfId="2" priority="649" operator="between" text="库存为">
      <formula>NOT(ISERROR(SEARCH("库存为",AU3090)))</formula>
    </cfRule>
  </conditionalFormatting>
  <conditionalFormatting sqref="AU3091">
    <cfRule type="cellIs" dxfId="0" priority="8114" operator="lessThan">
      <formula>20</formula>
    </cfRule>
    <cfRule type="cellIs" dxfId="1" priority="4381" operator="greaterThan">
      <formula>120</formula>
    </cfRule>
    <cfRule type="containsText" dxfId="2" priority="648" operator="between" text="库存为">
      <formula>NOT(ISERROR(SEARCH("库存为",AU3091)))</formula>
    </cfRule>
  </conditionalFormatting>
  <conditionalFormatting sqref="AU3092">
    <cfRule type="cellIs" dxfId="0" priority="8113" operator="lessThan">
      <formula>20</formula>
    </cfRule>
    <cfRule type="cellIs" dxfId="1" priority="4380" operator="greaterThan">
      <formula>120</formula>
    </cfRule>
    <cfRule type="containsText" dxfId="2" priority="647" operator="between" text="库存为">
      <formula>NOT(ISERROR(SEARCH("库存为",AU3092)))</formula>
    </cfRule>
  </conditionalFormatting>
  <conditionalFormatting sqref="AU3093">
    <cfRule type="cellIs" dxfId="0" priority="8112" operator="lessThan">
      <formula>20</formula>
    </cfRule>
    <cfRule type="cellIs" dxfId="1" priority="4379" operator="greaterThan">
      <formula>120</formula>
    </cfRule>
    <cfRule type="containsText" dxfId="2" priority="646" operator="between" text="库存为">
      <formula>NOT(ISERROR(SEARCH("库存为",AU3093)))</formula>
    </cfRule>
  </conditionalFormatting>
  <conditionalFormatting sqref="AU3094">
    <cfRule type="cellIs" dxfId="0" priority="8111" operator="lessThan">
      <formula>20</formula>
    </cfRule>
    <cfRule type="cellIs" dxfId="1" priority="4378" operator="greaterThan">
      <formula>120</formula>
    </cfRule>
    <cfRule type="containsText" dxfId="2" priority="645" operator="between" text="库存为">
      <formula>NOT(ISERROR(SEARCH("库存为",AU3094)))</formula>
    </cfRule>
  </conditionalFormatting>
  <conditionalFormatting sqref="AU3095">
    <cfRule type="cellIs" dxfId="0" priority="8110" operator="lessThan">
      <formula>20</formula>
    </cfRule>
    <cfRule type="cellIs" dxfId="1" priority="4377" operator="greaterThan">
      <formula>120</formula>
    </cfRule>
    <cfRule type="containsText" dxfId="2" priority="644" operator="between" text="库存为">
      <formula>NOT(ISERROR(SEARCH("库存为",AU3095)))</formula>
    </cfRule>
  </conditionalFormatting>
  <conditionalFormatting sqref="AU3096">
    <cfRule type="cellIs" dxfId="0" priority="8109" operator="lessThan">
      <formula>20</formula>
    </cfRule>
    <cfRule type="cellIs" dxfId="1" priority="4376" operator="greaterThan">
      <formula>120</formula>
    </cfRule>
    <cfRule type="containsText" dxfId="2" priority="643" operator="between" text="库存为">
      <formula>NOT(ISERROR(SEARCH("库存为",AU3096)))</formula>
    </cfRule>
  </conditionalFormatting>
  <conditionalFormatting sqref="AU3097">
    <cfRule type="cellIs" dxfId="0" priority="8108" operator="lessThan">
      <formula>20</formula>
    </cfRule>
    <cfRule type="cellIs" dxfId="1" priority="4375" operator="greaterThan">
      <formula>120</formula>
    </cfRule>
    <cfRule type="containsText" dxfId="2" priority="642" operator="between" text="库存为">
      <formula>NOT(ISERROR(SEARCH("库存为",AU3097)))</formula>
    </cfRule>
  </conditionalFormatting>
  <conditionalFormatting sqref="AU3098">
    <cfRule type="cellIs" dxfId="0" priority="8107" operator="lessThan">
      <formula>20</formula>
    </cfRule>
    <cfRule type="cellIs" dxfId="1" priority="4374" operator="greaterThan">
      <formula>120</formula>
    </cfRule>
    <cfRule type="containsText" dxfId="2" priority="641" operator="between" text="库存为">
      <formula>NOT(ISERROR(SEARCH("库存为",AU3098)))</formula>
    </cfRule>
  </conditionalFormatting>
  <conditionalFormatting sqref="AU3099">
    <cfRule type="cellIs" dxfId="0" priority="8106" operator="lessThan">
      <formula>20</formula>
    </cfRule>
    <cfRule type="cellIs" dxfId="1" priority="4373" operator="greaterThan">
      <formula>120</formula>
    </cfRule>
    <cfRule type="containsText" dxfId="2" priority="640" operator="between" text="库存为">
      <formula>NOT(ISERROR(SEARCH("库存为",AU3099)))</formula>
    </cfRule>
  </conditionalFormatting>
  <conditionalFormatting sqref="AU3100">
    <cfRule type="cellIs" dxfId="0" priority="8105" operator="lessThan">
      <formula>20</formula>
    </cfRule>
    <cfRule type="cellIs" dxfId="1" priority="4372" operator="greaterThan">
      <formula>120</formula>
    </cfRule>
    <cfRule type="containsText" dxfId="2" priority="639" operator="between" text="库存为">
      <formula>NOT(ISERROR(SEARCH("库存为",AU3100)))</formula>
    </cfRule>
  </conditionalFormatting>
  <conditionalFormatting sqref="AU3101">
    <cfRule type="cellIs" dxfId="0" priority="8104" operator="lessThan">
      <formula>20</formula>
    </cfRule>
    <cfRule type="cellIs" dxfId="1" priority="4371" operator="greaterThan">
      <formula>120</formula>
    </cfRule>
    <cfRule type="containsText" dxfId="2" priority="638" operator="between" text="库存为">
      <formula>NOT(ISERROR(SEARCH("库存为",AU3101)))</formula>
    </cfRule>
  </conditionalFormatting>
  <conditionalFormatting sqref="AU3102">
    <cfRule type="cellIs" dxfId="0" priority="8103" operator="lessThan">
      <formula>20</formula>
    </cfRule>
    <cfRule type="cellIs" dxfId="1" priority="4370" operator="greaterThan">
      <formula>120</formula>
    </cfRule>
    <cfRule type="containsText" dxfId="2" priority="637" operator="between" text="库存为">
      <formula>NOT(ISERROR(SEARCH("库存为",AU3102)))</formula>
    </cfRule>
  </conditionalFormatting>
  <conditionalFormatting sqref="AU3103">
    <cfRule type="cellIs" dxfId="0" priority="8102" operator="lessThan">
      <formula>20</formula>
    </cfRule>
    <cfRule type="cellIs" dxfId="1" priority="4369" operator="greaterThan">
      <formula>120</formula>
    </cfRule>
    <cfRule type="containsText" dxfId="2" priority="636" operator="between" text="库存为">
      <formula>NOT(ISERROR(SEARCH("库存为",AU3103)))</formula>
    </cfRule>
  </conditionalFormatting>
  <conditionalFormatting sqref="AU3104">
    <cfRule type="cellIs" dxfId="0" priority="8101" operator="lessThan">
      <formula>20</formula>
    </cfRule>
    <cfRule type="cellIs" dxfId="1" priority="4368" operator="greaterThan">
      <formula>120</formula>
    </cfRule>
    <cfRule type="containsText" dxfId="2" priority="635" operator="between" text="库存为">
      <formula>NOT(ISERROR(SEARCH("库存为",AU3104)))</formula>
    </cfRule>
  </conditionalFormatting>
  <conditionalFormatting sqref="AU3105">
    <cfRule type="cellIs" dxfId="0" priority="8100" operator="lessThan">
      <formula>20</formula>
    </cfRule>
    <cfRule type="cellIs" dxfId="1" priority="4367" operator="greaterThan">
      <formula>120</formula>
    </cfRule>
    <cfRule type="containsText" dxfId="2" priority="634" operator="between" text="库存为">
      <formula>NOT(ISERROR(SEARCH("库存为",AU3105)))</formula>
    </cfRule>
  </conditionalFormatting>
  <conditionalFormatting sqref="AU3106">
    <cfRule type="cellIs" dxfId="0" priority="8099" operator="lessThan">
      <formula>20</formula>
    </cfRule>
    <cfRule type="cellIs" dxfId="1" priority="4366" operator="greaterThan">
      <formula>120</formula>
    </cfRule>
    <cfRule type="containsText" dxfId="2" priority="633" operator="between" text="库存为">
      <formula>NOT(ISERROR(SEARCH("库存为",AU3106)))</formula>
    </cfRule>
  </conditionalFormatting>
  <conditionalFormatting sqref="AU3107">
    <cfRule type="cellIs" dxfId="0" priority="8098" operator="lessThan">
      <formula>20</formula>
    </cfRule>
    <cfRule type="cellIs" dxfId="1" priority="4365" operator="greaterThan">
      <formula>120</formula>
    </cfRule>
    <cfRule type="containsText" dxfId="2" priority="632" operator="between" text="库存为">
      <formula>NOT(ISERROR(SEARCH("库存为",AU3107)))</formula>
    </cfRule>
  </conditionalFormatting>
  <conditionalFormatting sqref="AU3108">
    <cfRule type="cellIs" dxfId="0" priority="8097" operator="lessThan">
      <formula>20</formula>
    </cfRule>
    <cfRule type="cellIs" dxfId="1" priority="4364" operator="greaterThan">
      <formula>120</formula>
    </cfRule>
    <cfRule type="containsText" dxfId="2" priority="631" operator="between" text="库存为">
      <formula>NOT(ISERROR(SEARCH("库存为",AU3108)))</formula>
    </cfRule>
  </conditionalFormatting>
  <conditionalFormatting sqref="AU3109">
    <cfRule type="cellIs" dxfId="0" priority="8096" operator="lessThan">
      <formula>20</formula>
    </cfRule>
    <cfRule type="cellIs" dxfId="1" priority="4363" operator="greaterThan">
      <formula>120</formula>
    </cfRule>
    <cfRule type="containsText" dxfId="2" priority="630" operator="between" text="库存为">
      <formula>NOT(ISERROR(SEARCH("库存为",AU3109)))</formula>
    </cfRule>
  </conditionalFormatting>
  <conditionalFormatting sqref="AU3110">
    <cfRule type="cellIs" dxfId="0" priority="8095" operator="lessThan">
      <formula>20</formula>
    </cfRule>
    <cfRule type="cellIs" dxfId="1" priority="4362" operator="greaterThan">
      <formula>120</formula>
    </cfRule>
    <cfRule type="containsText" dxfId="2" priority="629" operator="between" text="库存为">
      <formula>NOT(ISERROR(SEARCH("库存为",AU3110)))</formula>
    </cfRule>
  </conditionalFormatting>
  <conditionalFormatting sqref="AU3111">
    <cfRule type="cellIs" dxfId="0" priority="8094" operator="lessThan">
      <formula>20</formula>
    </cfRule>
    <cfRule type="cellIs" dxfId="1" priority="4361" operator="greaterThan">
      <formula>120</formula>
    </cfRule>
    <cfRule type="containsText" dxfId="2" priority="628" operator="between" text="库存为">
      <formula>NOT(ISERROR(SEARCH("库存为",AU3111)))</formula>
    </cfRule>
  </conditionalFormatting>
  <conditionalFormatting sqref="AU3112">
    <cfRule type="cellIs" dxfId="0" priority="8093" operator="lessThan">
      <formula>20</formula>
    </cfRule>
    <cfRule type="cellIs" dxfId="1" priority="4360" operator="greaterThan">
      <formula>120</formula>
    </cfRule>
    <cfRule type="containsText" dxfId="2" priority="627" operator="between" text="库存为">
      <formula>NOT(ISERROR(SEARCH("库存为",AU3112)))</formula>
    </cfRule>
  </conditionalFormatting>
  <conditionalFormatting sqref="AU3113">
    <cfRule type="cellIs" dxfId="0" priority="8092" operator="lessThan">
      <formula>20</formula>
    </cfRule>
    <cfRule type="cellIs" dxfId="1" priority="4359" operator="greaterThan">
      <formula>120</formula>
    </cfRule>
    <cfRule type="containsText" dxfId="2" priority="626" operator="between" text="库存为">
      <formula>NOT(ISERROR(SEARCH("库存为",AU3113)))</formula>
    </cfRule>
  </conditionalFormatting>
  <conditionalFormatting sqref="AU3114">
    <cfRule type="cellIs" dxfId="0" priority="8091" operator="lessThan">
      <formula>20</formula>
    </cfRule>
    <cfRule type="cellIs" dxfId="1" priority="4358" operator="greaterThan">
      <formula>120</formula>
    </cfRule>
    <cfRule type="containsText" dxfId="2" priority="625" operator="between" text="库存为">
      <formula>NOT(ISERROR(SEARCH("库存为",AU3114)))</formula>
    </cfRule>
  </conditionalFormatting>
  <conditionalFormatting sqref="AU3115">
    <cfRule type="cellIs" dxfId="0" priority="8090" operator="lessThan">
      <formula>20</formula>
    </cfRule>
    <cfRule type="cellIs" dxfId="1" priority="4357" operator="greaterThan">
      <formula>120</formula>
    </cfRule>
    <cfRule type="containsText" dxfId="2" priority="624" operator="between" text="库存为">
      <formula>NOT(ISERROR(SEARCH("库存为",AU3115)))</formula>
    </cfRule>
  </conditionalFormatting>
  <conditionalFormatting sqref="AU3116">
    <cfRule type="cellIs" dxfId="0" priority="8089" operator="lessThan">
      <formula>20</formula>
    </cfRule>
    <cfRule type="cellIs" dxfId="1" priority="4356" operator="greaterThan">
      <formula>120</formula>
    </cfRule>
    <cfRule type="containsText" dxfId="2" priority="623" operator="between" text="库存为">
      <formula>NOT(ISERROR(SEARCH("库存为",AU3116)))</formula>
    </cfRule>
  </conditionalFormatting>
  <conditionalFormatting sqref="AU3117">
    <cfRule type="cellIs" dxfId="0" priority="8088" operator="lessThan">
      <formula>20</formula>
    </cfRule>
    <cfRule type="cellIs" dxfId="1" priority="4355" operator="greaterThan">
      <formula>120</formula>
    </cfRule>
    <cfRule type="containsText" dxfId="2" priority="622" operator="between" text="库存为">
      <formula>NOT(ISERROR(SEARCH("库存为",AU3117)))</formula>
    </cfRule>
  </conditionalFormatting>
  <conditionalFormatting sqref="AU3118">
    <cfRule type="cellIs" dxfId="0" priority="8087" operator="lessThan">
      <formula>20</formula>
    </cfRule>
    <cfRule type="cellIs" dxfId="1" priority="4354" operator="greaterThan">
      <formula>120</formula>
    </cfRule>
    <cfRule type="containsText" dxfId="2" priority="621" operator="between" text="库存为">
      <formula>NOT(ISERROR(SEARCH("库存为",AU3118)))</formula>
    </cfRule>
  </conditionalFormatting>
  <conditionalFormatting sqref="AU3119">
    <cfRule type="cellIs" dxfId="0" priority="8086" operator="lessThan">
      <formula>20</formula>
    </cfRule>
    <cfRule type="cellIs" dxfId="1" priority="4353" operator="greaterThan">
      <formula>120</formula>
    </cfRule>
    <cfRule type="containsText" dxfId="2" priority="620" operator="between" text="库存为">
      <formula>NOT(ISERROR(SEARCH("库存为",AU3119)))</formula>
    </cfRule>
  </conditionalFormatting>
  <conditionalFormatting sqref="AU3120">
    <cfRule type="cellIs" dxfId="0" priority="8085" operator="lessThan">
      <formula>20</formula>
    </cfRule>
    <cfRule type="cellIs" dxfId="1" priority="4352" operator="greaterThan">
      <formula>120</formula>
    </cfRule>
    <cfRule type="containsText" dxfId="2" priority="619" operator="between" text="库存为">
      <formula>NOT(ISERROR(SEARCH("库存为",AU3120)))</formula>
    </cfRule>
  </conditionalFormatting>
  <conditionalFormatting sqref="AU3121">
    <cfRule type="cellIs" dxfId="0" priority="8084" operator="lessThan">
      <formula>20</formula>
    </cfRule>
    <cfRule type="cellIs" dxfId="1" priority="4351" operator="greaterThan">
      <formula>120</formula>
    </cfRule>
    <cfRule type="containsText" dxfId="2" priority="618" operator="between" text="库存为">
      <formula>NOT(ISERROR(SEARCH("库存为",AU3121)))</formula>
    </cfRule>
  </conditionalFormatting>
  <conditionalFormatting sqref="AU3122">
    <cfRule type="cellIs" dxfId="0" priority="8083" operator="lessThan">
      <formula>20</formula>
    </cfRule>
    <cfRule type="cellIs" dxfId="1" priority="4350" operator="greaterThan">
      <formula>120</formula>
    </cfRule>
    <cfRule type="containsText" dxfId="2" priority="617" operator="between" text="库存为">
      <formula>NOT(ISERROR(SEARCH("库存为",AU3122)))</formula>
    </cfRule>
  </conditionalFormatting>
  <conditionalFormatting sqref="AU3123">
    <cfRule type="cellIs" dxfId="0" priority="8082" operator="lessThan">
      <formula>20</formula>
    </cfRule>
    <cfRule type="cellIs" dxfId="1" priority="4349" operator="greaterThan">
      <formula>120</formula>
    </cfRule>
    <cfRule type="containsText" dxfId="2" priority="616" operator="between" text="库存为">
      <formula>NOT(ISERROR(SEARCH("库存为",AU3123)))</formula>
    </cfRule>
  </conditionalFormatting>
  <conditionalFormatting sqref="AU3124">
    <cfRule type="cellIs" dxfId="0" priority="8081" operator="lessThan">
      <formula>20</formula>
    </cfRule>
    <cfRule type="cellIs" dxfId="1" priority="4348" operator="greaterThan">
      <formula>120</formula>
    </cfRule>
    <cfRule type="containsText" dxfId="2" priority="615" operator="between" text="库存为">
      <formula>NOT(ISERROR(SEARCH("库存为",AU3124)))</formula>
    </cfRule>
  </conditionalFormatting>
  <conditionalFormatting sqref="AU3125">
    <cfRule type="cellIs" dxfId="0" priority="8080" operator="lessThan">
      <formula>20</formula>
    </cfRule>
    <cfRule type="cellIs" dxfId="1" priority="4347" operator="greaterThan">
      <formula>120</formula>
    </cfRule>
    <cfRule type="containsText" dxfId="2" priority="614" operator="between" text="库存为">
      <formula>NOT(ISERROR(SEARCH("库存为",AU3125)))</formula>
    </cfRule>
  </conditionalFormatting>
  <conditionalFormatting sqref="AU3126">
    <cfRule type="cellIs" dxfId="0" priority="8079" operator="lessThan">
      <formula>20</formula>
    </cfRule>
    <cfRule type="cellIs" dxfId="1" priority="4346" operator="greaterThan">
      <formula>120</formula>
    </cfRule>
    <cfRule type="containsText" dxfId="2" priority="613" operator="between" text="库存为">
      <formula>NOT(ISERROR(SEARCH("库存为",AU3126)))</formula>
    </cfRule>
  </conditionalFormatting>
  <conditionalFormatting sqref="AU3127">
    <cfRule type="cellIs" dxfId="0" priority="8078" operator="lessThan">
      <formula>20</formula>
    </cfRule>
    <cfRule type="cellIs" dxfId="1" priority="4345" operator="greaterThan">
      <formula>120</formula>
    </cfRule>
    <cfRule type="containsText" dxfId="2" priority="612" operator="between" text="库存为">
      <formula>NOT(ISERROR(SEARCH("库存为",AU3127)))</formula>
    </cfRule>
  </conditionalFormatting>
  <conditionalFormatting sqref="AU3128">
    <cfRule type="cellIs" dxfId="0" priority="8077" operator="lessThan">
      <formula>20</formula>
    </cfRule>
    <cfRule type="cellIs" dxfId="1" priority="4344" operator="greaterThan">
      <formula>120</formula>
    </cfRule>
    <cfRule type="containsText" dxfId="2" priority="611" operator="between" text="库存为">
      <formula>NOT(ISERROR(SEARCH("库存为",AU3128)))</formula>
    </cfRule>
  </conditionalFormatting>
  <conditionalFormatting sqref="AU3129">
    <cfRule type="cellIs" dxfId="0" priority="8076" operator="lessThan">
      <formula>20</formula>
    </cfRule>
    <cfRule type="cellIs" dxfId="1" priority="4343" operator="greaterThan">
      <formula>120</formula>
    </cfRule>
    <cfRule type="containsText" dxfId="2" priority="610" operator="between" text="库存为">
      <formula>NOT(ISERROR(SEARCH("库存为",AU3129)))</formula>
    </cfRule>
  </conditionalFormatting>
  <conditionalFormatting sqref="AU3130">
    <cfRule type="cellIs" dxfId="0" priority="8075" operator="lessThan">
      <formula>20</formula>
    </cfRule>
    <cfRule type="cellIs" dxfId="1" priority="4342" operator="greaterThan">
      <formula>120</formula>
    </cfRule>
    <cfRule type="containsText" dxfId="2" priority="609" operator="between" text="库存为">
      <formula>NOT(ISERROR(SEARCH("库存为",AU3130)))</formula>
    </cfRule>
  </conditionalFormatting>
  <conditionalFormatting sqref="AU3131">
    <cfRule type="cellIs" dxfId="0" priority="8074" operator="lessThan">
      <formula>20</formula>
    </cfRule>
    <cfRule type="cellIs" dxfId="1" priority="4341" operator="greaterThan">
      <formula>120</formula>
    </cfRule>
    <cfRule type="containsText" dxfId="2" priority="608" operator="between" text="库存为">
      <formula>NOT(ISERROR(SEARCH("库存为",AU3131)))</formula>
    </cfRule>
  </conditionalFormatting>
  <conditionalFormatting sqref="AU3132">
    <cfRule type="cellIs" dxfId="0" priority="8073" operator="lessThan">
      <formula>20</formula>
    </cfRule>
    <cfRule type="cellIs" dxfId="1" priority="4340" operator="greaterThan">
      <formula>120</formula>
    </cfRule>
    <cfRule type="containsText" dxfId="2" priority="607" operator="between" text="库存为">
      <formula>NOT(ISERROR(SEARCH("库存为",AU3132)))</formula>
    </cfRule>
  </conditionalFormatting>
  <conditionalFormatting sqref="AU3133">
    <cfRule type="cellIs" dxfId="0" priority="8072" operator="lessThan">
      <formula>20</formula>
    </cfRule>
    <cfRule type="cellIs" dxfId="1" priority="4339" operator="greaterThan">
      <formula>120</formula>
    </cfRule>
    <cfRule type="containsText" dxfId="2" priority="606" operator="between" text="库存为">
      <formula>NOT(ISERROR(SEARCH("库存为",AU3133)))</formula>
    </cfRule>
  </conditionalFormatting>
  <conditionalFormatting sqref="AU3134">
    <cfRule type="cellIs" dxfId="0" priority="8071" operator="lessThan">
      <formula>20</formula>
    </cfRule>
    <cfRule type="cellIs" dxfId="1" priority="4338" operator="greaterThan">
      <formula>120</formula>
    </cfRule>
    <cfRule type="containsText" dxfId="2" priority="605" operator="between" text="库存为">
      <formula>NOT(ISERROR(SEARCH("库存为",AU3134)))</formula>
    </cfRule>
  </conditionalFormatting>
  <conditionalFormatting sqref="AU3135">
    <cfRule type="cellIs" dxfId="0" priority="8070" operator="lessThan">
      <formula>20</formula>
    </cfRule>
    <cfRule type="cellIs" dxfId="1" priority="4337" operator="greaterThan">
      <formula>120</formula>
    </cfRule>
    <cfRule type="containsText" dxfId="2" priority="604" operator="between" text="库存为">
      <formula>NOT(ISERROR(SEARCH("库存为",AU3135)))</formula>
    </cfRule>
  </conditionalFormatting>
  <conditionalFormatting sqref="AU3136">
    <cfRule type="cellIs" dxfId="0" priority="8069" operator="lessThan">
      <formula>20</formula>
    </cfRule>
    <cfRule type="cellIs" dxfId="1" priority="4336" operator="greaterThan">
      <formula>120</formula>
    </cfRule>
    <cfRule type="containsText" dxfId="2" priority="603" operator="between" text="库存为">
      <formula>NOT(ISERROR(SEARCH("库存为",AU3136)))</formula>
    </cfRule>
  </conditionalFormatting>
  <conditionalFormatting sqref="AU3137">
    <cfRule type="cellIs" dxfId="0" priority="8068" operator="lessThan">
      <formula>20</formula>
    </cfRule>
    <cfRule type="cellIs" dxfId="1" priority="4335" operator="greaterThan">
      <formula>120</formula>
    </cfRule>
    <cfRule type="containsText" dxfId="2" priority="602" operator="between" text="库存为">
      <formula>NOT(ISERROR(SEARCH("库存为",AU3137)))</formula>
    </cfRule>
  </conditionalFormatting>
  <conditionalFormatting sqref="AU3138">
    <cfRule type="cellIs" dxfId="0" priority="8067" operator="lessThan">
      <formula>20</formula>
    </cfRule>
    <cfRule type="cellIs" dxfId="1" priority="4334" operator="greaterThan">
      <formula>120</formula>
    </cfRule>
    <cfRule type="containsText" dxfId="2" priority="601" operator="between" text="库存为">
      <formula>NOT(ISERROR(SEARCH("库存为",AU3138)))</formula>
    </cfRule>
  </conditionalFormatting>
  <conditionalFormatting sqref="AU3139">
    <cfRule type="cellIs" dxfId="0" priority="8066" operator="lessThan">
      <formula>20</formula>
    </cfRule>
    <cfRule type="cellIs" dxfId="1" priority="4333" operator="greaterThan">
      <formula>120</formula>
    </cfRule>
    <cfRule type="containsText" dxfId="2" priority="600" operator="between" text="库存为">
      <formula>NOT(ISERROR(SEARCH("库存为",AU3139)))</formula>
    </cfRule>
  </conditionalFormatting>
  <conditionalFormatting sqref="AU3140">
    <cfRule type="cellIs" dxfId="0" priority="8065" operator="lessThan">
      <formula>20</formula>
    </cfRule>
    <cfRule type="cellIs" dxfId="1" priority="4332" operator="greaterThan">
      <formula>120</formula>
    </cfRule>
    <cfRule type="containsText" dxfId="2" priority="599" operator="between" text="库存为">
      <formula>NOT(ISERROR(SEARCH("库存为",AU3140)))</formula>
    </cfRule>
  </conditionalFormatting>
  <conditionalFormatting sqref="AU3141">
    <cfRule type="cellIs" dxfId="0" priority="8064" operator="lessThan">
      <formula>20</formula>
    </cfRule>
    <cfRule type="cellIs" dxfId="1" priority="4331" operator="greaterThan">
      <formula>120</formula>
    </cfRule>
    <cfRule type="containsText" dxfId="2" priority="598" operator="between" text="库存为">
      <formula>NOT(ISERROR(SEARCH("库存为",AU3141)))</formula>
    </cfRule>
  </conditionalFormatting>
  <conditionalFormatting sqref="AU3142">
    <cfRule type="cellIs" dxfId="0" priority="8063" operator="lessThan">
      <formula>20</formula>
    </cfRule>
    <cfRule type="cellIs" dxfId="1" priority="4330" operator="greaterThan">
      <formula>120</formula>
    </cfRule>
    <cfRule type="containsText" dxfId="2" priority="597" operator="between" text="库存为">
      <formula>NOT(ISERROR(SEARCH("库存为",AU3142)))</formula>
    </cfRule>
  </conditionalFormatting>
  <conditionalFormatting sqref="AU3143">
    <cfRule type="cellIs" dxfId="0" priority="8062" operator="lessThan">
      <formula>20</formula>
    </cfRule>
    <cfRule type="cellIs" dxfId="1" priority="4329" operator="greaterThan">
      <formula>120</formula>
    </cfRule>
    <cfRule type="containsText" dxfId="2" priority="596" operator="between" text="库存为">
      <formula>NOT(ISERROR(SEARCH("库存为",AU3143)))</formula>
    </cfRule>
  </conditionalFormatting>
  <conditionalFormatting sqref="AU3144">
    <cfRule type="cellIs" dxfId="0" priority="8061" operator="lessThan">
      <formula>20</formula>
    </cfRule>
    <cfRule type="cellIs" dxfId="1" priority="4328" operator="greaterThan">
      <formula>120</formula>
    </cfRule>
    <cfRule type="containsText" dxfId="2" priority="595" operator="between" text="库存为">
      <formula>NOT(ISERROR(SEARCH("库存为",AU3144)))</formula>
    </cfRule>
  </conditionalFormatting>
  <conditionalFormatting sqref="AU3145">
    <cfRule type="cellIs" dxfId="0" priority="8060" operator="lessThan">
      <formula>20</formula>
    </cfRule>
    <cfRule type="cellIs" dxfId="1" priority="4327" operator="greaterThan">
      <formula>120</formula>
    </cfRule>
    <cfRule type="containsText" dxfId="2" priority="594" operator="between" text="库存为">
      <formula>NOT(ISERROR(SEARCH("库存为",AU3145)))</formula>
    </cfRule>
  </conditionalFormatting>
  <conditionalFormatting sqref="AU3146">
    <cfRule type="cellIs" dxfId="0" priority="8059" operator="lessThan">
      <formula>20</formula>
    </cfRule>
    <cfRule type="cellIs" dxfId="1" priority="4326" operator="greaterThan">
      <formula>120</formula>
    </cfRule>
    <cfRule type="containsText" dxfId="2" priority="593" operator="between" text="库存为">
      <formula>NOT(ISERROR(SEARCH("库存为",AU3146)))</formula>
    </cfRule>
  </conditionalFormatting>
  <conditionalFormatting sqref="AU3147">
    <cfRule type="cellIs" dxfId="0" priority="8058" operator="lessThan">
      <formula>20</formula>
    </cfRule>
    <cfRule type="cellIs" dxfId="1" priority="4325" operator="greaterThan">
      <formula>120</formula>
    </cfRule>
    <cfRule type="containsText" dxfId="2" priority="592" operator="between" text="库存为">
      <formula>NOT(ISERROR(SEARCH("库存为",AU3147)))</formula>
    </cfRule>
  </conditionalFormatting>
  <conditionalFormatting sqref="AU3148">
    <cfRule type="cellIs" dxfId="0" priority="8057" operator="lessThan">
      <formula>20</formula>
    </cfRule>
    <cfRule type="cellIs" dxfId="1" priority="4324" operator="greaterThan">
      <formula>120</formula>
    </cfRule>
    <cfRule type="containsText" dxfId="2" priority="591" operator="between" text="库存为">
      <formula>NOT(ISERROR(SEARCH("库存为",AU3148)))</formula>
    </cfRule>
  </conditionalFormatting>
  <conditionalFormatting sqref="AU3149">
    <cfRule type="cellIs" dxfId="0" priority="8056" operator="lessThan">
      <formula>20</formula>
    </cfRule>
    <cfRule type="cellIs" dxfId="1" priority="4323" operator="greaterThan">
      <formula>120</formula>
    </cfRule>
    <cfRule type="containsText" dxfId="2" priority="590" operator="between" text="库存为">
      <formula>NOT(ISERROR(SEARCH("库存为",AU3149)))</formula>
    </cfRule>
  </conditionalFormatting>
  <conditionalFormatting sqref="AU3150">
    <cfRule type="cellIs" dxfId="0" priority="8055" operator="lessThan">
      <formula>20</formula>
    </cfRule>
    <cfRule type="cellIs" dxfId="1" priority="4322" operator="greaterThan">
      <formula>120</formula>
    </cfRule>
    <cfRule type="containsText" dxfId="2" priority="589" operator="between" text="库存为">
      <formula>NOT(ISERROR(SEARCH("库存为",AU3150)))</formula>
    </cfRule>
  </conditionalFormatting>
  <conditionalFormatting sqref="AU3151">
    <cfRule type="cellIs" dxfId="0" priority="8054" operator="lessThan">
      <formula>20</formula>
    </cfRule>
    <cfRule type="cellIs" dxfId="1" priority="4321" operator="greaterThan">
      <formula>120</formula>
    </cfRule>
    <cfRule type="containsText" dxfId="2" priority="588" operator="between" text="库存为">
      <formula>NOT(ISERROR(SEARCH("库存为",AU3151)))</formula>
    </cfRule>
  </conditionalFormatting>
  <conditionalFormatting sqref="AU3152">
    <cfRule type="cellIs" dxfId="0" priority="8053" operator="lessThan">
      <formula>20</formula>
    </cfRule>
    <cfRule type="cellIs" dxfId="1" priority="4320" operator="greaterThan">
      <formula>120</formula>
    </cfRule>
    <cfRule type="containsText" dxfId="2" priority="587" operator="between" text="库存为">
      <formula>NOT(ISERROR(SEARCH("库存为",AU3152)))</formula>
    </cfRule>
  </conditionalFormatting>
  <conditionalFormatting sqref="AU3153">
    <cfRule type="cellIs" dxfId="0" priority="8052" operator="lessThan">
      <formula>20</formula>
    </cfRule>
    <cfRule type="cellIs" dxfId="1" priority="4319" operator="greaterThan">
      <formula>120</formula>
    </cfRule>
    <cfRule type="containsText" dxfId="2" priority="586" operator="between" text="库存为">
      <formula>NOT(ISERROR(SEARCH("库存为",AU3153)))</formula>
    </cfRule>
  </conditionalFormatting>
  <conditionalFormatting sqref="AU3154">
    <cfRule type="cellIs" dxfId="0" priority="8051" operator="lessThan">
      <formula>20</formula>
    </cfRule>
    <cfRule type="cellIs" dxfId="1" priority="4318" operator="greaterThan">
      <formula>120</formula>
    </cfRule>
    <cfRule type="containsText" dxfId="2" priority="585" operator="between" text="库存为">
      <formula>NOT(ISERROR(SEARCH("库存为",AU3154)))</formula>
    </cfRule>
  </conditionalFormatting>
  <conditionalFormatting sqref="AU3155">
    <cfRule type="cellIs" dxfId="0" priority="8050" operator="lessThan">
      <formula>20</formula>
    </cfRule>
    <cfRule type="cellIs" dxfId="1" priority="4317" operator="greaterThan">
      <formula>120</formula>
    </cfRule>
    <cfRule type="containsText" dxfId="2" priority="584" operator="between" text="库存为">
      <formula>NOT(ISERROR(SEARCH("库存为",AU3155)))</formula>
    </cfRule>
  </conditionalFormatting>
  <conditionalFormatting sqref="AU3156">
    <cfRule type="cellIs" dxfId="0" priority="8049" operator="lessThan">
      <formula>20</formula>
    </cfRule>
    <cfRule type="cellIs" dxfId="1" priority="4316" operator="greaterThan">
      <formula>120</formula>
    </cfRule>
    <cfRule type="containsText" dxfId="2" priority="583" operator="between" text="库存为">
      <formula>NOT(ISERROR(SEARCH("库存为",AU3156)))</formula>
    </cfRule>
  </conditionalFormatting>
  <conditionalFormatting sqref="AU3157">
    <cfRule type="cellIs" dxfId="0" priority="8048" operator="lessThan">
      <formula>20</formula>
    </cfRule>
    <cfRule type="cellIs" dxfId="1" priority="4315" operator="greaterThan">
      <formula>120</formula>
    </cfRule>
    <cfRule type="containsText" dxfId="2" priority="582" operator="between" text="库存为">
      <formula>NOT(ISERROR(SEARCH("库存为",AU3157)))</formula>
    </cfRule>
  </conditionalFormatting>
  <conditionalFormatting sqref="AU3158">
    <cfRule type="cellIs" dxfId="0" priority="8047" operator="lessThan">
      <formula>20</formula>
    </cfRule>
    <cfRule type="cellIs" dxfId="1" priority="4314" operator="greaterThan">
      <formula>120</formula>
    </cfRule>
    <cfRule type="containsText" dxfId="2" priority="581" operator="between" text="库存为">
      <formula>NOT(ISERROR(SEARCH("库存为",AU3158)))</formula>
    </cfRule>
  </conditionalFormatting>
  <conditionalFormatting sqref="AU3159">
    <cfRule type="cellIs" dxfId="0" priority="8046" operator="lessThan">
      <formula>20</formula>
    </cfRule>
    <cfRule type="cellIs" dxfId="1" priority="4313" operator="greaterThan">
      <formula>120</formula>
    </cfRule>
    <cfRule type="containsText" dxfId="2" priority="580" operator="between" text="库存为">
      <formula>NOT(ISERROR(SEARCH("库存为",AU3159)))</formula>
    </cfRule>
  </conditionalFormatting>
  <conditionalFormatting sqref="AU3160">
    <cfRule type="cellIs" dxfId="0" priority="8045" operator="lessThan">
      <formula>20</formula>
    </cfRule>
    <cfRule type="cellIs" dxfId="1" priority="4312" operator="greaterThan">
      <formula>120</formula>
    </cfRule>
    <cfRule type="containsText" dxfId="2" priority="579" operator="between" text="库存为">
      <formula>NOT(ISERROR(SEARCH("库存为",AU3160)))</formula>
    </cfRule>
  </conditionalFormatting>
  <conditionalFormatting sqref="AU3161">
    <cfRule type="cellIs" dxfId="0" priority="8044" operator="lessThan">
      <formula>20</formula>
    </cfRule>
    <cfRule type="cellIs" dxfId="1" priority="4311" operator="greaterThan">
      <formula>120</formula>
    </cfRule>
    <cfRule type="containsText" dxfId="2" priority="578" operator="between" text="库存为">
      <formula>NOT(ISERROR(SEARCH("库存为",AU3161)))</formula>
    </cfRule>
  </conditionalFormatting>
  <conditionalFormatting sqref="AU3162">
    <cfRule type="cellIs" dxfId="0" priority="8043" operator="lessThan">
      <formula>20</formula>
    </cfRule>
    <cfRule type="cellIs" dxfId="1" priority="4310" operator="greaterThan">
      <formula>120</formula>
    </cfRule>
    <cfRule type="containsText" dxfId="2" priority="577" operator="between" text="库存为">
      <formula>NOT(ISERROR(SEARCH("库存为",AU3162)))</formula>
    </cfRule>
  </conditionalFormatting>
  <conditionalFormatting sqref="AU3163">
    <cfRule type="cellIs" dxfId="0" priority="8042" operator="lessThan">
      <formula>20</formula>
    </cfRule>
    <cfRule type="cellIs" dxfId="1" priority="4309" operator="greaterThan">
      <formula>120</formula>
    </cfRule>
    <cfRule type="containsText" dxfId="2" priority="576" operator="between" text="库存为">
      <formula>NOT(ISERROR(SEARCH("库存为",AU3163)))</formula>
    </cfRule>
  </conditionalFormatting>
  <conditionalFormatting sqref="AU3164">
    <cfRule type="cellIs" dxfId="0" priority="8041" operator="lessThan">
      <formula>20</formula>
    </cfRule>
    <cfRule type="cellIs" dxfId="1" priority="4308" operator="greaterThan">
      <formula>120</formula>
    </cfRule>
    <cfRule type="containsText" dxfId="2" priority="575" operator="between" text="库存为">
      <formula>NOT(ISERROR(SEARCH("库存为",AU3164)))</formula>
    </cfRule>
  </conditionalFormatting>
  <conditionalFormatting sqref="AU3165">
    <cfRule type="cellIs" dxfId="0" priority="8040" operator="lessThan">
      <formula>20</formula>
    </cfRule>
    <cfRule type="cellIs" dxfId="1" priority="4307" operator="greaterThan">
      <formula>120</formula>
    </cfRule>
    <cfRule type="containsText" dxfId="2" priority="574" operator="between" text="库存为">
      <formula>NOT(ISERROR(SEARCH("库存为",AU3165)))</formula>
    </cfRule>
  </conditionalFormatting>
  <conditionalFormatting sqref="AU3166">
    <cfRule type="cellIs" dxfId="0" priority="8039" operator="lessThan">
      <formula>20</formula>
    </cfRule>
    <cfRule type="cellIs" dxfId="1" priority="4306" operator="greaterThan">
      <formula>120</formula>
    </cfRule>
    <cfRule type="containsText" dxfId="2" priority="573" operator="between" text="库存为">
      <formula>NOT(ISERROR(SEARCH("库存为",AU3166)))</formula>
    </cfRule>
  </conditionalFormatting>
  <conditionalFormatting sqref="AU3167">
    <cfRule type="cellIs" dxfId="0" priority="8038" operator="lessThan">
      <formula>20</formula>
    </cfRule>
    <cfRule type="cellIs" dxfId="1" priority="4305" operator="greaterThan">
      <formula>120</formula>
    </cfRule>
    <cfRule type="containsText" dxfId="2" priority="572" operator="between" text="库存为">
      <formula>NOT(ISERROR(SEARCH("库存为",AU3167)))</formula>
    </cfRule>
  </conditionalFormatting>
  <conditionalFormatting sqref="AU3168">
    <cfRule type="cellIs" dxfId="0" priority="8037" operator="lessThan">
      <formula>20</formula>
    </cfRule>
    <cfRule type="cellIs" dxfId="1" priority="4304" operator="greaterThan">
      <formula>120</formula>
    </cfRule>
    <cfRule type="containsText" dxfId="2" priority="571" operator="between" text="库存为">
      <formula>NOT(ISERROR(SEARCH("库存为",AU3168)))</formula>
    </cfRule>
  </conditionalFormatting>
  <conditionalFormatting sqref="AU3169">
    <cfRule type="cellIs" dxfId="0" priority="8036" operator="lessThan">
      <formula>20</formula>
    </cfRule>
    <cfRule type="cellIs" dxfId="1" priority="4303" operator="greaterThan">
      <formula>120</formula>
    </cfRule>
    <cfRule type="containsText" dxfId="2" priority="570" operator="between" text="库存为">
      <formula>NOT(ISERROR(SEARCH("库存为",AU3169)))</formula>
    </cfRule>
  </conditionalFormatting>
  <conditionalFormatting sqref="AU3170">
    <cfRule type="cellIs" dxfId="0" priority="8035" operator="lessThan">
      <formula>20</formula>
    </cfRule>
    <cfRule type="cellIs" dxfId="1" priority="4302" operator="greaterThan">
      <formula>120</formula>
    </cfRule>
    <cfRule type="containsText" dxfId="2" priority="569" operator="between" text="库存为">
      <formula>NOT(ISERROR(SEARCH("库存为",AU3170)))</formula>
    </cfRule>
  </conditionalFormatting>
  <conditionalFormatting sqref="AU3171">
    <cfRule type="cellIs" dxfId="0" priority="8034" operator="lessThan">
      <formula>20</formula>
    </cfRule>
    <cfRule type="cellIs" dxfId="1" priority="4301" operator="greaterThan">
      <formula>120</formula>
    </cfRule>
    <cfRule type="containsText" dxfId="2" priority="568" operator="between" text="库存为">
      <formula>NOT(ISERROR(SEARCH("库存为",AU3171)))</formula>
    </cfRule>
  </conditionalFormatting>
  <conditionalFormatting sqref="AU3172">
    <cfRule type="cellIs" dxfId="0" priority="8033" operator="lessThan">
      <formula>20</formula>
    </cfRule>
    <cfRule type="cellIs" dxfId="1" priority="4300" operator="greaterThan">
      <formula>120</formula>
    </cfRule>
    <cfRule type="containsText" dxfId="2" priority="567" operator="between" text="库存为">
      <formula>NOT(ISERROR(SEARCH("库存为",AU3172)))</formula>
    </cfRule>
  </conditionalFormatting>
  <conditionalFormatting sqref="AU3173">
    <cfRule type="cellIs" dxfId="0" priority="8032" operator="lessThan">
      <formula>20</formula>
    </cfRule>
    <cfRule type="cellIs" dxfId="1" priority="4299" operator="greaterThan">
      <formula>120</formula>
    </cfRule>
    <cfRule type="containsText" dxfId="2" priority="566" operator="between" text="库存为">
      <formula>NOT(ISERROR(SEARCH("库存为",AU3173)))</formula>
    </cfRule>
  </conditionalFormatting>
  <conditionalFormatting sqref="AU3174">
    <cfRule type="cellIs" dxfId="0" priority="8031" operator="lessThan">
      <formula>20</formula>
    </cfRule>
    <cfRule type="cellIs" dxfId="1" priority="4298" operator="greaterThan">
      <formula>120</formula>
    </cfRule>
    <cfRule type="containsText" dxfId="2" priority="565" operator="between" text="库存为">
      <formula>NOT(ISERROR(SEARCH("库存为",AU3174)))</formula>
    </cfRule>
  </conditionalFormatting>
  <conditionalFormatting sqref="AU3175">
    <cfRule type="cellIs" dxfId="0" priority="8030" operator="lessThan">
      <formula>20</formula>
    </cfRule>
    <cfRule type="cellIs" dxfId="1" priority="4297" operator="greaterThan">
      <formula>120</formula>
    </cfRule>
    <cfRule type="containsText" dxfId="2" priority="564" operator="between" text="库存为">
      <formula>NOT(ISERROR(SEARCH("库存为",AU3175)))</formula>
    </cfRule>
  </conditionalFormatting>
  <conditionalFormatting sqref="AU3176">
    <cfRule type="cellIs" dxfId="0" priority="8029" operator="lessThan">
      <formula>20</formula>
    </cfRule>
    <cfRule type="cellIs" dxfId="1" priority="4296" operator="greaterThan">
      <formula>120</formula>
    </cfRule>
    <cfRule type="containsText" dxfId="2" priority="563" operator="between" text="库存为">
      <formula>NOT(ISERROR(SEARCH("库存为",AU3176)))</formula>
    </cfRule>
  </conditionalFormatting>
  <conditionalFormatting sqref="AU3177">
    <cfRule type="cellIs" dxfId="0" priority="8028" operator="lessThan">
      <formula>20</formula>
    </cfRule>
    <cfRule type="cellIs" dxfId="1" priority="4295" operator="greaterThan">
      <formula>120</formula>
    </cfRule>
    <cfRule type="containsText" dxfId="2" priority="562" operator="between" text="库存为">
      <formula>NOT(ISERROR(SEARCH("库存为",AU3177)))</formula>
    </cfRule>
  </conditionalFormatting>
  <conditionalFormatting sqref="AU3178">
    <cfRule type="cellIs" dxfId="0" priority="8027" operator="lessThan">
      <formula>20</formula>
    </cfRule>
    <cfRule type="cellIs" dxfId="1" priority="4294" operator="greaterThan">
      <formula>120</formula>
    </cfRule>
    <cfRule type="containsText" dxfId="2" priority="561" operator="between" text="库存为">
      <formula>NOT(ISERROR(SEARCH("库存为",AU3178)))</formula>
    </cfRule>
  </conditionalFormatting>
  <conditionalFormatting sqref="AU3179">
    <cfRule type="cellIs" dxfId="0" priority="8026" operator="lessThan">
      <formula>20</formula>
    </cfRule>
    <cfRule type="cellIs" dxfId="1" priority="4293" operator="greaterThan">
      <formula>120</formula>
    </cfRule>
    <cfRule type="containsText" dxfId="2" priority="560" operator="between" text="库存为">
      <formula>NOT(ISERROR(SEARCH("库存为",AU3179)))</formula>
    </cfRule>
  </conditionalFormatting>
  <conditionalFormatting sqref="AU3180">
    <cfRule type="cellIs" dxfId="0" priority="8025" operator="lessThan">
      <formula>20</formula>
    </cfRule>
    <cfRule type="cellIs" dxfId="1" priority="4292" operator="greaterThan">
      <formula>120</formula>
    </cfRule>
    <cfRule type="containsText" dxfId="2" priority="559" operator="between" text="库存为">
      <formula>NOT(ISERROR(SEARCH("库存为",AU3180)))</formula>
    </cfRule>
  </conditionalFormatting>
  <conditionalFormatting sqref="AU3181">
    <cfRule type="cellIs" dxfId="0" priority="8024" operator="lessThan">
      <formula>20</formula>
    </cfRule>
    <cfRule type="cellIs" dxfId="1" priority="4291" operator="greaterThan">
      <formula>120</formula>
    </cfRule>
    <cfRule type="containsText" dxfId="2" priority="558" operator="between" text="库存为">
      <formula>NOT(ISERROR(SEARCH("库存为",AU3181)))</formula>
    </cfRule>
  </conditionalFormatting>
  <conditionalFormatting sqref="AU3182">
    <cfRule type="cellIs" dxfId="0" priority="8023" operator="lessThan">
      <formula>20</formula>
    </cfRule>
    <cfRule type="cellIs" dxfId="1" priority="4290" operator="greaterThan">
      <formula>120</formula>
    </cfRule>
    <cfRule type="containsText" dxfId="2" priority="557" operator="between" text="库存为">
      <formula>NOT(ISERROR(SEARCH("库存为",AU3182)))</formula>
    </cfRule>
  </conditionalFormatting>
  <conditionalFormatting sqref="AU3183">
    <cfRule type="cellIs" dxfId="0" priority="8022" operator="lessThan">
      <formula>20</formula>
    </cfRule>
    <cfRule type="cellIs" dxfId="1" priority="4289" operator="greaterThan">
      <formula>120</formula>
    </cfRule>
    <cfRule type="containsText" dxfId="2" priority="556" operator="between" text="库存为">
      <formula>NOT(ISERROR(SEARCH("库存为",AU3183)))</formula>
    </cfRule>
  </conditionalFormatting>
  <conditionalFormatting sqref="AU3184">
    <cfRule type="cellIs" dxfId="0" priority="8021" operator="lessThan">
      <formula>20</formula>
    </cfRule>
    <cfRule type="cellIs" dxfId="1" priority="4288" operator="greaterThan">
      <formula>120</formula>
    </cfRule>
    <cfRule type="containsText" dxfId="2" priority="555" operator="between" text="库存为">
      <formula>NOT(ISERROR(SEARCH("库存为",AU3184)))</formula>
    </cfRule>
  </conditionalFormatting>
  <conditionalFormatting sqref="AU3185">
    <cfRule type="cellIs" dxfId="0" priority="8020" operator="lessThan">
      <formula>20</formula>
    </cfRule>
    <cfRule type="cellIs" dxfId="1" priority="4287" operator="greaterThan">
      <formula>120</formula>
    </cfRule>
    <cfRule type="containsText" dxfId="2" priority="554" operator="between" text="库存为">
      <formula>NOT(ISERROR(SEARCH("库存为",AU3185)))</formula>
    </cfRule>
  </conditionalFormatting>
  <conditionalFormatting sqref="AU3186">
    <cfRule type="cellIs" dxfId="0" priority="8019" operator="lessThan">
      <formula>20</formula>
    </cfRule>
    <cfRule type="cellIs" dxfId="1" priority="4286" operator="greaterThan">
      <formula>120</formula>
    </cfRule>
    <cfRule type="containsText" dxfId="2" priority="553" operator="between" text="库存为">
      <formula>NOT(ISERROR(SEARCH("库存为",AU3186)))</formula>
    </cfRule>
  </conditionalFormatting>
  <conditionalFormatting sqref="AU3187">
    <cfRule type="cellIs" dxfId="0" priority="8018" operator="lessThan">
      <formula>20</formula>
    </cfRule>
    <cfRule type="cellIs" dxfId="1" priority="4285" operator="greaterThan">
      <formula>120</formula>
    </cfRule>
    <cfRule type="containsText" dxfId="2" priority="552" operator="between" text="库存为">
      <formula>NOT(ISERROR(SEARCH("库存为",AU3187)))</formula>
    </cfRule>
  </conditionalFormatting>
  <conditionalFormatting sqref="AU3188">
    <cfRule type="cellIs" dxfId="0" priority="8017" operator="lessThan">
      <formula>20</formula>
    </cfRule>
    <cfRule type="cellIs" dxfId="1" priority="4284" operator="greaterThan">
      <formula>120</formula>
    </cfRule>
    <cfRule type="containsText" dxfId="2" priority="551" operator="between" text="库存为">
      <formula>NOT(ISERROR(SEARCH("库存为",AU3188)))</formula>
    </cfRule>
  </conditionalFormatting>
  <conditionalFormatting sqref="AU3189">
    <cfRule type="cellIs" dxfId="0" priority="8016" operator="lessThan">
      <formula>20</formula>
    </cfRule>
    <cfRule type="cellIs" dxfId="1" priority="4283" operator="greaterThan">
      <formula>120</formula>
    </cfRule>
    <cfRule type="containsText" dxfId="2" priority="550" operator="between" text="库存为">
      <formula>NOT(ISERROR(SEARCH("库存为",AU3189)))</formula>
    </cfRule>
  </conditionalFormatting>
  <conditionalFormatting sqref="AU3190">
    <cfRule type="cellIs" dxfId="0" priority="8015" operator="lessThan">
      <formula>20</formula>
    </cfRule>
    <cfRule type="cellIs" dxfId="1" priority="4282" operator="greaterThan">
      <formula>120</formula>
    </cfRule>
    <cfRule type="containsText" dxfId="2" priority="549" operator="between" text="库存为">
      <formula>NOT(ISERROR(SEARCH("库存为",AU3190)))</formula>
    </cfRule>
  </conditionalFormatting>
  <conditionalFormatting sqref="AU3191">
    <cfRule type="cellIs" dxfId="0" priority="8014" operator="lessThan">
      <formula>20</formula>
    </cfRule>
    <cfRule type="cellIs" dxfId="1" priority="4281" operator="greaterThan">
      <formula>120</formula>
    </cfRule>
    <cfRule type="containsText" dxfId="2" priority="548" operator="between" text="库存为">
      <formula>NOT(ISERROR(SEARCH("库存为",AU3191)))</formula>
    </cfRule>
  </conditionalFormatting>
  <conditionalFormatting sqref="AU3192">
    <cfRule type="cellIs" dxfId="0" priority="8013" operator="lessThan">
      <formula>20</formula>
    </cfRule>
    <cfRule type="cellIs" dxfId="1" priority="4280" operator="greaterThan">
      <formula>120</formula>
    </cfRule>
    <cfRule type="containsText" dxfId="2" priority="547" operator="between" text="库存为">
      <formula>NOT(ISERROR(SEARCH("库存为",AU3192)))</formula>
    </cfRule>
  </conditionalFormatting>
  <conditionalFormatting sqref="AU3193">
    <cfRule type="cellIs" dxfId="0" priority="8012" operator="lessThan">
      <formula>20</formula>
    </cfRule>
    <cfRule type="cellIs" dxfId="1" priority="4279" operator="greaterThan">
      <formula>120</formula>
    </cfRule>
    <cfRule type="containsText" dxfId="2" priority="546" operator="between" text="库存为">
      <formula>NOT(ISERROR(SEARCH("库存为",AU3193)))</formula>
    </cfRule>
  </conditionalFormatting>
  <conditionalFormatting sqref="AU3194">
    <cfRule type="cellIs" dxfId="0" priority="8011" operator="lessThan">
      <formula>20</formula>
    </cfRule>
    <cfRule type="cellIs" dxfId="1" priority="4278" operator="greaterThan">
      <formula>120</formula>
    </cfRule>
    <cfRule type="containsText" dxfId="2" priority="545" operator="between" text="库存为">
      <formula>NOT(ISERROR(SEARCH("库存为",AU3194)))</formula>
    </cfRule>
  </conditionalFormatting>
  <conditionalFormatting sqref="AU3195">
    <cfRule type="cellIs" dxfId="0" priority="8010" operator="lessThan">
      <formula>20</formula>
    </cfRule>
    <cfRule type="cellIs" dxfId="1" priority="4277" operator="greaterThan">
      <formula>120</formula>
    </cfRule>
    <cfRule type="containsText" dxfId="2" priority="544" operator="between" text="库存为">
      <formula>NOT(ISERROR(SEARCH("库存为",AU3195)))</formula>
    </cfRule>
  </conditionalFormatting>
  <conditionalFormatting sqref="AU3196">
    <cfRule type="cellIs" dxfId="0" priority="8009" operator="lessThan">
      <formula>20</formula>
    </cfRule>
    <cfRule type="cellIs" dxfId="1" priority="4276" operator="greaterThan">
      <formula>120</formula>
    </cfRule>
    <cfRule type="containsText" dxfId="2" priority="543" operator="between" text="库存为">
      <formula>NOT(ISERROR(SEARCH("库存为",AU3196)))</formula>
    </cfRule>
  </conditionalFormatting>
  <conditionalFormatting sqref="AU3197">
    <cfRule type="cellIs" dxfId="0" priority="8008" operator="lessThan">
      <formula>20</formula>
    </cfRule>
    <cfRule type="cellIs" dxfId="1" priority="4275" operator="greaterThan">
      <formula>120</formula>
    </cfRule>
    <cfRule type="containsText" dxfId="2" priority="542" operator="between" text="库存为">
      <formula>NOT(ISERROR(SEARCH("库存为",AU3197)))</formula>
    </cfRule>
  </conditionalFormatting>
  <conditionalFormatting sqref="AU3198">
    <cfRule type="cellIs" dxfId="0" priority="8007" operator="lessThan">
      <formula>20</formula>
    </cfRule>
    <cfRule type="cellIs" dxfId="1" priority="4274" operator="greaterThan">
      <formula>120</formula>
    </cfRule>
    <cfRule type="containsText" dxfId="2" priority="541" operator="between" text="库存为">
      <formula>NOT(ISERROR(SEARCH("库存为",AU3198)))</formula>
    </cfRule>
  </conditionalFormatting>
  <conditionalFormatting sqref="AU3199">
    <cfRule type="cellIs" dxfId="0" priority="8006" operator="lessThan">
      <formula>20</formula>
    </cfRule>
    <cfRule type="cellIs" dxfId="1" priority="4273" operator="greaterThan">
      <formula>120</formula>
    </cfRule>
    <cfRule type="containsText" dxfId="2" priority="540" operator="between" text="库存为">
      <formula>NOT(ISERROR(SEARCH("库存为",AU3199)))</formula>
    </cfRule>
  </conditionalFormatting>
  <conditionalFormatting sqref="AU3200">
    <cfRule type="cellIs" dxfId="0" priority="8005" operator="lessThan">
      <formula>20</formula>
    </cfRule>
    <cfRule type="cellIs" dxfId="1" priority="4272" operator="greaterThan">
      <formula>120</formula>
    </cfRule>
    <cfRule type="containsText" dxfId="2" priority="539" operator="between" text="库存为">
      <formula>NOT(ISERROR(SEARCH("库存为",AU3200)))</formula>
    </cfRule>
  </conditionalFormatting>
  <conditionalFormatting sqref="AU3201">
    <cfRule type="cellIs" dxfId="0" priority="8004" operator="lessThan">
      <formula>20</formula>
    </cfRule>
    <cfRule type="cellIs" dxfId="1" priority="4271" operator="greaterThan">
      <formula>120</formula>
    </cfRule>
    <cfRule type="containsText" dxfId="2" priority="538" operator="between" text="库存为">
      <formula>NOT(ISERROR(SEARCH("库存为",AU3201)))</formula>
    </cfRule>
  </conditionalFormatting>
  <conditionalFormatting sqref="AU3202">
    <cfRule type="cellIs" dxfId="0" priority="8003" operator="lessThan">
      <formula>20</formula>
    </cfRule>
    <cfRule type="cellIs" dxfId="1" priority="4270" operator="greaterThan">
      <formula>120</formula>
    </cfRule>
    <cfRule type="containsText" dxfId="2" priority="537" operator="between" text="库存为">
      <formula>NOT(ISERROR(SEARCH("库存为",AU3202)))</formula>
    </cfRule>
  </conditionalFormatting>
  <conditionalFormatting sqref="AU3203">
    <cfRule type="cellIs" dxfId="0" priority="8002" operator="lessThan">
      <formula>20</formula>
    </cfRule>
    <cfRule type="cellIs" dxfId="1" priority="4269" operator="greaterThan">
      <formula>120</formula>
    </cfRule>
    <cfRule type="containsText" dxfId="2" priority="536" operator="between" text="库存为">
      <formula>NOT(ISERROR(SEARCH("库存为",AU3203)))</formula>
    </cfRule>
  </conditionalFormatting>
  <conditionalFormatting sqref="AU3204">
    <cfRule type="cellIs" dxfId="0" priority="8001" operator="lessThan">
      <formula>20</formula>
    </cfRule>
    <cfRule type="cellIs" dxfId="1" priority="4268" operator="greaterThan">
      <formula>120</formula>
    </cfRule>
    <cfRule type="containsText" dxfId="2" priority="535" operator="between" text="库存为">
      <formula>NOT(ISERROR(SEARCH("库存为",AU3204)))</formula>
    </cfRule>
  </conditionalFormatting>
  <conditionalFormatting sqref="AU3205">
    <cfRule type="cellIs" dxfId="0" priority="8000" operator="lessThan">
      <formula>20</formula>
    </cfRule>
    <cfRule type="cellIs" dxfId="1" priority="4267" operator="greaterThan">
      <formula>120</formula>
    </cfRule>
    <cfRule type="containsText" dxfId="2" priority="534" operator="between" text="库存为">
      <formula>NOT(ISERROR(SEARCH("库存为",AU3205)))</formula>
    </cfRule>
  </conditionalFormatting>
  <conditionalFormatting sqref="AU3206">
    <cfRule type="cellIs" dxfId="0" priority="7999" operator="lessThan">
      <formula>20</formula>
    </cfRule>
    <cfRule type="cellIs" dxfId="1" priority="4266" operator="greaterThan">
      <formula>120</formula>
    </cfRule>
    <cfRule type="containsText" dxfId="2" priority="533" operator="between" text="库存为">
      <formula>NOT(ISERROR(SEARCH("库存为",AU3206)))</formula>
    </cfRule>
  </conditionalFormatting>
  <conditionalFormatting sqref="AU3207">
    <cfRule type="cellIs" dxfId="0" priority="7998" operator="lessThan">
      <formula>20</formula>
    </cfRule>
    <cfRule type="cellIs" dxfId="1" priority="4265" operator="greaterThan">
      <formula>120</formula>
    </cfRule>
    <cfRule type="containsText" dxfId="2" priority="532" operator="between" text="库存为">
      <formula>NOT(ISERROR(SEARCH("库存为",AU3207)))</formula>
    </cfRule>
  </conditionalFormatting>
  <conditionalFormatting sqref="AU3208">
    <cfRule type="cellIs" dxfId="0" priority="7997" operator="lessThan">
      <formula>20</formula>
    </cfRule>
    <cfRule type="cellIs" dxfId="1" priority="4264" operator="greaterThan">
      <formula>120</formula>
    </cfRule>
    <cfRule type="containsText" dxfId="2" priority="531" operator="between" text="库存为">
      <formula>NOT(ISERROR(SEARCH("库存为",AU3208)))</formula>
    </cfRule>
  </conditionalFormatting>
  <conditionalFormatting sqref="AU3209">
    <cfRule type="cellIs" dxfId="0" priority="7996" operator="lessThan">
      <formula>20</formula>
    </cfRule>
    <cfRule type="cellIs" dxfId="1" priority="4263" operator="greaterThan">
      <formula>120</formula>
    </cfRule>
    <cfRule type="containsText" dxfId="2" priority="530" operator="between" text="库存为">
      <formula>NOT(ISERROR(SEARCH("库存为",AU3209)))</formula>
    </cfRule>
  </conditionalFormatting>
  <conditionalFormatting sqref="AU3210">
    <cfRule type="cellIs" dxfId="0" priority="7995" operator="lessThan">
      <formula>20</formula>
    </cfRule>
    <cfRule type="cellIs" dxfId="1" priority="4262" operator="greaterThan">
      <formula>120</formula>
    </cfRule>
    <cfRule type="containsText" dxfId="2" priority="529" operator="between" text="库存为">
      <formula>NOT(ISERROR(SEARCH("库存为",AU3210)))</formula>
    </cfRule>
  </conditionalFormatting>
  <conditionalFormatting sqref="AU3211">
    <cfRule type="cellIs" dxfId="0" priority="7994" operator="lessThan">
      <formula>20</formula>
    </cfRule>
    <cfRule type="cellIs" dxfId="1" priority="4261" operator="greaterThan">
      <formula>120</formula>
    </cfRule>
    <cfRule type="containsText" dxfId="2" priority="528" operator="between" text="库存为">
      <formula>NOT(ISERROR(SEARCH("库存为",AU3211)))</formula>
    </cfRule>
  </conditionalFormatting>
  <conditionalFormatting sqref="AU3212">
    <cfRule type="cellIs" dxfId="0" priority="7993" operator="lessThan">
      <formula>20</formula>
    </cfRule>
    <cfRule type="cellIs" dxfId="1" priority="4260" operator="greaterThan">
      <formula>120</formula>
    </cfRule>
    <cfRule type="containsText" dxfId="2" priority="527" operator="between" text="库存为">
      <formula>NOT(ISERROR(SEARCH("库存为",AU3212)))</formula>
    </cfRule>
  </conditionalFormatting>
  <conditionalFormatting sqref="AU3213">
    <cfRule type="cellIs" dxfId="0" priority="7992" operator="lessThan">
      <formula>20</formula>
    </cfRule>
    <cfRule type="cellIs" dxfId="1" priority="4259" operator="greaterThan">
      <formula>120</formula>
    </cfRule>
    <cfRule type="containsText" dxfId="2" priority="526" operator="between" text="库存为">
      <formula>NOT(ISERROR(SEARCH("库存为",AU3213)))</formula>
    </cfRule>
  </conditionalFormatting>
  <conditionalFormatting sqref="AU3214">
    <cfRule type="cellIs" dxfId="0" priority="7991" operator="lessThan">
      <formula>20</formula>
    </cfRule>
    <cfRule type="cellIs" dxfId="1" priority="4258" operator="greaterThan">
      <formula>120</formula>
    </cfRule>
    <cfRule type="containsText" dxfId="2" priority="525" operator="between" text="库存为">
      <formula>NOT(ISERROR(SEARCH("库存为",AU3214)))</formula>
    </cfRule>
  </conditionalFormatting>
  <conditionalFormatting sqref="AU3215">
    <cfRule type="cellIs" dxfId="0" priority="7990" operator="lessThan">
      <formula>20</formula>
    </cfRule>
    <cfRule type="cellIs" dxfId="1" priority="4257" operator="greaterThan">
      <formula>120</formula>
    </cfRule>
    <cfRule type="containsText" dxfId="2" priority="524" operator="between" text="库存为">
      <formula>NOT(ISERROR(SEARCH("库存为",AU3215)))</formula>
    </cfRule>
  </conditionalFormatting>
  <conditionalFormatting sqref="AU3216">
    <cfRule type="cellIs" dxfId="0" priority="7989" operator="lessThan">
      <formula>20</formula>
    </cfRule>
    <cfRule type="cellIs" dxfId="1" priority="4256" operator="greaterThan">
      <formula>120</formula>
    </cfRule>
    <cfRule type="containsText" dxfId="2" priority="523" operator="between" text="库存为">
      <formula>NOT(ISERROR(SEARCH("库存为",AU3216)))</formula>
    </cfRule>
  </conditionalFormatting>
  <conditionalFormatting sqref="AU3217">
    <cfRule type="cellIs" dxfId="0" priority="7988" operator="lessThan">
      <formula>20</formula>
    </cfRule>
    <cfRule type="cellIs" dxfId="1" priority="4255" operator="greaterThan">
      <formula>120</formula>
    </cfRule>
    <cfRule type="containsText" dxfId="2" priority="522" operator="between" text="库存为">
      <formula>NOT(ISERROR(SEARCH("库存为",AU3217)))</formula>
    </cfRule>
  </conditionalFormatting>
  <conditionalFormatting sqref="AU3218">
    <cfRule type="cellIs" dxfId="0" priority="7987" operator="lessThan">
      <formula>20</formula>
    </cfRule>
    <cfRule type="cellIs" dxfId="1" priority="4254" operator="greaterThan">
      <formula>120</formula>
    </cfRule>
    <cfRule type="containsText" dxfId="2" priority="521" operator="between" text="库存为">
      <formula>NOT(ISERROR(SEARCH("库存为",AU3218)))</formula>
    </cfRule>
  </conditionalFormatting>
  <conditionalFormatting sqref="AU3219">
    <cfRule type="cellIs" dxfId="0" priority="7986" operator="lessThan">
      <formula>20</formula>
    </cfRule>
    <cfRule type="cellIs" dxfId="1" priority="4253" operator="greaterThan">
      <formula>120</formula>
    </cfRule>
    <cfRule type="containsText" dxfId="2" priority="520" operator="between" text="库存为">
      <formula>NOT(ISERROR(SEARCH("库存为",AU3219)))</formula>
    </cfRule>
  </conditionalFormatting>
  <conditionalFormatting sqref="AU3220">
    <cfRule type="cellIs" dxfId="0" priority="7985" operator="lessThan">
      <formula>20</formula>
    </cfRule>
    <cfRule type="cellIs" dxfId="1" priority="4252" operator="greaterThan">
      <formula>120</formula>
    </cfRule>
    <cfRule type="containsText" dxfId="2" priority="519" operator="between" text="库存为">
      <formula>NOT(ISERROR(SEARCH("库存为",AU3220)))</formula>
    </cfRule>
  </conditionalFormatting>
  <conditionalFormatting sqref="AU3221">
    <cfRule type="cellIs" dxfId="0" priority="7984" operator="lessThan">
      <formula>20</formula>
    </cfRule>
    <cfRule type="cellIs" dxfId="1" priority="4251" operator="greaterThan">
      <formula>120</formula>
    </cfRule>
    <cfRule type="containsText" dxfId="2" priority="518" operator="between" text="库存为">
      <formula>NOT(ISERROR(SEARCH("库存为",AU3221)))</formula>
    </cfRule>
  </conditionalFormatting>
  <conditionalFormatting sqref="AU3222">
    <cfRule type="cellIs" dxfId="0" priority="7983" operator="lessThan">
      <formula>20</formula>
    </cfRule>
    <cfRule type="cellIs" dxfId="1" priority="4250" operator="greaterThan">
      <formula>120</formula>
    </cfRule>
    <cfRule type="containsText" dxfId="2" priority="517" operator="between" text="库存为">
      <formula>NOT(ISERROR(SEARCH("库存为",AU3222)))</formula>
    </cfRule>
  </conditionalFormatting>
  <conditionalFormatting sqref="AU3223">
    <cfRule type="cellIs" dxfId="0" priority="7982" operator="lessThan">
      <formula>20</formula>
    </cfRule>
    <cfRule type="cellIs" dxfId="1" priority="4249" operator="greaterThan">
      <formula>120</formula>
    </cfRule>
    <cfRule type="containsText" dxfId="2" priority="516" operator="between" text="库存为">
      <formula>NOT(ISERROR(SEARCH("库存为",AU3223)))</formula>
    </cfRule>
  </conditionalFormatting>
  <conditionalFormatting sqref="AU3224">
    <cfRule type="cellIs" dxfId="0" priority="7981" operator="lessThan">
      <formula>20</formula>
    </cfRule>
    <cfRule type="cellIs" dxfId="1" priority="4248" operator="greaterThan">
      <formula>120</formula>
    </cfRule>
    <cfRule type="containsText" dxfId="2" priority="515" operator="between" text="库存为">
      <formula>NOT(ISERROR(SEARCH("库存为",AU3224)))</formula>
    </cfRule>
  </conditionalFormatting>
  <conditionalFormatting sqref="AU3225">
    <cfRule type="cellIs" dxfId="0" priority="7980" operator="lessThan">
      <formula>20</formula>
    </cfRule>
    <cfRule type="cellIs" dxfId="1" priority="4247" operator="greaterThan">
      <formula>120</formula>
    </cfRule>
    <cfRule type="containsText" dxfId="2" priority="514" operator="between" text="库存为">
      <formula>NOT(ISERROR(SEARCH("库存为",AU3225)))</formula>
    </cfRule>
  </conditionalFormatting>
  <conditionalFormatting sqref="AU3226">
    <cfRule type="cellIs" dxfId="0" priority="7979" operator="lessThan">
      <formula>20</formula>
    </cfRule>
    <cfRule type="cellIs" dxfId="1" priority="4246" operator="greaterThan">
      <formula>120</formula>
    </cfRule>
    <cfRule type="containsText" dxfId="2" priority="513" operator="between" text="库存为">
      <formula>NOT(ISERROR(SEARCH("库存为",AU3226)))</formula>
    </cfRule>
  </conditionalFormatting>
  <conditionalFormatting sqref="AU3227">
    <cfRule type="cellIs" dxfId="0" priority="7978" operator="lessThan">
      <formula>20</formula>
    </cfRule>
    <cfRule type="cellIs" dxfId="1" priority="4245" operator="greaterThan">
      <formula>120</formula>
    </cfRule>
    <cfRule type="containsText" dxfId="2" priority="512" operator="between" text="库存为">
      <formula>NOT(ISERROR(SEARCH("库存为",AU3227)))</formula>
    </cfRule>
  </conditionalFormatting>
  <conditionalFormatting sqref="AU3228">
    <cfRule type="cellIs" dxfId="0" priority="7977" operator="lessThan">
      <formula>20</formula>
    </cfRule>
    <cfRule type="cellIs" dxfId="1" priority="4244" operator="greaterThan">
      <formula>120</formula>
    </cfRule>
    <cfRule type="containsText" dxfId="2" priority="511" operator="between" text="库存为">
      <formula>NOT(ISERROR(SEARCH("库存为",AU3228)))</formula>
    </cfRule>
  </conditionalFormatting>
  <conditionalFormatting sqref="AU3229">
    <cfRule type="cellIs" dxfId="0" priority="7976" operator="lessThan">
      <formula>20</formula>
    </cfRule>
    <cfRule type="cellIs" dxfId="1" priority="4243" operator="greaterThan">
      <formula>120</formula>
    </cfRule>
    <cfRule type="containsText" dxfId="2" priority="510" operator="between" text="库存为">
      <formula>NOT(ISERROR(SEARCH("库存为",AU3229)))</formula>
    </cfRule>
  </conditionalFormatting>
  <conditionalFormatting sqref="AU3230">
    <cfRule type="cellIs" dxfId="0" priority="7975" operator="lessThan">
      <formula>20</formula>
    </cfRule>
    <cfRule type="cellIs" dxfId="1" priority="4242" operator="greaterThan">
      <formula>120</formula>
    </cfRule>
    <cfRule type="containsText" dxfId="2" priority="509" operator="between" text="库存为">
      <formula>NOT(ISERROR(SEARCH("库存为",AU3230)))</formula>
    </cfRule>
  </conditionalFormatting>
  <conditionalFormatting sqref="AU3231">
    <cfRule type="cellIs" dxfId="0" priority="7974" operator="lessThan">
      <formula>20</formula>
    </cfRule>
    <cfRule type="cellIs" dxfId="1" priority="4241" operator="greaterThan">
      <formula>120</formula>
    </cfRule>
    <cfRule type="containsText" dxfId="2" priority="508" operator="between" text="库存为">
      <formula>NOT(ISERROR(SEARCH("库存为",AU3231)))</formula>
    </cfRule>
  </conditionalFormatting>
  <conditionalFormatting sqref="AU3232">
    <cfRule type="cellIs" dxfId="0" priority="7973" operator="lessThan">
      <formula>20</formula>
    </cfRule>
    <cfRule type="cellIs" dxfId="1" priority="4240" operator="greaterThan">
      <formula>120</formula>
    </cfRule>
    <cfRule type="containsText" dxfId="2" priority="507" operator="between" text="库存为">
      <formula>NOT(ISERROR(SEARCH("库存为",AU3232)))</formula>
    </cfRule>
  </conditionalFormatting>
  <conditionalFormatting sqref="AU3233">
    <cfRule type="cellIs" dxfId="0" priority="7972" operator="lessThan">
      <formula>20</formula>
    </cfRule>
    <cfRule type="cellIs" dxfId="1" priority="4239" operator="greaterThan">
      <formula>120</formula>
    </cfRule>
    <cfRule type="containsText" dxfId="2" priority="506" operator="between" text="库存为">
      <formula>NOT(ISERROR(SEARCH("库存为",AU3233)))</formula>
    </cfRule>
  </conditionalFormatting>
  <conditionalFormatting sqref="AU3234">
    <cfRule type="cellIs" dxfId="0" priority="7971" operator="lessThan">
      <formula>20</formula>
    </cfRule>
    <cfRule type="cellIs" dxfId="1" priority="4238" operator="greaterThan">
      <formula>120</formula>
    </cfRule>
    <cfRule type="containsText" dxfId="2" priority="505" operator="between" text="库存为">
      <formula>NOT(ISERROR(SEARCH("库存为",AU3234)))</formula>
    </cfRule>
  </conditionalFormatting>
  <conditionalFormatting sqref="AU3235">
    <cfRule type="cellIs" dxfId="0" priority="7970" operator="lessThan">
      <formula>20</formula>
    </cfRule>
    <cfRule type="cellIs" dxfId="1" priority="4237" operator="greaterThan">
      <formula>120</formula>
    </cfRule>
    <cfRule type="containsText" dxfId="2" priority="504" operator="between" text="库存为">
      <formula>NOT(ISERROR(SEARCH("库存为",AU3235)))</formula>
    </cfRule>
  </conditionalFormatting>
  <conditionalFormatting sqref="AU3236">
    <cfRule type="cellIs" dxfId="0" priority="7969" operator="lessThan">
      <formula>20</formula>
    </cfRule>
    <cfRule type="cellIs" dxfId="1" priority="4236" operator="greaterThan">
      <formula>120</formula>
    </cfRule>
    <cfRule type="containsText" dxfId="2" priority="503" operator="between" text="库存为">
      <formula>NOT(ISERROR(SEARCH("库存为",AU3236)))</formula>
    </cfRule>
  </conditionalFormatting>
  <conditionalFormatting sqref="AU3237">
    <cfRule type="cellIs" dxfId="0" priority="7968" operator="lessThan">
      <formula>20</formula>
    </cfRule>
    <cfRule type="cellIs" dxfId="1" priority="4235" operator="greaterThan">
      <formula>120</formula>
    </cfRule>
    <cfRule type="containsText" dxfId="2" priority="502" operator="between" text="库存为">
      <formula>NOT(ISERROR(SEARCH("库存为",AU3237)))</formula>
    </cfRule>
  </conditionalFormatting>
  <conditionalFormatting sqref="AU3238">
    <cfRule type="cellIs" dxfId="0" priority="7967" operator="lessThan">
      <formula>20</formula>
    </cfRule>
    <cfRule type="cellIs" dxfId="1" priority="4234" operator="greaterThan">
      <formula>120</formula>
    </cfRule>
    <cfRule type="containsText" dxfId="2" priority="501" operator="between" text="库存为">
      <formula>NOT(ISERROR(SEARCH("库存为",AU3238)))</formula>
    </cfRule>
  </conditionalFormatting>
  <conditionalFormatting sqref="AU3239">
    <cfRule type="cellIs" dxfId="0" priority="7966" operator="lessThan">
      <formula>20</formula>
    </cfRule>
    <cfRule type="cellIs" dxfId="1" priority="4233" operator="greaterThan">
      <formula>120</formula>
    </cfRule>
    <cfRule type="containsText" dxfId="2" priority="500" operator="between" text="库存为">
      <formula>NOT(ISERROR(SEARCH("库存为",AU3239)))</formula>
    </cfRule>
  </conditionalFormatting>
  <conditionalFormatting sqref="AU3240">
    <cfRule type="cellIs" dxfId="0" priority="7965" operator="lessThan">
      <formula>20</formula>
    </cfRule>
    <cfRule type="cellIs" dxfId="1" priority="4232" operator="greaterThan">
      <formula>120</formula>
    </cfRule>
    <cfRule type="containsText" dxfId="2" priority="499" operator="between" text="库存为">
      <formula>NOT(ISERROR(SEARCH("库存为",AU3240)))</formula>
    </cfRule>
  </conditionalFormatting>
  <conditionalFormatting sqref="AU3241">
    <cfRule type="cellIs" dxfId="0" priority="7964" operator="lessThan">
      <formula>20</formula>
    </cfRule>
    <cfRule type="cellIs" dxfId="1" priority="4231" operator="greaterThan">
      <formula>120</formula>
    </cfRule>
    <cfRule type="containsText" dxfId="2" priority="498" operator="between" text="库存为">
      <formula>NOT(ISERROR(SEARCH("库存为",AU3241)))</formula>
    </cfRule>
  </conditionalFormatting>
  <conditionalFormatting sqref="AU3242">
    <cfRule type="cellIs" dxfId="0" priority="7963" operator="lessThan">
      <formula>20</formula>
    </cfRule>
    <cfRule type="cellIs" dxfId="1" priority="4230" operator="greaterThan">
      <formula>120</formula>
    </cfRule>
    <cfRule type="containsText" dxfId="2" priority="497" operator="between" text="库存为">
      <formula>NOT(ISERROR(SEARCH("库存为",AU3242)))</formula>
    </cfRule>
  </conditionalFormatting>
  <conditionalFormatting sqref="AU3243">
    <cfRule type="cellIs" dxfId="0" priority="7962" operator="lessThan">
      <formula>20</formula>
    </cfRule>
    <cfRule type="cellIs" dxfId="1" priority="4229" operator="greaterThan">
      <formula>120</formula>
    </cfRule>
    <cfRule type="containsText" dxfId="2" priority="496" operator="between" text="库存为">
      <formula>NOT(ISERROR(SEARCH("库存为",AU3243)))</formula>
    </cfRule>
  </conditionalFormatting>
  <conditionalFormatting sqref="AU3244">
    <cfRule type="cellIs" dxfId="0" priority="7961" operator="lessThan">
      <formula>20</formula>
    </cfRule>
    <cfRule type="cellIs" dxfId="1" priority="4228" operator="greaterThan">
      <formula>120</formula>
    </cfRule>
    <cfRule type="containsText" dxfId="2" priority="495" operator="between" text="库存为">
      <formula>NOT(ISERROR(SEARCH("库存为",AU3244)))</formula>
    </cfRule>
  </conditionalFormatting>
  <conditionalFormatting sqref="AU3245">
    <cfRule type="cellIs" dxfId="0" priority="7960" operator="lessThan">
      <formula>20</formula>
    </cfRule>
    <cfRule type="cellIs" dxfId="1" priority="4227" operator="greaterThan">
      <formula>120</formula>
    </cfRule>
    <cfRule type="containsText" dxfId="2" priority="494" operator="between" text="库存为">
      <formula>NOT(ISERROR(SEARCH("库存为",AU3245)))</formula>
    </cfRule>
  </conditionalFormatting>
  <conditionalFormatting sqref="AU3246">
    <cfRule type="cellIs" dxfId="0" priority="7959" operator="lessThan">
      <formula>20</formula>
    </cfRule>
    <cfRule type="cellIs" dxfId="1" priority="4226" operator="greaterThan">
      <formula>120</formula>
    </cfRule>
    <cfRule type="containsText" dxfId="2" priority="493" operator="between" text="库存为">
      <formula>NOT(ISERROR(SEARCH("库存为",AU3246)))</formula>
    </cfRule>
  </conditionalFormatting>
  <conditionalFormatting sqref="AU3247">
    <cfRule type="cellIs" dxfId="0" priority="7958" operator="lessThan">
      <formula>20</formula>
    </cfRule>
    <cfRule type="cellIs" dxfId="1" priority="4225" operator="greaterThan">
      <formula>120</formula>
    </cfRule>
    <cfRule type="containsText" dxfId="2" priority="492" operator="between" text="库存为">
      <formula>NOT(ISERROR(SEARCH("库存为",AU3247)))</formula>
    </cfRule>
  </conditionalFormatting>
  <conditionalFormatting sqref="AU3248">
    <cfRule type="cellIs" dxfId="0" priority="7957" operator="lessThan">
      <formula>20</formula>
    </cfRule>
    <cfRule type="cellIs" dxfId="1" priority="4224" operator="greaterThan">
      <formula>120</formula>
    </cfRule>
    <cfRule type="containsText" dxfId="2" priority="491" operator="between" text="库存为">
      <formula>NOT(ISERROR(SEARCH("库存为",AU3248)))</formula>
    </cfRule>
  </conditionalFormatting>
  <conditionalFormatting sqref="AU3249">
    <cfRule type="cellIs" dxfId="0" priority="7956" operator="lessThan">
      <formula>20</formula>
    </cfRule>
    <cfRule type="cellIs" dxfId="1" priority="4223" operator="greaterThan">
      <formula>120</formula>
    </cfRule>
    <cfRule type="containsText" dxfId="2" priority="490" operator="between" text="库存为">
      <formula>NOT(ISERROR(SEARCH("库存为",AU3249)))</formula>
    </cfRule>
  </conditionalFormatting>
  <conditionalFormatting sqref="AU3250">
    <cfRule type="cellIs" dxfId="0" priority="7955" operator="lessThan">
      <formula>20</formula>
    </cfRule>
    <cfRule type="cellIs" dxfId="1" priority="4222" operator="greaterThan">
      <formula>120</formula>
    </cfRule>
    <cfRule type="containsText" dxfId="2" priority="489" operator="between" text="库存为">
      <formula>NOT(ISERROR(SEARCH("库存为",AU3250)))</formula>
    </cfRule>
  </conditionalFormatting>
  <conditionalFormatting sqref="AU3251">
    <cfRule type="cellIs" dxfId="0" priority="7954" operator="lessThan">
      <formula>20</formula>
    </cfRule>
    <cfRule type="cellIs" dxfId="1" priority="4221" operator="greaterThan">
      <formula>120</formula>
    </cfRule>
    <cfRule type="containsText" dxfId="2" priority="488" operator="between" text="库存为">
      <formula>NOT(ISERROR(SEARCH("库存为",AU3251)))</formula>
    </cfRule>
  </conditionalFormatting>
  <conditionalFormatting sqref="AU3252">
    <cfRule type="cellIs" dxfId="0" priority="7953" operator="lessThan">
      <formula>20</formula>
    </cfRule>
    <cfRule type="cellIs" dxfId="1" priority="4220" operator="greaterThan">
      <formula>120</formula>
    </cfRule>
    <cfRule type="containsText" dxfId="2" priority="487" operator="between" text="库存为">
      <formula>NOT(ISERROR(SEARCH("库存为",AU3252)))</formula>
    </cfRule>
  </conditionalFormatting>
  <conditionalFormatting sqref="AU3253">
    <cfRule type="cellIs" dxfId="0" priority="7952" operator="lessThan">
      <formula>20</formula>
    </cfRule>
    <cfRule type="cellIs" dxfId="1" priority="4219" operator="greaterThan">
      <formula>120</formula>
    </cfRule>
    <cfRule type="containsText" dxfId="2" priority="486" operator="between" text="库存为">
      <formula>NOT(ISERROR(SEARCH("库存为",AU3253)))</formula>
    </cfRule>
  </conditionalFormatting>
  <conditionalFormatting sqref="AU3254">
    <cfRule type="cellIs" dxfId="0" priority="7951" operator="lessThan">
      <formula>20</formula>
    </cfRule>
    <cfRule type="cellIs" dxfId="1" priority="4218" operator="greaterThan">
      <formula>120</formula>
    </cfRule>
    <cfRule type="containsText" dxfId="2" priority="485" operator="between" text="库存为">
      <formula>NOT(ISERROR(SEARCH("库存为",AU3254)))</formula>
    </cfRule>
  </conditionalFormatting>
  <conditionalFormatting sqref="AU3255">
    <cfRule type="cellIs" dxfId="0" priority="7950" operator="lessThan">
      <formula>20</formula>
    </cfRule>
    <cfRule type="cellIs" dxfId="1" priority="4217" operator="greaterThan">
      <formula>120</formula>
    </cfRule>
    <cfRule type="containsText" dxfId="2" priority="484" operator="between" text="库存为">
      <formula>NOT(ISERROR(SEARCH("库存为",AU3255)))</formula>
    </cfRule>
  </conditionalFormatting>
  <conditionalFormatting sqref="AU3256">
    <cfRule type="cellIs" dxfId="0" priority="7949" operator="lessThan">
      <formula>20</formula>
    </cfRule>
    <cfRule type="cellIs" dxfId="1" priority="4216" operator="greaterThan">
      <formula>120</formula>
    </cfRule>
    <cfRule type="containsText" dxfId="2" priority="483" operator="between" text="库存为">
      <formula>NOT(ISERROR(SEARCH("库存为",AU3256)))</formula>
    </cfRule>
  </conditionalFormatting>
  <conditionalFormatting sqref="AU3257">
    <cfRule type="cellIs" dxfId="0" priority="7948" operator="lessThan">
      <formula>20</formula>
    </cfRule>
    <cfRule type="cellIs" dxfId="1" priority="4215" operator="greaterThan">
      <formula>120</formula>
    </cfRule>
    <cfRule type="containsText" dxfId="2" priority="482" operator="between" text="库存为">
      <formula>NOT(ISERROR(SEARCH("库存为",AU3257)))</formula>
    </cfRule>
  </conditionalFormatting>
  <conditionalFormatting sqref="AU3258">
    <cfRule type="cellIs" dxfId="0" priority="7947" operator="lessThan">
      <formula>20</formula>
    </cfRule>
    <cfRule type="cellIs" dxfId="1" priority="4214" operator="greaterThan">
      <formula>120</formula>
    </cfRule>
    <cfRule type="containsText" dxfId="2" priority="481" operator="between" text="库存为">
      <formula>NOT(ISERROR(SEARCH("库存为",AU3258)))</formula>
    </cfRule>
  </conditionalFormatting>
  <conditionalFormatting sqref="AU3259">
    <cfRule type="cellIs" dxfId="0" priority="7946" operator="lessThan">
      <formula>20</formula>
    </cfRule>
    <cfRule type="cellIs" dxfId="1" priority="4213" operator="greaterThan">
      <formula>120</formula>
    </cfRule>
    <cfRule type="containsText" dxfId="2" priority="480" operator="between" text="库存为">
      <formula>NOT(ISERROR(SEARCH("库存为",AU3259)))</formula>
    </cfRule>
  </conditionalFormatting>
  <conditionalFormatting sqref="AU3260">
    <cfRule type="cellIs" dxfId="0" priority="7945" operator="lessThan">
      <formula>20</formula>
    </cfRule>
    <cfRule type="cellIs" dxfId="1" priority="4212" operator="greaterThan">
      <formula>120</formula>
    </cfRule>
    <cfRule type="containsText" dxfId="2" priority="479" operator="between" text="库存为">
      <formula>NOT(ISERROR(SEARCH("库存为",AU3260)))</formula>
    </cfRule>
  </conditionalFormatting>
  <conditionalFormatting sqref="AU3261">
    <cfRule type="cellIs" dxfId="0" priority="7944" operator="lessThan">
      <formula>20</formula>
    </cfRule>
    <cfRule type="cellIs" dxfId="1" priority="4211" operator="greaterThan">
      <formula>120</formula>
    </cfRule>
    <cfRule type="containsText" dxfId="2" priority="478" operator="between" text="库存为">
      <formula>NOT(ISERROR(SEARCH("库存为",AU3261)))</formula>
    </cfRule>
  </conditionalFormatting>
  <conditionalFormatting sqref="AU3262">
    <cfRule type="cellIs" dxfId="0" priority="7943" operator="lessThan">
      <formula>20</formula>
    </cfRule>
    <cfRule type="cellIs" dxfId="1" priority="4210" operator="greaterThan">
      <formula>120</formula>
    </cfRule>
    <cfRule type="containsText" dxfId="2" priority="477" operator="between" text="库存为">
      <formula>NOT(ISERROR(SEARCH("库存为",AU3262)))</formula>
    </cfRule>
  </conditionalFormatting>
  <conditionalFormatting sqref="AU3263">
    <cfRule type="cellIs" dxfId="0" priority="7942" operator="lessThan">
      <formula>20</formula>
    </cfRule>
    <cfRule type="cellIs" dxfId="1" priority="4209" operator="greaterThan">
      <formula>120</formula>
    </cfRule>
    <cfRule type="containsText" dxfId="2" priority="476" operator="between" text="库存为">
      <formula>NOT(ISERROR(SEARCH("库存为",AU3263)))</formula>
    </cfRule>
  </conditionalFormatting>
  <conditionalFormatting sqref="AU3264">
    <cfRule type="cellIs" dxfId="0" priority="7941" operator="lessThan">
      <formula>20</formula>
    </cfRule>
    <cfRule type="cellIs" dxfId="1" priority="4208" operator="greaterThan">
      <formula>120</formula>
    </cfRule>
    <cfRule type="containsText" dxfId="2" priority="475" operator="between" text="库存为">
      <formula>NOT(ISERROR(SEARCH("库存为",AU3264)))</formula>
    </cfRule>
  </conditionalFormatting>
  <conditionalFormatting sqref="AU3265">
    <cfRule type="cellIs" dxfId="0" priority="7940" operator="lessThan">
      <formula>20</formula>
    </cfRule>
    <cfRule type="cellIs" dxfId="1" priority="4207" operator="greaterThan">
      <formula>120</formula>
    </cfRule>
    <cfRule type="containsText" dxfId="2" priority="474" operator="between" text="库存为">
      <formula>NOT(ISERROR(SEARCH("库存为",AU3265)))</formula>
    </cfRule>
  </conditionalFormatting>
  <conditionalFormatting sqref="AU3266">
    <cfRule type="cellIs" dxfId="0" priority="7939" operator="lessThan">
      <formula>20</formula>
    </cfRule>
    <cfRule type="cellIs" dxfId="1" priority="4206" operator="greaterThan">
      <formula>120</formula>
    </cfRule>
    <cfRule type="containsText" dxfId="2" priority="473" operator="between" text="库存为">
      <formula>NOT(ISERROR(SEARCH("库存为",AU3266)))</formula>
    </cfRule>
  </conditionalFormatting>
  <conditionalFormatting sqref="AU3267">
    <cfRule type="cellIs" dxfId="0" priority="7938" operator="lessThan">
      <formula>20</formula>
    </cfRule>
    <cfRule type="cellIs" dxfId="1" priority="4205" operator="greaterThan">
      <formula>120</formula>
    </cfRule>
    <cfRule type="containsText" dxfId="2" priority="472" operator="between" text="库存为">
      <formula>NOT(ISERROR(SEARCH("库存为",AU3267)))</formula>
    </cfRule>
  </conditionalFormatting>
  <conditionalFormatting sqref="AU3268">
    <cfRule type="cellIs" dxfId="0" priority="7937" operator="lessThan">
      <formula>20</formula>
    </cfRule>
    <cfRule type="cellIs" dxfId="1" priority="4204" operator="greaterThan">
      <formula>120</formula>
    </cfRule>
    <cfRule type="containsText" dxfId="2" priority="471" operator="between" text="库存为">
      <formula>NOT(ISERROR(SEARCH("库存为",AU3268)))</formula>
    </cfRule>
  </conditionalFormatting>
  <conditionalFormatting sqref="AU3269">
    <cfRule type="cellIs" dxfId="0" priority="7936" operator="lessThan">
      <formula>20</formula>
    </cfRule>
    <cfRule type="cellIs" dxfId="1" priority="4203" operator="greaterThan">
      <formula>120</formula>
    </cfRule>
    <cfRule type="containsText" dxfId="2" priority="470" operator="between" text="库存为">
      <formula>NOT(ISERROR(SEARCH("库存为",AU3269)))</formula>
    </cfRule>
  </conditionalFormatting>
  <conditionalFormatting sqref="AU3270">
    <cfRule type="cellIs" dxfId="0" priority="7935" operator="lessThan">
      <formula>20</formula>
    </cfRule>
    <cfRule type="cellIs" dxfId="1" priority="4202" operator="greaterThan">
      <formula>120</formula>
    </cfRule>
    <cfRule type="containsText" dxfId="2" priority="469" operator="between" text="库存为">
      <formula>NOT(ISERROR(SEARCH("库存为",AU3270)))</formula>
    </cfRule>
  </conditionalFormatting>
  <conditionalFormatting sqref="AU3271">
    <cfRule type="cellIs" dxfId="0" priority="7934" operator="lessThan">
      <formula>20</formula>
    </cfRule>
    <cfRule type="cellIs" dxfId="1" priority="4201" operator="greaterThan">
      <formula>120</formula>
    </cfRule>
    <cfRule type="containsText" dxfId="2" priority="468" operator="between" text="库存为">
      <formula>NOT(ISERROR(SEARCH("库存为",AU3271)))</formula>
    </cfRule>
  </conditionalFormatting>
  <conditionalFormatting sqref="AU3272">
    <cfRule type="cellIs" dxfId="0" priority="7933" operator="lessThan">
      <formula>20</formula>
    </cfRule>
    <cfRule type="cellIs" dxfId="1" priority="4200" operator="greaterThan">
      <formula>120</formula>
    </cfRule>
    <cfRule type="containsText" dxfId="2" priority="467" operator="between" text="库存为">
      <formula>NOT(ISERROR(SEARCH("库存为",AU3272)))</formula>
    </cfRule>
  </conditionalFormatting>
  <conditionalFormatting sqref="AU3273">
    <cfRule type="cellIs" dxfId="0" priority="7932" operator="lessThan">
      <formula>20</formula>
    </cfRule>
    <cfRule type="cellIs" dxfId="1" priority="4199" operator="greaterThan">
      <formula>120</formula>
    </cfRule>
    <cfRule type="containsText" dxfId="2" priority="466" operator="between" text="库存为">
      <formula>NOT(ISERROR(SEARCH("库存为",AU3273)))</formula>
    </cfRule>
  </conditionalFormatting>
  <conditionalFormatting sqref="AU3274">
    <cfRule type="cellIs" dxfId="0" priority="7931" operator="lessThan">
      <formula>20</formula>
    </cfRule>
    <cfRule type="cellIs" dxfId="1" priority="4198" operator="greaterThan">
      <formula>120</formula>
    </cfRule>
    <cfRule type="containsText" dxfId="2" priority="465" operator="between" text="库存为">
      <formula>NOT(ISERROR(SEARCH("库存为",AU3274)))</formula>
    </cfRule>
  </conditionalFormatting>
  <conditionalFormatting sqref="AU3275">
    <cfRule type="cellIs" dxfId="0" priority="7930" operator="lessThan">
      <formula>20</formula>
    </cfRule>
    <cfRule type="cellIs" dxfId="1" priority="4197" operator="greaterThan">
      <formula>120</formula>
    </cfRule>
    <cfRule type="containsText" dxfId="2" priority="464" operator="between" text="库存为">
      <formula>NOT(ISERROR(SEARCH("库存为",AU3275)))</formula>
    </cfRule>
  </conditionalFormatting>
  <conditionalFormatting sqref="AU3276">
    <cfRule type="cellIs" dxfId="0" priority="7929" operator="lessThan">
      <formula>20</formula>
    </cfRule>
    <cfRule type="cellIs" dxfId="1" priority="4196" operator="greaterThan">
      <formula>120</formula>
    </cfRule>
    <cfRule type="containsText" dxfId="2" priority="463" operator="between" text="库存为">
      <formula>NOT(ISERROR(SEARCH("库存为",AU3276)))</formula>
    </cfRule>
  </conditionalFormatting>
  <conditionalFormatting sqref="AU3277">
    <cfRule type="cellIs" dxfId="0" priority="7928" operator="lessThan">
      <formula>20</formula>
    </cfRule>
    <cfRule type="cellIs" dxfId="1" priority="4195" operator="greaterThan">
      <formula>120</formula>
    </cfRule>
    <cfRule type="containsText" dxfId="2" priority="462" operator="between" text="库存为">
      <formula>NOT(ISERROR(SEARCH("库存为",AU3277)))</formula>
    </cfRule>
  </conditionalFormatting>
  <conditionalFormatting sqref="AU3278">
    <cfRule type="cellIs" dxfId="0" priority="7927" operator="lessThan">
      <formula>20</formula>
    </cfRule>
    <cfRule type="cellIs" dxfId="1" priority="4194" operator="greaterThan">
      <formula>120</formula>
    </cfRule>
    <cfRule type="containsText" dxfId="2" priority="461" operator="between" text="库存为">
      <formula>NOT(ISERROR(SEARCH("库存为",AU3278)))</formula>
    </cfRule>
  </conditionalFormatting>
  <conditionalFormatting sqref="AU3279">
    <cfRule type="cellIs" dxfId="0" priority="7926" operator="lessThan">
      <formula>20</formula>
    </cfRule>
    <cfRule type="cellIs" dxfId="1" priority="4193" operator="greaterThan">
      <formula>120</formula>
    </cfRule>
    <cfRule type="containsText" dxfId="2" priority="460" operator="between" text="库存为">
      <formula>NOT(ISERROR(SEARCH("库存为",AU3279)))</formula>
    </cfRule>
  </conditionalFormatting>
  <conditionalFormatting sqref="AU3280">
    <cfRule type="cellIs" dxfId="0" priority="7925" operator="lessThan">
      <formula>20</formula>
    </cfRule>
    <cfRule type="cellIs" dxfId="1" priority="4192" operator="greaterThan">
      <formula>120</formula>
    </cfRule>
    <cfRule type="containsText" dxfId="2" priority="459" operator="between" text="库存为">
      <formula>NOT(ISERROR(SEARCH("库存为",AU3280)))</formula>
    </cfRule>
  </conditionalFormatting>
  <conditionalFormatting sqref="AU3281">
    <cfRule type="cellIs" dxfId="0" priority="7924" operator="lessThan">
      <formula>20</formula>
    </cfRule>
    <cfRule type="cellIs" dxfId="1" priority="4191" operator="greaterThan">
      <formula>120</formula>
    </cfRule>
    <cfRule type="containsText" dxfId="2" priority="458" operator="between" text="库存为">
      <formula>NOT(ISERROR(SEARCH("库存为",AU3281)))</formula>
    </cfRule>
  </conditionalFormatting>
  <conditionalFormatting sqref="AU3282">
    <cfRule type="cellIs" dxfId="0" priority="7923" operator="lessThan">
      <formula>20</formula>
    </cfRule>
    <cfRule type="cellIs" dxfId="1" priority="4190" operator="greaterThan">
      <formula>120</formula>
    </cfRule>
    <cfRule type="containsText" dxfId="2" priority="457" operator="between" text="库存为">
      <formula>NOT(ISERROR(SEARCH("库存为",AU3282)))</formula>
    </cfRule>
  </conditionalFormatting>
  <conditionalFormatting sqref="AU3283">
    <cfRule type="cellIs" dxfId="0" priority="7922" operator="lessThan">
      <formula>20</formula>
    </cfRule>
    <cfRule type="cellIs" dxfId="1" priority="4189" operator="greaterThan">
      <formula>120</formula>
    </cfRule>
    <cfRule type="containsText" dxfId="2" priority="456" operator="between" text="库存为">
      <formula>NOT(ISERROR(SEARCH("库存为",AU3283)))</formula>
    </cfRule>
  </conditionalFormatting>
  <conditionalFormatting sqref="AU3284">
    <cfRule type="cellIs" dxfId="0" priority="7921" operator="lessThan">
      <formula>20</formula>
    </cfRule>
    <cfRule type="cellIs" dxfId="1" priority="4188" operator="greaterThan">
      <formula>120</formula>
    </cfRule>
    <cfRule type="containsText" dxfId="2" priority="455" operator="between" text="库存为">
      <formula>NOT(ISERROR(SEARCH("库存为",AU3284)))</formula>
    </cfRule>
  </conditionalFormatting>
  <conditionalFormatting sqref="AU3285">
    <cfRule type="cellIs" dxfId="0" priority="7920" operator="lessThan">
      <formula>20</formula>
    </cfRule>
    <cfRule type="cellIs" dxfId="1" priority="4187" operator="greaterThan">
      <formula>120</formula>
    </cfRule>
    <cfRule type="containsText" dxfId="2" priority="454" operator="between" text="库存为">
      <formula>NOT(ISERROR(SEARCH("库存为",AU3285)))</formula>
    </cfRule>
  </conditionalFormatting>
  <conditionalFormatting sqref="AU3286">
    <cfRule type="cellIs" dxfId="0" priority="7919" operator="lessThan">
      <formula>20</formula>
    </cfRule>
    <cfRule type="cellIs" dxfId="1" priority="4186" operator="greaterThan">
      <formula>120</formula>
    </cfRule>
    <cfRule type="containsText" dxfId="2" priority="453" operator="between" text="库存为">
      <formula>NOT(ISERROR(SEARCH("库存为",AU3286)))</formula>
    </cfRule>
  </conditionalFormatting>
  <conditionalFormatting sqref="AU3287">
    <cfRule type="cellIs" dxfId="0" priority="7918" operator="lessThan">
      <formula>20</formula>
    </cfRule>
    <cfRule type="cellIs" dxfId="1" priority="4185" operator="greaterThan">
      <formula>120</formula>
    </cfRule>
    <cfRule type="containsText" dxfId="2" priority="452" operator="between" text="库存为">
      <formula>NOT(ISERROR(SEARCH("库存为",AU3287)))</formula>
    </cfRule>
  </conditionalFormatting>
  <conditionalFormatting sqref="AU3288">
    <cfRule type="cellIs" dxfId="0" priority="7917" operator="lessThan">
      <formula>20</formula>
    </cfRule>
    <cfRule type="cellIs" dxfId="1" priority="4184" operator="greaterThan">
      <formula>120</formula>
    </cfRule>
    <cfRule type="containsText" dxfId="2" priority="451" operator="between" text="库存为">
      <formula>NOT(ISERROR(SEARCH("库存为",AU3288)))</formula>
    </cfRule>
  </conditionalFormatting>
  <conditionalFormatting sqref="AU3289">
    <cfRule type="cellIs" dxfId="0" priority="7916" operator="lessThan">
      <formula>20</formula>
    </cfRule>
    <cfRule type="cellIs" dxfId="1" priority="4183" operator="greaterThan">
      <formula>120</formula>
    </cfRule>
    <cfRule type="containsText" dxfId="2" priority="450" operator="between" text="库存为">
      <formula>NOT(ISERROR(SEARCH("库存为",AU3289)))</formula>
    </cfRule>
  </conditionalFormatting>
  <conditionalFormatting sqref="AU3290">
    <cfRule type="cellIs" dxfId="0" priority="7915" operator="lessThan">
      <formula>20</formula>
    </cfRule>
    <cfRule type="cellIs" dxfId="1" priority="4182" operator="greaterThan">
      <formula>120</formula>
    </cfRule>
    <cfRule type="containsText" dxfId="2" priority="449" operator="between" text="库存为">
      <formula>NOT(ISERROR(SEARCH("库存为",AU3290)))</formula>
    </cfRule>
  </conditionalFormatting>
  <conditionalFormatting sqref="AU3291">
    <cfRule type="cellIs" dxfId="0" priority="7914" operator="lessThan">
      <formula>20</formula>
    </cfRule>
    <cfRule type="cellIs" dxfId="1" priority="4181" operator="greaterThan">
      <formula>120</formula>
    </cfRule>
    <cfRule type="containsText" dxfId="2" priority="448" operator="between" text="库存为">
      <formula>NOT(ISERROR(SEARCH("库存为",AU3291)))</formula>
    </cfRule>
  </conditionalFormatting>
  <conditionalFormatting sqref="AU3292">
    <cfRule type="cellIs" dxfId="0" priority="7913" operator="lessThan">
      <formula>20</formula>
    </cfRule>
    <cfRule type="cellIs" dxfId="1" priority="4180" operator="greaterThan">
      <formula>120</formula>
    </cfRule>
    <cfRule type="containsText" dxfId="2" priority="447" operator="between" text="库存为">
      <formula>NOT(ISERROR(SEARCH("库存为",AU3292)))</formula>
    </cfRule>
  </conditionalFormatting>
  <conditionalFormatting sqref="AU3293">
    <cfRule type="cellIs" dxfId="0" priority="7912" operator="lessThan">
      <formula>20</formula>
    </cfRule>
    <cfRule type="cellIs" dxfId="1" priority="4179" operator="greaterThan">
      <formula>120</formula>
    </cfRule>
    <cfRule type="containsText" dxfId="2" priority="446" operator="between" text="库存为">
      <formula>NOT(ISERROR(SEARCH("库存为",AU3293)))</formula>
    </cfRule>
  </conditionalFormatting>
  <conditionalFormatting sqref="AU3294">
    <cfRule type="cellIs" dxfId="0" priority="7911" operator="lessThan">
      <formula>20</formula>
    </cfRule>
    <cfRule type="cellIs" dxfId="1" priority="4178" operator="greaterThan">
      <formula>120</formula>
    </cfRule>
    <cfRule type="containsText" dxfId="2" priority="445" operator="between" text="库存为">
      <formula>NOT(ISERROR(SEARCH("库存为",AU3294)))</formula>
    </cfRule>
  </conditionalFormatting>
  <conditionalFormatting sqref="AU3295">
    <cfRule type="cellIs" dxfId="0" priority="7910" operator="lessThan">
      <formula>20</formula>
    </cfRule>
    <cfRule type="cellIs" dxfId="1" priority="4177" operator="greaterThan">
      <formula>120</formula>
    </cfRule>
    <cfRule type="containsText" dxfId="2" priority="444" operator="between" text="库存为">
      <formula>NOT(ISERROR(SEARCH("库存为",AU3295)))</formula>
    </cfRule>
  </conditionalFormatting>
  <conditionalFormatting sqref="AU3296">
    <cfRule type="cellIs" dxfId="0" priority="7909" operator="lessThan">
      <formula>20</formula>
    </cfRule>
    <cfRule type="cellIs" dxfId="1" priority="4176" operator="greaterThan">
      <formula>120</formula>
    </cfRule>
    <cfRule type="containsText" dxfId="2" priority="443" operator="between" text="库存为">
      <formula>NOT(ISERROR(SEARCH("库存为",AU3296)))</formula>
    </cfRule>
  </conditionalFormatting>
  <conditionalFormatting sqref="AU3297">
    <cfRule type="cellIs" dxfId="0" priority="7908" operator="lessThan">
      <formula>20</formula>
    </cfRule>
    <cfRule type="cellIs" dxfId="1" priority="4175" operator="greaterThan">
      <formula>120</formula>
    </cfRule>
    <cfRule type="containsText" dxfId="2" priority="442" operator="between" text="库存为">
      <formula>NOT(ISERROR(SEARCH("库存为",AU3297)))</formula>
    </cfRule>
  </conditionalFormatting>
  <conditionalFormatting sqref="AU3298">
    <cfRule type="cellIs" dxfId="0" priority="7907" operator="lessThan">
      <formula>20</formula>
    </cfRule>
    <cfRule type="cellIs" dxfId="1" priority="4174" operator="greaterThan">
      <formula>120</formula>
    </cfRule>
    <cfRule type="containsText" dxfId="2" priority="441" operator="between" text="库存为">
      <formula>NOT(ISERROR(SEARCH("库存为",AU3298)))</formula>
    </cfRule>
  </conditionalFormatting>
  <conditionalFormatting sqref="AU3299">
    <cfRule type="cellIs" dxfId="0" priority="7906" operator="lessThan">
      <formula>20</formula>
    </cfRule>
    <cfRule type="cellIs" dxfId="1" priority="4173" operator="greaterThan">
      <formula>120</formula>
    </cfRule>
    <cfRule type="containsText" dxfId="2" priority="440" operator="between" text="库存为">
      <formula>NOT(ISERROR(SEARCH("库存为",AU3299)))</formula>
    </cfRule>
  </conditionalFormatting>
  <conditionalFormatting sqref="AU3300">
    <cfRule type="cellIs" dxfId="0" priority="7905" operator="lessThan">
      <formula>20</formula>
    </cfRule>
    <cfRule type="cellIs" dxfId="1" priority="4172" operator="greaterThan">
      <formula>120</formula>
    </cfRule>
    <cfRule type="containsText" dxfId="2" priority="439" operator="between" text="库存为">
      <formula>NOT(ISERROR(SEARCH("库存为",AU3300)))</formula>
    </cfRule>
  </conditionalFormatting>
  <conditionalFormatting sqref="AU3301">
    <cfRule type="cellIs" dxfId="0" priority="7904" operator="lessThan">
      <formula>20</formula>
    </cfRule>
    <cfRule type="cellIs" dxfId="1" priority="4171" operator="greaterThan">
      <formula>120</formula>
    </cfRule>
    <cfRule type="containsText" dxfId="2" priority="438" operator="between" text="库存为">
      <formula>NOT(ISERROR(SEARCH("库存为",AU3301)))</formula>
    </cfRule>
  </conditionalFormatting>
  <conditionalFormatting sqref="AU3302">
    <cfRule type="cellIs" dxfId="0" priority="7903" operator="lessThan">
      <formula>20</formula>
    </cfRule>
    <cfRule type="cellIs" dxfId="1" priority="4170" operator="greaterThan">
      <formula>120</formula>
    </cfRule>
    <cfRule type="containsText" dxfId="2" priority="437" operator="between" text="库存为">
      <formula>NOT(ISERROR(SEARCH("库存为",AU3302)))</formula>
    </cfRule>
  </conditionalFormatting>
  <conditionalFormatting sqref="AU3303">
    <cfRule type="cellIs" dxfId="0" priority="7902" operator="lessThan">
      <formula>20</formula>
    </cfRule>
    <cfRule type="cellIs" dxfId="1" priority="4169" operator="greaterThan">
      <formula>120</formula>
    </cfRule>
    <cfRule type="containsText" dxfId="2" priority="436" operator="between" text="库存为">
      <formula>NOT(ISERROR(SEARCH("库存为",AU3303)))</formula>
    </cfRule>
  </conditionalFormatting>
  <conditionalFormatting sqref="AU3304">
    <cfRule type="cellIs" dxfId="0" priority="7901" operator="lessThan">
      <formula>20</formula>
    </cfRule>
    <cfRule type="cellIs" dxfId="1" priority="4168" operator="greaterThan">
      <formula>120</formula>
    </cfRule>
    <cfRule type="containsText" dxfId="2" priority="435" operator="between" text="库存为">
      <formula>NOT(ISERROR(SEARCH("库存为",AU3304)))</formula>
    </cfRule>
  </conditionalFormatting>
  <conditionalFormatting sqref="AU3305">
    <cfRule type="cellIs" dxfId="0" priority="7900" operator="lessThan">
      <formula>20</formula>
    </cfRule>
    <cfRule type="cellIs" dxfId="1" priority="4167" operator="greaterThan">
      <formula>120</formula>
    </cfRule>
    <cfRule type="containsText" dxfId="2" priority="434" operator="between" text="库存为">
      <formula>NOT(ISERROR(SEARCH("库存为",AU3305)))</formula>
    </cfRule>
  </conditionalFormatting>
  <conditionalFormatting sqref="AU3306">
    <cfRule type="cellIs" dxfId="0" priority="7899" operator="lessThan">
      <formula>20</formula>
    </cfRule>
    <cfRule type="cellIs" dxfId="1" priority="4166" operator="greaterThan">
      <formula>120</formula>
    </cfRule>
    <cfRule type="containsText" dxfId="2" priority="433" operator="between" text="库存为">
      <formula>NOT(ISERROR(SEARCH("库存为",AU3306)))</formula>
    </cfRule>
  </conditionalFormatting>
  <conditionalFormatting sqref="AU3307">
    <cfRule type="cellIs" dxfId="0" priority="7898" operator="lessThan">
      <formula>20</formula>
    </cfRule>
    <cfRule type="cellIs" dxfId="1" priority="4165" operator="greaterThan">
      <formula>120</formula>
    </cfRule>
    <cfRule type="containsText" dxfId="2" priority="432" operator="between" text="库存为">
      <formula>NOT(ISERROR(SEARCH("库存为",AU3307)))</formula>
    </cfRule>
  </conditionalFormatting>
  <conditionalFormatting sqref="AU3308">
    <cfRule type="cellIs" dxfId="0" priority="7897" operator="lessThan">
      <formula>20</formula>
    </cfRule>
    <cfRule type="cellIs" dxfId="1" priority="4164" operator="greaterThan">
      <formula>120</formula>
    </cfRule>
    <cfRule type="containsText" dxfId="2" priority="431" operator="between" text="库存为">
      <formula>NOT(ISERROR(SEARCH("库存为",AU3308)))</formula>
    </cfRule>
  </conditionalFormatting>
  <conditionalFormatting sqref="AU3309">
    <cfRule type="cellIs" dxfId="0" priority="7896" operator="lessThan">
      <formula>20</formula>
    </cfRule>
    <cfRule type="cellIs" dxfId="1" priority="4163" operator="greaterThan">
      <formula>120</formula>
    </cfRule>
    <cfRule type="containsText" dxfId="2" priority="430" operator="between" text="库存为">
      <formula>NOT(ISERROR(SEARCH("库存为",AU3309)))</formula>
    </cfRule>
  </conditionalFormatting>
  <conditionalFormatting sqref="AU3310">
    <cfRule type="cellIs" dxfId="0" priority="7895" operator="lessThan">
      <formula>20</formula>
    </cfRule>
    <cfRule type="cellIs" dxfId="1" priority="4162" operator="greaterThan">
      <formula>120</formula>
    </cfRule>
    <cfRule type="containsText" dxfId="2" priority="429" operator="between" text="库存为">
      <formula>NOT(ISERROR(SEARCH("库存为",AU3310)))</formula>
    </cfRule>
  </conditionalFormatting>
  <conditionalFormatting sqref="AU3311">
    <cfRule type="cellIs" dxfId="0" priority="7894" operator="lessThan">
      <formula>20</formula>
    </cfRule>
    <cfRule type="cellIs" dxfId="1" priority="4161" operator="greaterThan">
      <formula>120</formula>
    </cfRule>
    <cfRule type="containsText" dxfId="2" priority="428" operator="between" text="库存为">
      <formula>NOT(ISERROR(SEARCH("库存为",AU3311)))</formula>
    </cfRule>
  </conditionalFormatting>
  <conditionalFormatting sqref="AU3312">
    <cfRule type="cellIs" dxfId="0" priority="7893" operator="lessThan">
      <formula>20</formula>
    </cfRule>
    <cfRule type="cellIs" dxfId="1" priority="4160" operator="greaterThan">
      <formula>120</formula>
    </cfRule>
    <cfRule type="containsText" dxfId="2" priority="427" operator="between" text="库存为">
      <formula>NOT(ISERROR(SEARCH("库存为",AU3312)))</formula>
    </cfRule>
  </conditionalFormatting>
  <conditionalFormatting sqref="AU3313">
    <cfRule type="cellIs" dxfId="0" priority="7892" operator="lessThan">
      <formula>20</formula>
    </cfRule>
    <cfRule type="cellIs" dxfId="1" priority="4159" operator="greaterThan">
      <formula>120</formula>
    </cfRule>
    <cfRule type="containsText" dxfId="2" priority="426" operator="between" text="库存为">
      <formula>NOT(ISERROR(SEARCH("库存为",AU3313)))</formula>
    </cfRule>
  </conditionalFormatting>
  <conditionalFormatting sqref="AU3314">
    <cfRule type="cellIs" dxfId="0" priority="7891" operator="lessThan">
      <formula>20</formula>
    </cfRule>
    <cfRule type="cellIs" dxfId="1" priority="4158" operator="greaterThan">
      <formula>120</formula>
    </cfRule>
    <cfRule type="containsText" dxfId="2" priority="425" operator="between" text="库存为">
      <formula>NOT(ISERROR(SEARCH("库存为",AU3314)))</formula>
    </cfRule>
  </conditionalFormatting>
  <conditionalFormatting sqref="AU3315">
    <cfRule type="cellIs" dxfId="0" priority="7890" operator="lessThan">
      <formula>20</formula>
    </cfRule>
    <cfRule type="cellIs" dxfId="1" priority="4157" operator="greaterThan">
      <formula>120</formula>
    </cfRule>
    <cfRule type="containsText" dxfId="2" priority="424" operator="between" text="库存为">
      <formula>NOT(ISERROR(SEARCH("库存为",AU3315)))</formula>
    </cfRule>
  </conditionalFormatting>
  <conditionalFormatting sqref="AU3316">
    <cfRule type="cellIs" dxfId="0" priority="7889" operator="lessThan">
      <formula>20</formula>
    </cfRule>
    <cfRule type="cellIs" dxfId="1" priority="4156" operator="greaterThan">
      <formula>120</formula>
    </cfRule>
    <cfRule type="containsText" dxfId="2" priority="423" operator="between" text="库存为">
      <formula>NOT(ISERROR(SEARCH("库存为",AU3316)))</formula>
    </cfRule>
  </conditionalFormatting>
  <conditionalFormatting sqref="AU3317">
    <cfRule type="cellIs" dxfId="0" priority="7888" operator="lessThan">
      <formula>20</formula>
    </cfRule>
    <cfRule type="cellIs" dxfId="1" priority="4155" operator="greaterThan">
      <formula>120</formula>
    </cfRule>
    <cfRule type="containsText" dxfId="2" priority="422" operator="between" text="库存为">
      <formula>NOT(ISERROR(SEARCH("库存为",AU3317)))</formula>
    </cfRule>
  </conditionalFormatting>
  <conditionalFormatting sqref="AU3318">
    <cfRule type="cellIs" dxfId="0" priority="7887" operator="lessThan">
      <formula>20</formula>
    </cfRule>
    <cfRule type="cellIs" dxfId="1" priority="4154" operator="greaterThan">
      <formula>120</formula>
    </cfRule>
    <cfRule type="containsText" dxfId="2" priority="421" operator="between" text="库存为">
      <formula>NOT(ISERROR(SEARCH("库存为",AU3318)))</formula>
    </cfRule>
  </conditionalFormatting>
  <conditionalFormatting sqref="AU3319">
    <cfRule type="cellIs" dxfId="0" priority="7886" operator="lessThan">
      <formula>20</formula>
    </cfRule>
    <cfRule type="cellIs" dxfId="1" priority="4153" operator="greaterThan">
      <formula>120</formula>
    </cfRule>
    <cfRule type="containsText" dxfId="2" priority="420" operator="between" text="库存为">
      <formula>NOT(ISERROR(SEARCH("库存为",AU3319)))</formula>
    </cfRule>
  </conditionalFormatting>
  <conditionalFormatting sqref="AU3320">
    <cfRule type="cellIs" dxfId="0" priority="7885" operator="lessThan">
      <formula>20</formula>
    </cfRule>
    <cfRule type="cellIs" dxfId="1" priority="4152" operator="greaterThan">
      <formula>120</formula>
    </cfRule>
    <cfRule type="containsText" dxfId="2" priority="419" operator="between" text="库存为">
      <formula>NOT(ISERROR(SEARCH("库存为",AU3320)))</formula>
    </cfRule>
  </conditionalFormatting>
  <conditionalFormatting sqref="AU3321">
    <cfRule type="cellIs" dxfId="0" priority="7884" operator="lessThan">
      <formula>20</formula>
    </cfRule>
    <cfRule type="cellIs" dxfId="1" priority="4151" operator="greaterThan">
      <formula>120</formula>
    </cfRule>
    <cfRule type="containsText" dxfId="2" priority="418" operator="between" text="库存为">
      <formula>NOT(ISERROR(SEARCH("库存为",AU3321)))</formula>
    </cfRule>
  </conditionalFormatting>
  <conditionalFormatting sqref="AU3322">
    <cfRule type="cellIs" dxfId="0" priority="7883" operator="lessThan">
      <formula>20</formula>
    </cfRule>
    <cfRule type="cellIs" dxfId="1" priority="4150" operator="greaterThan">
      <formula>120</formula>
    </cfRule>
    <cfRule type="containsText" dxfId="2" priority="417" operator="between" text="库存为">
      <formula>NOT(ISERROR(SEARCH("库存为",AU3322)))</formula>
    </cfRule>
  </conditionalFormatting>
  <conditionalFormatting sqref="AU3323">
    <cfRule type="cellIs" dxfId="0" priority="7882" operator="lessThan">
      <formula>20</formula>
    </cfRule>
    <cfRule type="cellIs" dxfId="1" priority="4149" operator="greaterThan">
      <formula>120</formula>
    </cfRule>
    <cfRule type="containsText" dxfId="2" priority="416" operator="between" text="库存为">
      <formula>NOT(ISERROR(SEARCH("库存为",AU3323)))</formula>
    </cfRule>
  </conditionalFormatting>
  <conditionalFormatting sqref="AU3324">
    <cfRule type="cellIs" dxfId="0" priority="7881" operator="lessThan">
      <formula>20</formula>
    </cfRule>
    <cfRule type="cellIs" dxfId="1" priority="4148" operator="greaterThan">
      <formula>120</formula>
    </cfRule>
    <cfRule type="containsText" dxfId="2" priority="415" operator="between" text="库存为">
      <formula>NOT(ISERROR(SEARCH("库存为",AU3324)))</formula>
    </cfRule>
  </conditionalFormatting>
  <conditionalFormatting sqref="AU3325">
    <cfRule type="cellIs" dxfId="0" priority="7880" operator="lessThan">
      <formula>20</formula>
    </cfRule>
    <cfRule type="cellIs" dxfId="1" priority="4147" operator="greaterThan">
      <formula>120</formula>
    </cfRule>
    <cfRule type="containsText" dxfId="2" priority="414" operator="between" text="库存为">
      <formula>NOT(ISERROR(SEARCH("库存为",AU3325)))</formula>
    </cfRule>
  </conditionalFormatting>
  <conditionalFormatting sqref="AU3326">
    <cfRule type="cellIs" dxfId="0" priority="7879" operator="lessThan">
      <formula>20</formula>
    </cfRule>
    <cfRule type="cellIs" dxfId="1" priority="4146" operator="greaterThan">
      <formula>120</formula>
    </cfRule>
    <cfRule type="containsText" dxfId="2" priority="413" operator="between" text="库存为">
      <formula>NOT(ISERROR(SEARCH("库存为",AU3326)))</formula>
    </cfRule>
  </conditionalFormatting>
  <conditionalFormatting sqref="AU3327">
    <cfRule type="cellIs" dxfId="0" priority="7878" operator="lessThan">
      <formula>20</formula>
    </cfRule>
    <cfRule type="cellIs" dxfId="1" priority="4145" operator="greaterThan">
      <formula>120</formula>
    </cfRule>
    <cfRule type="containsText" dxfId="2" priority="412" operator="between" text="库存为">
      <formula>NOT(ISERROR(SEARCH("库存为",AU3327)))</formula>
    </cfRule>
  </conditionalFormatting>
  <conditionalFormatting sqref="AU3328">
    <cfRule type="cellIs" dxfId="0" priority="7877" operator="lessThan">
      <formula>20</formula>
    </cfRule>
    <cfRule type="cellIs" dxfId="1" priority="4144" operator="greaterThan">
      <formula>120</formula>
    </cfRule>
    <cfRule type="containsText" dxfId="2" priority="411" operator="between" text="库存为">
      <formula>NOT(ISERROR(SEARCH("库存为",AU3328)))</formula>
    </cfRule>
  </conditionalFormatting>
  <conditionalFormatting sqref="AU3329">
    <cfRule type="cellIs" dxfId="0" priority="7876" operator="lessThan">
      <formula>20</formula>
    </cfRule>
    <cfRule type="cellIs" dxfId="1" priority="4143" operator="greaterThan">
      <formula>120</formula>
    </cfRule>
    <cfRule type="containsText" dxfId="2" priority="410" operator="between" text="库存为">
      <formula>NOT(ISERROR(SEARCH("库存为",AU3329)))</formula>
    </cfRule>
  </conditionalFormatting>
  <conditionalFormatting sqref="AU3330">
    <cfRule type="cellIs" dxfId="0" priority="7875" operator="lessThan">
      <formula>20</formula>
    </cfRule>
    <cfRule type="cellIs" dxfId="1" priority="4142" operator="greaterThan">
      <formula>120</formula>
    </cfRule>
    <cfRule type="containsText" dxfId="2" priority="409" operator="between" text="库存为">
      <formula>NOT(ISERROR(SEARCH("库存为",AU3330)))</formula>
    </cfRule>
  </conditionalFormatting>
  <conditionalFormatting sqref="AU3331">
    <cfRule type="cellIs" dxfId="0" priority="7874" operator="lessThan">
      <formula>20</formula>
    </cfRule>
    <cfRule type="cellIs" dxfId="1" priority="4141" operator="greaterThan">
      <formula>120</formula>
    </cfRule>
    <cfRule type="containsText" dxfId="2" priority="408" operator="between" text="库存为">
      <formula>NOT(ISERROR(SEARCH("库存为",AU3331)))</formula>
    </cfRule>
  </conditionalFormatting>
  <conditionalFormatting sqref="AU3332">
    <cfRule type="cellIs" dxfId="0" priority="7873" operator="lessThan">
      <formula>20</formula>
    </cfRule>
    <cfRule type="cellIs" dxfId="1" priority="4140" operator="greaterThan">
      <formula>120</formula>
    </cfRule>
    <cfRule type="containsText" dxfId="2" priority="407" operator="between" text="库存为">
      <formula>NOT(ISERROR(SEARCH("库存为",AU3332)))</formula>
    </cfRule>
  </conditionalFormatting>
  <conditionalFormatting sqref="AU3333">
    <cfRule type="cellIs" dxfId="0" priority="7872" operator="lessThan">
      <formula>20</formula>
    </cfRule>
    <cfRule type="cellIs" dxfId="1" priority="4139" operator="greaterThan">
      <formula>120</formula>
    </cfRule>
    <cfRule type="containsText" dxfId="2" priority="406" operator="between" text="库存为">
      <formula>NOT(ISERROR(SEARCH("库存为",AU3333)))</formula>
    </cfRule>
  </conditionalFormatting>
  <conditionalFormatting sqref="AU3334">
    <cfRule type="cellIs" dxfId="0" priority="7871" operator="lessThan">
      <formula>20</formula>
    </cfRule>
    <cfRule type="cellIs" dxfId="1" priority="4138" operator="greaterThan">
      <formula>120</formula>
    </cfRule>
    <cfRule type="containsText" dxfId="2" priority="405" operator="between" text="库存为">
      <formula>NOT(ISERROR(SEARCH("库存为",AU3334)))</formula>
    </cfRule>
  </conditionalFormatting>
  <conditionalFormatting sqref="AU3335">
    <cfRule type="cellIs" dxfId="0" priority="7870" operator="lessThan">
      <formula>20</formula>
    </cfRule>
    <cfRule type="cellIs" dxfId="1" priority="4137" operator="greaterThan">
      <formula>120</formula>
    </cfRule>
    <cfRule type="containsText" dxfId="2" priority="404" operator="between" text="库存为">
      <formula>NOT(ISERROR(SEARCH("库存为",AU3335)))</formula>
    </cfRule>
  </conditionalFormatting>
  <conditionalFormatting sqref="AU3336">
    <cfRule type="cellIs" dxfId="0" priority="7869" operator="lessThan">
      <formula>20</formula>
    </cfRule>
    <cfRule type="cellIs" dxfId="1" priority="4136" operator="greaterThan">
      <formula>120</formula>
    </cfRule>
    <cfRule type="containsText" dxfId="2" priority="403" operator="between" text="库存为">
      <formula>NOT(ISERROR(SEARCH("库存为",AU3336)))</formula>
    </cfRule>
  </conditionalFormatting>
  <conditionalFormatting sqref="AU3337">
    <cfRule type="cellIs" dxfId="0" priority="7868" operator="lessThan">
      <formula>20</formula>
    </cfRule>
    <cfRule type="cellIs" dxfId="1" priority="4135" operator="greaterThan">
      <formula>120</formula>
    </cfRule>
    <cfRule type="containsText" dxfId="2" priority="402" operator="between" text="库存为">
      <formula>NOT(ISERROR(SEARCH("库存为",AU3337)))</formula>
    </cfRule>
  </conditionalFormatting>
  <conditionalFormatting sqref="AU3338">
    <cfRule type="cellIs" dxfId="0" priority="7867" operator="lessThan">
      <formula>20</formula>
    </cfRule>
    <cfRule type="cellIs" dxfId="1" priority="4134" operator="greaterThan">
      <formula>120</formula>
    </cfRule>
    <cfRule type="containsText" dxfId="2" priority="401" operator="between" text="库存为">
      <formula>NOT(ISERROR(SEARCH("库存为",AU3338)))</formula>
    </cfRule>
  </conditionalFormatting>
  <conditionalFormatting sqref="AU3339">
    <cfRule type="cellIs" dxfId="0" priority="7866" operator="lessThan">
      <formula>20</formula>
    </cfRule>
    <cfRule type="cellIs" dxfId="1" priority="4133" operator="greaterThan">
      <formula>120</formula>
    </cfRule>
    <cfRule type="containsText" dxfId="2" priority="400" operator="between" text="库存为">
      <formula>NOT(ISERROR(SEARCH("库存为",AU3339)))</formula>
    </cfRule>
  </conditionalFormatting>
  <conditionalFormatting sqref="AU3340">
    <cfRule type="cellIs" dxfId="0" priority="7865" operator="lessThan">
      <formula>20</formula>
    </cfRule>
    <cfRule type="cellIs" dxfId="1" priority="4132" operator="greaterThan">
      <formula>120</formula>
    </cfRule>
    <cfRule type="containsText" dxfId="2" priority="399" operator="between" text="库存为">
      <formula>NOT(ISERROR(SEARCH("库存为",AU3340)))</formula>
    </cfRule>
  </conditionalFormatting>
  <conditionalFormatting sqref="AU3341">
    <cfRule type="cellIs" dxfId="0" priority="7864" operator="lessThan">
      <formula>20</formula>
    </cfRule>
    <cfRule type="cellIs" dxfId="1" priority="4131" operator="greaterThan">
      <formula>120</formula>
    </cfRule>
    <cfRule type="containsText" dxfId="2" priority="398" operator="between" text="库存为">
      <formula>NOT(ISERROR(SEARCH("库存为",AU3341)))</formula>
    </cfRule>
  </conditionalFormatting>
  <conditionalFormatting sqref="AU3342">
    <cfRule type="cellIs" dxfId="0" priority="7863" operator="lessThan">
      <formula>20</formula>
    </cfRule>
    <cfRule type="cellIs" dxfId="1" priority="4130" operator="greaterThan">
      <formula>120</formula>
    </cfRule>
    <cfRule type="containsText" dxfId="2" priority="397" operator="between" text="库存为">
      <formula>NOT(ISERROR(SEARCH("库存为",AU3342)))</formula>
    </cfRule>
  </conditionalFormatting>
  <conditionalFormatting sqref="AU3343">
    <cfRule type="cellIs" dxfId="0" priority="7862" operator="lessThan">
      <formula>20</formula>
    </cfRule>
    <cfRule type="cellIs" dxfId="1" priority="4129" operator="greaterThan">
      <formula>120</formula>
    </cfRule>
    <cfRule type="containsText" dxfId="2" priority="396" operator="between" text="库存为">
      <formula>NOT(ISERROR(SEARCH("库存为",AU3343)))</formula>
    </cfRule>
  </conditionalFormatting>
  <conditionalFormatting sqref="AU3344">
    <cfRule type="cellIs" dxfId="0" priority="7861" operator="lessThan">
      <formula>20</formula>
    </cfRule>
    <cfRule type="cellIs" dxfId="1" priority="4128" operator="greaterThan">
      <formula>120</formula>
    </cfRule>
    <cfRule type="containsText" dxfId="2" priority="395" operator="between" text="库存为">
      <formula>NOT(ISERROR(SEARCH("库存为",AU3344)))</formula>
    </cfRule>
  </conditionalFormatting>
  <conditionalFormatting sqref="AU3345">
    <cfRule type="cellIs" dxfId="0" priority="7860" operator="lessThan">
      <formula>20</formula>
    </cfRule>
    <cfRule type="cellIs" dxfId="1" priority="4127" operator="greaterThan">
      <formula>120</formula>
    </cfRule>
    <cfRule type="containsText" dxfId="2" priority="394" operator="between" text="库存为">
      <formula>NOT(ISERROR(SEARCH("库存为",AU3345)))</formula>
    </cfRule>
  </conditionalFormatting>
  <conditionalFormatting sqref="AU3346">
    <cfRule type="cellIs" dxfId="0" priority="7859" operator="lessThan">
      <formula>20</formula>
    </cfRule>
    <cfRule type="cellIs" dxfId="1" priority="4126" operator="greaterThan">
      <formula>120</formula>
    </cfRule>
    <cfRule type="containsText" dxfId="2" priority="393" operator="between" text="库存为">
      <formula>NOT(ISERROR(SEARCH("库存为",AU3346)))</formula>
    </cfRule>
  </conditionalFormatting>
  <conditionalFormatting sqref="AU3347">
    <cfRule type="cellIs" dxfId="0" priority="7858" operator="lessThan">
      <formula>20</formula>
    </cfRule>
    <cfRule type="cellIs" dxfId="1" priority="4125" operator="greaterThan">
      <formula>120</formula>
    </cfRule>
    <cfRule type="containsText" dxfId="2" priority="392" operator="between" text="库存为">
      <formula>NOT(ISERROR(SEARCH("库存为",AU3347)))</formula>
    </cfRule>
  </conditionalFormatting>
  <conditionalFormatting sqref="AU3348">
    <cfRule type="cellIs" dxfId="0" priority="7857" operator="lessThan">
      <formula>20</formula>
    </cfRule>
    <cfRule type="cellIs" dxfId="1" priority="4124" operator="greaterThan">
      <formula>120</formula>
    </cfRule>
    <cfRule type="containsText" dxfId="2" priority="391" operator="between" text="库存为">
      <formula>NOT(ISERROR(SEARCH("库存为",AU3348)))</formula>
    </cfRule>
  </conditionalFormatting>
  <conditionalFormatting sqref="AU3349">
    <cfRule type="cellIs" dxfId="0" priority="7856" operator="lessThan">
      <formula>20</formula>
    </cfRule>
    <cfRule type="cellIs" dxfId="1" priority="4123" operator="greaterThan">
      <formula>120</formula>
    </cfRule>
    <cfRule type="containsText" dxfId="2" priority="390" operator="between" text="库存为">
      <formula>NOT(ISERROR(SEARCH("库存为",AU3349)))</formula>
    </cfRule>
  </conditionalFormatting>
  <conditionalFormatting sqref="AU3350">
    <cfRule type="cellIs" dxfId="0" priority="7855" operator="lessThan">
      <formula>20</formula>
    </cfRule>
    <cfRule type="cellIs" dxfId="1" priority="4122" operator="greaterThan">
      <formula>120</formula>
    </cfRule>
    <cfRule type="containsText" dxfId="2" priority="389" operator="between" text="库存为">
      <formula>NOT(ISERROR(SEARCH("库存为",AU3350)))</formula>
    </cfRule>
  </conditionalFormatting>
  <conditionalFormatting sqref="AU3351">
    <cfRule type="cellIs" dxfId="0" priority="7854" operator="lessThan">
      <formula>20</formula>
    </cfRule>
    <cfRule type="cellIs" dxfId="1" priority="4121" operator="greaterThan">
      <formula>120</formula>
    </cfRule>
    <cfRule type="containsText" dxfId="2" priority="388" operator="between" text="库存为">
      <formula>NOT(ISERROR(SEARCH("库存为",AU3351)))</formula>
    </cfRule>
  </conditionalFormatting>
  <conditionalFormatting sqref="AU3352">
    <cfRule type="cellIs" dxfId="0" priority="7853" operator="lessThan">
      <formula>20</formula>
    </cfRule>
    <cfRule type="cellIs" dxfId="1" priority="4120" operator="greaterThan">
      <formula>120</formula>
    </cfRule>
    <cfRule type="containsText" dxfId="2" priority="387" operator="between" text="库存为">
      <formula>NOT(ISERROR(SEARCH("库存为",AU3352)))</formula>
    </cfRule>
  </conditionalFormatting>
  <conditionalFormatting sqref="AU3353">
    <cfRule type="cellIs" dxfId="0" priority="7852" operator="lessThan">
      <formula>20</formula>
    </cfRule>
    <cfRule type="cellIs" dxfId="1" priority="4119" operator="greaterThan">
      <formula>120</formula>
    </cfRule>
    <cfRule type="containsText" dxfId="2" priority="386" operator="between" text="库存为">
      <formula>NOT(ISERROR(SEARCH("库存为",AU3353)))</formula>
    </cfRule>
  </conditionalFormatting>
  <conditionalFormatting sqref="AU3354">
    <cfRule type="cellIs" dxfId="0" priority="7851" operator="lessThan">
      <formula>20</formula>
    </cfRule>
    <cfRule type="cellIs" dxfId="1" priority="4118" operator="greaterThan">
      <formula>120</formula>
    </cfRule>
    <cfRule type="containsText" dxfId="2" priority="385" operator="between" text="库存为">
      <formula>NOT(ISERROR(SEARCH("库存为",AU3354)))</formula>
    </cfRule>
  </conditionalFormatting>
  <conditionalFormatting sqref="AU3355">
    <cfRule type="cellIs" dxfId="0" priority="7850" operator="lessThan">
      <formula>20</formula>
    </cfRule>
    <cfRule type="cellIs" dxfId="1" priority="4117" operator="greaterThan">
      <formula>120</formula>
    </cfRule>
    <cfRule type="containsText" dxfId="2" priority="384" operator="between" text="库存为">
      <formula>NOT(ISERROR(SEARCH("库存为",AU3355)))</formula>
    </cfRule>
  </conditionalFormatting>
  <conditionalFormatting sqref="AU3356">
    <cfRule type="cellIs" dxfId="0" priority="7849" operator="lessThan">
      <formula>20</formula>
    </cfRule>
    <cfRule type="cellIs" dxfId="1" priority="4116" operator="greaterThan">
      <formula>120</formula>
    </cfRule>
    <cfRule type="containsText" dxfId="2" priority="383" operator="between" text="库存为">
      <formula>NOT(ISERROR(SEARCH("库存为",AU3356)))</formula>
    </cfRule>
  </conditionalFormatting>
  <conditionalFormatting sqref="AU3357">
    <cfRule type="cellIs" dxfId="0" priority="7848" operator="lessThan">
      <formula>20</formula>
    </cfRule>
    <cfRule type="cellIs" dxfId="1" priority="4115" operator="greaterThan">
      <formula>120</formula>
    </cfRule>
    <cfRule type="containsText" dxfId="2" priority="382" operator="between" text="库存为">
      <formula>NOT(ISERROR(SEARCH("库存为",AU3357)))</formula>
    </cfRule>
  </conditionalFormatting>
  <conditionalFormatting sqref="AU3358">
    <cfRule type="cellIs" dxfId="0" priority="7847" operator="lessThan">
      <formula>20</formula>
    </cfRule>
    <cfRule type="cellIs" dxfId="1" priority="4114" operator="greaterThan">
      <formula>120</formula>
    </cfRule>
    <cfRule type="containsText" dxfId="2" priority="381" operator="between" text="库存为">
      <formula>NOT(ISERROR(SEARCH("库存为",AU3358)))</formula>
    </cfRule>
  </conditionalFormatting>
  <conditionalFormatting sqref="AU3359">
    <cfRule type="cellIs" dxfId="0" priority="7846" operator="lessThan">
      <formula>20</formula>
    </cfRule>
    <cfRule type="cellIs" dxfId="1" priority="4113" operator="greaterThan">
      <formula>120</formula>
    </cfRule>
    <cfRule type="containsText" dxfId="2" priority="380" operator="between" text="库存为">
      <formula>NOT(ISERROR(SEARCH("库存为",AU3359)))</formula>
    </cfRule>
  </conditionalFormatting>
  <conditionalFormatting sqref="AU3360">
    <cfRule type="cellIs" dxfId="0" priority="7845" operator="lessThan">
      <formula>20</formula>
    </cfRule>
    <cfRule type="cellIs" dxfId="1" priority="4112" operator="greaterThan">
      <formula>120</formula>
    </cfRule>
    <cfRule type="containsText" dxfId="2" priority="379" operator="between" text="库存为">
      <formula>NOT(ISERROR(SEARCH("库存为",AU3360)))</formula>
    </cfRule>
  </conditionalFormatting>
  <conditionalFormatting sqref="AU3361">
    <cfRule type="cellIs" dxfId="0" priority="7844" operator="lessThan">
      <formula>20</formula>
    </cfRule>
    <cfRule type="cellIs" dxfId="1" priority="4111" operator="greaterThan">
      <formula>120</formula>
    </cfRule>
    <cfRule type="containsText" dxfId="2" priority="378" operator="between" text="库存为">
      <formula>NOT(ISERROR(SEARCH("库存为",AU3361)))</formula>
    </cfRule>
  </conditionalFormatting>
  <conditionalFormatting sqref="AU3362">
    <cfRule type="cellIs" dxfId="0" priority="7843" operator="lessThan">
      <formula>20</formula>
    </cfRule>
    <cfRule type="cellIs" dxfId="1" priority="4110" operator="greaterThan">
      <formula>120</formula>
    </cfRule>
    <cfRule type="containsText" dxfId="2" priority="377" operator="between" text="库存为">
      <formula>NOT(ISERROR(SEARCH("库存为",AU3362)))</formula>
    </cfRule>
  </conditionalFormatting>
  <conditionalFormatting sqref="AU3363">
    <cfRule type="cellIs" dxfId="0" priority="7842" operator="lessThan">
      <formula>20</formula>
    </cfRule>
    <cfRule type="cellIs" dxfId="1" priority="4109" operator="greaterThan">
      <formula>120</formula>
    </cfRule>
    <cfRule type="containsText" dxfId="2" priority="376" operator="between" text="库存为">
      <formula>NOT(ISERROR(SEARCH("库存为",AU3363)))</formula>
    </cfRule>
  </conditionalFormatting>
  <conditionalFormatting sqref="AU3364">
    <cfRule type="cellIs" dxfId="0" priority="7841" operator="lessThan">
      <formula>20</formula>
    </cfRule>
    <cfRule type="cellIs" dxfId="1" priority="4108" operator="greaterThan">
      <formula>120</formula>
    </cfRule>
    <cfRule type="containsText" dxfId="2" priority="375" operator="between" text="库存为">
      <formula>NOT(ISERROR(SEARCH("库存为",AU3364)))</formula>
    </cfRule>
  </conditionalFormatting>
  <conditionalFormatting sqref="AU3365">
    <cfRule type="cellIs" dxfId="0" priority="7840" operator="lessThan">
      <formula>20</formula>
    </cfRule>
    <cfRule type="cellIs" dxfId="1" priority="4107" operator="greaterThan">
      <formula>120</formula>
    </cfRule>
    <cfRule type="containsText" dxfId="2" priority="374" operator="between" text="库存为">
      <formula>NOT(ISERROR(SEARCH("库存为",AU3365)))</formula>
    </cfRule>
  </conditionalFormatting>
  <conditionalFormatting sqref="AU3366">
    <cfRule type="cellIs" dxfId="0" priority="7839" operator="lessThan">
      <formula>20</formula>
    </cfRule>
    <cfRule type="cellIs" dxfId="1" priority="4106" operator="greaterThan">
      <formula>120</formula>
    </cfRule>
    <cfRule type="containsText" dxfId="2" priority="373" operator="between" text="库存为">
      <formula>NOT(ISERROR(SEARCH("库存为",AU3366)))</formula>
    </cfRule>
  </conditionalFormatting>
  <conditionalFormatting sqref="AU3367">
    <cfRule type="cellIs" dxfId="0" priority="7838" operator="lessThan">
      <formula>20</formula>
    </cfRule>
    <cfRule type="cellIs" dxfId="1" priority="4105" operator="greaterThan">
      <formula>120</formula>
    </cfRule>
    <cfRule type="containsText" dxfId="2" priority="372" operator="between" text="库存为">
      <formula>NOT(ISERROR(SEARCH("库存为",AU3367)))</formula>
    </cfRule>
  </conditionalFormatting>
  <conditionalFormatting sqref="AU3368">
    <cfRule type="cellIs" dxfId="0" priority="7837" operator="lessThan">
      <formula>20</formula>
    </cfRule>
    <cfRule type="cellIs" dxfId="1" priority="4104" operator="greaterThan">
      <formula>120</formula>
    </cfRule>
    <cfRule type="containsText" dxfId="2" priority="371" operator="between" text="库存为">
      <formula>NOT(ISERROR(SEARCH("库存为",AU3368)))</formula>
    </cfRule>
  </conditionalFormatting>
  <conditionalFormatting sqref="AU3369">
    <cfRule type="cellIs" dxfId="0" priority="7836" operator="lessThan">
      <formula>20</formula>
    </cfRule>
    <cfRule type="cellIs" dxfId="1" priority="4103" operator="greaterThan">
      <formula>120</formula>
    </cfRule>
    <cfRule type="containsText" dxfId="2" priority="370" operator="between" text="库存为">
      <formula>NOT(ISERROR(SEARCH("库存为",AU3369)))</formula>
    </cfRule>
  </conditionalFormatting>
  <conditionalFormatting sqref="AU3370">
    <cfRule type="cellIs" dxfId="0" priority="7835" operator="lessThan">
      <formula>20</formula>
    </cfRule>
    <cfRule type="cellIs" dxfId="1" priority="4102" operator="greaterThan">
      <formula>120</formula>
    </cfRule>
    <cfRule type="containsText" dxfId="2" priority="369" operator="between" text="库存为">
      <formula>NOT(ISERROR(SEARCH("库存为",AU3370)))</formula>
    </cfRule>
  </conditionalFormatting>
  <conditionalFormatting sqref="AU3371">
    <cfRule type="cellIs" dxfId="0" priority="7834" operator="lessThan">
      <formula>20</formula>
    </cfRule>
    <cfRule type="cellIs" dxfId="1" priority="4101" operator="greaterThan">
      <formula>120</formula>
    </cfRule>
    <cfRule type="containsText" dxfId="2" priority="368" operator="between" text="库存为">
      <formula>NOT(ISERROR(SEARCH("库存为",AU3371)))</formula>
    </cfRule>
  </conditionalFormatting>
  <conditionalFormatting sqref="AU3372">
    <cfRule type="cellIs" dxfId="0" priority="7833" operator="lessThan">
      <formula>20</formula>
    </cfRule>
    <cfRule type="cellIs" dxfId="1" priority="4100" operator="greaterThan">
      <formula>120</formula>
    </cfRule>
    <cfRule type="containsText" dxfId="2" priority="367" operator="between" text="库存为">
      <formula>NOT(ISERROR(SEARCH("库存为",AU3372)))</formula>
    </cfRule>
  </conditionalFormatting>
  <conditionalFormatting sqref="AU3373">
    <cfRule type="cellIs" dxfId="0" priority="7832" operator="lessThan">
      <formula>20</formula>
    </cfRule>
    <cfRule type="cellIs" dxfId="1" priority="4099" operator="greaterThan">
      <formula>120</formula>
    </cfRule>
    <cfRule type="containsText" dxfId="2" priority="366" operator="between" text="库存为">
      <formula>NOT(ISERROR(SEARCH("库存为",AU3373)))</formula>
    </cfRule>
  </conditionalFormatting>
  <conditionalFormatting sqref="AU3374">
    <cfRule type="cellIs" dxfId="0" priority="7831" operator="lessThan">
      <formula>20</formula>
    </cfRule>
    <cfRule type="cellIs" dxfId="1" priority="4098" operator="greaterThan">
      <formula>120</formula>
    </cfRule>
    <cfRule type="containsText" dxfId="2" priority="365" operator="between" text="库存为">
      <formula>NOT(ISERROR(SEARCH("库存为",AU3374)))</formula>
    </cfRule>
  </conditionalFormatting>
  <conditionalFormatting sqref="AU3375">
    <cfRule type="cellIs" dxfId="0" priority="7830" operator="lessThan">
      <formula>20</formula>
    </cfRule>
    <cfRule type="cellIs" dxfId="1" priority="4097" operator="greaterThan">
      <formula>120</formula>
    </cfRule>
    <cfRule type="containsText" dxfId="2" priority="364" operator="between" text="库存为">
      <formula>NOT(ISERROR(SEARCH("库存为",AU3375)))</formula>
    </cfRule>
  </conditionalFormatting>
  <conditionalFormatting sqref="AU3376">
    <cfRule type="cellIs" dxfId="0" priority="7829" operator="lessThan">
      <formula>20</formula>
    </cfRule>
    <cfRule type="cellIs" dxfId="1" priority="4096" operator="greaterThan">
      <formula>120</formula>
    </cfRule>
    <cfRule type="containsText" dxfId="2" priority="363" operator="between" text="库存为">
      <formula>NOT(ISERROR(SEARCH("库存为",AU3376)))</formula>
    </cfRule>
  </conditionalFormatting>
  <conditionalFormatting sqref="AU3377">
    <cfRule type="cellIs" dxfId="0" priority="7828" operator="lessThan">
      <formula>20</formula>
    </cfRule>
    <cfRule type="cellIs" dxfId="1" priority="4095" operator="greaterThan">
      <formula>120</formula>
    </cfRule>
    <cfRule type="containsText" dxfId="2" priority="362" operator="between" text="库存为">
      <formula>NOT(ISERROR(SEARCH("库存为",AU3377)))</formula>
    </cfRule>
  </conditionalFormatting>
  <conditionalFormatting sqref="AU3378">
    <cfRule type="cellIs" dxfId="0" priority="7827" operator="lessThan">
      <formula>20</formula>
    </cfRule>
    <cfRule type="cellIs" dxfId="1" priority="4094" operator="greaterThan">
      <formula>120</formula>
    </cfRule>
    <cfRule type="containsText" dxfId="2" priority="361" operator="between" text="库存为">
      <formula>NOT(ISERROR(SEARCH("库存为",AU3378)))</formula>
    </cfRule>
  </conditionalFormatting>
  <conditionalFormatting sqref="AU3379">
    <cfRule type="cellIs" dxfId="0" priority="7826" operator="lessThan">
      <formula>20</formula>
    </cfRule>
    <cfRule type="cellIs" dxfId="1" priority="4093" operator="greaterThan">
      <formula>120</formula>
    </cfRule>
    <cfRule type="containsText" dxfId="2" priority="360" operator="between" text="库存为">
      <formula>NOT(ISERROR(SEARCH("库存为",AU3379)))</formula>
    </cfRule>
  </conditionalFormatting>
  <conditionalFormatting sqref="AU3380">
    <cfRule type="cellIs" dxfId="0" priority="7825" operator="lessThan">
      <formula>20</formula>
    </cfRule>
    <cfRule type="cellIs" dxfId="1" priority="4092" operator="greaterThan">
      <formula>120</formula>
    </cfRule>
    <cfRule type="containsText" dxfId="2" priority="359" operator="between" text="库存为">
      <formula>NOT(ISERROR(SEARCH("库存为",AU3380)))</formula>
    </cfRule>
  </conditionalFormatting>
  <conditionalFormatting sqref="AU3381">
    <cfRule type="cellIs" dxfId="0" priority="7824" operator="lessThan">
      <formula>20</formula>
    </cfRule>
    <cfRule type="cellIs" dxfId="1" priority="4091" operator="greaterThan">
      <formula>120</formula>
    </cfRule>
    <cfRule type="containsText" dxfId="2" priority="358" operator="between" text="库存为">
      <formula>NOT(ISERROR(SEARCH("库存为",AU3381)))</formula>
    </cfRule>
  </conditionalFormatting>
  <conditionalFormatting sqref="AU3382">
    <cfRule type="cellIs" dxfId="0" priority="7823" operator="lessThan">
      <formula>20</formula>
    </cfRule>
    <cfRule type="cellIs" dxfId="1" priority="4090" operator="greaterThan">
      <formula>120</formula>
    </cfRule>
    <cfRule type="containsText" dxfId="2" priority="357" operator="between" text="库存为">
      <formula>NOT(ISERROR(SEARCH("库存为",AU3382)))</formula>
    </cfRule>
  </conditionalFormatting>
  <conditionalFormatting sqref="AU3383">
    <cfRule type="cellIs" dxfId="0" priority="7822" operator="lessThan">
      <formula>20</formula>
    </cfRule>
    <cfRule type="cellIs" dxfId="1" priority="4089" operator="greaterThan">
      <formula>120</formula>
    </cfRule>
    <cfRule type="containsText" dxfId="2" priority="356" operator="between" text="库存为">
      <formula>NOT(ISERROR(SEARCH("库存为",AU3383)))</formula>
    </cfRule>
  </conditionalFormatting>
  <conditionalFormatting sqref="AU3384">
    <cfRule type="cellIs" dxfId="0" priority="7821" operator="lessThan">
      <formula>20</formula>
    </cfRule>
    <cfRule type="cellIs" dxfId="1" priority="4088" operator="greaterThan">
      <formula>120</formula>
    </cfRule>
    <cfRule type="containsText" dxfId="2" priority="355" operator="between" text="库存为">
      <formula>NOT(ISERROR(SEARCH("库存为",AU3384)))</formula>
    </cfRule>
  </conditionalFormatting>
  <conditionalFormatting sqref="AU3385">
    <cfRule type="cellIs" dxfId="0" priority="7820" operator="lessThan">
      <formula>20</formula>
    </cfRule>
    <cfRule type="cellIs" dxfId="1" priority="4087" operator="greaterThan">
      <formula>120</formula>
    </cfRule>
    <cfRule type="containsText" dxfId="2" priority="354" operator="between" text="库存为">
      <formula>NOT(ISERROR(SEARCH("库存为",AU3385)))</formula>
    </cfRule>
  </conditionalFormatting>
  <conditionalFormatting sqref="AU3386">
    <cfRule type="cellIs" dxfId="0" priority="7819" operator="lessThan">
      <formula>20</formula>
    </cfRule>
    <cfRule type="cellIs" dxfId="1" priority="4086" operator="greaterThan">
      <formula>120</formula>
    </cfRule>
    <cfRule type="containsText" dxfId="2" priority="353" operator="between" text="库存为">
      <formula>NOT(ISERROR(SEARCH("库存为",AU3386)))</formula>
    </cfRule>
  </conditionalFormatting>
  <conditionalFormatting sqref="AU3387">
    <cfRule type="cellIs" dxfId="0" priority="7818" operator="lessThan">
      <formula>20</formula>
    </cfRule>
    <cfRule type="cellIs" dxfId="1" priority="4085" operator="greaterThan">
      <formula>120</formula>
    </cfRule>
    <cfRule type="containsText" dxfId="2" priority="352" operator="between" text="库存为">
      <formula>NOT(ISERROR(SEARCH("库存为",AU3387)))</formula>
    </cfRule>
  </conditionalFormatting>
  <conditionalFormatting sqref="AU3388">
    <cfRule type="cellIs" dxfId="0" priority="7817" operator="lessThan">
      <formula>20</formula>
    </cfRule>
    <cfRule type="cellIs" dxfId="1" priority="4084" operator="greaterThan">
      <formula>120</formula>
    </cfRule>
    <cfRule type="containsText" dxfId="2" priority="351" operator="between" text="库存为">
      <formula>NOT(ISERROR(SEARCH("库存为",AU3388)))</formula>
    </cfRule>
  </conditionalFormatting>
  <conditionalFormatting sqref="AU3389">
    <cfRule type="cellIs" dxfId="0" priority="7816" operator="lessThan">
      <formula>20</formula>
    </cfRule>
    <cfRule type="cellIs" dxfId="1" priority="4083" operator="greaterThan">
      <formula>120</formula>
    </cfRule>
    <cfRule type="containsText" dxfId="2" priority="350" operator="between" text="库存为">
      <formula>NOT(ISERROR(SEARCH("库存为",AU3389)))</formula>
    </cfRule>
  </conditionalFormatting>
  <conditionalFormatting sqref="AU3390">
    <cfRule type="cellIs" dxfId="0" priority="7815" operator="lessThan">
      <formula>20</formula>
    </cfRule>
    <cfRule type="cellIs" dxfId="1" priority="4082" operator="greaterThan">
      <formula>120</formula>
    </cfRule>
    <cfRule type="containsText" dxfId="2" priority="349" operator="between" text="库存为">
      <formula>NOT(ISERROR(SEARCH("库存为",AU3390)))</formula>
    </cfRule>
  </conditionalFormatting>
  <conditionalFormatting sqref="AU3391">
    <cfRule type="cellIs" dxfId="0" priority="7814" operator="lessThan">
      <formula>20</formula>
    </cfRule>
    <cfRule type="cellIs" dxfId="1" priority="4081" operator="greaterThan">
      <formula>120</formula>
    </cfRule>
    <cfRule type="containsText" dxfId="2" priority="348" operator="between" text="库存为">
      <formula>NOT(ISERROR(SEARCH("库存为",AU3391)))</formula>
    </cfRule>
  </conditionalFormatting>
  <conditionalFormatting sqref="AU3392">
    <cfRule type="cellIs" dxfId="0" priority="7813" operator="lessThan">
      <formula>20</formula>
    </cfRule>
    <cfRule type="cellIs" dxfId="1" priority="4080" operator="greaterThan">
      <formula>120</formula>
    </cfRule>
    <cfRule type="containsText" dxfId="2" priority="347" operator="between" text="库存为">
      <formula>NOT(ISERROR(SEARCH("库存为",AU3392)))</formula>
    </cfRule>
  </conditionalFormatting>
  <conditionalFormatting sqref="AU3393">
    <cfRule type="cellIs" dxfId="0" priority="7812" operator="lessThan">
      <formula>20</formula>
    </cfRule>
    <cfRule type="cellIs" dxfId="1" priority="4079" operator="greaterThan">
      <formula>120</formula>
    </cfRule>
    <cfRule type="containsText" dxfId="2" priority="346" operator="between" text="库存为">
      <formula>NOT(ISERROR(SEARCH("库存为",AU3393)))</formula>
    </cfRule>
  </conditionalFormatting>
  <conditionalFormatting sqref="AU3394">
    <cfRule type="cellIs" dxfId="0" priority="7811" operator="lessThan">
      <formula>20</formula>
    </cfRule>
    <cfRule type="cellIs" dxfId="1" priority="4078" operator="greaterThan">
      <formula>120</formula>
    </cfRule>
    <cfRule type="containsText" dxfId="2" priority="345" operator="between" text="库存为">
      <formula>NOT(ISERROR(SEARCH("库存为",AU3394)))</formula>
    </cfRule>
  </conditionalFormatting>
  <conditionalFormatting sqref="AU3395">
    <cfRule type="cellIs" dxfId="0" priority="7810" operator="lessThan">
      <formula>20</formula>
    </cfRule>
    <cfRule type="cellIs" dxfId="1" priority="4077" operator="greaterThan">
      <formula>120</formula>
    </cfRule>
    <cfRule type="containsText" dxfId="2" priority="344" operator="between" text="库存为">
      <formula>NOT(ISERROR(SEARCH("库存为",AU3395)))</formula>
    </cfRule>
  </conditionalFormatting>
  <conditionalFormatting sqref="AU3396">
    <cfRule type="cellIs" dxfId="0" priority="7809" operator="lessThan">
      <formula>20</formula>
    </cfRule>
    <cfRule type="cellIs" dxfId="1" priority="4076" operator="greaterThan">
      <formula>120</formula>
    </cfRule>
    <cfRule type="containsText" dxfId="2" priority="343" operator="between" text="库存为">
      <formula>NOT(ISERROR(SEARCH("库存为",AU3396)))</formula>
    </cfRule>
  </conditionalFormatting>
  <conditionalFormatting sqref="AU3397">
    <cfRule type="cellIs" dxfId="0" priority="7808" operator="lessThan">
      <formula>20</formula>
    </cfRule>
    <cfRule type="cellIs" dxfId="1" priority="4075" operator="greaterThan">
      <formula>120</formula>
    </cfRule>
    <cfRule type="containsText" dxfId="2" priority="342" operator="between" text="库存为">
      <formula>NOT(ISERROR(SEARCH("库存为",AU3397)))</formula>
    </cfRule>
  </conditionalFormatting>
  <conditionalFormatting sqref="AU3398">
    <cfRule type="cellIs" dxfId="0" priority="7807" operator="lessThan">
      <formula>20</formula>
    </cfRule>
    <cfRule type="cellIs" dxfId="1" priority="4074" operator="greaterThan">
      <formula>120</formula>
    </cfRule>
    <cfRule type="containsText" dxfId="2" priority="341" operator="between" text="库存为">
      <formula>NOT(ISERROR(SEARCH("库存为",AU3398)))</formula>
    </cfRule>
  </conditionalFormatting>
  <conditionalFormatting sqref="AU3399">
    <cfRule type="cellIs" dxfId="0" priority="7806" operator="lessThan">
      <formula>20</formula>
    </cfRule>
    <cfRule type="cellIs" dxfId="1" priority="4073" operator="greaterThan">
      <formula>120</formula>
    </cfRule>
    <cfRule type="containsText" dxfId="2" priority="340" operator="between" text="库存为">
      <formula>NOT(ISERROR(SEARCH("库存为",AU3399)))</formula>
    </cfRule>
  </conditionalFormatting>
  <conditionalFormatting sqref="AU3400">
    <cfRule type="cellIs" dxfId="0" priority="7805" operator="lessThan">
      <formula>20</formula>
    </cfRule>
    <cfRule type="cellIs" dxfId="1" priority="4072" operator="greaterThan">
      <formula>120</formula>
    </cfRule>
    <cfRule type="containsText" dxfId="2" priority="339" operator="between" text="库存为">
      <formula>NOT(ISERROR(SEARCH("库存为",AU3400)))</formula>
    </cfRule>
  </conditionalFormatting>
  <conditionalFormatting sqref="AU3401">
    <cfRule type="cellIs" dxfId="0" priority="7804" operator="lessThan">
      <formula>20</formula>
    </cfRule>
    <cfRule type="cellIs" dxfId="1" priority="4071" operator="greaterThan">
      <formula>120</formula>
    </cfRule>
    <cfRule type="containsText" dxfId="2" priority="338" operator="between" text="库存为">
      <formula>NOT(ISERROR(SEARCH("库存为",AU3401)))</formula>
    </cfRule>
  </conditionalFormatting>
  <conditionalFormatting sqref="AU3402">
    <cfRule type="cellIs" dxfId="0" priority="7803" operator="lessThan">
      <formula>20</formula>
    </cfRule>
    <cfRule type="cellIs" dxfId="1" priority="4070" operator="greaterThan">
      <formula>120</formula>
    </cfRule>
    <cfRule type="containsText" dxfId="2" priority="337" operator="between" text="库存为">
      <formula>NOT(ISERROR(SEARCH("库存为",AU3402)))</formula>
    </cfRule>
  </conditionalFormatting>
  <conditionalFormatting sqref="AU3403">
    <cfRule type="cellIs" dxfId="0" priority="7802" operator="lessThan">
      <formula>20</formula>
    </cfRule>
    <cfRule type="cellIs" dxfId="1" priority="4069" operator="greaterThan">
      <formula>120</formula>
    </cfRule>
    <cfRule type="containsText" dxfId="2" priority="336" operator="between" text="库存为">
      <formula>NOT(ISERROR(SEARCH("库存为",AU3403)))</formula>
    </cfRule>
  </conditionalFormatting>
  <conditionalFormatting sqref="AU3404">
    <cfRule type="cellIs" dxfId="0" priority="7801" operator="lessThan">
      <formula>20</formula>
    </cfRule>
    <cfRule type="cellIs" dxfId="1" priority="4068" operator="greaterThan">
      <formula>120</formula>
    </cfRule>
    <cfRule type="containsText" dxfId="2" priority="335" operator="between" text="库存为">
      <formula>NOT(ISERROR(SEARCH("库存为",AU3404)))</formula>
    </cfRule>
  </conditionalFormatting>
  <conditionalFormatting sqref="AU3405">
    <cfRule type="cellIs" dxfId="0" priority="7800" operator="lessThan">
      <formula>20</formula>
    </cfRule>
    <cfRule type="cellIs" dxfId="1" priority="4067" operator="greaterThan">
      <formula>120</formula>
    </cfRule>
    <cfRule type="containsText" dxfId="2" priority="334" operator="between" text="库存为">
      <formula>NOT(ISERROR(SEARCH("库存为",AU3405)))</formula>
    </cfRule>
  </conditionalFormatting>
  <conditionalFormatting sqref="AU3406">
    <cfRule type="cellIs" dxfId="0" priority="7799" operator="lessThan">
      <formula>20</formula>
    </cfRule>
    <cfRule type="cellIs" dxfId="1" priority="4066" operator="greaterThan">
      <formula>120</formula>
    </cfRule>
    <cfRule type="containsText" dxfId="2" priority="333" operator="between" text="库存为">
      <formula>NOT(ISERROR(SEARCH("库存为",AU3406)))</formula>
    </cfRule>
  </conditionalFormatting>
  <conditionalFormatting sqref="AU3407">
    <cfRule type="cellIs" dxfId="0" priority="7798" operator="lessThan">
      <formula>20</formula>
    </cfRule>
    <cfRule type="cellIs" dxfId="1" priority="4065" operator="greaterThan">
      <formula>120</formula>
    </cfRule>
    <cfRule type="containsText" dxfId="2" priority="332" operator="between" text="库存为">
      <formula>NOT(ISERROR(SEARCH("库存为",AU3407)))</formula>
    </cfRule>
  </conditionalFormatting>
  <conditionalFormatting sqref="AU3408">
    <cfRule type="cellIs" dxfId="0" priority="7797" operator="lessThan">
      <formula>20</formula>
    </cfRule>
    <cfRule type="cellIs" dxfId="1" priority="4064" operator="greaterThan">
      <formula>120</formula>
    </cfRule>
    <cfRule type="containsText" dxfId="2" priority="331" operator="between" text="库存为">
      <formula>NOT(ISERROR(SEARCH("库存为",AU3408)))</formula>
    </cfRule>
  </conditionalFormatting>
  <conditionalFormatting sqref="AU3409">
    <cfRule type="cellIs" dxfId="0" priority="7796" operator="lessThan">
      <formula>20</formula>
    </cfRule>
    <cfRule type="cellIs" dxfId="1" priority="4063" operator="greaterThan">
      <formula>120</formula>
    </cfRule>
    <cfRule type="containsText" dxfId="2" priority="330" operator="between" text="库存为">
      <formula>NOT(ISERROR(SEARCH("库存为",AU3409)))</formula>
    </cfRule>
  </conditionalFormatting>
  <conditionalFormatting sqref="AU3410">
    <cfRule type="cellIs" dxfId="0" priority="7795" operator="lessThan">
      <formula>20</formula>
    </cfRule>
    <cfRule type="cellIs" dxfId="1" priority="4062" operator="greaterThan">
      <formula>120</formula>
    </cfRule>
    <cfRule type="containsText" dxfId="2" priority="329" operator="between" text="库存为">
      <formula>NOT(ISERROR(SEARCH("库存为",AU3410)))</formula>
    </cfRule>
  </conditionalFormatting>
  <conditionalFormatting sqref="AU3411">
    <cfRule type="cellIs" dxfId="0" priority="7794" operator="lessThan">
      <formula>20</formula>
    </cfRule>
    <cfRule type="cellIs" dxfId="1" priority="4061" operator="greaterThan">
      <formula>120</formula>
    </cfRule>
    <cfRule type="containsText" dxfId="2" priority="328" operator="between" text="库存为">
      <formula>NOT(ISERROR(SEARCH("库存为",AU3411)))</formula>
    </cfRule>
  </conditionalFormatting>
  <conditionalFormatting sqref="AU3412">
    <cfRule type="cellIs" dxfId="0" priority="7793" operator="lessThan">
      <formula>20</formula>
    </cfRule>
    <cfRule type="cellIs" dxfId="1" priority="4060" operator="greaterThan">
      <formula>120</formula>
    </cfRule>
    <cfRule type="containsText" dxfId="2" priority="327" operator="between" text="库存为">
      <formula>NOT(ISERROR(SEARCH("库存为",AU3412)))</formula>
    </cfRule>
  </conditionalFormatting>
  <conditionalFormatting sqref="AU3413">
    <cfRule type="cellIs" dxfId="0" priority="7792" operator="lessThan">
      <formula>20</formula>
    </cfRule>
    <cfRule type="cellIs" dxfId="1" priority="4059" operator="greaterThan">
      <formula>120</formula>
    </cfRule>
    <cfRule type="containsText" dxfId="2" priority="326" operator="between" text="库存为">
      <formula>NOT(ISERROR(SEARCH("库存为",AU3413)))</formula>
    </cfRule>
  </conditionalFormatting>
  <conditionalFormatting sqref="AU3414">
    <cfRule type="cellIs" dxfId="0" priority="7791" operator="lessThan">
      <formula>20</formula>
    </cfRule>
    <cfRule type="cellIs" dxfId="1" priority="4058" operator="greaterThan">
      <formula>120</formula>
    </cfRule>
    <cfRule type="containsText" dxfId="2" priority="325" operator="between" text="库存为">
      <formula>NOT(ISERROR(SEARCH("库存为",AU3414)))</formula>
    </cfRule>
  </conditionalFormatting>
  <conditionalFormatting sqref="AU3415">
    <cfRule type="cellIs" dxfId="0" priority="7790" operator="lessThan">
      <formula>20</formula>
    </cfRule>
    <cfRule type="cellIs" dxfId="1" priority="4057" operator="greaterThan">
      <formula>120</formula>
    </cfRule>
    <cfRule type="containsText" dxfId="2" priority="324" operator="between" text="库存为">
      <formula>NOT(ISERROR(SEARCH("库存为",AU3415)))</formula>
    </cfRule>
  </conditionalFormatting>
  <conditionalFormatting sqref="AU3416">
    <cfRule type="cellIs" dxfId="0" priority="7789" operator="lessThan">
      <formula>20</formula>
    </cfRule>
    <cfRule type="cellIs" dxfId="1" priority="4056" operator="greaterThan">
      <formula>120</formula>
    </cfRule>
    <cfRule type="containsText" dxfId="2" priority="323" operator="between" text="库存为">
      <formula>NOT(ISERROR(SEARCH("库存为",AU3416)))</formula>
    </cfRule>
  </conditionalFormatting>
  <conditionalFormatting sqref="AU3417">
    <cfRule type="cellIs" dxfId="0" priority="7788" operator="lessThan">
      <formula>20</formula>
    </cfRule>
    <cfRule type="cellIs" dxfId="1" priority="4055" operator="greaterThan">
      <formula>120</formula>
    </cfRule>
    <cfRule type="containsText" dxfId="2" priority="322" operator="between" text="库存为">
      <formula>NOT(ISERROR(SEARCH("库存为",AU3417)))</formula>
    </cfRule>
  </conditionalFormatting>
  <conditionalFormatting sqref="AU3418">
    <cfRule type="cellIs" dxfId="0" priority="7787" operator="lessThan">
      <formula>20</formula>
    </cfRule>
    <cfRule type="cellIs" dxfId="1" priority="4054" operator="greaterThan">
      <formula>120</formula>
    </cfRule>
    <cfRule type="containsText" dxfId="2" priority="321" operator="between" text="库存为">
      <formula>NOT(ISERROR(SEARCH("库存为",AU3418)))</formula>
    </cfRule>
  </conditionalFormatting>
  <conditionalFormatting sqref="AU3419">
    <cfRule type="cellIs" dxfId="0" priority="7786" operator="lessThan">
      <formula>20</formula>
    </cfRule>
    <cfRule type="cellIs" dxfId="1" priority="4053" operator="greaterThan">
      <formula>120</formula>
    </cfRule>
    <cfRule type="containsText" dxfId="2" priority="320" operator="between" text="库存为">
      <formula>NOT(ISERROR(SEARCH("库存为",AU3419)))</formula>
    </cfRule>
  </conditionalFormatting>
  <conditionalFormatting sqref="AU3420">
    <cfRule type="cellIs" dxfId="0" priority="7785" operator="lessThan">
      <formula>20</formula>
    </cfRule>
    <cfRule type="cellIs" dxfId="1" priority="4052" operator="greaterThan">
      <formula>120</formula>
    </cfRule>
    <cfRule type="containsText" dxfId="2" priority="319" operator="between" text="库存为">
      <formula>NOT(ISERROR(SEARCH("库存为",AU3420)))</formula>
    </cfRule>
  </conditionalFormatting>
  <conditionalFormatting sqref="AU3421">
    <cfRule type="cellIs" dxfId="0" priority="7784" operator="lessThan">
      <formula>20</formula>
    </cfRule>
    <cfRule type="cellIs" dxfId="1" priority="4051" operator="greaterThan">
      <formula>120</formula>
    </cfRule>
    <cfRule type="containsText" dxfId="2" priority="318" operator="between" text="库存为">
      <formula>NOT(ISERROR(SEARCH("库存为",AU3421)))</formula>
    </cfRule>
  </conditionalFormatting>
  <conditionalFormatting sqref="AU3422">
    <cfRule type="cellIs" dxfId="0" priority="7783" operator="lessThan">
      <formula>20</formula>
    </cfRule>
    <cfRule type="cellIs" dxfId="1" priority="4050" operator="greaterThan">
      <formula>120</formula>
    </cfRule>
    <cfRule type="containsText" dxfId="2" priority="317" operator="between" text="库存为">
      <formula>NOT(ISERROR(SEARCH("库存为",AU3422)))</formula>
    </cfRule>
  </conditionalFormatting>
  <conditionalFormatting sqref="AU3423">
    <cfRule type="cellIs" dxfId="0" priority="7782" operator="lessThan">
      <formula>20</formula>
    </cfRule>
    <cfRule type="cellIs" dxfId="1" priority="4049" operator="greaterThan">
      <formula>120</formula>
    </cfRule>
    <cfRule type="containsText" dxfId="2" priority="316" operator="between" text="库存为">
      <formula>NOT(ISERROR(SEARCH("库存为",AU3423)))</formula>
    </cfRule>
  </conditionalFormatting>
  <conditionalFormatting sqref="AU3424">
    <cfRule type="cellIs" dxfId="0" priority="7781" operator="lessThan">
      <formula>20</formula>
    </cfRule>
    <cfRule type="cellIs" dxfId="1" priority="4048" operator="greaterThan">
      <formula>120</formula>
    </cfRule>
    <cfRule type="containsText" dxfId="2" priority="315" operator="between" text="库存为">
      <formula>NOT(ISERROR(SEARCH("库存为",AU3424)))</formula>
    </cfRule>
  </conditionalFormatting>
  <conditionalFormatting sqref="AU3425">
    <cfRule type="cellIs" dxfId="0" priority="7780" operator="lessThan">
      <formula>20</formula>
    </cfRule>
    <cfRule type="cellIs" dxfId="1" priority="4047" operator="greaterThan">
      <formula>120</formula>
    </cfRule>
    <cfRule type="containsText" dxfId="2" priority="314" operator="between" text="库存为">
      <formula>NOT(ISERROR(SEARCH("库存为",AU3425)))</formula>
    </cfRule>
  </conditionalFormatting>
  <conditionalFormatting sqref="AU3426">
    <cfRule type="cellIs" dxfId="0" priority="7779" operator="lessThan">
      <formula>20</formula>
    </cfRule>
    <cfRule type="cellIs" dxfId="1" priority="4046" operator="greaterThan">
      <formula>120</formula>
    </cfRule>
    <cfRule type="containsText" dxfId="2" priority="313" operator="between" text="库存为">
      <formula>NOT(ISERROR(SEARCH("库存为",AU3426)))</formula>
    </cfRule>
  </conditionalFormatting>
  <conditionalFormatting sqref="AU3427">
    <cfRule type="cellIs" dxfId="0" priority="7778" operator="lessThan">
      <formula>20</formula>
    </cfRule>
    <cfRule type="cellIs" dxfId="1" priority="4045" operator="greaterThan">
      <formula>120</formula>
    </cfRule>
    <cfRule type="containsText" dxfId="2" priority="312" operator="between" text="库存为">
      <formula>NOT(ISERROR(SEARCH("库存为",AU3427)))</formula>
    </cfRule>
  </conditionalFormatting>
  <conditionalFormatting sqref="AU3428">
    <cfRule type="cellIs" dxfId="0" priority="7777" operator="lessThan">
      <formula>20</formula>
    </cfRule>
    <cfRule type="cellIs" dxfId="1" priority="4044" operator="greaterThan">
      <formula>120</formula>
    </cfRule>
    <cfRule type="containsText" dxfId="2" priority="311" operator="between" text="库存为">
      <formula>NOT(ISERROR(SEARCH("库存为",AU3428)))</formula>
    </cfRule>
  </conditionalFormatting>
  <conditionalFormatting sqref="AU3429">
    <cfRule type="cellIs" dxfId="0" priority="7776" operator="lessThan">
      <formula>20</formula>
    </cfRule>
    <cfRule type="cellIs" dxfId="1" priority="4043" operator="greaterThan">
      <formula>120</formula>
    </cfRule>
    <cfRule type="containsText" dxfId="2" priority="310" operator="between" text="库存为">
      <formula>NOT(ISERROR(SEARCH("库存为",AU3429)))</formula>
    </cfRule>
  </conditionalFormatting>
  <conditionalFormatting sqref="AU3430">
    <cfRule type="cellIs" dxfId="0" priority="7775" operator="lessThan">
      <formula>20</formula>
    </cfRule>
    <cfRule type="cellIs" dxfId="1" priority="4042" operator="greaterThan">
      <formula>120</formula>
    </cfRule>
    <cfRule type="containsText" dxfId="2" priority="309" operator="between" text="库存为">
      <formula>NOT(ISERROR(SEARCH("库存为",AU3430)))</formula>
    </cfRule>
  </conditionalFormatting>
  <conditionalFormatting sqref="AU3431">
    <cfRule type="cellIs" dxfId="0" priority="7774" operator="lessThan">
      <formula>20</formula>
    </cfRule>
    <cfRule type="cellIs" dxfId="1" priority="4041" operator="greaterThan">
      <formula>120</formula>
    </cfRule>
    <cfRule type="containsText" dxfId="2" priority="308" operator="between" text="库存为">
      <formula>NOT(ISERROR(SEARCH("库存为",AU3431)))</formula>
    </cfRule>
  </conditionalFormatting>
  <conditionalFormatting sqref="AU3432">
    <cfRule type="cellIs" dxfId="0" priority="7773" operator="lessThan">
      <formula>20</formula>
    </cfRule>
    <cfRule type="cellIs" dxfId="1" priority="4040" operator="greaterThan">
      <formula>120</formula>
    </cfRule>
    <cfRule type="containsText" dxfId="2" priority="307" operator="between" text="库存为">
      <formula>NOT(ISERROR(SEARCH("库存为",AU3432)))</formula>
    </cfRule>
  </conditionalFormatting>
  <conditionalFormatting sqref="AU3433">
    <cfRule type="cellIs" dxfId="0" priority="7772" operator="lessThan">
      <formula>20</formula>
    </cfRule>
    <cfRule type="cellIs" dxfId="1" priority="4039" operator="greaterThan">
      <formula>120</formula>
    </cfRule>
    <cfRule type="containsText" dxfId="2" priority="306" operator="between" text="库存为">
      <formula>NOT(ISERROR(SEARCH("库存为",AU3433)))</formula>
    </cfRule>
  </conditionalFormatting>
  <conditionalFormatting sqref="AU3434">
    <cfRule type="cellIs" dxfId="0" priority="7771" operator="lessThan">
      <formula>20</formula>
    </cfRule>
    <cfRule type="cellIs" dxfId="1" priority="4038" operator="greaterThan">
      <formula>120</formula>
    </cfRule>
    <cfRule type="containsText" dxfId="2" priority="305" operator="between" text="库存为">
      <formula>NOT(ISERROR(SEARCH("库存为",AU3434)))</formula>
    </cfRule>
  </conditionalFormatting>
  <conditionalFormatting sqref="AU3435">
    <cfRule type="cellIs" dxfId="0" priority="7770" operator="lessThan">
      <formula>20</formula>
    </cfRule>
    <cfRule type="cellIs" dxfId="1" priority="4037" operator="greaterThan">
      <formula>120</formula>
    </cfRule>
    <cfRule type="containsText" dxfId="2" priority="304" operator="between" text="库存为">
      <formula>NOT(ISERROR(SEARCH("库存为",AU3435)))</formula>
    </cfRule>
  </conditionalFormatting>
  <conditionalFormatting sqref="AU3436">
    <cfRule type="cellIs" dxfId="0" priority="7769" operator="lessThan">
      <formula>20</formula>
    </cfRule>
    <cfRule type="cellIs" dxfId="1" priority="4036" operator="greaterThan">
      <formula>120</formula>
    </cfRule>
    <cfRule type="containsText" dxfId="2" priority="303" operator="between" text="库存为">
      <formula>NOT(ISERROR(SEARCH("库存为",AU3436)))</formula>
    </cfRule>
  </conditionalFormatting>
  <conditionalFormatting sqref="AU3437">
    <cfRule type="cellIs" dxfId="0" priority="7768" operator="lessThan">
      <formula>20</formula>
    </cfRule>
    <cfRule type="cellIs" dxfId="1" priority="4035" operator="greaterThan">
      <formula>120</formula>
    </cfRule>
    <cfRule type="containsText" dxfId="2" priority="302" operator="between" text="库存为">
      <formula>NOT(ISERROR(SEARCH("库存为",AU3437)))</formula>
    </cfRule>
  </conditionalFormatting>
  <conditionalFormatting sqref="AU3438">
    <cfRule type="cellIs" dxfId="0" priority="7767" operator="lessThan">
      <formula>20</formula>
    </cfRule>
    <cfRule type="cellIs" dxfId="1" priority="4034" operator="greaterThan">
      <formula>120</formula>
    </cfRule>
    <cfRule type="containsText" dxfId="2" priority="301" operator="between" text="库存为">
      <formula>NOT(ISERROR(SEARCH("库存为",AU3438)))</formula>
    </cfRule>
  </conditionalFormatting>
  <conditionalFormatting sqref="AU3439">
    <cfRule type="cellIs" dxfId="0" priority="7766" operator="lessThan">
      <formula>20</formula>
    </cfRule>
    <cfRule type="cellIs" dxfId="1" priority="4033" operator="greaterThan">
      <formula>120</formula>
    </cfRule>
    <cfRule type="containsText" dxfId="2" priority="300" operator="between" text="库存为">
      <formula>NOT(ISERROR(SEARCH("库存为",AU3439)))</formula>
    </cfRule>
  </conditionalFormatting>
  <conditionalFormatting sqref="AU3440">
    <cfRule type="cellIs" dxfId="0" priority="7765" operator="lessThan">
      <formula>20</formula>
    </cfRule>
    <cfRule type="cellIs" dxfId="1" priority="4032" operator="greaterThan">
      <formula>120</formula>
    </cfRule>
    <cfRule type="containsText" dxfId="2" priority="299" operator="between" text="库存为">
      <formula>NOT(ISERROR(SEARCH("库存为",AU3440)))</formula>
    </cfRule>
  </conditionalFormatting>
  <conditionalFormatting sqref="AU3441">
    <cfRule type="cellIs" dxfId="0" priority="7764" operator="lessThan">
      <formula>20</formula>
    </cfRule>
    <cfRule type="cellIs" dxfId="1" priority="4031" operator="greaterThan">
      <formula>120</formula>
    </cfRule>
    <cfRule type="containsText" dxfId="2" priority="298" operator="between" text="库存为">
      <formula>NOT(ISERROR(SEARCH("库存为",AU3441)))</formula>
    </cfRule>
  </conditionalFormatting>
  <conditionalFormatting sqref="AU3442">
    <cfRule type="cellIs" dxfId="0" priority="7763" operator="lessThan">
      <formula>20</formula>
    </cfRule>
    <cfRule type="cellIs" dxfId="1" priority="4030" operator="greaterThan">
      <formula>120</formula>
    </cfRule>
    <cfRule type="containsText" dxfId="2" priority="297" operator="between" text="库存为">
      <formula>NOT(ISERROR(SEARCH("库存为",AU3442)))</formula>
    </cfRule>
  </conditionalFormatting>
  <conditionalFormatting sqref="AU3443">
    <cfRule type="cellIs" dxfId="0" priority="7762" operator="lessThan">
      <formula>20</formula>
    </cfRule>
    <cfRule type="cellIs" dxfId="1" priority="4029" operator="greaterThan">
      <formula>120</formula>
    </cfRule>
    <cfRule type="containsText" dxfId="2" priority="296" operator="between" text="库存为">
      <formula>NOT(ISERROR(SEARCH("库存为",AU3443)))</formula>
    </cfRule>
  </conditionalFormatting>
  <conditionalFormatting sqref="AU3444">
    <cfRule type="cellIs" dxfId="0" priority="7761" operator="lessThan">
      <formula>20</formula>
    </cfRule>
    <cfRule type="cellIs" dxfId="1" priority="4028" operator="greaterThan">
      <formula>120</formula>
    </cfRule>
    <cfRule type="containsText" dxfId="2" priority="295" operator="between" text="库存为">
      <formula>NOT(ISERROR(SEARCH("库存为",AU3444)))</formula>
    </cfRule>
  </conditionalFormatting>
  <conditionalFormatting sqref="AU3445">
    <cfRule type="cellIs" dxfId="0" priority="7760" operator="lessThan">
      <formula>20</formula>
    </cfRule>
    <cfRule type="cellIs" dxfId="1" priority="4027" operator="greaterThan">
      <formula>120</formula>
    </cfRule>
    <cfRule type="containsText" dxfId="2" priority="294" operator="between" text="库存为">
      <formula>NOT(ISERROR(SEARCH("库存为",AU3445)))</formula>
    </cfRule>
  </conditionalFormatting>
  <conditionalFormatting sqref="AU3446">
    <cfRule type="cellIs" dxfId="0" priority="7759" operator="lessThan">
      <formula>20</formula>
    </cfRule>
    <cfRule type="cellIs" dxfId="1" priority="4026" operator="greaterThan">
      <formula>120</formula>
    </cfRule>
    <cfRule type="containsText" dxfId="2" priority="293" operator="between" text="库存为">
      <formula>NOT(ISERROR(SEARCH("库存为",AU3446)))</formula>
    </cfRule>
  </conditionalFormatting>
  <conditionalFormatting sqref="AU3447">
    <cfRule type="cellIs" dxfId="0" priority="7758" operator="lessThan">
      <formula>20</formula>
    </cfRule>
    <cfRule type="cellIs" dxfId="1" priority="4025" operator="greaterThan">
      <formula>120</formula>
    </cfRule>
    <cfRule type="containsText" dxfId="2" priority="292" operator="between" text="库存为">
      <formula>NOT(ISERROR(SEARCH("库存为",AU3447)))</formula>
    </cfRule>
  </conditionalFormatting>
  <conditionalFormatting sqref="AU3448">
    <cfRule type="cellIs" dxfId="0" priority="7757" operator="lessThan">
      <formula>20</formula>
    </cfRule>
    <cfRule type="cellIs" dxfId="1" priority="4024" operator="greaterThan">
      <formula>120</formula>
    </cfRule>
    <cfRule type="containsText" dxfId="2" priority="291" operator="between" text="库存为">
      <formula>NOT(ISERROR(SEARCH("库存为",AU3448)))</formula>
    </cfRule>
  </conditionalFormatting>
  <conditionalFormatting sqref="AU3449">
    <cfRule type="cellIs" dxfId="0" priority="7756" operator="lessThan">
      <formula>20</formula>
    </cfRule>
    <cfRule type="cellIs" dxfId="1" priority="4023" operator="greaterThan">
      <formula>120</formula>
    </cfRule>
    <cfRule type="containsText" dxfId="2" priority="290" operator="between" text="库存为">
      <formula>NOT(ISERROR(SEARCH("库存为",AU3449)))</formula>
    </cfRule>
  </conditionalFormatting>
  <conditionalFormatting sqref="AU3450">
    <cfRule type="cellIs" dxfId="0" priority="7755" operator="lessThan">
      <formula>20</formula>
    </cfRule>
    <cfRule type="cellIs" dxfId="1" priority="4022" operator="greaterThan">
      <formula>120</formula>
    </cfRule>
    <cfRule type="containsText" dxfId="2" priority="289" operator="between" text="库存为">
      <formula>NOT(ISERROR(SEARCH("库存为",AU3450)))</formula>
    </cfRule>
  </conditionalFormatting>
  <conditionalFormatting sqref="AU3451">
    <cfRule type="cellIs" dxfId="0" priority="7754" operator="lessThan">
      <formula>20</formula>
    </cfRule>
    <cfRule type="cellIs" dxfId="1" priority="4021" operator="greaterThan">
      <formula>120</formula>
    </cfRule>
    <cfRule type="containsText" dxfId="2" priority="288" operator="between" text="库存为">
      <formula>NOT(ISERROR(SEARCH("库存为",AU3451)))</formula>
    </cfRule>
  </conditionalFormatting>
  <conditionalFormatting sqref="AU3452">
    <cfRule type="cellIs" dxfId="0" priority="7753" operator="lessThan">
      <formula>20</formula>
    </cfRule>
    <cfRule type="cellIs" dxfId="1" priority="4020" operator="greaterThan">
      <formula>120</formula>
    </cfRule>
    <cfRule type="containsText" dxfId="2" priority="287" operator="between" text="库存为">
      <formula>NOT(ISERROR(SEARCH("库存为",AU3452)))</formula>
    </cfRule>
  </conditionalFormatting>
  <conditionalFormatting sqref="AU3453">
    <cfRule type="cellIs" dxfId="0" priority="7752" operator="lessThan">
      <formula>20</formula>
    </cfRule>
    <cfRule type="cellIs" dxfId="1" priority="4019" operator="greaterThan">
      <formula>120</formula>
    </cfRule>
    <cfRule type="containsText" dxfId="2" priority="286" operator="between" text="库存为">
      <formula>NOT(ISERROR(SEARCH("库存为",AU3453)))</formula>
    </cfRule>
  </conditionalFormatting>
  <conditionalFormatting sqref="AU3454">
    <cfRule type="cellIs" dxfId="0" priority="7751" operator="lessThan">
      <formula>20</formula>
    </cfRule>
    <cfRule type="cellIs" dxfId="1" priority="4018" operator="greaterThan">
      <formula>120</formula>
    </cfRule>
    <cfRule type="containsText" dxfId="2" priority="285" operator="between" text="库存为">
      <formula>NOT(ISERROR(SEARCH("库存为",AU3454)))</formula>
    </cfRule>
  </conditionalFormatting>
  <conditionalFormatting sqref="AU3455">
    <cfRule type="cellIs" dxfId="0" priority="7750" operator="lessThan">
      <formula>20</formula>
    </cfRule>
    <cfRule type="cellIs" dxfId="1" priority="4017" operator="greaterThan">
      <formula>120</formula>
    </cfRule>
    <cfRule type="containsText" dxfId="2" priority="284" operator="between" text="库存为">
      <formula>NOT(ISERROR(SEARCH("库存为",AU3455)))</formula>
    </cfRule>
  </conditionalFormatting>
  <conditionalFormatting sqref="AU3456">
    <cfRule type="cellIs" dxfId="0" priority="7749" operator="lessThan">
      <formula>20</formula>
    </cfRule>
    <cfRule type="cellIs" dxfId="1" priority="4016" operator="greaterThan">
      <formula>120</formula>
    </cfRule>
    <cfRule type="containsText" dxfId="2" priority="283" operator="between" text="库存为">
      <formula>NOT(ISERROR(SEARCH("库存为",AU3456)))</formula>
    </cfRule>
  </conditionalFormatting>
  <conditionalFormatting sqref="AU3457">
    <cfRule type="cellIs" dxfId="0" priority="7748" operator="lessThan">
      <formula>20</formula>
    </cfRule>
    <cfRule type="cellIs" dxfId="1" priority="4015" operator="greaterThan">
      <formula>120</formula>
    </cfRule>
    <cfRule type="containsText" dxfId="2" priority="282" operator="between" text="库存为">
      <formula>NOT(ISERROR(SEARCH("库存为",AU3457)))</formula>
    </cfRule>
  </conditionalFormatting>
  <conditionalFormatting sqref="AU3458">
    <cfRule type="cellIs" dxfId="0" priority="7747" operator="lessThan">
      <formula>20</formula>
    </cfRule>
    <cfRule type="cellIs" dxfId="1" priority="4014" operator="greaterThan">
      <formula>120</formula>
    </cfRule>
    <cfRule type="containsText" dxfId="2" priority="281" operator="between" text="库存为">
      <formula>NOT(ISERROR(SEARCH("库存为",AU3458)))</formula>
    </cfRule>
  </conditionalFormatting>
  <conditionalFormatting sqref="AU3459">
    <cfRule type="cellIs" dxfId="0" priority="7746" operator="lessThan">
      <formula>20</formula>
    </cfRule>
    <cfRule type="cellIs" dxfId="1" priority="4013" operator="greaterThan">
      <formula>120</formula>
    </cfRule>
    <cfRule type="containsText" dxfId="2" priority="280" operator="between" text="库存为">
      <formula>NOT(ISERROR(SEARCH("库存为",AU3459)))</formula>
    </cfRule>
  </conditionalFormatting>
  <conditionalFormatting sqref="AU3460">
    <cfRule type="cellIs" dxfId="0" priority="7745" operator="lessThan">
      <formula>20</formula>
    </cfRule>
    <cfRule type="cellIs" dxfId="1" priority="4012" operator="greaterThan">
      <formula>120</formula>
    </cfRule>
    <cfRule type="containsText" dxfId="2" priority="279" operator="between" text="库存为">
      <formula>NOT(ISERROR(SEARCH("库存为",AU3460)))</formula>
    </cfRule>
  </conditionalFormatting>
  <conditionalFormatting sqref="AU3461">
    <cfRule type="cellIs" dxfId="0" priority="7744" operator="lessThan">
      <formula>20</formula>
    </cfRule>
    <cfRule type="cellIs" dxfId="1" priority="4011" operator="greaterThan">
      <formula>120</formula>
    </cfRule>
    <cfRule type="containsText" dxfId="2" priority="278" operator="between" text="库存为">
      <formula>NOT(ISERROR(SEARCH("库存为",AU3461)))</formula>
    </cfRule>
  </conditionalFormatting>
  <conditionalFormatting sqref="AU3462">
    <cfRule type="cellIs" dxfId="0" priority="7743" operator="lessThan">
      <formula>20</formula>
    </cfRule>
    <cfRule type="cellIs" dxfId="1" priority="4010" operator="greaterThan">
      <formula>120</formula>
    </cfRule>
    <cfRule type="containsText" dxfId="2" priority="277" operator="between" text="库存为">
      <formula>NOT(ISERROR(SEARCH("库存为",AU3462)))</formula>
    </cfRule>
  </conditionalFormatting>
  <conditionalFormatting sqref="AU3463">
    <cfRule type="cellIs" dxfId="0" priority="7742" operator="lessThan">
      <formula>20</formula>
    </cfRule>
    <cfRule type="cellIs" dxfId="1" priority="4009" operator="greaterThan">
      <formula>120</formula>
    </cfRule>
    <cfRule type="containsText" dxfId="2" priority="276" operator="between" text="库存为">
      <formula>NOT(ISERROR(SEARCH("库存为",AU3463)))</formula>
    </cfRule>
  </conditionalFormatting>
  <conditionalFormatting sqref="AU3464">
    <cfRule type="cellIs" dxfId="0" priority="7741" operator="lessThan">
      <formula>20</formula>
    </cfRule>
    <cfRule type="cellIs" dxfId="1" priority="4008" operator="greaterThan">
      <formula>120</formula>
    </cfRule>
    <cfRule type="containsText" dxfId="2" priority="275" operator="between" text="库存为">
      <formula>NOT(ISERROR(SEARCH("库存为",AU3464)))</formula>
    </cfRule>
  </conditionalFormatting>
  <conditionalFormatting sqref="AU3465">
    <cfRule type="cellIs" dxfId="0" priority="7740" operator="lessThan">
      <formula>20</formula>
    </cfRule>
    <cfRule type="cellIs" dxfId="1" priority="4007" operator="greaterThan">
      <formula>120</formula>
    </cfRule>
    <cfRule type="containsText" dxfId="2" priority="274" operator="between" text="库存为">
      <formula>NOT(ISERROR(SEARCH("库存为",AU3465)))</formula>
    </cfRule>
  </conditionalFormatting>
  <conditionalFormatting sqref="AU3466">
    <cfRule type="cellIs" dxfId="0" priority="7739" operator="lessThan">
      <formula>20</formula>
    </cfRule>
    <cfRule type="cellIs" dxfId="1" priority="4006" operator="greaterThan">
      <formula>120</formula>
    </cfRule>
    <cfRule type="containsText" dxfId="2" priority="273" operator="between" text="库存为">
      <formula>NOT(ISERROR(SEARCH("库存为",AU3466)))</formula>
    </cfRule>
  </conditionalFormatting>
  <conditionalFormatting sqref="AU3467">
    <cfRule type="cellIs" dxfId="0" priority="7738" operator="lessThan">
      <formula>20</formula>
    </cfRule>
    <cfRule type="cellIs" dxfId="1" priority="4005" operator="greaterThan">
      <formula>120</formula>
    </cfRule>
    <cfRule type="containsText" dxfId="2" priority="272" operator="between" text="库存为">
      <formula>NOT(ISERROR(SEARCH("库存为",AU3467)))</formula>
    </cfRule>
  </conditionalFormatting>
  <conditionalFormatting sqref="AU3468">
    <cfRule type="cellIs" dxfId="0" priority="7737" operator="lessThan">
      <formula>20</formula>
    </cfRule>
    <cfRule type="cellIs" dxfId="1" priority="4004" operator="greaterThan">
      <formula>120</formula>
    </cfRule>
    <cfRule type="containsText" dxfId="2" priority="271" operator="between" text="库存为">
      <formula>NOT(ISERROR(SEARCH("库存为",AU3468)))</formula>
    </cfRule>
  </conditionalFormatting>
  <conditionalFormatting sqref="AU3469">
    <cfRule type="cellIs" dxfId="0" priority="7736" operator="lessThan">
      <formula>20</formula>
    </cfRule>
    <cfRule type="cellIs" dxfId="1" priority="4003" operator="greaterThan">
      <formula>120</formula>
    </cfRule>
    <cfRule type="containsText" dxfId="2" priority="270" operator="between" text="库存为">
      <formula>NOT(ISERROR(SEARCH("库存为",AU3469)))</formula>
    </cfRule>
  </conditionalFormatting>
  <conditionalFormatting sqref="AU3470">
    <cfRule type="cellIs" dxfId="0" priority="7735" operator="lessThan">
      <formula>20</formula>
    </cfRule>
    <cfRule type="cellIs" dxfId="1" priority="4002" operator="greaterThan">
      <formula>120</formula>
    </cfRule>
    <cfRule type="containsText" dxfId="2" priority="269" operator="between" text="库存为">
      <formula>NOT(ISERROR(SEARCH("库存为",AU3470)))</formula>
    </cfRule>
  </conditionalFormatting>
  <conditionalFormatting sqref="AU3471">
    <cfRule type="cellIs" dxfId="0" priority="7734" operator="lessThan">
      <formula>20</formula>
    </cfRule>
    <cfRule type="cellIs" dxfId="1" priority="4001" operator="greaterThan">
      <formula>120</formula>
    </cfRule>
    <cfRule type="containsText" dxfId="2" priority="268" operator="between" text="库存为">
      <formula>NOT(ISERROR(SEARCH("库存为",AU3471)))</formula>
    </cfRule>
  </conditionalFormatting>
  <conditionalFormatting sqref="AU3472">
    <cfRule type="cellIs" dxfId="0" priority="7733" operator="lessThan">
      <formula>20</formula>
    </cfRule>
    <cfRule type="cellIs" dxfId="1" priority="4000" operator="greaterThan">
      <formula>120</formula>
    </cfRule>
    <cfRule type="containsText" dxfId="2" priority="267" operator="between" text="库存为">
      <formula>NOT(ISERROR(SEARCH("库存为",AU3472)))</formula>
    </cfRule>
  </conditionalFormatting>
  <conditionalFormatting sqref="AU3473">
    <cfRule type="cellIs" dxfId="0" priority="7732" operator="lessThan">
      <formula>20</formula>
    </cfRule>
    <cfRule type="cellIs" dxfId="1" priority="3999" operator="greaterThan">
      <formula>120</formula>
    </cfRule>
    <cfRule type="containsText" dxfId="2" priority="266" operator="between" text="库存为">
      <formula>NOT(ISERROR(SEARCH("库存为",AU3473)))</formula>
    </cfRule>
  </conditionalFormatting>
  <conditionalFormatting sqref="AU3474">
    <cfRule type="cellIs" dxfId="0" priority="7731" operator="lessThan">
      <formula>20</formula>
    </cfRule>
    <cfRule type="cellIs" dxfId="1" priority="3998" operator="greaterThan">
      <formula>120</formula>
    </cfRule>
    <cfRule type="containsText" dxfId="2" priority="265" operator="between" text="库存为">
      <formula>NOT(ISERROR(SEARCH("库存为",AU3474)))</formula>
    </cfRule>
  </conditionalFormatting>
  <conditionalFormatting sqref="AU3475">
    <cfRule type="cellIs" dxfId="0" priority="7730" operator="lessThan">
      <formula>20</formula>
    </cfRule>
    <cfRule type="cellIs" dxfId="1" priority="3997" operator="greaterThan">
      <formula>120</formula>
    </cfRule>
    <cfRule type="containsText" dxfId="2" priority="264" operator="between" text="库存为">
      <formula>NOT(ISERROR(SEARCH("库存为",AU3475)))</formula>
    </cfRule>
  </conditionalFormatting>
  <conditionalFormatting sqref="AU3476">
    <cfRule type="cellIs" dxfId="0" priority="7729" operator="lessThan">
      <formula>20</formula>
    </cfRule>
    <cfRule type="cellIs" dxfId="1" priority="3996" operator="greaterThan">
      <formula>120</formula>
    </cfRule>
    <cfRule type="containsText" dxfId="2" priority="263" operator="between" text="库存为">
      <formula>NOT(ISERROR(SEARCH("库存为",AU3476)))</formula>
    </cfRule>
  </conditionalFormatting>
  <conditionalFormatting sqref="AU3477">
    <cfRule type="cellIs" dxfId="0" priority="7728" operator="lessThan">
      <formula>20</formula>
    </cfRule>
    <cfRule type="cellIs" dxfId="1" priority="3995" operator="greaterThan">
      <formula>120</formula>
    </cfRule>
    <cfRule type="containsText" dxfId="2" priority="262" operator="between" text="库存为">
      <formula>NOT(ISERROR(SEARCH("库存为",AU3477)))</formula>
    </cfRule>
  </conditionalFormatting>
  <conditionalFormatting sqref="AU3478">
    <cfRule type="cellIs" dxfId="0" priority="7727" operator="lessThan">
      <formula>20</formula>
    </cfRule>
    <cfRule type="cellIs" dxfId="1" priority="3994" operator="greaterThan">
      <formula>120</formula>
    </cfRule>
    <cfRule type="containsText" dxfId="2" priority="261" operator="between" text="库存为">
      <formula>NOT(ISERROR(SEARCH("库存为",AU3478)))</formula>
    </cfRule>
  </conditionalFormatting>
  <conditionalFormatting sqref="AU3479">
    <cfRule type="cellIs" dxfId="0" priority="7726" operator="lessThan">
      <formula>20</formula>
    </cfRule>
    <cfRule type="cellIs" dxfId="1" priority="3993" operator="greaterThan">
      <formula>120</formula>
    </cfRule>
    <cfRule type="containsText" dxfId="2" priority="260" operator="between" text="库存为">
      <formula>NOT(ISERROR(SEARCH("库存为",AU3479)))</formula>
    </cfRule>
  </conditionalFormatting>
  <conditionalFormatting sqref="AU3480">
    <cfRule type="cellIs" dxfId="0" priority="7725" operator="lessThan">
      <formula>20</formula>
    </cfRule>
    <cfRule type="cellIs" dxfId="1" priority="3992" operator="greaterThan">
      <formula>120</formula>
    </cfRule>
    <cfRule type="containsText" dxfId="2" priority="259" operator="between" text="库存为">
      <formula>NOT(ISERROR(SEARCH("库存为",AU3480)))</formula>
    </cfRule>
  </conditionalFormatting>
  <conditionalFormatting sqref="AU3481">
    <cfRule type="cellIs" dxfId="0" priority="7724" operator="lessThan">
      <formula>20</formula>
    </cfRule>
    <cfRule type="cellIs" dxfId="1" priority="3991" operator="greaterThan">
      <formula>120</formula>
    </cfRule>
    <cfRule type="containsText" dxfId="2" priority="258" operator="between" text="库存为">
      <formula>NOT(ISERROR(SEARCH("库存为",AU3481)))</formula>
    </cfRule>
  </conditionalFormatting>
  <conditionalFormatting sqref="AU3482">
    <cfRule type="cellIs" dxfId="0" priority="7723" operator="lessThan">
      <formula>20</formula>
    </cfRule>
    <cfRule type="cellIs" dxfId="1" priority="3990" operator="greaterThan">
      <formula>120</formula>
    </cfRule>
    <cfRule type="containsText" dxfId="2" priority="257" operator="between" text="库存为">
      <formula>NOT(ISERROR(SEARCH("库存为",AU3482)))</formula>
    </cfRule>
  </conditionalFormatting>
  <conditionalFormatting sqref="AU3483">
    <cfRule type="cellIs" dxfId="0" priority="7722" operator="lessThan">
      <formula>20</formula>
    </cfRule>
    <cfRule type="cellIs" dxfId="1" priority="3989" operator="greaterThan">
      <formula>120</formula>
    </cfRule>
    <cfRule type="containsText" dxfId="2" priority="256" operator="between" text="库存为">
      <formula>NOT(ISERROR(SEARCH("库存为",AU3483)))</formula>
    </cfRule>
  </conditionalFormatting>
  <conditionalFormatting sqref="AU3484">
    <cfRule type="cellIs" dxfId="0" priority="7721" operator="lessThan">
      <formula>20</formula>
    </cfRule>
    <cfRule type="cellIs" dxfId="1" priority="3988" operator="greaterThan">
      <formula>120</formula>
    </cfRule>
    <cfRule type="containsText" dxfId="2" priority="255" operator="between" text="库存为">
      <formula>NOT(ISERROR(SEARCH("库存为",AU3484)))</formula>
    </cfRule>
  </conditionalFormatting>
  <conditionalFormatting sqref="AU3485">
    <cfRule type="cellIs" dxfId="0" priority="7720" operator="lessThan">
      <formula>20</formula>
    </cfRule>
    <cfRule type="cellIs" dxfId="1" priority="3987" operator="greaterThan">
      <formula>120</formula>
    </cfRule>
    <cfRule type="containsText" dxfId="2" priority="254" operator="between" text="库存为">
      <formula>NOT(ISERROR(SEARCH("库存为",AU3485)))</formula>
    </cfRule>
  </conditionalFormatting>
  <conditionalFormatting sqref="AU3486">
    <cfRule type="cellIs" dxfId="0" priority="7719" operator="lessThan">
      <formula>20</formula>
    </cfRule>
    <cfRule type="cellIs" dxfId="1" priority="3986" operator="greaterThan">
      <formula>120</formula>
    </cfRule>
    <cfRule type="containsText" dxfId="2" priority="253" operator="between" text="库存为">
      <formula>NOT(ISERROR(SEARCH("库存为",AU3486)))</formula>
    </cfRule>
  </conditionalFormatting>
  <conditionalFormatting sqref="AU3487">
    <cfRule type="cellIs" dxfId="0" priority="7718" operator="lessThan">
      <formula>20</formula>
    </cfRule>
    <cfRule type="cellIs" dxfId="1" priority="3985" operator="greaterThan">
      <formula>120</formula>
    </cfRule>
    <cfRule type="containsText" dxfId="2" priority="252" operator="between" text="库存为">
      <formula>NOT(ISERROR(SEARCH("库存为",AU3487)))</formula>
    </cfRule>
  </conditionalFormatting>
  <conditionalFormatting sqref="AU3488">
    <cfRule type="cellIs" dxfId="0" priority="7717" operator="lessThan">
      <formula>20</formula>
    </cfRule>
    <cfRule type="cellIs" dxfId="1" priority="3984" operator="greaterThan">
      <formula>120</formula>
    </cfRule>
    <cfRule type="containsText" dxfId="2" priority="251" operator="between" text="库存为">
      <formula>NOT(ISERROR(SEARCH("库存为",AU3488)))</formula>
    </cfRule>
  </conditionalFormatting>
  <conditionalFormatting sqref="AU3489">
    <cfRule type="cellIs" dxfId="0" priority="7716" operator="lessThan">
      <formula>20</formula>
    </cfRule>
    <cfRule type="cellIs" dxfId="1" priority="3983" operator="greaterThan">
      <formula>120</formula>
    </cfRule>
    <cfRule type="containsText" dxfId="2" priority="250" operator="between" text="库存为">
      <formula>NOT(ISERROR(SEARCH("库存为",AU3489)))</formula>
    </cfRule>
  </conditionalFormatting>
  <conditionalFormatting sqref="AU3490">
    <cfRule type="cellIs" dxfId="0" priority="7715" operator="lessThan">
      <formula>20</formula>
    </cfRule>
    <cfRule type="cellIs" dxfId="1" priority="3982" operator="greaterThan">
      <formula>120</formula>
    </cfRule>
    <cfRule type="containsText" dxfId="2" priority="249" operator="between" text="库存为">
      <formula>NOT(ISERROR(SEARCH("库存为",AU3490)))</formula>
    </cfRule>
  </conditionalFormatting>
  <conditionalFormatting sqref="AU3491">
    <cfRule type="cellIs" dxfId="0" priority="7714" operator="lessThan">
      <formula>20</formula>
    </cfRule>
    <cfRule type="cellIs" dxfId="1" priority="3981" operator="greaterThan">
      <formula>120</formula>
    </cfRule>
    <cfRule type="containsText" dxfId="2" priority="248" operator="between" text="库存为">
      <formula>NOT(ISERROR(SEARCH("库存为",AU3491)))</formula>
    </cfRule>
  </conditionalFormatting>
  <conditionalFormatting sqref="AU3492">
    <cfRule type="cellIs" dxfId="0" priority="7713" operator="lessThan">
      <formula>20</formula>
    </cfRule>
    <cfRule type="cellIs" dxfId="1" priority="3980" operator="greaterThan">
      <formula>120</formula>
    </cfRule>
    <cfRule type="containsText" dxfId="2" priority="247" operator="between" text="库存为">
      <formula>NOT(ISERROR(SEARCH("库存为",AU3492)))</formula>
    </cfRule>
  </conditionalFormatting>
  <conditionalFormatting sqref="AU3493">
    <cfRule type="cellIs" dxfId="0" priority="7712" operator="lessThan">
      <formula>20</formula>
    </cfRule>
    <cfRule type="cellIs" dxfId="1" priority="3979" operator="greaterThan">
      <formula>120</formula>
    </cfRule>
    <cfRule type="containsText" dxfId="2" priority="246" operator="between" text="库存为">
      <formula>NOT(ISERROR(SEARCH("库存为",AU3493)))</formula>
    </cfRule>
  </conditionalFormatting>
  <conditionalFormatting sqref="AU3494">
    <cfRule type="cellIs" dxfId="0" priority="7711" operator="lessThan">
      <formula>20</formula>
    </cfRule>
    <cfRule type="cellIs" dxfId="1" priority="3978" operator="greaterThan">
      <formula>120</formula>
    </cfRule>
    <cfRule type="containsText" dxfId="2" priority="245" operator="between" text="库存为">
      <formula>NOT(ISERROR(SEARCH("库存为",AU3494)))</formula>
    </cfRule>
  </conditionalFormatting>
  <conditionalFormatting sqref="AU3495">
    <cfRule type="cellIs" dxfId="0" priority="7710" operator="lessThan">
      <formula>20</formula>
    </cfRule>
    <cfRule type="cellIs" dxfId="1" priority="3977" operator="greaterThan">
      <formula>120</formula>
    </cfRule>
    <cfRule type="containsText" dxfId="2" priority="244" operator="between" text="库存为">
      <formula>NOT(ISERROR(SEARCH("库存为",AU3495)))</formula>
    </cfRule>
  </conditionalFormatting>
  <conditionalFormatting sqref="AU3496">
    <cfRule type="cellIs" dxfId="0" priority="7709" operator="lessThan">
      <formula>20</formula>
    </cfRule>
    <cfRule type="cellIs" dxfId="1" priority="3976" operator="greaterThan">
      <formula>120</formula>
    </cfRule>
    <cfRule type="containsText" dxfId="2" priority="243" operator="between" text="库存为">
      <formula>NOT(ISERROR(SEARCH("库存为",AU3496)))</formula>
    </cfRule>
  </conditionalFormatting>
  <conditionalFormatting sqref="AU3497">
    <cfRule type="cellIs" dxfId="0" priority="7708" operator="lessThan">
      <formula>20</formula>
    </cfRule>
    <cfRule type="cellIs" dxfId="1" priority="3975" operator="greaterThan">
      <formula>120</formula>
    </cfRule>
    <cfRule type="containsText" dxfId="2" priority="242" operator="between" text="库存为">
      <formula>NOT(ISERROR(SEARCH("库存为",AU3497)))</formula>
    </cfRule>
  </conditionalFormatting>
  <conditionalFormatting sqref="AU3498">
    <cfRule type="cellIs" dxfId="0" priority="7707" operator="lessThan">
      <formula>20</formula>
    </cfRule>
    <cfRule type="cellIs" dxfId="1" priority="3974" operator="greaterThan">
      <formula>120</formula>
    </cfRule>
    <cfRule type="containsText" dxfId="2" priority="241" operator="between" text="库存为">
      <formula>NOT(ISERROR(SEARCH("库存为",AU3498)))</formula>
    </cfRule>
  </conditionalFormatting>
  <conditionalFormatting sqref="AU3499">
    <cfRule type="cellIs" dxfId="0" priority="7706" operator="lessThan">
      <formula>20</formula>
    </cfRule>
    <cfRule type="cellIs" dxfId="1" priority="3973" operator="greaterThan">
      <formula>120</formula>
    </cfRule>
    <cfRule type="containsText" dxfId="2" priority="240" operator="between" text="库存为">
      <formula>NOT(ISERROR(SEARCH("库存为",AU3499)))</formula>
    </cfRule>
  </conditionalFormatting>
  <conditionalFormatting sqref="AU3500">
    <cfRule type="cellIs" dxfId="0" priority="7705" operator="lessThan">
      <formula>20</formula>
    </cfRule>
    <cfRule type="cellIs" dxfId="1" priority="3972" operator="greaterThan">
      <formula>120</formula>
    </cfRule>
    <cfRule type="containsText" dxfId="2" priority="239" operator="between" text="库存为">
      <formula>NOT(ISERROR(SEARCH("库存为",AU3500)))</formula>
    </cfRule>
  </conditionalFormatting>
  <conditionalFormatting sqref="AU3501">
    <cfRule type="cellIs" dxfId="0" priority="7704" operator="lessThan">
      <formula>20</formula>
    </cfRule>
    <cfRule type="cellIs" dxfId="1" priority="3971" operator="greaterThan">
      <formula>120</formula>
    </cfRule>
    <cfRule type="containsText" dxfId="2" priority="238" operator="between" text="库存为">
      <formula>NOT(ISERROR(SEARCH("库存为",AU3501)))</formula>
    </cfRule>
  </conditionalFormatting>
  <conditionalFormatting sqref="AU3502">
    <cfRule type="cellIs" dxfId="0" priority="7703" operator="lessThan">
      <formula>20</formula>
    </cfRule>
    <cfRule type="cellIs" dxfId="1" priority="3970" operator="greaterThan">
      <formula>120</formula>
    </cfRule>
    <cfRule type="containsText" dxfId="2" priority="237" operator="between" text="库存为">
      <formula>NOT(ISERROR(SEARCH("库存为",AU3502)))</formula>
    </cfRule>
  </conditionalFormatting>
  <conditionalFormatting sqref="AU3503">
    <cfRule type="cellIs" dxfId="0" priority="7702" operator="lessThan">
      <formula>20</formula>
    </cfRule>
    <cfRule type="cellIs" dxfId="1" priority="3969" operator="greaterThan">
      <formula>120</formula>
    </cfRule>
    <cfRule type="containsText" dxfId="2" priority="236" operator="between" text="库存为">
      <formula>NOT(ISERROR(SEARCH("库存为",AU3503)))</formula>
    </cfRule>
  </conditionalFormatting>
  <conditionalFormatting sqref="AU3504">
    <cfRule type="cellIs" dxfId="0" priority="7701" operator="lessThan">
      <formula>20</formula>
    </cfRule>
    <cfRule type="cellIs" dxfId="1" priority="3968" operator="greaterThan">
      <formula>120</formula>
    </cfRule>
    <cfRule type="containsText" dxfId="2" priority="235" operator="between" text="库存为">
      <formula>NOT(ISERROR(SEARCH("库存为",AU3504)))</formula>
    </cfRule>
  </conditionalFormatting>
  <conditionalFormatting sqref="AU3505">
    <cfRule type="cellIs" dxfId="0" priority="7700" operator="lessThan">
      <formula>20</formula>
    </cfRule>
    <cfRule type="cellIs" dxfId="1" priority="3967" operator="greaterThan">
      <formula>120</formula>
    </cfRule>
    <cfRule type="containsText" dxfId="2" priority="234" operator="between" text="库存为">
      <formula>NOT(ISERROR(SEARCH("库存为",AU3505)))</formula>
    </cfRule>
  </conditionalFormatting>
  <conditionalFormatting sqref="AU3506">
    <cfRule type="cellIs" dxfId="0" priority="7699" operator="lessThan">
      <formula>20</formula>
    </cfRule>
    <cfRule type="cellIs" dxfId="1" priority="3966" operator="greaterThan">
      <formula>120</formula>
    </cfRule>
    <cfRule type="containsText" dxfId="2" priority="233" operator="between" text="库存为">
      <formula>NOT(ISERROR(SEARCH("库存为",AU3506)))</formula>
    </cfRule>
  </conditionalFormatting>
  <conditionalFormatting sqref="AU3507">
    <cfRule type="cellIs" dxfId="0" priority="7698" operator="lessThan">
      <formula>20</formula>
    </cfRule>
    <cfRule type="cellIs" dxfId="1" priority="3965" operator="greaterThan">
      <formula>120</formula>
    </cfRule>
    <cfRule type="containsText" dxfId="2" priority="232" operator="between" text="库存为">
      <formula>NOT(ISERROR(SEARCH("库存为",AU3507)))</formula>
    </cfRule>
  </conditionalFormatting>
  <conditionalFormatting sqref="AU3508">
    <cfRule type="cellIs" dxfId="0" priority="7697" operator="lessThan">
      <formula>20</formula>
    </cfRule>
    <cfRule type="cellIs" dxfId="1" priority="3964" operator="greaterThan">
      <formula>120</formula>
    </cfRule>
    <cfRule type="containsText" dxfId="2" priority="231" operator="between" text="库存为">
      <formula>NOT(ISERROR(SEARCH("库存为",AU3508)))</formula>
    </cfRule>
  </conditionalFormatting>
  <conditionalFormatting sqref="AU3509">
    <cfRule type="cellIs" dxfId="0" priority="7696" operator="lessThan">
      <formula>20</formula>
    </cfRule>
    <cfRule type="cellIs" dxfId="1" priority="3963" operator="greaterThan">
      <formula>120</formula>
    </cfRule>
    <cfRule type="containsText" dxfId="2" priority="230" operator="between" text="库存为">
      <formula>NOT(ISERROR(SEARCH("库存为",AU3509)))</formula>
    </cfRule>
  </conditionalFormatting>
  <conditionalFormatting sqref="AU3510">
    <cfRule type="cellIs" dxfId="0" priority="7695" operator="lessThan">
      <formula>20</formula>
    </cfRule>
    <cfRule type="cellIs" dxfId="1" priority="3962" operator="greaterThan">
      <formula>120</formula>
    </cfRule>
    <cfRule type="containsText" dxfId="2" priority="229" operator="between" text="库存为">
      <formula>NOT(ISERROR(SEARCH("库存为",AU3510)))</formula>
    </cfRule>
  </conditionalFormatting>
  <conditionalFormatting sqref="AU3511">
    <cfRule type="cellIs" dxfId="0" priority="7694" operator="lessThan">
      <formula>20</formula>
    </cfRule>
    <cfRule type="cellIs" dxfId="1" priority="3961" operator="greaterThan">
      <formula>120</formula>
    </cfRule>
    <cfRule type="containsText" dxfId="2" priority="228" operator="between" text="库存为">
      <formula>NOT(ISERROR(SEARCH("库存为",AU3511)))</formula>
    </cfRule>
  </conditionalFormatting>
  <conditionalFormatting sqref="AU3512">
    <cfRule type="cellIs" dxfId="0" priority="7693" operator="lessThan">
      <formula>20</formula>
    </cfRule>
    <cfRule type="cellIs" dxfId="1" priority="3960" operator="greaterThan">
      <formula>120</formula>
    </cfRule>
    <cfRule type="containsText" dxfId="2" priority="227" operator="between" text="库存为">
      <formula>NOT(ISERROR(SEARCH("库存为",AU3512)))</formula>
    </cfRule>
  </conditionalFormatting>
  <conditionalFormatting sqref="AU3513">
    <cfRule type="cellIs" dxfId="0" priority="7692" operator="lessThan">
      <formula>20</formula>
    </cfRule>
    <cfRule type="cellIs" dxfId="1" priority="3959" operator="greaterThan">
      <formula>120</formula>
    </cfRule>
    <cfRule type="containsText" dxfId="2" priority="226" operator="between" text="库存为">
      <formula>NOT(ISERROR(SEARCH("库存为",AU3513)))</formula>
    </cfRule>
  </conditionalFormatting>
  <conditionalFormatting sqref="AU3514">
    <cfRule type="cellIs" dxfId="0" priority="7691" operator="lessThan">
      <formula>20</formula>
    </cfRule>
    <cfRule type="cellIs" dxfId="1" priority="3958" operator="greaterThan">
      <formula>120</formula>
    </cfRule>
    <cfRule type="containsText" dxfId="2" priority="225" operator="between" text="库存为">
      <formula>NOT(ISERROR(SEARCH("库存为",AU3514)))</formula>
    </cfRule>
  </conditionalFormatting>
  <conditionalFormatting sqref="AU3515">
    <cfRule type="cellIs" dxfId="0" priority="7690" operator="lessThan">
      <formula>20</formula>
    </cfRule>
    <cfRule type="cellIs" dxfId="1" priority="3957" operator="greaterThan">
      <formula>120</formula>
    </cfRule>
    <cfRule type="containsText" dxfId="2" priority="224" operator="between" text="库存为">
      <formula>NOT(ISERROR(SEARCH("库存为",AU3515)))</formula>
    </cfRule>
  </conditionalFormatting>
  <conditionalFormatting sqref="AU3516">
    <cfRule type="cellIs" dxfId="0" priority="7689" operator="lessThan">
      <formula>20</formula>
    </cfRule>
    <cfRule type="cellIs" dxfId="1" priority="3956" operator="greaterThan">
      <formula>120</formula>
    </cfRule>
    <cfRule type="containsText" dxfId="2" priority="223" operator="between" text="库存为">
      <formula>NOT(ISERROR(SEARCH("库存为",AU3516)))</formula>
    </cfRule>
  </conditionalFormatting>
  <conditionalFormatting sqref="AU3517">
    <cfRule type="cellIs" dxfId="0" priority="7688" operator="lessThan">
      <formula>20</formula>
    </cfRule>
    <cfRule type="cellIs" dxfId="1" priority="3955" operator="greaterThan">
      <formula>120</formula>
    </cfRule>
    <cfRule type="containsText" dxfId="2" priority="222" operator="between" text="库存为">
      <formula>NOT(ISERROR(SEARCH("库存为",AU3517)))</formula>
    </cfRule>
  </conditionalFormatting>
  <conditionalFormatting sqref="AU3518">
    <cfRule type="cellIs" dxfId="0" priority="7687" operator="lessThan">
      <formula>20</formula>
    </cfRule>
    <cfRule type="cellIs" dxfId="1" priority="3954" operator="greaterThan">
      <formula>120</formula>
    </cfRule>
    <cfRule type="containsText" dxfId="2" priority="221" operator="between" text="库存为">
      <formula>NOT(ISERROR(SEARCH("库存为",AU3518)))</formula>
    </cfRule>
  </conditionalFormatting>
  <conditionalFormatting sqref="AU3519">
    <cfRule type="cellIs" dxfId="0" priority="7686" operator="lessThan">
      <formula>20</formula>
    </cfRule>
    <cfRule type="cellIs" dxfId="1" priority="3953" operator="greaterThan">
      <formula>120</formula>
    </cfRule>
    <cfRule type="containsText" dxfId="2" priority="220" operator="between" text="库存为">
      <formula>NOT(ISERROR(SEARCH("库存为",AU3519)))</formula>
    </cfRule>
  </conditionalFormatting>
  <conditionalFormatting sqref="AU3520">
    <cfRule type="cellIs" dxfId="0" priority="7685" operator="lessThan">
      <formula>20</formula>
    </cfRule>
    <cfRule type="cellIs" dxfId="1" priority="3952" operator="greaterThan">
      <formula>120</formula>
    </cfRule>
    <cfRule type="containsText" dxfId="2" priority="219" operator="between" text="库存为">
      <formula>NOT(ISERROR(SEARCH("库存为",AU3520)))</formula>
    </cfRule>
  </conditionalFormatting>
  <conditionalFormatting sqref="AU3521">
    <cfRule type="cellIs" dxfId="0" priority="7684" operator="lessThan">
      <formula>20</formula>
    </cfRule>
    <cfRule type="cellIs" dxfId="1" priority="3951" operator="greaterThan">
      <formula>120</formula>
    </cfRule>
    <cfRule type="containsText" dxfId="2" priority="218" operator="between" text="库存为">
      <formula>NOT(ISERROR(SEARCH("库存为",AU3521)))</formula>
    </cfRule>
  </conditionalFormatting>
  <conditionalFormatting sqref="AU3522">
    <cfRule type="cellIs" dxfId="0" priority="7683" operator="lessThan">
      <formula>20</formula>
    </cfRule>
    <cfRule type="cellIs" dxfId="1" priority="3950" operator="greaterThan">
      <formula>120</formula>
    </cfRule>
    <cfRule type="containsText" dxfId="2" priority="217" operator="between" text="库存为">
      <formula>NOT(ISERROR(SEARCH("库存为",AU3522)))</formula>
    </cfRule>
  </conditionalFormatting>
  <conditionalFormatting sqref="AU3523">
    <cfRule type="cellIs" dxfId="0" priority="7682" operator="lessThan">
      <formula>20</formula>
    </cfRule>
    <cfRule type="cellIs" dxfId="1" priority="3949" operator="greaterThan">
      <formula>120</formula>
    </cfRule>
    <cfRule type="containsText" dxfId="2" priority="216" operator="between" text="库存为">
      <formula>NOT(ISERROR(SEARCH("库存为",AU3523)))</formula>
    </cfRule>
  </conditionalFormatting>
  <conditionalFormatting sqref="AU3524">
    <cfRule type="cellIs" dxfId="0" priority="7681" operator="lessThan">
      <formula>20</formula>
    </cfRule>
    <cfRule type="cellIs" dxfId="1" priority="3948" operator="greaterThan">
      <formula>120</formula>
    </cfRule>
    <cfRule type="containsText" dxfId="2" priority="215" operator="between" text="库存为">
      <formula>NOT(ISERROR(SEARCH("库存为",AU3524)))</formula>
    </cfRule>
  </conditionalFormatting>
  <conditionalFormatting sqref="AU3525">
    <cfRule type="cellIs" dxfId="0" priority="7680" operator="lessThan">
      <formula>20</formula>
    </cfRule>
    <cfRule type="cellIs" dxfId="1" priority="3947" operator="greaterThan">
      <formula>120</formula>
    </cfRule>
    <cfRule type="containsText" dxfId="2" priority="214" operator="between" text="库存为">
      <formula>NOT(ISERROR(SEARCH("库存为",AU3525)))</formula>
    </cfRule>
  </conditionalFormatting>
  <conditionalFormatting sqref="AU3526">
    <cfRule type="cellIs" dxfId="0" priority="7679" operator="lessThan">
      <formula>20</formula>
    </cfRule>
    <cfRule type="cellIs" dxfId="1" priority="3946" operator="greaterThan">
      <formula>120</formula>
    </cfRule>
    <cfRule type="containsText" dxfId="2" priority="213" operator="between" text="库存为">
      <formula>NOT(ISERROR(SEARCH("库存为",AU3526)))</formula>
    </cfRule>
  </conditionalFormatting>
  <conditionalFormatting sqref="AU3527">
    <cfRule type="cellIs" dxfId="0" priority="7678" operator="lessThan">
      <formula>20</formula>
    </cfRule>
    <cfRule type="cellIs" dxfId="1" priority="3945" operator="greaterThan">
      <formula>120</formula>
    </cfRule>
    <cfRule type="containsText" dxfId="2" priority="212" operator="between" text="库存为">
      <formula>NOT(ISERROR(SEARCH("库存为",AU3527)))</formula>
    </cfRule>
  </conditionalFormatting>
  <conditionalFormatting sqref="AU3528">
    <cfRule type="cellIs" dxfId="0" priority="7677" operator="lessThan">
      <formula>20</formula>
    </cfRule>
    <cfRule type="cellIs" dxfId="1" priority="3944" operator="greaterThan">
      <formula>120</formula>
    </cfRule>
    <cfRule type="containsText" dxfId="2" priority="211" operator="between" text="库存为">
      <formula>NOT(ISERROR(SEARCH("库存为",AU3528)))</formula>
    </cfRule>
  </conditionalFormatting>
  <conditionalFormatting sqref="AU3529">
    <cfRule type="cellIs" dxfId="0" priority="7676" operator="lessThan">
      <formula>20</formula>
    </cfRule>
    <cfRule type="cellIs" dxfId="1" priority="3943" operator="greaterThan">
      <formula>120</formula>
    </cfRule>
    <cfRule type="containsText" dxfId="2" priority="210" operator="between" text="库存为">
      <formula>NOT(ISERROR(SEARCH("库存为",AU3529)))</formula>
    </cfRule>
  </conditionalFormatting>
  <conditionalFormatting sqref="AU3530">
    <cfRule type="cellIs" dxfId="0" priority="7675" operator="lessThan">
      <formula>20</formula>
    </cfRule>
    <cfRule type="cellIs" dxfId="1" priority="3942" operator="greaterThan">
      <formula>120</formula>
    </cfRule>
    <cfRule type="containsText" dxfId="2" priority="209" operator="between" text="库存为">
      <formula>NOT(ISERROR(SEARCH("库存为",AU3530)))</formula>
    </cfRule>
  </conditionalFormatting>
  <conditionalFormatting sqref="AU3531">
    <cfRule type="cellIs" dxfId="0" priority="7674" operator="lessThan">
      <formula>20</formula>
    </cfRule>
    <cfRule type="cellIs" dxfId="1" priority="3941" operator="greaterThan">
      <formula>120</formula>
    </cfRule>
    <cfRule type="containsText" dxfId="2" priority="208" operator="between" text="库存为">
      <formula>NOT(ISERROR(SEARCH("库存为",AU3531)))</formula>
    </cfRule>
  </conditionalFormatting>
  <conditionalFormatting sqref="AU3532">
    <cfRule type="cellIs" dxfId="0" priority="7673" operator="lessThan">
      <formula>20</formula>
    </cfRule>
    <cfRule type="cellIs" dxfId="1" priority="3940" operator="greaterThan">
      <formula>120</formula>
    </cfRule>
    <cfRule type="containsText" dxfId="2" priority="207" operator="between" text="库存为">
      <formula>NOT(ISERROR(SEARCH("库存为",AU3532)))</formula>
    </cfRule>
  </conditionalFormatting>
  <conditionalFormatting sqref="AU3533">
    <cfRule type="cellIs" dxfId="0" priority="7672" operator="lessThan">
      <formula>20</formula>
    </cfRule>
    <cfRule type="cellIs" dxfId="1" priority="3939" operator="greaterThan">
      <formula>120</formula>
    </cfRule>
    <cfRule type="containsText" dxfId="2" priority="206" operator="between" text="库存为">
      <formula>NOT(ISERROR(SEARCH("库存为",AU3533)))</formula>
    </cfRule>
  </conditionalFormatting>
  <conditionalFormatting sqref="AU3534">
    <cfRule type="cellIs" dxfId="0" priority="7671" operator="lessThan">
      <formula>20</formula>
    </cfRule>
    <cfRule type="cellIs" dxfId="1" priority="3938" operator="greaterThan">
      <formula>120</formula>
    </cfRule>
    <cfRule type="containsText" dxfId="2" priority="205" operator="between" text="库存为">
      <formula>NOT(ISERROR(SEARCH("库存为",AU3534)))</formula>
    </cfRule>
  </conditionalFormatting>
  <conditionalFormatting sqref="AU3535">
    <cfRule type="cellIs" dxfId="0" priority="7670" operator="lessThan">
      <formula>20</formula>
    </cfRule>
    <cfRule type="cellIs" dxfId="1" priority="3937" operator="greaterThan">
      <formula>120</formula>
    </cfRule>
    <cfRule type="containsText" dxfId="2" priority="204" operator="between" text="库存为">
      <formula>NOT(ISERROR(SEARCH("库存为",AU3535)))</formula>
    </cfRule>
  </conditionalFormatting>
  <conditionalFormatting sqref="AU3536">
    <cfRule type="cellIs" dxfId="0" priority="7669" operator="lessThan">
      <formula>20</formula>
    </cfRule>
    <cfRule type="cellIs" dxfId="1" priority="3936" operator="greaterThan">
      <formula>120</formula>
    </cfRule>
    <cfRule type="containsText" dxfId="2" priority="203" operator="between" text="库存为">
      <formula>NOT(ISERROR(SEARCH("库存为",AU3536)))</formula>
    </cfRule>
  </conditionalFormatting>
  <conditionalFormatting sqref="AU3537">
    <cfRule type="cellIs" dxfId="0" priority="7668" operator="lessThan">
      <formula>20</formula>
    </cfRule>
    <cfRule type="cellIs" dxfId="1" priority="3935" operator="greaterThan">
      <formula>120</formula>
    </cfRule>
    <cfRule type="containsText" dxfId="2" priority="202" operator="between" text="库存为">
      <formula>NOT(ISERROR(SEARCH("库存为",AU3537)))</formula>
    </cfRule>
  </conditionalFormatting>
  <conditionalFormatting sqref="AU3538">
    <cfRule type="cellIs" dxfId="0" priority="7667" operator="lessThan">
      <formula>20</formula>
    </cfRule>
    <cfRule type="cellIs" dxfId="1" priority="3934" operator="greaterThan">
      <formula>120</formula>
    </cfRule>
    <cfRule type="containsText" dxfId="2" priority="201" operator="between" text="库存为">
      <formula>NOT(ISERROR(SEARCH("库存为",AU3538)))</formula>
    </cfRule>
  </conditionalFormatting>
  <conditionalFormatting sqref="AU3539">
    <cfRule type="cellIs" dxfId="0" priority="7666" operator="lessThan">
      <formula>20</formula>
    </cfRule>
    <cfRule type="cellIs" dxfId="1" priority="3933" operator="greaterThan">
      <formula>120</formula>
    </cfRule>
    <cfRule type="containsText" dxfId="2" priority="200" operator="between" text="库存为">
      <formula>NOT(ISERROR(SEARCH("库存为",AU3539)))</formula>
    </cfRule>
  </conditionalFormatting>
  <conditionalFormatting sqref="AU3540">
    <cfRule type="cellIs" dxfId="0" priority="7665" operator="lessThan">
      <formula>20</formula>
    </cfRule>
    <cfRule type="cellIs" dxfId="1" priority="3932" operator="greaterThan">
      <formula>120</formula>
    </cfRule>
    <cfRule type="containsText" dxfId="2" priority="199" operator="between" text="库存为">
      <formula>NOT(ISERROR(SEARCH("库存为",AU3540)))</formula>
    </cfRule>
  </conditionalFormatting>
  <conditionalFormatting sqref="AU3541">
    <cfRule type="cellIs" dxfId="0" priority="7664" operator="lessThan">
      <formula>20</formula>
    </cfRule>
    <cfRule type="cellIs" dxfId="1" priority="3931" operator="greaterThan">
      <formula>120</formula>
    </cfRule>
    <cfRule type="containsText" dxfId="2" priority="198" operator="between" text="库存为">
      <formula>NOT(ISERROR(SEARCH("库存为",AU3541)))</formula>
    </cfRule>
  </conditionalFormatting>
  <conditionalFormatting sqref="AU3542">
    <cfRule type="cellIs" dxfId="0" priority="7663" operator="lessThan">
      <formula>20</formula>
    </cfRule>
    <cfRule type="cellIs" dxfId="1" priority="3930" operator="greaterThan">
      <formula>120</formula>
    </cfRule>
    <cfRule type="containsText" dxfId="2" priority="197" operator="between" text="库存为">
      <formula>NOT(ISERROR(SEARCH("库存为",AU3542)))</formula>
    </cfRule>
  </conditionalFormatting>
  <conditionalFormatting sqref="AU3543">
    <cfRule type="cellIs" dxfId="0" priority="7662" operator="lessThan">
      <formula>20</formula>
    </cfRule>
    <cfRule type="cellIs" dxfId="1" priority="3929" operator="greaterThan">
      <formula>120</formula>
    </cfRule>
    <cfRule type="containsText" dxfId="2" priority="196" operator="between" text="库存为">
      <formula>NOT(ISERROR(SEARCH("库存为",AU3543)))</formula>
    </cfRule>
  </conditionalFormatting>
  <conditionalFormatting sqref="AU3544">
    <cfRule type="cellIs" dxfId="0" priority="7661" operator="lessThan">
      <formula>20</formula>
    </cfRule>
    <cfRule type="cellIs" dxfId="1" priority="3928" operator="greaterThan">
      <formula>120</formula>
    </cfRule>
    <cfRule type="containsText" dxfId="2" priority="195" operator="between" text="库存为">
      <formula>NOT(ISERROR(SEARCH("库存为",AU3544)))</formula>
    </cfRule>
  </conditionalFormatting>
  <conditionalFormatting sqref="AU3545">
    <cfRule type="cellIs" dxfId="0" priority="7660" operator="lessThan">
      <formula>20</formula>
    </cfRule>
    <cfRule type="cellIs" dxfId="1" priority="3927" operator="greaterThan">
      <formula>120</formula>
    </cfRule>
    <cfRule type="containsText" dxfId="2" priority="194" operator="between" text="库存为">
      <formula>NOT(ISERROR(SEARCH("库存为",AU3545)))</formula>
    </cfRule>
  </conditionalFormatting>
  <conditionalFormatting sqref="AU3546">
    <cfRule type="cellIs" dxfId="0" priority="7659" operator="lessThan">
      <formula>20</formula>
    </cfRule>
    <cfRule type="cellIs" dxfId="1" priority="3926" operator="greaterThan">
      <formula>120</formula>
    </cfRule>
    <cfRule type="containsText" dxfId="2" priority="193" operator="between" text="库存为">
      <formula>NOT(ISERROR(SEARCH("库存为",AU3546)))</formula>
    </cfRule>
  </conditionalFormatting>
  <conditionalFormatting sqref="AU3547">
    <cfRule type="cellIs" dxfId="0" priority="7658" operator="lessThan">
      <formula>20</formula>
    </cfRule>
    <cfRule type="cellIs" dxfId="1" priority="3925" operator="greaterThan">
      <formula>120</formula>
    </cfRule>
    <cfRule type="containsText" dxfId="2" priority="192" operator="between" text="库存为">
      <formula>NOT(ISERROR(SEARCH("库存为",AU3547)))</formula>
    </cfRule>
  </conditionalFormatting>
  <conditionalFormatting sqref="AU3548">
    <cfRule type="cellIs" dxfId="0" priority="7657" operator="lessThan">
      <formula>20</formula>
    </cfRule>
    <cfRule type="cellIs" dxfId="1" priority="3924" operator="greaterThan">
      <formula>120</formula>
    </cfRule>
    <cfRule type="containsText" dxfId="2" priority="191" operator="between" text="库存为">
      <formula>NOT(ISERROR(SEARCH("库存为",AU3548)))</formula>
    </cfRule>
  </conditionalFormatting>
  <conditionalFormatting sqref="AU3549">
    <cfRule type="cellIs" dxfId="0" priority="7656" operator="lessThan">
      <formula>20</formula>
    </cfRule>
    <cfRule type="cellIs" dxfId="1" priority="3923" operator="greaterThan">
      <formula>120</formula>
    </cfRule>
    <cfRule type="containsText" dxfId="2" priority="190" operator="between" text="库存为">
      <formula>NOT(ISERROR(SEARCH("库存为",AU3549)))</formula>
    </cfRule>
  </conditionalFormatting>
  <conditionalFormatting sqref="AU3550">
    <cfRule type="cellIs" dxfId="0" priority="7655" operator="lessThan">
      <formula>20</formula>
    </cfRule>
    <cfRule type="cellIs" dxfId="1" priority="3922" operator="greaterThan">
      <formula>120</formula>
    </cfRule>
    <cfRule type="containsText" dxfId="2" priority="189" operator="between" text="库存为">
      <formula>NOT(ISERROR(SEARCH("库存为",AU3550)))</formula>
    </cfRule>
  </conditionalFormatting>
  <conditionalFormatting sqref="AU3551">
    <cfRule type="cellIs" dxfId="0" priority="7654" operator="lessThan">
      <formula>20</formula>
    </cfRule>
    <cfRule type="cellIs" dxfId="1" priority="3921" operator="greaterThan">
      <formula>120</formula>
    </cfRule>
    <cfRule type="containsText" dxfId="2" priority="188" operator="between" text="库存为">
      <formula>NOT(ISERROR(SEARCH("库存为",AU3551)))</formula>
    </cfRule>
  </conditionalFormatting>
  <conditionalFormatting sqref="AU3552">
    <cfRule type="cellIs" dxfId="0" priority="7653" operator="lessThan">
      <formula>20</formula>
    </cfRule>
    <cfRule type="cellIs" dxfId="1" priority="3920" operator="greaterThan">
      <formula>120</formula>
    </cfRule>
    <cfRule type="containsText" dxfId="2" priority="187" operator="between" text="库存为">
      <formula>NOT(ISERROR(SEARCH("库存为",AU3552)))</formula>
    </cfRule>
  </conditionalFormatting>
  <conditionalFormatting sqref="AU3553">
    <cfRule type="cellIs" dxfId="0" priority="7652" operator="lessThan">
      <formula>20</formula>
    </cfRule>
    <cfRule type="cellIs" dxfId="1" priority="3919" operator="greaterThan">
      <formula>120</formula>
    </cfRule>
    <cfRule type="containsText" dxfId="2" priority="186" operator="between" text="库存为">
      <formula>NOT(ISERROR(SEARCH("库存为",AU3553)))</formula>
    </cfRule>
  </conditionalFormatting>
  <conditionalFormatting sqref="AU3554">
    <cfRule type="cellIs" dxfId="0" priority="7651" operator="lessThan">
      <formula>20</formula>
    </cfRule>
    <cfRule type="cellIs" dxfId="1" priority="3918" operator="greaterThan">
      <formula>120</formula>
    </cfRule>
    <cfRule type="containsText" dxfId="2" priority="185" operator="between" text="库存为">
      <formula>NOT(ISERROR(SEARCH("库存为",AU3554)))</formula>
    </cfRule>
  </conditionalFormatting>
  <conditionalFormatting sqref="AU3555">
    <cfRule type="cellIs" dxfId="0" priority="7650" operator="lessThan">
      <formula>20</formula>
    </cfRule>
    <cfRule type="cellIs" dxfId="1" priority="3917" operator="greaterThan">
      <formula>120</formula>
    </cfRule>
    <cfRule type="containsText" dxfId="2" priority="184" operator="between" text="库存为">
      <formula>NOT(ISERROR(SEARCH("库存为",AU3555)))</formula>
    </cfRule>
  </conditionalFormatting>
  <conditionalFormatting sqref="AU3556">
    <cfRule type="cellIs" dxfId="0" priority="7649" operator="lessThan">
      <formula>20</formula>
    </cfRule>
    <cfRule type="cellIs" dxfId="1" priority="3916" operator="greaterThan">
      <formula>120</formula>
    </cfRule>
    <cfRule type="containsText" dxfId="2" priority="183" operator="between" text="库存为">
      <formula>NOT(ISERROR(SEARCH("库存为",AU3556)))</formula>
    </cfRule>
  </conditionalFormatting>
  <conditionalFormatting sqref="AU3557">
    <cfRule type="cellIs" dxfId="0" priority="7648" operator="lessThan">
      <formula>20</formula>
    </cfRule>
    <cfRule type="cellIs" dxfId="1" priority="3915" operator="greaterThan">
      <formula>120</formula>
    </cfRule>
    <cfRule type="containsText" dxfId="2" priority="182" operator="between" text="库存为">
      <formula>NOT(ISERROR(SEARCH("库存为",AU3557)))</formula>
    </cfRule>
  </conditionalFormatting>
  <conditionalFormatting sqref="AU3558">
    <cfRule type="cellIs" dxfId="0" priority="7647" operator="lessThan">
      <formula>20</formula>
    </cfRule>
    <cfRule type="cellIs" dxfId="1" priority="3914" operator="greaterThan">
      <formula>120</formula>
    </cfRule>
    <cfRule type="containsText" dxfId="2" priority="181" operator="between" text="库存为">
      <formula>NOT(ISERROR(SEARCH("库存为",AU3558)))</formula>
    </cfRule>
  </conditionalFormatting>
  <conditionalFormatting sqref="AU3559">
    <cfRule type="cellIs" dxfId="0" priority="7646" operator="lessThan">
      <formula>20</formula>
    </cfRule>
    <cfRule type="cellIs" dxfId="1" priority="3913" operator="greaterThan">
      <formula>120</formula>
    </cfRule>
    <cfRule type="containsText" dxfId="2" priority="180" operator="between" text="库存为">
      <formula>NOT(ISERROR(SEARCH("库存为",AU3559)))</formula>
    </cfRule>
  </conditionalFormatting>
  <conditionalFormatting sqref="AU3560">
    <cfRule type="cellIs" dxfId="0" priority="7645" operator="lessThan">
      <formula>20</formula>
    </cfRule>
    <cfRule type="cellIs" dxfId="1" priority="3912" operator="greaterThan">
      <formula>120</formula>
    </cfRule>
    <cfRule type="containsText" dxfId="2" priority="179" operator="between" text="库存为">
      <formula>NOT(ISERROR(SEARCH("库存为",AU3560)))</formula>
    </cfRule>
  </conditionalFormatting>
  <conditionalFormatting sqref="AU3561">
    <cfRule type="cellIs" dxfId="0" priority="7644" operator="lessThan">
      <formula>20</formula>
    </cfRule>
    <cfRule type="cellIs" dxfId="1" priority="3911" operator="greaterThan">
      <formula>120</formula>
    </cfRule>
    <cfRule type="containsText" dxfId="2" priority="178" operator="between" text="库存为">
      <formula>NOT(ISERROR(SEARCH("库存为",AU3561)))</formula>
    </cfRule>
  </conditionalFormatting>
  <conditionalFormatting sqref="AU3562">
    <cfRule type="cellIs" dxfId="0" priority="7643" operator="lessThan">
      <formula>20</formula>
    </cfRule>
    <cfRule type="cellIs" dxfId="1" priority="3910" operator="greaterThan">
      <formula>120</formula>
    </cfRule>
    <cfRule type="containsText" dxfId="2" priority="177" operator="between" text="库存为">
      <formula>NOT(ISERROR(SEARCH("库存为",AU3562)))</formula>
    </cfRule>
  </conditionalFormatting>
  <conditionalFormatting sqref="AU3563">
    <cfRule type="cellIs" dxfId="0" priority="7642" operator="lessThan">
      <formula>20</formula>
    </cfRule>
    <cfRule type="cellIs" dxfId="1" priority="3909" operator="greaterThan">
      <formula>120</formula>
    </cfRule>
    <cfRule type="containsText" dxfId="2" priority="176" operator="between" text="库存为">
      <formula>NOT(ISERROR(SEARCH("库存为",AU3563)))</formula>
    </cfRule>
  </conditionalFormatting>
  <conditionalFormatting sqref="AU3564">
    <cfRule type="cellIs" dxfId="0" priority="7641" operator="lessThan">
      <formula>20</formula>
    </cfRule>
    <cfRule type="cellIs" dxfId="1" priority="3908" operator="greaterThan">
      <formula>120</formula>
    </cfRule>
    <cfRule type="containsText" dxfId="2" priority="175" operator="between" text="库存为">
      <formula>NOT(ISERROR(SEARCH("库存为",AU3564)))</formula>
    </cfRule>
  </conditionalFormatting>
  <conditionalFormatting sqref="AU3565">
    <cfRule type="cellIs" dxfId="0" priority="7640" operator="lessThan">
      <formula>20</formula>
    </cfRule>
    <cfRule type="cellIs" dxfId="1" priority="3907" operator="greaterThan">
      <formula>120</formula>
    </cfRule>
    <cfRule type="containsText" dxfId="2" priority="174" operator="between" text="库存为">
      <formula>NOT(ISERROR(SEARCH("库存为",AU3565)))</formula>
    </cfRule>
  </conditionalFormatting>
  <conditionalFormatting sqref="AU3566">
    <cfRule type="cellIs" dxfId="0" priority="7639" operator="lessThan">
      <formula>20</formula>
    </cfRule>
    <cfRule type="cellIs" dxfId="1" priority="3906" operator="greaterThan">
      <formula>120</formula>
    </cfRule>
    <cfRule type="containsText" dxfId="2" priority="173" operator="between" text="库存为">
      <formula>NOT(ISERROR(SEARCH("库存为",AU3566)))</formula>
    </cfRule>
  </conditionalFormatting>
  <conditionalFormatting sqref="AU3567">
    <cfRule type="cellIs" dxfId="0" priority="7638" operator="lessThan">
      <formula>20</formula>
    </cfRule>
    <cfRule type="cellIs" dxfId="1" priority="3905" operator="greaterThan">
      <formula>120</formula>
    </cfRule>
    <cfRule type="containsText" dxfId="2" priority="172" operator="between" text="库存为">
      <formula>NOT(ISERROR(SEARCH("库存为",AU3567)))</formula>
    </cfRule>
  </conditionalFormatting>
  <conditionalFormatting sqref="AU3568">
    <cfRule type="cellIs" dxfId="0" priority="7637" operator="lessThan">
      <formula>20</formula>
    </cfRule>
    <cfRule type="cellIs" dxfId="1" priority="3904" operator="greaterThan">
      <formula>120</formula>
    </cfRule>
    <cfRule type="containsText" dxfId="2" priority="171" operator="between" text="库存为">
      <formula>NOT(ISERROR(SEARCH("库存为",AU3568)))</formula>
    </cfRule>
  </conditionalFormatting>
  <conditionalFormatting sqref="AU3569">
    <cfRule type="cellIs" dxfId="0" priority="7636" operator="lessThan">
      <formula>20</formula>
    </cfRule>
    <cfRule type="cellIs" dxfId="1" priority="3903" operator="greaterThan">
      <formula>120</formula>
    </cfRule>
    <cfRule type="containsText" dxfId="2" priority="170" operator="between" text="库存为">
      <formula>NOT(ISERROR(SEARCH("库存为",AU3569)))</formula>
    </cfRule>
  </conditionalFormatting>
  <conditionalFormatting sqref="AU3570">
    <cfRule type="cellIs" dxfId="0" priority="7635" operator="lessThan">
      <formula>20</formula>
    </cfRule>
    <cfRule type="cellIs" dxfId="1" priority="3902" operator="greaterThan">
      <formula>120</formula>
    </cfRule>
    <cfRule type="containsText" dxfId="2" priority="169" operator="between" text="库存为">
      <formula>NOT(ISERROR(SEARCH("库存为",AU3570)))</formula>
    </cfRule>
  </conditionalFormatting>
  <conditionalFormatting sqref="AU3571">
    <cfRule type="cellIs" dxfId="0" priority="7634" operator="lessThan">
      <formula>20</formula>
    </cfRule>
    <cfRule type="cellIs" dxfId="1" priority="3901" operator="greaterThan">
      <formula>120</formula>
    </cfRule>
    <cfRule type="containsText" dxfId="2" priority="168" operator="between" text="库存为">
      <formula>NOT(ISERROR(SEARCH("库存为",AU3571)))</formula>
    </cfRule>
  </conditionalFormatting>
  <conditionalFormatting sqref="AU3572">
    <cfRule type="cellIs" dxfId="0" priority="7633" operator="lessThan">
      <formula>20</formula>
    </cfRule>
    <cfRule type="cellIs" dxfId="1" priority="3900" operator="greaterThan">
      <formula>120</formula>
    </cfRule>
    <cfRule type="containsText" dxfId="2" priority="167" operator="between" text="库存为">
      <formula>NOT(ISERROR(SEARCH("库存为",AU3572)))</formula>
    </cfRule>
  </conditionalFormatting>
  <conditionalFormatting sqref="AU3573">
    <cfRule type="cellIs" dxfId="0" priority="7632" operator="lessThan">
      <formula>20</formula>
    </cfRule>
    <cfRule type="cellIs" dxfId="1" priority="3899" operator="greaterThan">
      <formula>120</formula>
    </cfRule>
    <cfRule type="containsText" dxfId="2" priority="166" operator="between" text="库存为">
      <formula>NOT(ISERROR(SEARCH("库存为",AU3573)))</formula>
    </cfRule>
  </conditionalFormatting>
  <conditionalFormatting sqref="AU3574">
    <cfRule type="cellIs" dxfId="0" priority="7631" operator="lessThan">
      <formula>20</formula>
    </cfRule>
    <cfRule type="cellIs" dxfId="1" priority="3898" operator="greaterThan">
      <formula>120</formula>
    </cfRule>
    <cfRule type="containsText" dxfId="2" priority="165" operator="between" text="库存为">
      <formula>NOT(ISERROR(SEARCH("库存为",AU3574)))</formula>
    </cfRule>
  </conditionalFormatting>
  <conditionalFormatting sqref="AU3575">
    <cfRule type="cellIs" dxfId="0" priority="7630" operator="lessThan">
      <formula>20</formula>
    </cfRule>
    <cfRule type="cellIs" dxfId="1" priority="3897" operator="greaterThan">
      <formula>120</formula>
    </cfRule>
    <cfRule type="containsText" dxfId="2" priority="164" operator="between" text="库存为">
      <formula>NOT(ISERROR(SEARCH("库存为",AU3575)))</formula>
    </cfRule>
  </conditionalFormatting>
  <conditionalFormatting sqref="AU3576">
    <cfRule type="cellIs" dxfId="0" priority="7629" operator="lessThan">
      <formula>20</formula>
    </cfRule>
    <cfRule type="cellIs" dxfId="1" priority="3896" operator="greaterThan">
      <formula>120</formula>
    </cfRule>
    <cfRule type="containsText" dxfId="2" priority="163" operator="between" text="库存为">
      <formula>NOT(ISERROR(SEARCH("库存为",AU3576)))</formula>
    </cfRule>
  </conditionalFormatting>
  <conditionalFormatting sqref="AU3577">
    <cfRule type="cellIs" dxfId="0" priority="7628" operator="lessThan">
      <formula>20</formula>
    </cfRule>
    <cfRule type="cellIs" dxfId="1" priority="3895" operator="greaterThan">
      <formula>120</formula>
    </cfRule>
    <cfRule type="containsText" dxfId="2" priority="162" operator="between" text="库存为">
      <formula>NOT(ISERROR(SEARCH("库存为",AU3577)))</formula>
    </cfRule>
  </conditionalFormatting>
  <conditionalFormatting sqref="AU3578">
    <cfRule type="cellIs" dxfId="0" priority="7627" operator="lessThan">
      <formula>20</formula>
    </cfRule>
    <cfRule type="cellIs" dxfId="1" priority="3894" operator="greaterThan">
      <formula>120</formula>
    </cfRule>
    <cfRule type="containsText" dxfId="2" priority="161" operator="between" text="库存为">
      <formula>NOT(ISERROR(SEARCH("库存为",AU3578)))</formula>
    </cfRule>
  </conditionalFormatting>
  <conditionalFormatting sqref="AU3579">
    <cfRule type="cellIs" dxfId="0" priority="7626" operator="lessThan">
      <formula>20</formula>
    </cfRule>
    <cfRule type="cellIs" dxfId="1" priority="3893" operator="greaterThan">
      <formula>120</formula>
    </cfRule>
    <cfRule type="containsText" dxfId="2" priority="160" operator="between" text="库存为">
      <formula>NOT(ISERROR(SEARCH("库存为",AU3579)))</formula>
    </cfRule>
  </conditionalFormatting>
  <conditionalFormatting sqref="AU3580">
    <cfRule type="cellIs" dxfId="0" priority="7625" operator="lessThan">
      <formula>20</formula>
    </cfRule>
    <cfRule type="cellIs" dxfId="1" priority="3892" operator="greaterThan">
      <formula>120</formula>
    </cfRule>
    <cfRule type="containsText" dxfId="2" priority="159" operator="between" text="库存为">
      <formula>NOT(ISERROR(SEARCH("库存为",AU3580)))</formula>
    </cfRule>
  </conditionalFormatting>
  <conditionalFormatting sqref="AU3581">
    <cfRule type="cellIs" dxfId="0" priority="7624" operator="lessThan">
      <formula>20</formula>
    </cfRule>
    <cfRule type="cellIs" dxfId="1" priority="3891" operator="greaterThan">
      <formula>120</formula>
    </cfRule>
    <cfRule type="containsText" dxfId="2" priority="158" operator="between" text="库存为">
      <formula>NOT(ISERROR(SEARCH("库存为",AU3581)))</formula>
    </cfRule>
  </conditionalFormatting>
  <conditionalFormatting sqref="AU3582">
    <cfRule type="cellIs" dxfId="0" priority="7623" operator="lessThan">
      <formula>20</formula>
    </cfRule>
    <cfRule type="cellIs" dxfId="1" priority="3890" operator="greaterThan">
      <formula>120</formula>
    </cfRule>
    <cfRule type="containsText" dxfId="2" priority="157" operator="between" text="库存为">
      <formula>NOT(ISERROR(SEARCH("库存为",AU3582)))</formula>
    </cfRule>
  </conditionalFormatting>
  <conditionalFormatting sqref="AU3583">
    <cfRule type="cellIs" dxfId="0" priority="7622" operator="lessThan">
      <formula>20</formula>
    </cfRule>
    <cfRule type="cellIs" dxfId="1" priority="3889" operator="greaterThan">
      <formula>120</formula>
    </cfRule>
    <cfRule type="containsText" dxfId="2" priority="156" operator="between" text="库存为">
      <formula>NOT(ISERROR(SEARCH("库存为",AU3583)))</formula>
    </cfRule>
  </conditionalFormatting>
  <conditionalFormatting sqref="AU3584">
    <cfRule type="cellIs" dxfId="0" priority="7621" operator="lessThan">
      <formula>20</formula>
    </cfRule>
    <cfRule type="cellIs" dxfId="1" priority="3888" operator="greaterThan">
      <formula>120</formula>
    </cfRule>
    <cfRule type="containsText" dxfId="2" priority="155" operator="between" text="库存为">
      <formula>NOT(ISERROR(SEARCH("库存为",AU3584)))</formula>
    </cfRule>
  </conditionalFormatting>
  <conditionalFormatting sqref="AU3585">
    <cfRule type="cellIs" dxfId="0" priority="7620" operator="lessThan">
      <formula>20</formula>
    </cfRule>
    <cfRule type="cellIs" dxfId="1" priority="3887" operator="greaterThan">
      <formula>120</formula>
    </cfRule>
    <cfRule type="containsText" dxfId="2" priority="154" operator="between" text="库存为">
      <formula>NOT(ISERROR(SEARCH("库存为",AU3585)))</formula>
    </cfRule>
  </conditionalFormatting>
  <conditionalFormatting sqref="AU3586">
    <cfRule type="cellIs" dxfId="0" priority="7619" operator="lessThan">
      <formula>20</formula>
    </cfRule>
    <cfRule type="cellIs" dxfId="1" priority="3886" operator="greaterThan">
      <formula>120</formula>
    </cfRule>
    <cfRule type="containsText" dxfId="2" priority="153" operator="between" text="库存为">
      <formula>NOT(ISERROR(SEARCH("库存为",AU3586)))</formula>
    </cfRule>
  </conditionalFormatting>
  <conditionalFormatting sqref="AU3587">
    <cfRule type="cellIs" dxfId="0" priority="7618" operator="lessThan">
      <formula>20</formula>
    </cfRule>
    <cfRule type="cellIs" dxfId="1" priority="3885" operator="greaterThan">
      <formula>120</formula>
    </cfRule>
    <cfRule type="containsText" dxfId="2" priority="152" operator="between" text="库存为">
      <formula>NOT(ISERROR(SEARCH("库存为",AU3587)))</formula>
    </cfRule>
  </conditionalFormatting>
  <conditionalFormatting sqref="AU3588">
    <cfRule type="cellIs" dxfId="0" priority="7617" operator="lessThan">
      <formula>20</formula>
    </cfRule>
    <cfRule type="cellIs" dxfId="1" priority="3884" operator="greaterThan">
      <formula>120</formula>
    </cfRule>
    <cfRule type="containsText" dxfId="2" priority="151" operator="between" text="库存为">
      <formula>NOT(ISERROR(SEARCH("库存为",AU3588)))</formula>
    </cfRule>
  </conditionalFormatting>
  <conditionalFormatting sqref="AU3589">
    <cfRule type="cellIs" dxfId="0" priority="7616" operator="lessThan">
      <formula>20</formula>
    </cfRule>
    <cfRule type="cellIs" dxfId="1" priority="3883" operator="greaterThan">
      <formula>120</formula>
    </cfRule>
    <cfRule type="containsText" dxfId="2" priority="150" operator="between" text="库存为">
      <formula>NOT(ISERROR(SEARCH("库存为",AU3589)))</formula>
    </cfRule>
  </conditionalFormatting>
  <conditionalFormatting sqref="AU3590">
    <cfRule type="cellIs" dxfId="0" priority="7615" operator="lessThan">
      <formula>20</formula>
    </cfRule>
    <cfRule type="cellIs" dxfId="1" priority="3882" operator="greaterThan">
      <formula>120</formula>
    </cfRule>
    <cfRule type="containsText" dxfId="2" priority="149" operator="between" text="库存为">
      <formula>NOT(ISERROR(SEARCH("库存为",AU3590)))</formula>
    </cfRule>
  </conditionalFormatting>
  <conditionalFormatting sqref="AU3591">
    <cfRule type="cellIs" dxfId="0" priority="7614" operator="lessThan">
      <formula>20</formula>
    </cfRule>
    <cfRule type="cellIs" dxfId="1" priority="3881" operator="greaterThan">
      <formula>120</formula>
    </cfRule>
    <cfRule type="containsText" dxfId="2" priority="148" operator="between" text="库存为">
      <formula>NOT(ISERROR(SEARCH("库存为",AU3591)))</formula>
    </cfRule>
  </conditionalFormatting>
  <conditionalFormatting sqref="AU3592">
    <cfRule type="cellIs" dxfId="0" priority="7613" operator="lessThan">
      <formula>20</formula>
    </cfRule>
    <cfRule type="cellIs" dxfId="1" priority="3880" operator="greaterThan">
      <formula>120</formula>
    </cfRule>
    <cfRule type="containsText" dxfId="2" priority="147" operator="between" text="库存为">
      <formula>NOT(ISERROR(SEARCH("库存为",AU3592)))</formula>
    </cfRule>
  </conditionalFormatting>
  <conditionalFormatting sqref="AU3593">
    <cfRule type="cellIs" dxfId="0" priority="7612" operator="lessThan">
      <formula>20</formula>
    </cfRule>
    <cfRule type="cellIs" dxfId="1" priority="3879" operator="greaterThan">
      <formula>120</formula>
    </cfRule>
    <cfRule type="containsText" dxfId="2" priority="146" operator="between" text="库存为">
      <formula>NOT(ISERROR(SEARCH("库存为",AU3593)))</formula>
    </cfRule>
  </conditionalFormatting>
  <conditionalFormatting sqref="AU3594">
    <cfRule type="cellIs" dxfId="0" priority="7611" operator="lessThan">
      <formula>20</formula>
    </cfRule>
    <cfRule type="cellIs" dxfId="1" priority="3878" operator="greaterThan">
      <formula>120</formula>
    </cfRule>
    <cfRule type="containsText" dxfId="2" priority="145" operator="between" text="库存为">
      <formula>NOT(ISERROR(SEARCH("库存为",AU3594)))</formula>
    </cfRule>
  </conditionalFormatting>
  <conditionalFormatting sqref="AU3595">
    <cfRule type="cellIs" dxfId="0" priority="7610" operator="lessThan">
      <formula>20</formula>
    </cfRule>
    <cfRule type="cellIs" dxfId="1" priority="3877" operator="greaterThan">
      <formula>120</formula>
    </cfRule>
    <cfRule type="containsText" dxfId="2" priority="144" operator="between" text="库存为">
      <formula>NOT(ISERROR(SEARCH("库存为",AU3595)))</formula>
    </cfRule>
  </conditionalFormatting>
  <conditionalFormatting sqref="AU3596">
    <cfRule type="cellIs" dxfId="0" priority="7609" operator="lessThan">
      <formula>20</formula>
    </cfRule>
    <cfRule type="cellIs" dxfId="1" priority="3876" operator="greaterThan">
      <formula>120</formula>
    </cfRule>
    <cfRule type="containsText" dxfId="2" priority="143" operator="between" text="库存为">
      <formula>NOT(ISERROR(SEARCH("库存为",AU3596)))</formula>
    </cfRule>
  </conditionalFormatting>
  <conditionalFormatting sqref="AU3597">
    <cfRule type="cellIs" dxfId="0" priority="7608" operator="lessThan">
      <formula>20</formula>
    </cfRule>
    <cfRule type="cellIs" dxfId="1" priority="3875" operator="greaterThan">
      <formula>120</formula>
    </cfRule>
    <cfRule type="containsText" dxfId="2" priority="142" operator="between" text="库存为">
      <formula>NOT(ISERROR(SEARCH("库存为",AU3597)))</formula>
    </cfRule>
  </conditionalFormatting>
  <conditionalFormatting sqref="AU3598">
    <cfRule type="cellIs" dxfId="0" priority="7607" operator="lessThan">
      <formula>20</formula>
    </cfRule>
    <cfRule type="cellIs" dxfId="1" priority="3874" operator="greaterThan">
      <formula>120</formula>
    </cfRule>
    <cfRule type="containsText" dxfId="2" priority="141" operator="between" text="库存为">
      <formula>NOT(ISERROR(SEARCH("库存为",AU3598)))</formula>
    </cfRule>
  </conditionalFormatting>
  <conditionalFormatting sqref="AU3599">
    <cfRule type="cellIs" dxfId="0" priority="7606" operator="lessThan">
      <formula>20</formula>
    </cfRule>
    <cfRule type="cellIs" dxfId="1" priority="3873" operator="greaterThan">
      <formula>120</formula>
    </cfRule>
    <cfRule type="containsText" dxfId="2" priority="140" operator="between" text="库存为">
      <formula>NOT(ISERROR(SEARCH("库存为",AU3599)))</formula>
    </cfRule>
  </conditionalFormatting>
  <conditionalFormatting sqref="AU3600">
    <cfRule type="cellIs" dxfId="0" priority="7605" operator="lessThan">
      <formula>20</formula>
    </cfRule>
    <cfRule type="cellIs" dxfId="1" priority="3872" operator="greaterThan">
      <formula>120</formula>
    </cfRule>
    <cfRule type="containsText" dxfId="2" priority="139" operator="between" text="库存为">
      <formula>NOT(ISERROR(SEARCH("库存为",AU3600)))</formula>
    </cfRule>
  </conditionalFormatting>
  <conditionalFormatting sqref="AU3601">
    <cfRule type="cellIs" dxfId="0" priority="7604" operator="lessThan">
      <formula>20</formula>
    </cfRule>
    <cfRule type="cellIs" dxfId="1" priority="3871" operator="greaterThan">
      <formula>120</formula>
    </cfRule>
    <cfRule type="containsText" dxfId="2" priority="138" operator="between" text="库存为">
      <formula>NOT(ISERROR(SEARCH("库存为",AU3601)))</formula>
    </cfRule>
  </conditionalFormatting>
  <conditionalFormatting sqref="AU3602">
    <cfRule type="cellIs" dxfId="0" priority="7603" operator="lessThan">
      <formula>20</formula>
    </cfRule>
    <cfRule type="cellIs" dxfId="1" priority="3870" operator="greaterThan">
      <formula>120</formula>
    </cfRule>
    <cfRule type="containsText" dxfId="2" priority="137" operator="between" text="库存为">
      <formula>NOT(ISERROR(SEARCH("库存为",AU3602)))</formula>
    </cfRule>
  </conditionalFormatting>
  <conditionalFormatting sqref="AU3603">
    <cfRule type="cellIs" dxfId="0" priority="7602" operator="lessThan">
      <formula>20</formula>
    </cfRule>
    <cfRule type="cellIs" dxfId="1" priority="3869" operator="greaterThan">
      <formula>120</formula>
    </cfRule>
    <cfRule type="containsText" dxfId="2" priority="136" operator="between" text="库存为">
      <formula>NOT(ISERROR(SEARCH("库存为",AU3603)))</formula>
    </cfRule>
  </conditionalFormatting>
  <conditionalFormatting sqref="AU3604">
    <cfRule type="cellIs" dxfId="0" priority="7601" operator="lessThan">
      <formula>20</formula>
    </cfRule>
    <cfRule type="cellIs" dxfId="1" priority="3868" operator="greaterThan">
      <formula>120</formula>
    </cfRule>
    <cfRule type="containsText" dxfId="2" priority="135" operator="between" text="库存为">
      <formula>NOT(ISERROR(SEARCH("库存为",AU3604)))</formula>
    </cfRule>
  </conditionalFormatting>
  <conditionalFormatting sqref="AU3605">
    <cfRule type="cellIs" dxfId="0" priority="7600" operator="lessThan">
      <formula>20</formula>
    </cfRule>
    <cfRule type="cellIs" dxfId="1" priority="3867" operator="greaterThan">
      <formula>120</formula>
    </cfRule>
    <cfRule type="containsText" dxfId="2" priority="134" operator="between" text="库存为">
      <formula>NOT(ISERROR(SEARCH("库存为",AU3605)))</formula>
    </cfRule>
  </conditionalFormatting>
  <conditionalFormatting sqref="AU3606">
    <cfRule type="cellIs" dxfId="0" priority="7599" operator="lessThan">
      <formula>20</formula>
    </cfRule>
    <cfRule type="cellIs" dxfId="1" priority="3866" operator="greaterThan">
      <formula>120</formula>
    </cfRule>
    <cfRule type="containsText" dxfId="2" priority="133" operator="between" text="库存为">
      <formula>NOT(ISERROR(SEARCH("库存为",AU3606)))</formula>
    </cfRule>
  </conditionalFormatting>
  <conditionalFormatting sqref="AU3607">
    <cfRule type="cellIs" dxfId="0" priority="7598" operator="lessThan">
      <formula>20</formula>
    </cfRule>
    <cfRule type="cellIs" dxfId="1" priority="3865" operator="greaterThan">
      <formula>120</formula>
    </cfRule>
    <cfRule type="containsText" dxfId="2" priority="132" operator="between" text="库存为">
      <formula>NOT(ISERROR(SEARCH("库存为",AU3607)))</formula>
    </cfRule>
  </conditionalFormatting>
  <conditionalFormatting sqref="AU3608">
    <cfRule type="cellIs" dxfId="0" priority="7597" operator="lessThan">
      <formula>20</formula>
    </cfRule>
    <cfRule type="cellIs" dxfId="1" priority="3864" operator="greaterThan">
      <formula>120</formula>
    </cfRule>
    <cfRule type="containsText" dxfId="2" priority="131" operator="between" text="库存为">
      <formula>NOT(ISERROR(SEARCH("库存为",AU3608)))</formula>
    </cfRule>
  </conditionalFormatting>
  <conditionalFormatting sqref="AU3609">
    <cfRule type="cellIs" dxfId="0" priority="7596" operator="lessThan">
      <formula>20</formula>
    </cfRule>
    <cfRule type="cellIs" dxfId="1" priority="3863" operator="greaterThan">
      <formula>120</formula>
    </cfRule>
    <cfRule type="containsText" dxfId="2" priority="130" operator="between" text="库存为">
      <formula>NOT(ISERROR(SEARCH("库存为",AU3609)))</formula>
    </cfRule>
  </conditionalFormatting>
  <conditionalFormatting sqref="AU3610">
    <cfRule type="cellIs" dxfId="0" priority="7595" operator="lessThan">
      <formula>20</formula>
    </cfRule>
    <cfRule type="cellIs" dxfId="1" priority="3862" operator="greaterThan">
      <formula>120</formula>
    </cfRule>
    <cfRule type="containsText" dxfId="2" priority="129" operator="between" text="库存为">
      <formula>NOT(ISERROR(SEARCH("库存为",AU3610)))</formula>
    </cfRule>
  </conditionalFormatting>
  <conditionalFormatting sqref="AU3611">
    <cfRule type="cellIs" dxfId="0" priority="7594" operator="lessThan">
      <formula>20</formula>
    </cfRule>
    <cfRule type="cellIs" dxfId="1" priority="3861" operator="greaterThan">
      <formula>120</formula>
    </cfRule>
    <cfRule type="containsText" dxfId="2" priority="128" operator="between" text="库存为">
      <formula>NOT(ISERROR(SEARCH("库存为",AU3611)))</formula>
    </cfRule>
  </conditionalFormatting>
  <conditionalFormatting sqref="AU3612">
    <cfRule type="cellIs" dxfId="0" priority="7593" operator="lessThan">
      <formula>20</formula>
    </cfRule>
    <cfRule type="cellIs" dxfId="1" priority="3860" operator="greaterThan">
      <formula>120</formula>
    </cfRule>
    <cfRule type="containsText" dxfId="2" priority="127" operator="between" text="库存为">
      <formula>NOT(ISERROR(SEARCH("库存为",AU3612)))</formula>
    </cfRule>
  </conditionalFormatting>
  <conditionalFormatting sqref="AU3613">
    <cfRule type="cellIs" dxfId="0" priority="7592" operator="lessThan">
      <formula>20</formula>
    </cfRule>
    <cfRule type="cellIs" dxfId="1" priority="3859" operator="greaterThan">
      <formula>120</formula>
    </cfRule>
    <cfRule type="containsText" dxfId="2" priority="126" operator="between" text="库存为">
      <formula>NOT(ISERROR(SEARCH("库存为",AU3613)))</formula>
    </cfRule>
  </conditionalFormatting>
  <conditionalFormatting sqref="AU3614">
    <cfRule type="cellIs" dxfId="0" priority="7591" operator="lessThan">
      <formula>20</formula>
    </cfRule>
    <cfRule type="cellIs" dxfId="1" priority="3858" operator="greaterThan">
      <formula>120</formula>
    </cfRule>
    <cfRule type="containsText" dxfId="2" priority="125" operator="between" text="库存为">
      <formula>NOT(ISERROR(SEARCH("库存为",AU3614)))</formula>
    </cfRule>
  </conditionalFormatting>
  <conditionalFormatting sqref="AU3615">
    <cfRule type="cellIs" dxfId="0" priority="7590" operator="lessThan">
      <formula>20</formula>
    </cfRule>
    <cfRule type="cellIs" dxfId="1" priority="3857" operator="greaterThan">
      <formula>120</formula>
    </cfRule>
    <cfRule type="containsText" dxfId="2" priority="124" operator="between" text="库存为">
      <formula>NOT(ISERROR(SEARCH("库存为",AU3615)))</formula>
    </cfRule>
  </conditionalFormatting>
  <conditionalFormatting sqref="AU3616">
    <cfRule type="cellIs" dxfId="0" priority="7589" operator="lessThan">
      <formula>20</formula>
    </cfRule>
    <cfRule type="cellIs" dxfId="1" priority="3856" operator="greaterThan">
      <formula>120</formula>
    </cfRule>
    <cfRule type="containsText" dxfId="2" priority="123" operator="between" text="库存为">
      <formula>NOT(ISERROR(SEARCH("库存为",AU3616)))</formula>
    </cfRule>
  </conditionalFormatting>
  <conditionalFormatting sqref="AU3617">
    <cfRule type="cellIs" dxfId="0" priority="7588" operator="lessThan">
      <formula>20</formula>
    </cfRule>
    <cfRule type="cellIs" dxfId="1" priority="3855" operator="greaterThan">
      <formula>120</formula>
    </cfRule>
    <cfRule type="containsText" dxfId="2" priority="122" operator="between" text="库存为">
      <formula>NOT(ISERROR(SEARCH("库存为",AU3617)))</formula>
    </cfRule>
  </conditionalFormatting>
  <conditionalFormatting sqref="AU3618">
    <cfRule type="cellIs" dxfId="0" priority="7587" operator="lessThan">
      <formula>20</formula>
    </cfRule>
    <cfRule type="cellIs" dxfId="1" priority="3854" operator="greaterThan">
      <formula>120</formula>
    </cfRule>
    <cfRule type="containsText" dxfId="2" priority="121" operator="between" text="库存为">
      <formula>NOT(ISERROR(SEARCH("库存为",AU3618)))</formula>
    </cfRule>
  </conditionalFormatting>
  <conditionalFormatting sqref="AU3619">
    <cfRule type="cellIs" dxfId="0" priority="7586" operator="lessThan">
      <formula>20</formula>
    </cfRule>
    <cfRule type="cellIs" dxfId="1" priority="3853" operator="greaterThan">
      <formula>120</formula>
    </cfRule>
    <cfRule type="containsText" dxfId="2" priority="120" operator="between" text="库存为">
      <formula>NOT(ISERROR(SEARCH("库存为",AU3619)))</formula>
    </cfRule>
  </conditionalFormatting>
  <conditionalFormatting sqref="AU3620">
    <cfRule type="cellIs" dxfId="0" priority="7585" operator="lessThan">
      <formula>20</formula>
    </cfRule>
    <cfRule type="cellIs" dxfId="1" priority="3852" operator="greaterThan">
      <formula>120</formula>
    </cfRule>
    <cfRule type="containsText" dxfId="2" priority="119" operator="between" text="库存为">
      <formula>NOT(ISERROR(SEARCH("库存为",AU3620)))</formula>
    </cfRule>
  </conditionalFormatting>
  <conditionalFormatting sqref="AU3621">
    <cfRule type="cellIs" dxfId="0" priority="7584" operator="lessThan">
      <formula>20</formula>
    </cfRule>
    <cfRule type="cellIs" dxfId="1" priority="3851" operator="greaterThan">
      <formula>120</formula>
    </cfRule>
    <cfRule type="containsText" dxfId="2" priority="118" operator="between" text="库存为">
      <formula>NOT(ISERROR(SEARCH("库存为",AU3621)))</formula>
    </cfRule>
  </conditionalFormatting>
  <conditionalFormatting sqref="AU3622">
    <cfRule type="cellIs" dxfId="0" priority="7583" operator="lessThan">
      <formula>20</formula>
    </cfRule>
    <cfRule type="cellIs" dxfId="1" priority="3850" operator="greaterThan">
      <formula>120</formula>
    </cfRule>
    <cfRule type="containsText" dxfId="2" priority="117" operator="between" text="库存为">
      <formula>NOT(ISERROR(SEARCH("库存为",AU3622)))</formula>
    </cfRule>
  </conditionalFormatting>
  <conditionalFormatting sqref="AU3623">
    <cfRule type="cellIs" dxfId="0" priority="7582" operator="lessThan">
      <formula>20</formula>
    </cfRule>
    <cfRule type="cellIs" dxfId="1" priority="3849" operator="greaterThan">
      <formula>120</formula>
    </cfRule>
    <cfRule type="containsText" dxfId="2" priority="116" operator="between" text="库存为">
      <formula>NOT(ISERROR(SEARCH("库存为",AU3623)))</formula>
    </cfRule>
  </conditionalFormatting>
  <conditionalFormatting sqref="AU3624">
    <cfRule type="cellIs" dxfId="0" priority="7581" operator="lessThan">
      <formula>20</formula>
    </cfRule>
    <cfRule type="cellIs" dxfId="1" priority="3848" operator="greaterThan">
      <formula>120</formula>
    </cfRule>
    <cfRule type="containsText" dxfId="2" priority="115" operator="between" text="库存为">
      <formula>NOT(ISERROR(SEARCH("库存为",AU3624)))</formula>
    </cfRule>
  </conditionalFormatting>
  <conditionalFormatting sqref="AU3625">
    <cfRule type="cellIs" dxfId="0" priority="7580" operator="lessThan">
      <formula>20</formula>
    </cfRule>
    <cfRule type="cellIs" dxfId="1" priority="3847" operator="greaterThan">
      <formula>120</formula>
    </cfRule>
    <cfRule type="containsText" dxfId="2" priority="114" operator="between" text="库存为">
      <formula>NOT(ISERROR(SEARCH("库存为",AU3625)))</formula>
    </cfRule>
  </conditionalFormatting>
  <conditionalFormatting sqref="AU3626">
    <cfRule type="cellIs" dxfId="0" priority="7579" operator="lessThan">
      <formula>20</formula>
    </cfRule>
    <cfRule type="cellIs" dxfId="1" priority="3846" operator="greaterThan">
      <formula>120</formula>
    </cfRule>
    <cfRule type="containsText" dxfId="2" priority="113" operator="between" text="库存为">
      <formula>NOT(ISERROR(SEARCH("库存为",AU3626)))</formula>
    </cfRule>
  </conditionalFormatting>
  <conditionalFormatting sqref="AU3627">
    <cfRule type="cellIs" dxfId="0" priority="7578" operator="lessThan">
      <formula>20</formula>
    </cfRule>
    <cfRule type="cellIs" dxfId="1" priority="3845" operator="greaterThan">
      <formula>120</formula>
    </cfRule>
    <cfRule type="containsText" dxfId="2" priority="112" operator="between" text="库存为">
      <formula>NOT(ISERROR(SEARCH("库存为",AU3627)))</formula>
    </cfRule>
  </conditionalFormatting>
  <conditionalFormatting sqref="AU3628">
    <cfRule type="cellIs" dxfId="0" priority="7577" operator="lessThan">
      <formula>20</formula>
    </cfRule>
    <cfRule type="cellIs" dxfId="1" priority="3844" operator="greaterThan">
      <formula>120</formula>
    </cfRule>
    <cfRule type="containsText" dxfId="2" priority="111" operator="between" text="库存为">
      <formula>NOT(ISERROR(SEARCH("库存为",AU3628)))</formula>
    </cfRule>
  </conditionalFormatting>
  <conditionalFormatting sqref="AU3629">
    <cfRule type="cellIs" dxfId="0" priority="7576" operator="lessThan">
      <formula>20</formula>
    </cfRule>
    <cfRule type="cellIs" dxfId="1" priority="3843" operator="greaterThan">
      <formula>120</formula>
    </cfRule>
    <cfRule type="containsText" dxfId="2" priority="110" operator="between" text="库存为">
      <formula>NOT(ISERROR(SEARCH("库存为",AU3629)))</formula>
    </cfRule>
  </conditionalFormatting>
  <conditionalFormatting sqref="AU3630">
    <cfRule type="cellIs" dxfId="0" priority="7575" operator="lessThan">
      <formula>20</formula>
    </cfRule>
    <cfRule type="cellIs" dxfId="1" priority="3842" operator="greaterThan">
      <formula>120</formula>
    </cfRule>
    <cfRule type="containsText" dxfId="2" priority="109" operator="between" text="库存为">
      <formula>NOT(ISERROR(SEARCH("库存为",AU3630)))</formula>
    </cfRule>
  </conditionalFormatting>
  <conditionalFormatting sqref="AU3631">
    <cfRule type="cellIs" dxfId="0" priority="7574" operator="lessThan">
      <formula>20</formula>
    </cfRule>
    <cfRule type="cellIs" dxfId="1" priority="3841" operator="greaterThan">
      <formula>120</formula>
    </cfRule>
    <cfRule type="containsText" dxfId="2" priority="108" operator="between" text="库存为">
      <formula>NOT(ISERROR(SEARCH("库存为",AU3631)))</formula>
    </cfRule>
  </conditionalFormatting>
  <conditionalFormatting sqref="AU3632">
    <cfRule type="cellIs" dxfId="0" priority="7573" operator="lessThan">
      <formula>20</formula>
    </cfRule>
    <cfRule type="cellIs" dxfId="1" priority="3840" operator="greaterThan">
      <formula>120</formula>
    </cfRule>
    <cfRule type="containsText" dxfId="2" priority="107" operator="between" text="库存为">
      <formula>NOT(ISERROR(SEARCH("库存为",AU3632)))</formula>
    </cfRule>
  </conditionalFormatting>
  <conditionalFormatting sqref="AU3633">
    <cfRule type="cellIs" dxfId="0" priority="7572" operator="lessThan">
      <formula>20</formula>
    </cfRule>
    <cfRule type="cellIs" dxfId="1" priority="3839" operator="greaterThan">
      <formula>120</formula>
    </cfRule>
    <cfRule type="containsText" dxfId="2" priority="106" operator="between" text="库存为">
      <formula>NOT(ISERROR(SEARCH("库存为",AU3633)))</formula>
    </cfRule>
  </conditionalFormatting>
  <conditionalFormatting sqref="AU3634">
    <cfRule type="cellIs" dxfId="0" priority="7571" operator="lessThan">
      <formula>20</formula>
    </cfRule>
    <cfRule type="cellIs" dxfId="1" priority="3838" operator="greaterThan">
      <formula>120</formula>
    </cfRule>
    <cfRule type="containsText" dxfId="2" priority="105" operator="between" text="库存为">
      <formula>NOT(ISERROR(SEARCH("库存为",AU3634)))</formula>
    </cfRule>
  </conditionalFormatting>
  <conditionalFormatting sqref="AU3635">
    <cfRule type="cellIs" dxfId="0" priority="7570" operator="lessThan">
      <formula>20</formula>
    </cfRule>
    <cfRule type="cellIs" dxfId="1" priority="3837" operator="greaterThan">
      <formula>120</formula>
    </cfRule>
    <cfRule type="containsText" dxfId="2" priority="104" operator="between" text="库存为">
      <formula>NOT(ISERROR(SEARCH("库存为",AU3635)))</formula>
    </cfRule>
  </conditionalFormatting>
  <conditionalFormatting sqref="AU3636">
    <cfRule type="cellIs" dxfId="0" priority="7569" operator="lessThan">
      <formula>20</formula>
    </cfRule>
    <cfRule type="cellIs" dxfId="1" priority="3836" operator="greaterThan">
      <formula>120</formula>
    </cfRule>
    <cfRule type="containsText" dxfId="2" priority="103" operator="between" text="库存为">
      <formula>NOT(ISERROR(SEARCH("库存为",AU3636)))</formula>
    </cfRule>
  </conditionalFormatting>
  <conditionalFormatting sqref="AU3637">
    <cfRule type="cellIs" dxfId="0" priority="7568" operator="lessThan">
      <formula>20</formula>
    </cfRule>
    <cfRule type="cellIs" dxfId="1" priority="3835" operator="greaterThan">
      <formula>120</formula>
    </cfRule>
    <cfRule type="containsText" dxfId="2" priority="102" operator="between" text="库存为">
      <formula>NOT(ISERROR(SEARCH("库存为",AU3637)))</formula>
    </cfRule>
  </conditionalFormatting>
  <conditionalFormatting sqref="AU3638">
    <cfRule type="cellIs" dxfId="0" priority="7567" operator="lessThan">
      <formula>20</formula>
    </cfRule>
    <cfRule type="cellIs" dxfId="1" priority="3834" operator="greaterThan">
      <formula>120</formula>
    </cfRule>
    <cfRule type="containsText" dxfId="2" priority="101" operator="between" text="库存为">
      <formula>NOT(ISERROR(SEARCH("库存为",AU3638)))</formula>
    </cfRule>
  </conditionalFormatting>
  <conditionalFormatting sqref="AU3639">
    <cfRule type="cellIs" dxfId="0" priority="7566" operator="lessThan">
      <formula>20</formula>
    </cfRule>
    <cfRule type="cellIs" dxfId="1" priority="3833" operator="greaterThan">
      <formula>120</formula>
    </cfRule>
    <cfRule type="containsText" dxfId="2" priority="100" operator="between" text="库存为">
      <formula>NOT(ISERROR(SEARCH("库存为",AU3639)))</formula>
    </cfRule>
  </conditionalFormatting>
  <conditionalFormatting sqref="AU3640">
    <cfRule type="cellIs" dxfId="0" priority="7565" operator="lessThan">
      <formula>20</formula>
    </cfRule>
    <cfRule type="cellIs" dxfId="1" priority="3832" operator="greaterThan">
      <formula>120</formula>
    </cfRule>
    <cfRule type="containsText" dxfId="2" priority="99" operator="between" text="库存为">
      <formula>NOT(ISERROR(SEARCH("库存为",AU3640)))</formula>
    </cfRule>
  </conditionalFormatting>
  <conditionalFormatting sqref="AU3641">
    <cfRule type="cellIs" dxfId="0" priority="7564" operator="lessThan">
      <formula>20</formula>
    </cfRule>
    <cfRule type="cellIs" dxfId="1" priority="3831" operator="greaterThan">
      <formula>120</formula>
    </cfRule>
    <cfRule type="containsText" dxfId="2" priority="98" operator="between" text="库存为">
      <formula>NOT(ISERROR(SEARCH("库存为",AU3641)))</formula>
    </cfRule>
  </conditionalFormatting>
  <conditionalFormatting sqref="AU3642">
    <cfRule type="cellIs" dxfId="0" priority="7563" operator="lessThan">
      <formula>20</formula>
    </cfRule>
    <cfRule type="cellIs" dxfId="1" priority="3830" operator="greaterThan">
      <formula>120</formula>
    </cfRule>
    <cfRule type="containsText" dxfId="2" priority="97" operator="between" text="库存为">
      <formula>NOT(ISERROR(SEARCH("库存为",AU3642)))</formula>
    </cfRule>
  </conditionalFormatting>
  <conditionalFormatting sqref="AU3643">
    <cfRule type="cellIs" dxfId="0" priority="7562" operator="lessThan">
      <formula>20</formula>
    </cfRule>
    <cfRule type="cellIs" dxfId="1" priority="3829" operator="greaterThan">
      <formula>120</formula>
    </cfRule>
    <cfRule type="containsText" dxfId="2" priority="96" operator="between" text="库存为">
      <formula>NOT(ISERROR(SEARCH("库存为",AU3643)))</formula>
    </cfRule>
  </conditionalFormatting>
  <conditionalFormatting sqref="AU3644">
    <cfRule type="cellIs" dxfId="0" priority="7561" operator="lessThan">
      <formula>20</formula>
    </cfRule>
    <cfRule type="cellIs" dxfId="1" priority="3828" operator="greaterThan">
      <formula>120</formula>
    </cfRule>
    <cfRule type="containsText" dxfId="2" priority="95" operator="between" text="库存为">
      <formula>NOT(ISERROR(SEARCH("库存为",AU3644)))</formula>
    </cfRule>
  </conditionalFormatting>
  <conditionalFormatting sqref="AU3645">
    <cfRule type="cellIs" dxfId="0" priority="7560" operator="lessThan">
      <formula>20</formula>
    </cfRule>
    <cfRule type="cellIs" dxfId="1" priority="3827" operator="greaterThan">
      <formula>120</formula>
    </cfRule>
    <cfRule type="containsText" dxfId="2" priority="94" operator="between" text="库存为">
      <formula>NOT(ISERROR(SEARCH("库存为",AU3645)))</formula>
    </cfRule>
  </conditionalFormatting>
  <conditionalFormatting sqref="AU3646">
    <cfRule type="cellIs" dxfId="0" priority="7559" operator="lessThan">
      <formula>20</formula>
    </cfRule>
    <cfRule type="cellIs" dxfId="1" priority="3826" operator="greaterThan">
      <formula>120</formula>
    </cfRule>
    <cfRule type="containsText" dxfId="2" priority="93" operator="between" text="库存为">
      <formula>NOT(ISERROR(SEARCH("库存为",AU3646)))</formula>
    </cfRule>
  </conditionalFormatting>
  <conditionalFormatting sqref="AU3647">
    <cfRule type="cellIs" dxfId="0" priority="7558" operator="lessThan">
      <formula>20</formula>
    </cfRule>
    <cfRule type="cellIs" dxfId="1" priority="3825" operator="greaterThan">
      <formula>120</formula>
    </cfRule>
    <cfRule type="containsText" dxfId="2" priority="92" operator="between" text="库存为">
      <formula>NOT(ISERROR(SEARCH("库存为",AU3647)))</formula>
    </cfRule>
  </conditionalFormatting>
  <conditionalFormatting sqref="AU3648">
    <cfRule type="cellIs" dxfId="0" priority="7557" operator="lessThan">
      <formula>20</formula>
    </cfRule>
    <cfRule type="cellIs" dxfId="1" priority="3824" operator="greaterThan">
      <formula>120</formula>
    </cfRule>
    <cfRule type="containsText" dxfId="2" priority="91" operator="between" text="库存为">
      <formula>NOT(ISERROR(SEARCH("库存为",AU3648)))</formula>
    </cfRule>
  </conditionalFormatting>
  <conditionalFormatting sqref="AU3649">
    <cfRule type="cellIs" dxfId="0" priority="7556" operator="lessThan">
      <formula>20</formula>
    </cfRule>
    <cfRule type="cellIs" dxfId="1" priority="3823" operator="greaterThan">
      <formula>120</formula>
    </cfRule>
    <cfRule type="containsText" dxfId="2" priority="90" operator="between" text="库存为">
      <formula>NOT(ISERROR(SEARCH("库存为",AU3649)))</formula>
    </cfRule>
  </conditionalFormatting>
  <conditionalFormatting sqref="AU3650">
    <cfRule type="cellIs" dxfId="0" priority="7555" operator="lessThan">
      <formula>20</formula>
    </cfRule>
    <cfRule type="cellIs" dxfId="1" priority="3822" operator="greaterThan">
      <formula>120</formula>
    </cfRule>
    <cfRule type="containsText" dxfId="2" priority="89" operator="between" text="库存为">
      <formula>NOT(ISERROR(SEARCH("库存为",AU3650)))</formula>
    </cfRule>
  </conditionalFormatting>
  <conditionalFormatting sqref="AU3651">
    <cfRule type="cellIs" dxfId="0" priority="7554" operator="lessThan">
      <formula>20</formula>
    </cfRule>
    <cfRule type="cellIs" dxfId="1" priority="3821" operator="greaterThan">
      <formula>120</formula>
    </cfRule>
    <cfRule type="containsText" dxfId="2" priority="88" operator="between" text="库存为">
      <formula>NOT(ISERROR(SEARCH("库存为",AU3651)))</formula>
    </cfRule>
  </conditionalFormatting>
  <conditionalFormatting sqref="AU3652">
    <cfRule type="cellIs" dxfId="0" priority="7553" operator="lessThan">
      <formula>20</formula>
    </cfRule>
    <cfRule type="cellIs" dxfId="1" priority="3820" operator="greaterThan">
      <formula>120</formula>
    </cfRule>
    <cfRule type="containsText" dxfId="2" priority="87" operator="between" text="库存为">
      <formula>NOT(ISERROR(SEARCH("库存为",AU3652)))</formula>
    </cfRule>
  </conditionalFormatting>
  <conditionalFormatting sqref="AU3653">
    <cfRule type="cellIs" dxfId="0" priority="7552" operator="lessThan">
      <formula>20</formula>
    </cfRule>
    <cfRule type="cellIs" dxfId="1" priority="3819" operator="greaterThan">
      <formula>120</formula>
    </cfRule>
    <cfRule type="containsText" dxfId="2" priority="86" operator="between" text="库存为">
      <formula>NOT(ISERROR(SEARCH("库存为",AU3653)))</formula>
    </cfRule>
  </conditionalFormatting>
  <conditionalFormatting sqref="AU3654">
    <cfRule type="cellIs" dxfId="0" priority="7551" operator="lessThan">
      <formula>20</formula>
    </cfRule>
    <cfRule type="cellIs" dxfId="1" priority="3818" operator="greaterThan">
      <formula>120</formula>
    </cfRule>
    <cfRule type="containsText" dxfId="2" priority="85" operator="between" text="库存为">
      <formula>NOT(ISERROR(SEARCH("库存为",AU3654)))</formula>
    </cfRule>
  </conditionalFormatting>
  <conditionalFormatting sqref="AU3655">
    <cfRule type="cellIs" dxfId="0" priority="7550" operator="lessThan">
      <formula>20</formula>
    </cfRule>
    <cfRule type="cellIs" dxfId="1" priority="3817" operator="greaterThan">
      <formula>120</formula>
    </cfRule>
    <cfRule type="containsText" dxfId="2" priority="84" operator="between" text="库存为">
      <formula>NOT(ISERROR(SEARCH("库存为",AU3655)))</formula>
    </cfRule>
  </conditionalFormatting>
  <conditionalFormatting sqref="AU3656">
    <cfRule type="cellIs" dxfId="0" priority="7549" operator="lessThan">
      <formula>20</formula>
    </cfRule>
    <cfRule type="cellIs" dxfId="1" priority="3816" operator="greaterThan">
      <formula>120</formula>
    </cfRule>
    <cfRule type="containsText" dxfId="2" priority="83" operator="between" text="库存为">
      <formula>NOT(ISERROR(SEARCH("库存为",AU3656)))</formula>
    </cfRule>
  </conditionalFormatting>
  <conditionalFormatting sqref="AU3657">
    <cfRule type="cellIs" dxfId="0" priority="7548" operator="lessThan">
      <formula>20</formula>
    </cfRule>
    <cfRule type="cellIs" dxfId="1" priority="3815" operator="greaterThan">
      <formula>120</formula>
    </cfRule>
    <cfRule type="containsText" dxfId="2" priority="82" operator="between" text="库存为">
      <formula>NOT(ISERROR(SEARCH("库存为",AU3657)))</formula>
    </cfRule>
  </conditionalFormatting>
  <conditionalFormatting sqref="AU3658">
    <cfRule type="cellIs" dxfId="0" priority="7547" operator="lessThan">
      <formula>20</formula>
    </cfRule>
    <cfRule type="cellIs" dxfId="1" priority="3814" operator="greaterThan">
      <formula>120</formula>
    </cfRule>
    <cfRule type="containsText" dxfId="2" priority="81" operator="between" text="库存为">
      <formula>NOT(ISERROR(SEARCH("库存为",AU3658)))</formula>
    </cfRule>
  </conditionalFormatting>
  <conditionalFormatting sqref="AU3659">
    <cfRule type="cellIs" dxfId="0" priority="7546" operator="lessThan">
      <formula>20</formula>
    </cfRule>
    <cfRule type="cellIs" dxfId="1" priority="3813" operator="greaterThan">
      <formula>120</formula>
    </cfRule>
    <cfRule type="containsText" dxfId="2" priority="80" operator="between" text="库存为">
      <formula>NOT(ISERROR(SEARCH("库存为",AU3659)))</formula>
    </cfRule>
  </conditionalFormatting>
  <conditionalFormatting sqref="AU3660">
    <cfRule type="cellIs" dxfId="0" priority="7545" operator="lessThan">
      <formula>20</formula>
    </cfRule>
    <cfRule type="cellIs" dxfId="1" priority="3812" operator="greaterThan">
      <formula>120</formula>
    </cfRule>
    <cfRule type="containsText" dxfId="2" priority="79" operator="between" text="库存为">
      <formula>NOT(ISERROR(SEARCH("库存为",AU3660)))</formula>
    </cfRule>
  </conditionalFormatting>
  <conditionalFormatting sqref="AU3661">
    <cfRule type="cellIs" dxfId="0" priority="7544" operator="lessThan">
      <formula>20</formula>
    </cfRule>
    <cfRule type="cellIs" dxfId="1" priority="3811" operator="greaterThan">
      <formula>120</formula>
    </cfRule>
    <cfRule type="containsText" dxfId="2" priority="78" operator="between" text="库存为">
      <formula>NOT(ISERROR(SEARCH("库存为",AU3661)))</formula>
    </cfRule>
  </conditionalFormatting>
  <conditionalFormatting sqref="AU3662">
    <cfRule type="cellIs" dxfId="0" priority="7543" operator="lessThan">
      <formula>20</formula>
    </cfRule>
    <cfRule type="cellIs" dxfId="1" priority="3810" operator="greaterThan">
      <formula>120</formula>
    </cfRule>
    <cfRule type="containsText" dxfId="2" priority="77" operator="between" text="库存为">
      <formula>NOT(ISERROR(SEARCH("库存为",AU3662)))</formula>
    </cfRule>
  </conditionalFormatting>
  <conditionalFormatting sqref="AU3663">
    <cfRule type="cellIs" dxfId="0" priority="7542" operator="lessThan">
      <formula>20</formula>
    </cfRule>
    <cfRule type="cellIs" dxfId="1" priority="3809" operator="greaterThan">
      <formula>120</formula>
    </cfRule>
    <cfRule type="containsText" dxfId="2" priority="76" operator="between" text="库存为">
      <formula>NOT(ISERROR(SEARCH("库存为",AU3663)))</formula>
    </cfRule>
  </conditionalFormatting>
  <conditionalFormatting sqref="AU3664">
    <cfRule type="cellIs" dxfId="0" priority="7541" operator="lessThan">
      <formula>20</formula>
    </cfRule>
    <cfRule type="cellIs" dxfId="1" priority="3808" operator="greaterThan">
      <formula>120</formula>
    </cfRule>
    <cfRule type="containsText" dxfId="2" priority="75" operator="between" text="库存为">
      <formula>NOT(ISERROR(SEARCH("库存为",AU3664)))</formula>
    </cfRule>
  </conditionalFormatting>
  <conditionalFormatting sqref="AU3665">
    <cfRule type="cellIs" dxfId="0" priority="7540" operator="lessThan">
      <formula>20</formula>
    </cfRule>
    <cfRule type="cellIs" dxfId="1" priority="3807" operator="greaterThan">
      <formula>120</formula>
    </cfRule>
    <cfRule type="containsText" dxfId="2" priority="74" operator="between" text="库存为">
      <formula>NOT(ISERROR(SEARCH("库存为",AU3665)))</formula>
    </cfRule>
  </conditionalFormatting>
  <conditionalFormatting sqref="AU3666">
    <cfRule type="cellIs" dxfId="0" priority="7539" operator="lessThan">
      <formula>20</formula>
    </cfRule>
    <cfRule type="cellIs" dxfId="1" priority="3806" operator="greaterThan">
      <formula>120</formula>
    </cfRule>
    <cfRule type="containsText" dxfId="2" priority="73" operator="between" text="库存为">
      <formula>NOT(ISERROR(SEARCH("库存为",AU3666)))</formula>
    </cfRule>
  </conditionalFormatting>
  <conditionalFormatting sqref="AU3667">
    <cfRule type="cellIs" dxfId="0" priority="7538" operator="lessThan">
      <formula>20</formula>
    </cfRule>
    <cfRule type="cellIs" dxfId="1" priority="3805" operator="greaterThan">
      <formula>120</formula>
    </cfRule>
    <cfRule type="containsText" dxfId="2" priority="72" operator="between" text="库存为">
      <formula>NOT(ISERROR(SEARCH("库存为",AU3667)))</formula>
    </cfRule>
  </conditionalFormatting>
  <conditionalFormatting sqref="AU3668">
    <cfRule type="cellIs" dxfId="0" priority="7537" operator="lessThan">
      <formula>20</formula>
    </cfRule>
    <cfRule type="cellIs" dxfId="1" priority="3804" operator="greaterThan">
      <formula>120</formula>
    </cfRule>
    <cfRule type="containsText" dxfId="2" priority="71" operator="between" text="库存为">
      <formula>NOT(ISERROR(SEARCH("库存为",AU3668)))</formula>
    </cfRule>
  </conditionalFormatting>
  <conditionalFormatting sqref="AU3669">
    <cfRule type="cellIs" dxfId="0" priority="7536" operator="lessThan">
      <formula>20</formula>
    </cfRule>
    <cfRule type="cellIs" dxfId="1" priority="3803" operator="greaterThan">
      <formula>120</formula>
    </cfRule>
    <cfRule type="containsText" dxfId="2" priority="70" operator="between" text="库存为">
      <formula>NOT(ISERROR(SEARCH("库存为",AU3669)))</formula>
    </cfRule>
  </conditionalFormatting>
  <conditionalFormatting sqref="AU3670">
    <cfRule type="cellIs" dxfId="0" priority="7535" operator="lessThan">
      <formula>20</formula>
    </cfRule>
    <cfRule type="cellIs" dxfId="1" priority="3802" operator="greaterThan">
      <formula>120</formula>
    </cfRule>
    <cfRule type="containsText" dxfId="2" priority="69" operator="between" text="库存为">
      <formula>NOT(ISERROR(SEARCH("库存为",AU3670)))</formula>
    </cfRule>
  </conditionalFormatting>
  <conditionalFormatting sqref="AU3671">
    <cfRule type="cellIs" dxfId="0" priority="7534" operator="lessThan">
      <formula>20</formula>
    </cfRule>
    <cfRule type="cellIs" dxfId="1" priority="3801" operator="greaterThan">
      <formula>120</formula>
    </cfRule>
    <cfRule type="containsText" dxfId="2" priority="68" operator="between" text="库存为">
      <formula>NOT(ISERROR(SEARCH("库存为",AU3671)))</formula>
    </cfRule>
  </conditionalFormatting>
  <conditionalFormatting sqref="AU3672">
    <cfRule type="cellIs" dxfId="0" priority="7533" operator="lessThan">
      <formula>20</formula>
    </cfRule>
    <cfRule type="cellIs" dxfId="1" priority="3800" operator="greaterThan">
      <formula>120</formula>
    </cfRule>
    <cfRule type="containsText" dxfId="2" priority="67" operator="between" text="库存为">
      <formula>NOT(ISERROR(SEARCH("库存为",AU3672)))</formula>
    </cfRule>
  </conditionalFormatting>
  <conditionalFormatting sqref="AU3673">
    <cfRule type="cellIs" dxfId="0" priority="7532" operator="lessThan">
      <formula>20</formula>
    </cfRule>
    <cfRule type="cellIs" dxfId="1" priority="3799" operator="greaterThan">
      <formula>120</formula>
    </cfRule>
    <cfRule type="containsText" dxfId="2" priority="66" operator="between" text="库存为">
      <formula>NOT(ISERROR(SEARCH("库存为",AU3673)))</formula>
    </cfRule>
  </conditionalFormatting>
  <conditionalFormatting sqref="AU3674">
    <cfRule type="cellIs" dxfId="0" priority="7531" operator="lessThan">
      <formula>20</formula>
    </cfRule>
    <cfRule type="cellIs" dxfId="1" priority="3798" operator="greaterThan">
      <formula>120</formula>
    </cfRule>
    <cfRule type="containsText" dxfId="2" priority="65" operator="between" text="库存为">
      <formula>NOT(ISERROR(SEARCH("库存为",AU3674)))</formula>
    </cfRule>
  </conditionalFormatting>
  <conditionalFormatting sqref="AU3675">
    <cfRule type="cellIs" dxfId="0" priority="7530" operator="lessThan">
      <formula>20</formula>
    </cfRule>
    <cfRule type="cellIs" dxfId="1" priority="3797" operator="greaterThan">
      <formula>120</formula>
    </cfRule>
    <cfRule type="containsText" dxfId="2" priority="64" operator="between" text="库存为">
      <formula>NOT(ISERROR(SEARCH("库存为",AU3675)))</formula>
    </cfRule>
  </conditionalFormatting>
  <conditionalFormatting sqref="AU3676">
    <cfRule type="cellIs" dxfId="0" priority="7529" operator="lessThan">
      <formula>20</formula>
    </cfRule>
    <cfRule type="cellIs" dxfId="1" priority="3796" operator="greaterThan">
      <formula>120</formula>
    </cfRule>
    <cfRule type="containsText" dxfId="2" priority="63" operator="between" text="库存为">
      <formula>NOT(ISERROR(SEARCH("库存为",AU3676)))</formula>
    </cfRule>
  </conditionalFormatting>
  <conditionalFormatting sqref="AU3677">
    <cfRule type="cellIs" dxfId="0" priority="7528" operator="lessThan">
      <formula>20</formula>
    </cfRule>
    <cfRule type="cellIs" dxfId="1" priority="3795" operator="greaterThan">
      <formula>120</formula>
    </cfRule>
    <cfRule type="containsText" dxfId="2" priority="62" operator="between" text="库存为">
      <formula>NOT(ISERROR(SEARCH("库存为",AU3677)))</formula>
    </cfRule>
  </conditionalFormatting>
  <conditionalFormatting sqref="AU3678">
    <cfRule type="cellIs" dxfId="0" priority="7527" operator="lessThan">
      <formula>20</formula>
    </cfRule>
    <cfRule type="cellIs" dxfId="1" priority="3794" operator="greaterThan">
      <formula>120</formula>
    </cfRule>
    <cfRule type="containsText" dxfId="2" priority="61" operator="between" text="库存为">
      <formula>NOT(ISERROR(SEARCH("库存为",AU3678)))</formula>
    </cfRule>
  </conditionalFormatting>
  <conditionalFormatting sqref="AU3679">
    <cfRule type="cellIs" dxfId="0" priority="7526" operator="lessThan">
      <formula>20</formula>
    </cfRule>
    <cfRule type="cellIs" dxfId="1" priority="3793" operator="greaterThan">
      <formula>120</formula>
    </cfRule>
    <cfRule type="containsText" dxfId="2" priority="60" operator="between" text="库存为">
      <formula>NOT(ISERROR(SEARCH("库存为",AU3679)))</formula>
    </cfRule>
  </conditionalFormatting>
  <conditionalFormatting sqref="AU3680">
    <cfRule type="cellIs" dxfId="0" priority="7525" operator="lessThan">
      <formula>20</formula>
    </cfRule>
    <cfRule type="cellIs" dxfId="1" priority="3792" operator="greaterThan">
      <formula>120</formula>
    </cfRule>
    <cfRule type="containsText" dxfId="2" priority="59" operator="between" text="库存为">
      <formula>NOT(ISERROR(SEARCH("库存为",AU3680)))</formula>
    </cfRule>
  </conditionalFormatting>
  <conditionalFormatting sqref="AU3681">
    <cfRule type="cellIs" dxfId="0" priority="7524" operator="lessThan">
      <formula>20</formula>
    </cfRule>
    <cfRule type="cellIs" dxfId="1" priority="3791" operator="greaterThan">
      <formula>120</formula>
    </cfRule>
    <cfRule type="containsText" dxfId="2" priority="58" operator="between" text="库存为">
      <formula>NOT(ISERROR(SEARCH("库存为",AU3681)))</formula>
    </cfRule>
  </conditionalFormatting>
  <conditionalFormatting sqref="AU3682">
    <cfRule type="cellIs" dxfId="0" priority="7523" operator="lessThan">
      <formula>20</formula>
    </cfRule>
    <cfRule type="cellIs" dxfId="1" priority="3790" operator="greaterThan">
      <formula>120</formula>
    </cfRule>
    <cfRule type="containsText" dxfId="2" priority="57" operator="between" text="库存为">
      <formula>NOT(ISERROR(SEARCH("库存为",AU3682)))</formula>
    </cfRule>
  </conditionalFormatting>
  <conditionalFormatting sqref="AU3683">
    <cfRule type="cellIs" dxfId="0" priority="7522" operator="lessThan">
      <formula>20</formula>
    </cfRule>
    <cfRule type="cellIs" dxfId="1" priority="3789" operator="greaterThan">
      <formula>120</formula>
    </cfRule>
    <cfRule type="containsText" dxfId="2" priority="56" operator="between" text="库存为">
      <formula>NOT(ISERROR(SEARCH("库存为",AU3683)))</formula>
    </cfRule>
  </conditionalFormatting>
  <conditionalFormatting sqref="AU3684">
    <cfRule type="cellIs" dxfId="0" priority="7521" operator="lessThan">
      <formula>20</formula>
    </cfRule>
    <cfRule type="cellIs" dxfId="1" priority="3788" operator="greaterThan">
      <formula>120</formula>
    </cfRule>
    <cfRule type="containsText" dxfId="2" priority="55" operator="between" text="库存为">
      <formula>NOT(ISERROR(SEARCH("库存为",AU3684)))</formula>
    </cfRule>
  </conditionalFormatting>
  <conditionalFormatting sqref="AU3685">
    <cfRule type="cellIs" dxfId="0" priority="7520" operator="lessThan">
      <formula>20</formula>
    </cfRule>
    <cfRule type="cellIs" dxfId="1" priority="3787" operator="greaterThan">
      <formula>120</formula>
    </cfRule>
    <cfRule type="containsText" dxfId="2" priority="54" operator="between" text="库存为">
      <formula>NOT(ISERROR(SEARCH("库存为",AU3685)))</formula>
    </cfRule>
  </conditionalFormatting>
  <conditionalFormatting sqref="AU3686">
    <cfRule type="cellIs" dxfId="0" priority="7519" operator="lessThan">
      <formula>20</formula>
    </cfRule>
    <cfRule type="cellIs" dxfId="1" priority="3786" operator="greaterThan">
      <formula>120</formula>
    </cfRule>
    <cfRule type="containsText" dxfId="2" priority="53" operator="between" text="库存为">
      <formula>NOT(ISERROR(SEARCH("库存为",AU3686)))</formula>
    </cfRule>
  </conditionalFormatting>
  <conditionalFormatting sqref="AU3687">
    <cfRule type="cellIs" dxfId="0" priority="7518" operator="lessThan">
      <formula>20</formula>
    </cfRule>
    <cfRule type="cellIs" dxfId="1" priority="3785" operator="greaterThan">
      <formula>120</formula>
    </cfRule>
    <cfRule type="containsText" dxfId="2" priority="52" operator="between" text="库存为">
      <formula>NOT(ISERROR(SEARCH("库存为",AU3687)))</formula>
    </cfRule>
  </conditionalFormatting>
  <conditionalFormatting sqref="AU3688">
    <cfRule type="cellIs" dxfId="0" priority="7517" operator="lessThan">
      <formula>20</formula>
    </cfRule>
    <cfRule type="cellIs" dxfId="1" priority="3784" operator="greaterThan">
      <formula>120</formula>
    </cfRule>
    <cfRule type="containsText" dxfId="2" priority="51" operator="between" text="库存为">
      <formula>NOT(ISERROR(SEARCH("库存为",AU3688)))</formula>
    </cfRule>
  </conditionalFormatting>
  <conditionalFormatting sqref="AU3689">
    <cfRule type="cellIs" dxfId="0" priority="7516" operator="lessThan">
      <formula>20</formula>
    </cfRule>
    <cfRule type="cellIs" dxfId="1" priority="3783" operator="greaterThan">
      <formula>120</formula>
    </cfRule>
    <cfRule type="containsText" dxfId="2" priority="50" operator="between" text="库存为">
      <formula>NOT(ISERROR(SEARCH("库存为",AU3689)))</formula>
    </cfRule>
  </conditionalFormatting>
  <conditionalFormatting sqref="AU3690">
    <cfRule type="cellIs" dxfId="0" priority="7515" operator="lessThan">
      <formula>20</formula>
    </cfRule>
    <cfRule type="cellIs" dxfId="1" priority="3782" operator="greaterThan">
      <formula>120</formula>
    </cfRule>
    <cfRule type="containsText" dxfId="2" priority="49" operator="between" text="库存为">
      <formula>NOT(ISERROR(SEARCH("库存为",AU3690)))</formula>
    </cfRule>
  </conditionalFormatting>
  <conditionalFormatting sqref="AU3691">
    <cfRule type="cellIs" dxfId="0" priority="7514" operator="lessThan">
      <formula>20</formula>
    </cfRule>
    <cfRule type="cellIs" dxfId="1" priority="3781" operator="greaterThan">
      <formula>120</formula>
    </cfRule>
    <cfRule type="containsText" dxfId="2" priority="48" operator="between" text="库存为">
      <formula>NOT(ISERROR(SEARCH("库存为",AU3691)))</formula>
    </cfRule>
  </conditionalFormatting>
  <conditionalFormatting sqref="AU3692">
    <cfRule type="cellIs" dxfId="0" priority="7513" operator="lessThan">
      <formula>20</formula>
    </cfRule>
    <cfRule type="cellIs" dxfId="1" priority="3780" operator="greaterThan">
      <formula>120</formula>
    </cfRule>
    <cfRule type="containsText" dxfId="2" priority="47" operator="between" text="库存为">
      <formula>NOT(ISERROR(SEARCH("库存为",AU3692)))</formula>
    </cfRule>
  </conditionalFormatting>
  <conditionalFormatting sqref="AU3693">
    <cfRule type="cellIs" dxfId="0" priority="7512" operator="lessThan">
      <formula>20</formula>
    </cfRule>
    <cfRule type="cellIs" dxfId="1" priority="3779" operator="greaterThan">
      <formula>120</formula>
    </cfRule>
    <cfRule type="containsText" dxfId="2" priority="46" operator="between" text="库存为">
      <formula>NOT(ISERROR(SEARCH("库存为",AU3693)))</formula>
    </cfRule>
  </conditionalFormatting>
  <conditionalFormatting sqref="AU3694">
    <cfRule type="cellIs" dxfId="0" priority="7511" operator="lessThan">
      <formula>20</formula>
    </cfRule>
    <cfRule type="cellIs" dxfId="1" priority="3778" operator="greaterThan">
      <formula>120</formula>
    </cfRule>
    <cfRule type="containsText" dxfId="2" priority="45" operator="between" text="库存为">
      <formula>NOT(ISERROR(SEARCH("库存为",AU3694)))</formula>
    </cfRule>
  </conditionalFormatting>
  <conditionalFormatting sqref="AU3695">
    <cfRule type="cellIs" dxfId="0" priority="7510" operator="lessThan">
      <formula>20</formula>
    </cfRule>
    <cfRule type="cellIs" dxfId="1" priority="3777" operator="greaterThan">
      <formula>120</formula>
    </cfRule>
    <cfRule type="containsText" dxfId="2" priority="44" operator="between" text="库存为">
      <formula>NOT(ISERROR(SEARCH("库存为",AU3695)))</formula>
    </cfRule>
  </conditionalFormatting>
  <conditionalFormatting sqref="AU3696">
    <cfRule type="cellIs" dxfId="0" priority="7509" operator="lessThan">
      <formula>20</formula>
    </cfRule>
    <cfRule type="cellIs" dxfId="1" priority="3776" operator="greaterThan">
      <formula>120</formula>
    </cfRule>
    <cfRule type="containsText" dxfId="2" priority="43" operator="between" text="库存为">
      <formula>NOT(ISERROR(SEARCH("库存为",AU3696)))</formula>
    </cfRule>
  </conditionalFormatting>
  <conditionalFormatting sqref="AU3697">
    <cfRule type="cellIs" dxfId="0" priority="7508" operator="lessThan">
      <formula>20</formula>
    </cfRule>
    <cfRule type="cellIs" dxfId="1" priority="3775" operator="greaterThan">
      <formula>120</formula>
    </cfRule>
    <cfRule type="containsText" dxfId="2" priority="42" operator="between" text="库存为">
      <formula>NOT(ISERROR(SEARCH("库存为",AU3697)))</formula>
    </cfRule>
  </conditionalFormatting>
  <conditionalFormatting sqref="AU3698">
    <cfRule type="cellIs" dxfId="0" priority="7507" operator="lessThan">
      <formula>20</formula>
    </cfRule>
    <cfRule type="cellIs" dxfId="1" priority="3774" operator="greaterThan">
      <formula>120</formula>
    </cfRule>
    <cfRule type="containsText" dxfId="2" priority="41" operator="between" text="库存为">
      <formula>NOT(ISERROR(SEARCH("库存为",AU3698)))</formula>
    </cfRule>
  </conditionalFormatting>
  <conditionalFormatting sqref="AU3699">
    <cfRule type="cellIs" dxfId="0" priority="7506" operator="lessThan">
      <formula>20</formula>
    </cfRule>
    <cfRule type="cellIs" dxfId="1" priority="3773" operator="greaterThan">
      <formula>120</formula>
    </cfRule>
    <cfRule type="containsText" dxfId="2" priority="40" operator="between" text="库存为">
      <formula>NOT(ISERROR(SEARCH("库存为",AU3699)))</formula>
    </cfRule>
  </conditionalFormatting>
  <conditionalFormatting sqref="AU3700">
    <cfRule type="cellIs" dxfId="0" priority="7505" operator="lessThan">
      <formula>20</formula>
    </cfRule>
    <cfRule type="cellIs" dxfId="1" priority="3772" operator="greaterThan">
      <formula>120</formula>
    </cfRule>
    <cfRule type="containsText" dxfId="2" priority="39" operator="between" text="库存为">
      <formula>NOT(ISERROR(SEARCH("库存为",AU3700)))</formula>
    </cfRule>
  </conditionalFormatting>
  <conditionalFormatting sqref="AU3701">
    <cfRule type="cellIs" dxfId="0" priority="7504" operator="lessThan">
      <formula>20</formula>
    </cfRule>
    <cfRule type="cellIs" dxfId="1" priority="3771" operator="greaterThan">
      <formula>120</formula>
    </cfRule>
    <cfRule type="containsText" dxfId="2" priority="38" operator="between" text="库存为">
      <formula>NOT(ISERROR(SEARCH("库存为",AU3701)))</formula>
    </cfRule>
  </conditionalFormatting>
  <conditionalFormatting sqref="AU3702">
    <cfRule type="cellIs" dxfId="0" priority="7503" operator="lessThan">
      <formula>20</formula>
    </cfRule>
    <cfRule type="cellIs" dxfId="1" priority="3770" operator="greaterThan">
      <formula>120</formula>
    </cfRule>
    <cfRule type="containsText" dxfId="2" priority="37" operator="between" text="库存为">
      <formula>NOT(ISERROR(SEARCH("库存为",AU3702)))</formula>
    </cfRule>
  </conditionalFormatting>
  <conditionalFormatting sqref="AU3703">
    <cfRule type="cellIs" dxfId="0" priority="7502" operator="lessThan">
      <formula>20</formula>
    </cfRule>
    <cfRule type="cellIs" dxfId="1" priority="3769" operator="greaterThan">
      <formula>120</formula>
    </cfRule>
    <cfRule type="containsText" dxfId="2" priority="36" operator="between" text="库存为">
      <formula>NOT(ISERROR(SEARCH("库存为",AU3703)))</formula>
    </cfRule>
  </conditionalFormatting>
  <conditionalFormatting sqref="AU3704">
    <cfRule type="cellIs" dxfId="0" priority="7501" operator="lessThan">
      <formula>20</formula>
    </cfRule>
    <cfRule type="cellIs" dxfId="1" priority="3768" operator="greaterThan">
      <formula>120</formula>
    </cfRule>
    <cfRule type="containsText" dxfId="2" priority="35" operator="between" text="库存为">
      <formula>NOT(ISERROR(SEARCH("库存为",AU3704)))</formula>
    </cfRule>
  </conditionalFormatting>
  <conditionalFormatting sqref="AU3705">
    <cfRule type="cellIs" dxfId="0" priority="7500" operator="lessThan">
      <formula>20</formula>
    </cfRule>
    <cfRule type="cellIs" dxfId="1" priority="3767" operator="greaterThan">
      <formula>120</formula>
    </cfRule>
    <cfRule type="containsText" dxfId="2" priority="34" operator="between" text="库存为">
      <formula>NOT(ISERROR(SEARCH("库存为",AU3705)))</formula>
    </cfRule>
  </conditionalFormatting>
  <conditionalFormatting sqref="AU3706">
    <cfRule type="cellIs" dxfId="0" priority="7499" operator="lessThan">
      <formula>20</formula>
    </cfRule>
    <cfRule type="cellIs" dxfId="1" priority="3766" operator="greaterThan">
      <formula>120</formula>
    </cfRule>
    <cfRule type="containsText" dxfId="2" priority="33" operator="between" text="库存为">
      <formula>NOT(ISERROR(SEARCH("库存为",AU3706)))</formula>
    </cfRule>
  </conditionalFormatting>
  <conditionalFormatting sqref="AU3707">
    <cfRule type="cellIs" dxfId="0" priority="7498" operator="lessThan">
      <formula>20</formula>
    </cfRule>
    <cfRule type="cellIs" dxfId="1" priority="3765" operator="greaterThan">
      <formula>120</formula>
    </cfRule>
    <cfRule type="containsText" dxfId="2" priority="32" operator="between" text="库存为">
      <formula>NOT(ISERROR(SEARCH("库存为",AU3707)))</formula>
    </cfRule>
  </conditionalFormatting>
  <conditionalFormatting sqref="AU3708">
    <cfRule type="cellIs" dxfId="0" priority="7497" operator="lessThan">
      <formula>20</formula>
    </cfRule>
    <cfRule type="cellIs" dxfId="1" priority="3764" operator="greaterThan">
      <formula>120</formula>
    </cfRule>
    <cfRule type="containsText" dxfId="2" priority="31" operator="between" text="库存为">
      <formula>NOT(ISERROR(SEARCH("库存为",AU3708)))</formula>
    </cfRule>
  </conditionalFormatting>
  <conditionalFormatting sqref="AU3709">
    <cfRule type="cellIs" dxfId="0" priority="7496" operator="lessThan">
      <formula>20</formula>
    </cfRule>
    <cfRule type="cellIs" dxfId="1" priority="3763" operator="greaterThan">
      <formula>120</formula>
    </cfRule>
    <cfRule type="containsText" dxfId="2" priority="30" operator="between" text="库存为">
      <formula>NOT(ISERROR(SEARCH("库存为",AU3709)))</formula>
    </cfRule>
  </conditionalFormatting>
  <conditionalFormatting sqref="AU3710">
    <cfRule type="cellIs" dxfId="0" priority="7495" operator="lessThan">
      <formula>20</formula>
    </cfRule>
    <cfRule type="cellIs" dxfId="1" priority="3762" operator="greaterThan">
      <formula>120</formula>
    </cfRule>
    <cfRule type="containsText" dxfId="2" priority="29" operator="between" text="库存为">
      <formula>NOT(ISERROR(SEARCH("库存为",AU3710)))</formula>
    </cfRule>
  </conditionalFormatting>
  <conditionalFormatting sqref="AU3711">
    <cfRule type="cellIs" dxfId="0" priority="7494" operator="lessThan">
      <formula>20</formula>
    </cfRule>
    <cfRule type="cellIs" dxfId="1" priority="3761" operator="greaterThan">
      <formula>120</formula>
    </cfRule>
    <cfRule type="containsText" dxfId="2" priority="28" operator="between" text="库存为">
      <formula>NOT(ISERROR(SEARCH("库存为",AU3711)))</formula>
    </cfRule>
  </conditionalFormatting>
  <conditionalFormatting sqref="AU3712">
    <cfRule type="cellIs" dxfId="0" priority="7493" operator="lessThan">
      <formula>20</formula>
    </cfRule>
    <cfRule type="cellIs" dxfId="1" priority="3760" operator="greaterThan">
      <formula>120</formula>
    </cfRule>
    <cfRule type="containsText" dxfId="2" priority="27" operator="between" text="库存为">
      <formula>NOT(ISERROR(SEARCH("库存为",AU3712)))</formula>
    </cfRule>
  </conditionalFormatting>
  <conditionalFormatting sqref="AU3713">
    <cfRule type="cellIs" dxfId="0" priority="7492" operator="lessThan">
      <formula>20</formula>
    </cfRule>
    <cfRule type="cellIs" dxfId="1" priority="3759" operator="greaterThan">
      <formula>120</formula>
    </cfRule>
    <cfRule type="containsText" dxfId="2" priority="26" operator="between" text="库存为">
      <formula>NOT(ISERROR(SEARCH("库存为",AU3713)))</formula>
    </cfRule>
  </conditionalFormatting>
  <conditionalFormatting sqref="AU3714">
    <cfRule type="cellIs" dxfId="0" priority="7491" operator="lessThan">
      <formula>20</formula>
    </cfRule>
    <cfRule type="cellIs" dxfId="1" priority="3758" operator="greaterThan">
      <formula>120</formula>
    </cfRule>
    <cfRule type="containsText" dxfId="2" priority="25" operator="between" text="库存为">
      <formula>NOT(ISERROR(SEARCH("库存为",AU3714)))</formula>
    </cfRule>
  </conditionalFormatting>
  <conditionalFormatting sqref="AU3715">
    <cfRule type="cellIs" dxfId="0" priority="7490" operator="lessThan">
      <formula>20</formula>
    </cfRule>
    <cfRule type="cellIs" dxfId="1" priority="3757" operator="greaterThan">
      <formula>120</formula>
    </cfRule>
    <cfRule type="containsText" dxfId="2" priority="24" operator="between" text="库存为">
      <formula>NOT(ISERROR(SEARCH("库存为",AU3715)))</formula>
    </cfRule>
  </conditionalFormatting>
  <conditionalFormatting sqref="AU3716">
    <cfRule type="cellIs" dxfId="0" priority="7489" operator="lessThan">
      <formula>20</formula>
    </cfRule>
    <cfRule type="cellIs" dxfId="1" priority="3756" operator="greaterThan">
      <formula>120</formula>
    </cfRule>
    <cfRule type="containsText" dxfId="2" priority="23" operator="between" text="库存为">
      <formula>NOT(ISERROR(SEARCH("库存为",AU3716)))</formula>
    </cfRule>
  </conditionalFormatting>
  <conditionalFormatting sqref="AU3717">
    <cfRule type="cellIs" dxfId="0" priority="7488" operator="lessThan">
      <formula>20</formula>
    </cfRule>
    <cfRule type="cellIs" dxfId="1" priority="3755" operator="greaterThan">
      <formula>120</formula>
    </cfRule>
    <cfRule type="containsText" dxfId="2" priority="22" operator="between" text="库存为">
      <formula>NOT(ISERROR(SEARCH("库存为",AU3717)))</formula>
    </cfRule>
  </conditionalFormatting>
  <conditionalFormatting sqref="AU3718">
    <cfRule type="cellIs" dxfId="0" priority="7487" operator="lessThan">
      <formula>20</formula>
    </cfRule>
    <cfRule type="cellIs" dxfId="1" priority="3754" operator="greaterThan">
      <formula>120</formula>
    </cfRule>
    <cfRule type="containsText" dxfId="2" priority="21" operator="between" text="库存为">
      <formula>NOT(ISERROR(SEARCH("库存为",AU3718)))</formula>
    </cfRule>
  </conditionalFormatting>
  <conditionalFormatting sqref="AU3719">
    <cfRule type="cellIs" dxfId="0" priority="7486" operator="lessThan">
      <formula>20</formula>
    </cfRule>
    <cfRule type="cellIs" dxfId="1" priority="3753" operator="greaterThan">
      <formula>120</formula>
    </cfRule>
    <cfRule type="containsText" dxfId="2" priority="20" operator="between" text="库存为">
      <formula>NOT(ISERROR(SEARCH("库存为",AU3719)))</formula>
    </cfRule>
  </conditionalFormatting>
  <conditionalFormatting sqref="AU3720">
    <cfRule type="cellIs" dxfId="0" priority="7485" operator="lessThan">
      <formula>20</formula>
    </cfRule>
    <cfRule type="cellIs" dxfId="1" priority="3752" operator="greaterThan">
      <formula>120</formula>
    </cfRule>
    <cfRule type="containsText" dxfId="2" priority="19" operator="between" text="库存为">
      <formula>NOT(ISERROR(SEARCH("库存为",AU3720)))</formula>
    </cfRule>
  </conditionalFormatting>
  <conditionalFormatting sqref="AU3721">
    <cfRule type="cellIs" dxfId="0" priority="7484" operator="lessThan">
      <formula>20</formula>
    </cfRule>
    <cfRule type="cellIs" dxfId="1" priority="3751" operator="greaterThan">
      <formula>120</formula>
    </cfRule>
    <cfRule type="containsText" dxfId="2" priority="18" operator="between" text="库存为">
      <formula>NOT(ISERROR(SEARCH("库存为",AU3721)))</formula>
    </cfRule>
  </conditionalFormatting>
  <conditionalFormatting sqref="AU3722">
    <cfRule type="cellIs" dxfId="0" priority="7483" operator="lessThan">
      <formula>20</formula>
    </cfRule>
    <cfRule type="cellIs" dxfId="1" priority="3750" operator="greaterThan">
      <formula>120</formula>
    </cfRule>
    <cfRule type="containsText" dxfId="2" priority="17" operator="between" text="库存为">
      <formula>NOT(ISERROR(SEARCH("库存为",AU3722)))</formula>
    </cfRule>
  </conditionalFormatting>
  <conditionalFormatting sqref="AU3723">
    <cfRule type="cellIs" dxfId="0" priority="7482" operator="lessThan">
      <formula>20</formula>
    </cfRule>
    <cfRule type="cellIs" dxfId="1" priority="3749" operator="greaterThan">
      <formula>120</formula>
    </cfRule>
    <cfRule type="containsText" dxfId="2" priority="16" operator="between" text="库存为">
      <formula>NOT(ISERROR(SEARCH("库存为",AU3723)))</formula>
    </cfRule>
  </conditionalFormatting>
  <conditionalFormatting sqref="AU3724">
    <cfRule type="cellIs" dxfId="0" priority="7481" operator="lessThan">
      <formula>20</formula>
    </cfRule>
    <cfRule type="cellIs" dxfId="1" priority="3748" operator="greaterThan">
      <formula>120</formula>
    </cfRule>
    <cfRule type="containsText" dxfId="2" priority="15" operator="between" text="库存为">
      <formula>NOT(ISERROR(SEARCH("库存为",AU3724)))</formula>
    </cfRule>
  </conditionalFormatting>
  <conditionalFormatting sqref="AU3725">
    <cfRule type="cellIs" dxfId="0" priority="7480" operator="lessThan">
      <formula>20</formula>
    </cfRule>
    <cfRule type="cellIs" dxfId="1" priority="3747" operator="greaterThan">
      <formula>120</formula>
    </cfRule>
    <cfRule type="containsText" dxfId="2" priority="14" operator="between" text="库存为">
      <formula>NOT(ISERROR(SEARCH("库存为",AU3725)))</formula>
    </cfRule>
  </conditionalFormatting>
  <conditionalFormatting sqref="AU3726">
    <cfRule type="cellIs" dxfId="0" priority="7479" operator="lessThan">
      <formula>20</formula>
    </cfRule>
    <cfRule type="cellIs" dxfId="1" priority="3746" operator="greaterThan">
      <formula>120</formula>
    </cfRule>
    <cfRule type="containsText" dxfId="2" priority="13" operator="between" text="库存为">
      <formula>NOT(ISERROR(SEARCH("库存为",AU3726)))</formula>
    </cfRule>
  </conditionalFormatting>
  <conditionalFormatting sqref="AU3727">
    <cfRule type="cellIs" dxfId="0" priority="7478" operator="lessThan">
      <formula>20</formula>
    </cfRule>
    <cfRule type="cellIs" dxfId="1" priority="3745" operator="greaterThan">
      <formula>120</formula>
    </cfRule>
    <cfRule type="containsText" dxfId="2" priority="12" operator="between" text="库存为">
      <formula>NOT(ISERROR(SEARCH("库存为",AU3727)))</formula>
    </cfRule>
  </conditionalFormatting>
  <conditionalFormatting sqref="AU3728">
    <cfRule type="cellIs" dxfId="0" priority="7477" operator="lessThan">
      <formula>20</formula>
    </cfRule>
    <cfRule type="cellIs" dxfId="1" priority="3744" operator="greaterThan">
      <formula>120</formula>
    </cfRule>
    <cfRule type="containsText" dxfId="2" priority="11" operator="between" text="库存为">
      <formula>NOT(ISERROR(SEARCH("库存为",AU3728)))</formula>
    </cfRule>
  </conditionalFormatting>
  <conditionalFormatting sqref="AU3729">
    <cfRule type="cellIs" dxfId="0" priority="7476" operator="lessThan">
      <formula>20</formula>
    </cfRule>
    <cfRule type="cellIs" dxfId="1" priority="3743" operator="greaterThan">
      <formula>120</formula>
    </cfRule>
    <cfRule type="containsText" dxfId="2" priority="10" operator="between" text="库存为">
      <formula>NOT(ISERROR(SEARCH("库存为",AU3729)))</formula>
    </cfRule>
  </conditionalFormatting>
  <conditionalFormatting sqref="AU3730">
    <cfRule type="cellIs" dxfId="0" priority="7475" operator="lessThan">
      <formula>20</formula>
    </cfRule>
    <cfRule type="cellIs" dxfId="1" priority="3742" operator="greaterThan">
      <formula>120</formula>
    </cfRule>
    <cfRule type="containsText" dxfId="2" priority="9" operator="between" text="库存为">
      <formula>NOT(ISERROR(SEARCH("库存为",AU3730)))</formula>
    </cfRule>
  </conditionalFormatting>
  <conditionalFormatting sqref="AU3731">
    <cfRule type="cellIs" dxfId="0" priority="7474" operator="lessThan">
      <formula>20</formula>
    </cfRule>
    <cfRule type="cellIs" dxfId="1" priority="3741" operator="greaterThan">
      <formula>120</formula>
    </cfRule>
    <cfRule type="containsText" dxfId="2" priority="8" operator="between" text="库存为">
      <formula>NOT(ISERROR(SEARCH("库存为",AU3731)))</formula>
    </cfRule>
  </conditionalFormatting>
  <conditionalFormatting sqref="AU3732">
    <cfRule type="cellIs" dxfId="0" priority="7473" operator="lessThan">
      <formula>20</formula>
    </cfRule>
    <cfRule type="cellIs" dxfId="1" priority="3740" operator="greaterThan">
      <formula>120</formula>
    </cfRule>
    <cfRule type="containsText" dxfId="2" priority="7" operator="between" text="库存为">
      <formula>NOT(ISERROR(SEARCH("库存为",AU3732)))</formula>
    </cfRule>
  </conditionalFormatting>
  <conditionalFormatting sqref="AU3733">
    <cfRule type="cellIs" dxfId="0" priority="7472" operator="lessThan">
      <formula>20</formula>
    </cfRule>
    <cfRule type="cellIs" dxfId="1" priority="3739" operator="greaterThan">
      <formula>120</formula>
    </cfRule>
    <cfRule type="containsText" dxfId="2" priority="6" operator="between" text="库存为">
      <formula>NOT(ISERROR(SEARCH("库存为",AU3733)))</formula>
    </cfRule>
  </conditionalFormatting>
  <conditionalFormatting sqref="AU3734">
    <cfRule type="cellIs" dxfId="0" priority="7471" operator="lessThan">
      <formula>20</formula>
    </cfRule>
    <cfRule type="cellIs" dxfId="1" priority="3738" operator="greaterThan">
      <formula>120</formula>
    </cfRule>
    <cfRule type="containsText" dxfId="2" priority="5" operator="between" text="库存为">
      <formula>NOT(ISERROR(SEARCH("库存为",AU3734)))</formula>
    </cfRule>
  </conditionalFormatting>
  <conditionalFormatting sqref="AU3735">
    <cfRule type="cellIs" dxfId="0" priority="7470" operator="lessThan">
      <formula>20</formula>
    </cfRule>
    <cfRule type="cellIs" dxfId="1" priority="3737" operator="greaterThan">
      <formula>120</formula>
    </cfRule>
    <cfRule type="containsText" dxfId="2" priority="4" operator="between" text="库存为">
      <formula>NOT(ISERROR(SEARCH("库存为",AU3735)))</formula>
    </cfRule>
  </conditionalFormatting>
  <conditionalFormatting sqref="AU3736">
    <cfRule type="cellIs" dxfId="0" priority="7469" operator="lessThan">
      <formula>20</formula>
    </cfRule>
    <cfRule type="cellIs" dxfId="1" priority="3736" operator="greaterThan">
      <formula>120</formula>
    </cfRule>
    <cfRule type="containsText" dxfId="2" priority="3" operator="between" text="库存为">
      <formula>NOT(ISERROR(SEARCH("库存为",AU3736)))</formula>
    </cfRule>
  </conditionalFormatting>
  <conditionalFormatting sqref="AU3737">
    <cfRule type="cellIs" dxfId="0" priority="7468" operator="lessThan">
      <formula>20</formula>
    </cfRule>
    <cfRule type="cellIs" dxfId="1" priority="3735" operator="greaterThan">
      <formula>120</formula>
    </cfRule>
    <cfRule type="containsText" dxfId="2" priority="2" operator="between" text="库存为">
      <formula>NOT(ISERROR(SEARCH("库存为",AU3737)))</formula>
    </cfRule>
  </conditionalFormatting>
  <conditionalFormatting sqref="AU3738">
    <cfRule type="cellIs" dxfId="0" priority="7467" operator="lessThan">
      <formula>20</formula>
    </cfRule>
    <cfRule type="cellIs" dxfId="1" priority="3734" operator="greaterThan">
      <formula>120</formula>
    </cfRule>
    <cfRule type="containsText" dxfId="2" priority="1" operator="between" text="库存为">
      <formula>NOT(ISERROR(SEARCH("库存为",AU3738)))</formula>
    </cfRule>
  </conditionalFormatting>
  <conditionalFormatting sqref="AU3739">
    <cfRule type="cellIs" dxfId="0" priority="19652" operator="lessThan">
      <formula>20</formula>
    </cfRule>
    <cfRule type="cellIs" dxfId="1" priority="15590" operator="greaterThan">
      <formula>120</formula>
    </cfRule>
    <cfRule type="containsText" dxfId="2" priority="11528" operator="between" text="库存为">
      <formula>NOT(ISERROR(SEARCH("库存为",AU3739)))</formula>
    </cfRule>
  </conditionalFormatting>
  <conditionalFormatting sqref="AU3740">
    <cfRule type="cellIs" dxfId="0" priority="19651" operator="lessThan">
      <formula>20</formula>
    </cfRule>
    <cfRule type="cellIs" dxfId="1" priority="15589" operator="greaterThan">
      <formula>120</formula>
    </cfRule>
    <cfRule type="containsText" dxfId="2" priority="11527" operator="between" text="库存为">
      <formula>NOT(ISERROR(SEARCH("库存为",AU3740)))</formula>
    </cfRule>
  </conditionalFormatting>
  <conditionalFormatting sqref="AU3741">
    <cfRule type="cellIs" dxfId="0" priority="19650" operator="lessThan">
      <formula>20</formula>
    </cfRule>
    <cfRule type="cellIs" dxfId="1" priority="15588" operator="greaterThan">
      <formula>120</formula>
    </cfRule>
    <cfRule type="containsText" dxfId="2" priority="11526" operator="between" text="库存为">
      <formula>NOT(ISERROR(SEARCH("库存为",AU3741)))</formula>
    </cfRule>
  </conditionalFormatting>
  <conditionalFormatting sqref="AU3742">
    <cfRule type="cellIs" dxfId="0" priority="19649" operator="lessThan">
      <formula>20</formula>
    </cfRule>
    <cfRule type="cellIs" dxfId="1" priority="15587" operator="greaterThan">
      <formula>120</formula>
    </cfRule>
    <cfRule type="containsText" dxfId="2" priority="11525" operator="between" text="库存为">
      <formula>NOT(ISERROR(SEARCH("库存为",AU3742)))</formula>
    </cfRule>
  </conditionalFormatting>
  <conditionalFormatting sqref="AU3743">
    <cfRule type="cellIs" dxfId="0" priority="19648" operator="lessThan">
      <formula>20</formula>
    </cfRule>
    <cfRule type="cellIs" dxfId="1" priority="15586" operator="greaterThan">
      <formula>120</formula>
    </cfRule>
    <cfRule type="containsText" dxfId="2" priority="11524" operator="between" text="库存为">
      <formula>NOT(ISERROR(SEARCH("库存为",AU3743)))</formula>
    </cfRule>
  </conditionalFormatting>
  <conditionalFormatting sqref="AU3744">
    <cfRule type="cellIs" dxfId="0" priority="19647" operator="lessThan">
      <formula>20</formula>
    </cfRule>
    <cfRule type="cellIs" dxfId="1" priority="15585" operator="greaterThan">
      <formula>120</formula>
    </cfRule>
    <cfRule type="containsText" dxfId="2" priority="11523" operator="between" text="库存为">
      <formula>NOT(ISERROR(SEARCH("库存为",AU3744)))</formula>
    </cfRule>
  </conditionalFormatting>
  <conditionalFormatting sqref="AU3745">
    <cfRule type="cellIs" dxfId="0" priority="19646" operator="lessThan">
      <formula>20</formula>
    </cfRule>
    <cfRule type="cellIs" dxfId="1" priority="15584" operator="greaterThan">
      <formula>120</formula>
    </cfRule>
    <cfRule type="containsText" dxfId="2" priority="11522" operator="between" text="库存为">
      <formula>NOT(ISERROR(SEARCH("库存为",AU3745)))</formula>
    </cfRule>
  </conditionalFormatting>
  <conditionalFormatting sqref="AU3746">
    <cfRule type="cellIs" dxfId="0" priority="19645" operator="lessThan">
      <formula>20</formula>
    </cfRule>
    <cfRule type="cellIs" dxfId="1" priority="15583" operator="greaterThan">
      <formula>120</formula>
    </cfRule>
    <cfRule type="containsText" dxfId="2" priority="11521" operator="between" text="库存为">
      <formula>NOT(ISERROR(SEARCH("库存为",AU3746)))</formula>
    </cfRule>
  </conditionalFormatting>
  <conditionalFormatting sqref="AU3747">
    <cfRule type="cellIs" dxfId="0" priority="19644" operator="lessThan">
      <formula>20</formula>
    </cfRule>
    <cfRule type="cellIs" dxfId="1" priority="15582" operator="greaterThan">
      <formula>120</formula>
    </cfRule>
    <cfRule type="containsText" dxfId="2" priority="11520" operator="between" text="库存为">
      <formula>NOT(ISERROR(SEARCH("库存为",AU3747)))</formula>
    </cfRule>
  </conditionalFormatting>
  <conditionalFormatting sqref="AU3748">
    <cfRule type="cellIs" dxfId="0" priority="19643" operator="lessThan">
      <formula>20</formula>
    </cfRule>
    <cfRule type="cellIs" dxfId="1" priority="15581" operator="greaterThan">
      <formula>120</formula>
    </cfRule>
    <cfRule type="containsText" dxfId="2" priority="11519" operator="between" text="库存为">
      <formula>NOT(ISERROR(SEARCH("库存为",AU3748)))</formula>
    </cfRule>
  </conditionalFormatting>
  <conditionalFormatting sqref="AU3749">
    <cfRule type="cellIs" dxfId="0" priority="19642" operator="lessThan">
      <formula>20</formula>
    </cfRule>
    <cfRule type="cellIs" dxfId="1" priority="15580" operator="greaterThan">
      <formula>120</formula>
    </cfRule>
    <cfRule type="containsText" dxfId="2" priority="11518" operator="between" text="库存为">
      <formula>NOT(ISERROR(SEARCH("库存为",AU3749)))</formula>
    </cfRule>
  </conditionalFormatting>
  <conditionalFormatting sqref="AU3750">
    <cfRule type="cellIs" dxfId="0" priority="19641" operator="lessThan">
      <formula>20</formula>
    </cfRule>
    <cfRule type="cellIs" dxfId="1" priority="15579" operator="greaterThan">
      <formula>120</formula>
    </cfRule>
    <cfRule type="containsText" dxfId="2" priority="11517" operator="between" text="库存为">
      <formula>NOT(ISERROR(SEARCH("库存为",AU3750)))</formula>
    </cfRule>
  </conditionalFormatting>
  <conditionalFormatting sqref="AU3751">
    <cfRule type="cellIs" dxfId="0" priority="19640" operator="lessThan">
      <formula>20</formula>
    </cfRule>
    <cfRule type="cellIs" dxfId="1" priority="15578" operator="greaterThan">
      <formula>120</formula>
    </cfRule>
    <cfRule type="containsText" dxfId="2" priority="11516" operator="between" text="库存为">
      <formula>NOT(ISERROR(SEARCH("库存为",AU3751)))</formula>
    </cfRule>
  </conditionalFormatting>
  <conditionalFormatting sqref="AU3752">
    <cfRule type="cellIs" dxfId="0" priority="19639" operator="lessThan">
      <formula>20</formula>
    </cfRule>
    <cfRule type="cellIs" dxfId="1" priority="15577" operator="greaterThan">
      <formula>120</formula>
    </cfRule>
    <cfRule type="containsText" dxfId="2" priority="11515" operator="between" text="库存为">
      <formula>NOT(ISERROR(SEARCH("库存为",AU3752)))</formula>
    </cfRule>
  </conditionalFormatting>
  <conditionalFormatting sqref="AU3753">
    <cfRule type="cellIs" dxfId="0" priority="19638" operator="lessThan">
      <formula>20</formula>
    </cfRule>
    <cfRule type="cellIs" dxfId="1" priority="15576" operator="greaterThan">
      <formula>120</formula>
    </cfRule>
    <cfRule type="containsText" dxfId="2" priority="11514" operator="between" text="库存为">
      <formula>NOT(ISERROR(SEARCH("库存为",AU3753)))</formula>
    </cfRule>
  </conditionalFormatting>
  <conditionalFormatting sqref="AU3754">
    <cfRule type="cellIs" dxfId="0" priority="19637" operator="lessThan">
      <formula>20</formula>
    </cfRule>
    <cfRule type="cellIs" dxfId="1" priority="15575" operator="greaterThan">
      <formula>120</formula>
    </cfRule>
    <cfRule type="containsText" dxfId="2" priority="11513" operator="between" text="库存为">
      <formula>NOT(ISERROR(SEARCH("库存为",AU3754)))</formula>
    </cfRule>
  </conditionalFormatting>
  <conditionalFormatting sqref="AU3755">
    <cfRule type="cellIs" dxfId="0" priority="19636" operator="lessThan">
      <formula>20</formula>
    </cfRule>
    <cfRule type="cellIs" dxfId="1" priority="15574" operator="greaterThan">
      <formula>120</formula>
    </cfRule>
    <cfRule type="containsText" dxfId="2" priority="11512" operator="between" text="库存为">
      <formula>NOT(ISERROR(SEARCH("库存为",AU3755)))</formula>
    </cfRule>
  </conditionalFormatting>
  <conditionalFormatting sqref="AU3756">
    <cfRule type="cellIs" dxfId="0" priority="19635" operator="lessThan">
      <formula>20</formula>
    </cfRule>
    <cfRule type="cellIs" dxfId="1" priority="15573" operator="greaterThan">
      <formula>120</formula>
    </cfRule>
    <cfRule type="containsText" dxfId="2" priority="11511" operator="between" text="库存为">
      <formula>NOT(ISERROR(SEARCH("库存为",AU3756)))</formula>
    </cfRule>
  </conditionalFormatting>
  <conditionalFormatting sqref="AU3757">
    <cfRule type="cellIs" dxfId="0" priority="19634" operator="lessThan">
      <formula>20</formula>
    </cfRule>
    <cfRule type="cellIs" dxfId="1" priority="15572" operator="greaterThan">
      <formula>120</formula>
    </cfRule>
    <cfRule type="containsText" dxfId="2" priority="11510" operator="between" text="库存为">
      <formula>NOT(ISERROR(SEARCH("库存为",AU3757)))</formula>
    </cfRule>
  </conditionalFormatting>
  <conditionalFormatting sqref="AU3758">
    <cfRule type="cellIs" dxfId="0" priority="19633" operator="lessThan">
      <formula>20</formula>
    </cfRule>
    <cfRule type="cellIs" dxfId="1" priority="15571" operator="greaterThan">
      <formula>120</formula>
    </cfRule>
    <cfRule type="containsText" dxfId="2" priority="11509" operator="between" text="库存为">
      <formula>NOT(ISERROR(SEARCH("库存为",AU3758)))</formula>
    </cfRule>
  </conditionalFormatting>
  <conditionalFormatting sqref="AU3759">
    <cfRule type="cellIs" dxfId="0" priority="19632" operator="lessThan">
      <formula>20</formula>
    </cfRule>
    <cfRule type="cellIs" dxfId="1" priority="15570" operator="greaterThan">
      <formula>120</formula>
    </cfRule>
    <cfRule type="containsText" dxfId="2" priority="11508" operator="between" text="库存为">
      <formula>NOT(ISERROR(SEARCH("库存为",AU3759)))</formula>
    </cfRule>
  </conditionalFormatting>
  <conditionalFormatting sqref="AU3760">
    <cfRule type="cellIs" dxfId="0" priority="19631" operator="lessThan">
      <formula>20</formula>
    </cfRule>
    <cfRule type="cellIs" dxfId="1" priority="15569" operator="greaterThan">
      <formula>120</formula>
    </cfRule>
    <cfRule type="containsText" dxfId="2" priority="11507" operator="between" text="库存为">
      <formula>NOT(ISERROR(SEARCH("库存为",AU3760)))</formula>
    </cfRule>
  </conditionalFormatting>
  <conditionalFormatting sqref="AU3761">
    <cfRule type="cellIs" dxfId="0" priority="19630" operator="lessThan">
      <formula>20</formula>
    </cfRule>
    <cfRule type="cellIs" dxfId="1" priority="15568" operator="greaterThan">
      <formula>120</formula>
    </cfRule>
    <cfRule type="containsText" dxfId="2" priority="11506" operator="between" text="库存为">
      <formula>NOT(ISERROR(SEARCH("库存为",AU3761)))</formula>
    </cfRule>
  </conditionalFormatting>
  <conditionalFormatting sqref="AU3762">
    <cfRule type="cellIs" dxfId="0" priority="19629" operator="lessThan">
      <formula>20</formula>
    </cfRule>
    <cfRule type="cellIs" dxfId="1" priority="15567" operator="greaterThan">
      <formula>120</formula>
    </cfRule>
    <cfRule type="containsText" dxfId="2" priority="11505" operator="between" text="库存为">
      <formula>NOT(ISERROR(SEARCH("库存为",AU3762)))</formula>
    </cfRule>
  </conditionalFormatting>
  <conditionalFormatting sqref="AU3763">
    <cfRule type="cellIs" dxfId="0" priority="19628" operator="lessThan">
      <formula>20</formula>
    </cfRule>
    <cfRule type="cellIs" dxfId="1" priority="15566" operator="greaterThan">
      <formula>120</formula>
    </cfRule>
    <cfRule type="containsText" dxfId="2" priority="11504" operator="between" text="库存为">
      <formula>NOT(ISERROR(SEARCH("库存为",AU3763)))</formula>
    </cfRule>
  </conditionalFormatting>
  <conditionalFormatting sqref="AU3764">
    <cfRule type="cellIs" dxfId="0" priority="19627" operator="lessThan">
      <formula>20</formula>
    </cfRule>
    <cfRule type="cellIs" dxfId="1" priority="15565" operator="greaterThan">
      <formula>120</formula>
    </cfRule>
    <cfRule type="containsText" dxfId="2" priority="11503" operator="between" text="库存为">
      <formula>NOT(ISERROR(SEARCH("库存为",AU3764)))</formula>
    </cfRule>
  </conditionalFormatting>
  <conditionalFormatting sqref="AU3765">
    <cfRule type="cellIs" dxfId="0" priority="19626" operator="lessThan">
      <formula>20</formula>
    </cfRule>
    <cfRule type="cellIs" dxfId="1" priority="15564" operator="greaterThan">
      <formula>120</formula>
    </cfRule>
    <cfRule type="containsText" dxfId="2" priority="11502" operator="between" text="库存为">
      <formula>NOT(ISERROR(SEARCH("库存为",AU3765)))</formula>
    </cfRule>
  </conditionalFormatting>
  <conditionalFormatting sqref="AU3766">
    <cfRule type="cellIs" dxfId="0" priority="19625" operator="lessThan">
      <formula>20</formula>
    </cfRule>
    <cfRule type="cellIs" dxfId="1" priority="15563" operator="greaterThan">
      <formula>120</formula>
    </cfRule>
    <cfRule type="containsText" dxfId="2" priority="11501" operator="between" text="库存为">
      <formula>NOT(ISERROR(SEARCH("库存为",AU3766)))</formula>
    </cfRule>
  </conditionalFormatting>
  <conditionalFormatting sqref="AU3767">
    <cfRule type="cellIs" dxfId="0" priority="19624" operator="lessThan">
      <formula>20</formula>
    </cfRule>
    <cfRule type="cellIs" dxfId="1" priority="15562" operator="greaterThan">
      <formula>120</formula>
    </cfRule>
    <cfRule type="containsText" dxfId="2" priority="11500" operator="between" text="库存为">
      <formula>NOT(ISERROR(SEARCH("库存为",AU3767)))</formula>
    </cfRule>
  </conditionalFormatting>
  <conditionalFormatting sqref="AU3768">
    <cfRule type="cellIs" dxfId="0" priority="19623" operator="lessThan">
      <formula>20</formula>
    </cfRule>
    <cfRule type="cellIs" dxfId="1" priority="15561" operator="greaterThan">
      <formula>120</formula>
    </cfRule>
    <cfRule type="containsText" dxfId="2" priority="11499" operator="between" text="库存为">
      <formula>NOT(ISERROR(SEARCH("库存为",AU3768)))</formula>
    </cfRule>
  </conditionalFormatting>
  <conditionalFormatting sqref="AU3769">
    <cfRule type="cellIs" dxfId="0" priority="19622" operator="lessThan">
      <formula>20</formula>
    </cfRule>
    <cfRule type="cellIs" dxfId="1" priority="15560" operator="greaterThan">
      <formula>120</formula>
    </cfRule>
    <cfRule type="containsText" dxfId="2" priority="11498" operator="between" text="库存为">
      <formula>NOT(ISERROR(SEARCH("库存为",AU3769)))</formula>
    </cfRule>
  </conditionalFormatting>
  <conditionalFormatting sqref="AU3770">
    <cfRule type="cellIs" dxfId="0" priority="19621" operator="lessThan">
      <formula>20</formula>
    </cfRule>
    <cfRule type="cellIs" dxfId="1" priority="15559" operator="greaterThan">
      <formula>120</formula>
    </cfRule>
    <cfRule type="containsText" dxfId="2" priority="11497" operator="between" text="库存为">
      <formula>NOT(ISERROR(SEARCH("库存为",AU3770)))</formula>
    </cfRule>
  </conditionalFormatting>
  <conditionalFormatting sqref="AU3771">
    <cfRule type="cellIs" dxfId="0" priority="19620" operator="lessThan">
      <formula>20</formula>
    </cfRule>
    <cfRule type="cellIs" dxfId="1" priority="15558" operator="greaterThan">
      <formula>120</formula>
    </cfRule>
    <cfRule type="containsText" dxfId="2" priority="11496" operator="between" text="库存为">
      <formula>NOT(ISERROR(SEARCH("库存为",AU3771)))</formula>
    </cfRule>
  </conditionalFormatting>
  <conditionalFormatting sqref="AU3772">
    <cfRule type="cellIs" dxfId="0" priority="19619" operator="lessThan">
      <formula>20</formula>
    </cfRule>
    <cfRule type="cellIs" dxfId="1" priority="15557" operator="greaterThan">
      <formula>120</formula>
    </cfRule>
    <cfRule type="containsText" dxfId="2" priority="11495" operator="between" text="库存为">
      <formula>NOT(ISERROR(SEARCH("库存为",AU3772)))</formula>
    </cfRule>
  </conditionalFormatting>
  <conditionalFormatting sqref="AU3773">
    <cfRule type="cellIs" dxfId="0" priority="19618" operator="lessThan">
      <formula>20</formula>
    </cfRule>
    <cfRule type="cellIs" dxfId="1" priority="15556" operator="greaterThan">
      <formula>120</formula>
    </cfRule>
    <cfRule type="containsText" dxfId="2" priority="11494" operator="between" text="库存为">
      <formula>NOT(ISERROR(SEARCH("库存为",AU3773)))</formula>
    </cfRule>
  </conditionalFormatting>
  <conditionalFormatting sqref="AU3774">
    <cfRule type="cellIs" dxfId="0" priority="19617" operator="lessThan">
      <formula>20</formula>
    </cfRule>
    <cfRule type="cellIs" dxfId="1" priority="15555" operator="greaterThan">
      <formula>120</formula>
    </cfRule>
    <cfRule type="containsText" dxfId="2" priority="11493" operator="between" text="库存为">
      <formula>NOT(ISERROR(SEARCH("库存为",AU3774)))</formula>
    </cfRule>
  </conditionalFormatting>
  <conditionalFormatting sqref="AU3775">
    <cfRule type="cellIs" dxfId="0" priority="19616" operator="lessThan">
      <formula>20</formula>
    </cfRule>
    <cfRule type="cellIs" dxfId="1" priority="15554" operator="greaterThan">
      <formula>120</formula>
    </cfRule>
    <cfRule type="containsText" dxfId="2" priority="11492" operator="between" text="库存为">
      <formula>NOT(ISERROR(SEARCH("库存为",AU3775)))</formula>
    </cfRule>
  </conditionalFormatting>
  <conditionalFormatting sqref="AU3776">
    <cfRule type="cellIs" dxfId="0" priority="19615" operator="lessThan">
      <formula>20</formula>
    </cfRule>
    <cfRule type="cellIs" dxfId="1" priority="15553" operator="greaterThan">
      <formula>120</formula>
    </cfRule>
    <cfRule type="containsText" dxfId="2" priority="11491" operator="between" text="库存为">
      <formula>NOT(ISERROR(SEARCH("库存为",AU3776)))</formula>
    </cfRule>
  </conditionalFormatting>
  <conditionalFormatting sqref="AU3777">
    <cfRule type="cellIs" dxfId="0" priority="19614" operator="lessThan">
      <formula>20</formula>
    </cfRule>
    <cfRule type="cellIs" dxfId="1" priority="15552" operator="greaterThan">
      <formula>120</formula>
    </cfRule>
    <cfRule type="containsText" dxfId="2" priority="11490" operator="between" text="库存为">
      <formula>NOT(ISERROR(SEARCH("库存为",AU3777)))</formula>
    </cfRule>
  </conditionalFormatting>
  <conditionalFormatting sqref="AU3778">
    <cfRule type="cellIs" dxfId="0" priority="19613" operator="lessThan">
      <formula>20</formula>
    </cfRule>
    <cfRule type="cellIs" dxfId="1" priority="15551" operator="greaterThan">
      <formula>120</formula>
    </cfRule>
    <cfRule type="containsText" dxfId="2" priority="11489" operator="between" text="库存为">
      <formula>NOT(ISERROR(SEARCH("库存为",AU3778)))</formula>
    </cfRule>
  </conditionalFormatting>
  <conditionalFormatting sqref="AU3779">
    <cfRule type="cellIs" dxfId="0" priority="19612" operator="lessThan">
      <formula>20</formula>
    </cfRule>
    <cfRule type="cellIs" dxfId="1" priority="15550" operator="greaterThan">
      <formula>120</formula>
    </cfRule>
    <cfRule type="containsText" dxfId="2" priority="11488" operator="between" text="库存为">
      <formula>NOT(ISERROR(SEARCH("库存为",AU3779)))</formula>
    </cfRule>
  </conditionalFormatting>
  <conditionalFormatting sqref="AU3780">
    <cfRule type="cellIs" dxfId="0" priority="19611" operator="lessThan">
      <formula>20</formula>
    </cfRule>
    <cfRule type="cellIs" dxfId="1" priority="15549" operator="greaterThan">
      <formula>120</formula>
    </cfRule>
    <cfRule type="containsText" dxfId="2" priority="11487" operator="between" text="库存为">
      <formula>NOT(ISERROR(SEARCH("库存为",AU3780)))</formula>
    </cfRule>
  </conditionalFormatting>
  <conditionalFormatting sqref="AU3781">
    <cfRule type="cellIs" dxfId="0" priority="19610" operator="lessThan">
      <formula>20</formula>
    </cfRule>
    <cfRule type="cellIs" dxfId="1" priority="15548" operator="greaterThan">
      <formula>120</formula>
    </cfRule>
    <cfRule type="containsText" dxfId="2" priority="11486" operator="between" text="库存为">
      <formula>NOT(ISERROR(SEARCH("库存为",AU3781)))</formula>
    </cfRule>
  </conditionalFormatting>
  <conditionalFormatting sqref="AU3782">
    <cfRule type="cellIs" dxfId="0" priority="19609" operator="lessThan">
      <formula>20</formula>
    </cfRule>
    <cfRule type="cellIs" dxfId="1" priority="15547" operator="greaterThan">
      <formula>120</formula>
    </cfRule>
    <cfRule type="containsText" dxfId="2" priority="11485" operator="between" text="库存为">
      <formula>NOT(ISERROR(SEARCH("库存为",AU3782)))</formula>
    </cfRule>
  </conditionalFormatting>
  <conditionalFormatting sqref="AU3783">
    <cfRule type="cellIs" dxfId="0" priority="19608" operator="lessThan">
      <formula>20</formula>
    </cfRule>
    <cfRule type="cellIs" dxfId="1" priority="15546" operator="greaterThan">
      <formula>120</formula>
    </cfRule>
    <cfRule type="containsText" dxfId="2" priority="11484" operator="between" text="库存为">
      <formula>NOT(ISERROR(SEARCH("库存为",AU3783)))</formula>
    </cfRule>
  </conditionalFormatting>
  <conditionalFormatting sqref="AU3784">
    <cfRule type="cellIs" dxfId="0" priority="19607" operator="lessThan">
      <formula>20</formula>
    </cfRule>
    <cfRule type="cellIs" dxfId="1" priority="15545" operator="greaterThan">
      <formula>120</formula>
    </cfRule>
    <cfRule type="containsText" dxfId="2" priority="11483" operator="between" text="库存为">
      <formula>NOT(ISERROR(SEARCH("库存为",AU3784)))</formula>
    </cfRule>
  </conditionalFormatting>
  <conditionalFormatting sqref="AU3785">
    <cfRule type="cellIs" dxfId="0" priority="19606" operator="lessThan">
      <formula>20</formula>
    </cfRule>
    <cfRule type="cellIs" dxfId="1" priority="15544" operator="greaterThan">
      <formula>120</formula>
    </cfRule>
    <cfRule type="containsText" dxfId="2" priority="11482" operator="between" text="库存为">
      <formula>NOT(ISERROR(SEARCH("库存为",AU3785)))</formula>
    </cfRule>
  </conditionalFormatting>
  <conditionalFormatting sqref="AU3786">
    <cfRule type="cellIs" dxfId="0" priority="19605" operator="lessThan">
      <formula>20</formula>
    </cfRule>
    <cfRule type="cellIs" dxfId="1" priority="15543" operator="greaterThan">
      <formula>120</formula>
    </cfRule>
    <cfRule type="containsText" dxfId="2" priority="11481" operator="between" text="库存为">
      <formula>NOT(ISERROR(SEARCH("库存为",AU3786)))</formula>
    </cfRule>
  </conditionalFormatting>
  <conditionalFormatting sqref="AU3787">
    <cfRule type="cellIs" dxfId="0" priority="19604" operator="lessThan">
      <formula>20</formula>
    </cfRule>
    <cfRule type="cellIs" dxfId="1" priority="15542" operator="greaterThan">
      <formula>120</formula>
    </cfRule>
    <cfRule type="containsText" dxfId="2" priority="11480" operator="between" text="库存为">
      <formula>NOT(ISERROR(SEARCH("库存为",AU3787)))</formula>
    </cfRule>
  </conditionalFormatting>
  <conditionalFormatting sqref="AU3788">
    <cfRule type="cellIs" dxfId="0" priority="19603" operator="lessThan">
      <formula>20</formula>
    </cfRule>
    <cfRule type="cellIs" dxfId="1" priority="15541" operator="greaterThan">
      <formula>120</formula>
    </cfRule>
    <cfRule type="containsText" dxfId="2" priority="11479" operator="between" text="库存为">
      <formula>NOT(ISERROR(SEARCH("库存为",AU3788)))</formula>
    </cfRule>
  </conditionalFormatting>
  <conditionalFormatting sqref="AU3789">
    <cfRule type="cellIs" dxfId="0" priority="19602" operator="lessThan">
      <formula>20</formula>
    </cfRule>
    <cfRule type="cellIs" dxfId="1" priority="15540" operator="greaterThan">
      <formula>120</formula>
    </cfRule>
    <cfRule type="containsText" dxfId="2" priority="11478" operator="between" text="库存为">
      <formula>NOT(ISERROR(SEARCH("库存为",AU3789)))</formula>
    </cfRule>
  </conditionalFormatting>
  <conditionalFormatting sqref="AU3790">
    <cfRule type="cellIs" dxfId="0" priority="19601" operator="lessThan">
      <formula>20</formula>
    </cfRule>
    <cfRule type="cellIs" dxfId="1" priority="15539" operator="greaterThan">
      <formula>120</formula>
    </cfRule>
    <cfRule type="containsText" dxfId="2" priority="11477" operator="between" text="库存为">
      <formula>NOT(ISERROR(SEARCH("库存为",AU3790)))</formula>
    </cfRule>
  </conditionalFormatting>
  <conditionalFormatting sqref="AU3791">
    <cfRule type="cellIs" dxfId="0" priority="19600" operator="lessThan">
      <formula>20</formula>
    </cfRule>
    <cfRule type="cellIs" dxfId="1" priority="15538" operator="greaterThan">
      <formula>120</formula>
    </cfRule>
    <cfRule type="containsText" dxfId="2" priority="11476" operator="between" text="库存为">
      <formula>NOT(ISERROR(SEARCH("库存为",AU3791)))</formula>
    </cfRule>
  </conditionalFormatting>
  <conditionalFormatting sqref="AU3792">
    <cfRule type="cellIs" dxfId="0" priority="19599" operator="lessThan">
      <formula>20</formula>
    </cfRule>
    <cfRule type="cellIs" dxfId="1" priority="15537" operator="greaterThan">
      <formula>120</formula>
    </cfRule>
    <cfRule type="containsText" dxfId="2" priority="11475" operator="between" text="库存为">
      <formula>NOT(ISERROR(SEARCH("库存为",AU3792)))</formula>
    </cfRule>
  </conditionalFormatting>
  <conditionalFormatting sqref="AU3793">
    <cfRule type="cellIs" dxfId="0" priority="19598" operator="lessThan">
      <formula>20</formula>
    </cfRule>
    <cfRule type="cellIs" dxfId="1" priority="15536" operator="greaterThan">
      <formula>120</formula>
    </cfRule>
    <cfRule type="containsText" dxfId="2" priority="11474" operator="between" text="库存为">
      <formula>NOT(ISERROR(SEARCH("库存为",AU3793)))</formula>
    </cfRule>
  </conditionalFormatting>
  <conditionalFormatting sqref="AU3794">
    <cfRule type="cellIs" dxfId="0" priority="19597" operator="lessThan">
      <formula>20</formula>
    </cfRule>
    <cfRule type="cellIs" dxfId="1" priority="15535" operator="greaterThan">
      <formula>120</formula>
    </cfRule>
    <cfRule type="containsText" dxfId="2" priority="11473" operator="between" text="库存为">
      <formula>NOT(ISERROR(SEARCH("库存为",AU3794)))</formula>
    </cfRule>
  </conditionalFormatting>
  <conditionalFormatting sqref="AU3795">
    <cfRule type="cellIs" dxfId="0" priority="19596" operator="lessThan">
      <formula>20</formula>
    </cfRule>
    <cfRule type="cellIs" dxfId="1" priority="15534" operator="greaterThan">
      <formula>120</formula>
    </cfRule>
    <cfRule type="containsText" dxfId="2" priority="11472" operator="between" text="库存为">
      <formula>NOT(ISERROR(SEARCH("库存为",AU3795)))</formula>
    </cfRule>
  </conditionalFormatting>
  <conditionalFormatting sqref="AU3796">
    <cfRule type="cellIs" dxfId="0" priority="19595" operator="lessThan">
      <formula>20</formula>
    </cfRule>
    <cfRule type="cellIs" dxfId="1" priority="15533" operator="greaterThan">
      <formula>120</formula>
    </cfRule>
    <cfRule type="containsText" dxfId="2" priority="11471" operator="between" text="库存为">
      <formula>NOT(ISERROR(SEARCH("库存为",AU3796)))</formula>
    </cfRule>
  </conditionalFormatting>
  <conditionalFormatting sqref="AU3797">
    <cfRule type="cellIs" dxfId="0" priority="19594" operator="lessThan">
      <formula>20</formula>
    </cfRule>
    <cfRule type="cellIs" dxfId="1" priority="15532" operator="greaterThan">
      <formula>120</formula>
    </cfRule>
    <cfRule type="containsText" dxfId="2" priority="11470" operator="between" text="库存为">
      <formula>NOT(ISERROR(SEARCH("库存为",AU3797)))</formula>
    </cfRule>
  </conditionalFormatting>
  <conditionalFormatting sqref="AU3798">
    <cfRule type="cellIs" dxfId="0" priority="19593" operator="lessThan">
      <formula>20</formula>
    </cfRule>
    <cfRule type="cellIs" dxfId="1" priority="15531" operator="greaterThan">
      <formula>120</formula>
    </cfRule>
    <cfRule type="containsText" dxfId="2" priority="11469" operator="between" text="库存为">
      <formula>NOT(ISERROR(SEARCH("库存为",AU3798)))</formula>
    </cfRule>
  </conditionalFormatting>
  <conditionalFormatting sqref="AU3799">
    <cfRule type="cellIs" dxfId="0" priority="19592" operator="lessThan">
      <formula>20</formula>
    </cfRule>
    <cfRule type="cellIs" dxfId="1" priority="15530" operator="greaterThan">
      <formula>120</formula>
    </cfRule>
    <cfRule type="containsText" dxfId="2" priority="11468" operator="between" text="库存为">
      <formula>NOT(ISERROR(SEARCH("库存为",AU3799)))</formula>
    </cfRule>
  </conditionalFormatting>
  <conditionalFormatting sqref="AU3800">
    <cfRule type="cellIs" dxfId="0" priority="19591" operator="lessThan">
      <formula>20</formula>
    </cfRule>
    <cfRule type="cellIs" dxfId="1" priority="15529" operator="greaterThan">
      <formula>120</formula>
    </cfRule>
    <cfRule type="containsText" dxfId="2" priority="11467" operator="between" text="库存为">
      <formula>NOT(ISERROR(SEARCH("库存为",AU3800)))</formula>
    </cfRule>
  </conditionalFormatting>
  <conditionalFormatting sqref="AU3801">
    <cfRule type="cellIs" dxfId="0" priority="19590" operator="lessThan">
      <formula>20</formula>
    </cfRule>
    <cfRule type="cellIs" dxfId="1" priority="15528" operator="greaterThan">
      <formula>120</formula>
    </cfRule>
    <cfRule type="containsText" dxfId="2" priority="11466" operator="between" text="库存为">
      <formula>NOT(ISERROR(SEARCH("库存为",AU3801)))</formula>
    </cfRule>
  </conditionalFormatting>
  <conditionalFormatting sqref="AU3802">
    <cfRule type="cellIs" dxfId="0" priority="19589" operator="lessThan">
      <formula>20</formula>
    </cfRule>
    <cfRule type="cellIs" dxfId="1" priority="15527" operator="greaterThan">
      <formula>120</formula>
    </cfRule>
    <cfRule type="containsText" dxfId="2" priority="11465" operator="between" text="库存为">
      <formula>NOT(ISERROR(SEARCH("库存为",AU3802)))</formula>
    </cfRule>
  </conditionalFormatting>
  <conditionalFormatting sqref="AU3803">
    <cfRule type="cellIs" dxfId="0" priority="19588" operator="lessThan">
      <formula>20</formula>
    </cfRule>
    <cfRule type="cellIs" dxfId="1" priority="15526" operator="greaterThan">
      <formula>120</formula>
    </cfRule>
    <cfRule type="containsText" dxfId="2" priority="11464" operator="between" text="库存为">
      <formula>NOT(ISERROR(SEARCH("库存为",AU3803)))</formula>
    </cfRule>
  </conditionalFormatting>
  <conditionalFormatting sqref="AU3804">
    <cfRule type="cellIs" dxfId="0" priority="19587" operator="lessThan">
      <formula>20</formula>
    </cfRule>
    <cfRule type="cellIs" dxfId="1" priority="15525" operator="greaterThan">
      <formula>120</formula>
    </cfRule>
    <cfRule type="containsText" dxfId="2" priority="11463" operator="between" text="库存为">
      <formula>NOT(ISERROR(SEARCH("库存为",AU3804)))</formula>
    </cfRule>
  </conditionalFormatting>
  <conditionalFormatting sqref="AU3805">
    <cfRule type="cellIs" dxfId="0" priority="19586" operator="lessThan">
      <formula>20</formula>
    </cfRule>
    <cfRule type="cellIs" dxfId="1" priority="15524" operator="greaterThan">
      <formula>120</formula>
    </cfRule>
    <cfRule type="containsText" dxfId="2" priority="11462" operator="between" text="库存为">
      <formula>NOT(ISERROR(SEARCH("库存为",AU3805)))</formula>
    </cfRule>
  </conditionalFormatting>
  <conditionalFormatting sqref="AU3806">
    <cfRule type="cellIs" dxfId="0" priority="19585" operator="lessThan">
      <formula>20</formula>
    </cfRule>
    <cfRule type="cellIs" dxfId="1" priority="15523" operator="greaterThan">
      <formula>120</formula>
    </cfRule>
    <cfRule type="containsText" dxfId="2" priority="11461" operator="between" text="库存为">
      <formula>NOT(ISERROR(SEARCH("库存为",AU3806)))</formula>
    </cfRule>
  </conditionalFormatting>
  <conditionalFormatting sqref="AU3807">
    <cfRule type="cellIs" dxfId="0" priority="19584" operator="lessThan">
      <formula>20</formula>
    </cfRule>
    <cfRule type="cellIs" dxfId="1" priority="15522" operator="greaterThan">
      <formula>120</formula>
    </cfRule>
    <cfRule type="containsText" dxfId="2" priority="11460" operator="between" text="库存为">
      <formula>NOT(ISERROR(SEARCH("库存为",AU3807)))</formula>
    </cfRule>
  </conditionalFormatting>
  <conditionalFormatting sqref="AU3808">
    <cfRule type="cellIs" dxfId="0" priority="19583" operator="lessThan">
      <formula>20</formula>
    </cfRule>
    <cfRule type="cellIs" dxfId="1" priority="15521" operator="greaterThan">
      <formula>120</formula>
    </cfRule>
    <cfRule type="containsText" dxfId="2" priority="11459" operator="between" text="库存为">
      <formula>NOT(ISERROR(SEARCH("库存为",AU3808)))</formula>
    </cfRule>
  </conditionalFormatting>
  <conditionalFormatting sqref="AU3809">
    <cfRule type="cellIs" dxfId="0" priority="19582" operator="lessThan">
      <formula>20</formula>
    </cfRule>
    <cfRule type="cellIs" dxfId="1" priority="15520" operator="greaterThan">
      <formula>120</formula>
    </cfRule>
    <cfRule type="containsText" dxfId="2" priority="11458" operator="between" text="库存为">
      <formula>NOT(ISERROR(SEARCH("库存为",AU3809)))</formula>
    </cfRule>
  </conditionalFormatting>
  <conditionalFormatting sqref="AU3810">
    <cfRule type="cellIs" dxfId="0" priority="19581" operator="lessThan">
      <formula>20</formula>
    </cfRule>
    <cfRule type="cellIs" dxfId="1" priority="15519" operator="greaterThan">
      <formula>120</formula>
    </cfRule>
    <cfRule type="containsText" dxfId="2" priority="11457" operator="between" text="库存为">
      <formula>NOT(ISERROR(SEARCH("库存为",AU3810)))</formula>
    </cfRule>
  </conditionalFormatting>
  <conditionalFormatting sqref="AU3811">
    <cfRule type="cellIs" dxfId="0" priority="19580" operator="lessThan">
      <formula>20</formula>
    </cfRule>
    <cfRule type="cellIs" dxfId="1" priority="15518" operator="greaterThan">
      <formula>120</formula>
    </cfRule>
    <cfRule type="containsText" dxfId="2" priority="11456" operator="between" text="库存为">
      <formula>NOT(ISERROR(SEARCH("库存为",AU3811)))</formula>
    </cfRule>
  </conditionalFormatting>
  <conditionalFormatting sqref="AU3812">
    <cfRule type="cellIs" dxfId="0" priority="19579" operator="lessThan">
      <formula>20</formula>
    </cfRule>
    <cfRule type="cellIs" dxfId="1" priority="15517" operator="greaterThan">
      <formula>120</formula>
    </cfRule>
    <cfRule type="containsText" dxfId="2" priority="11455" operator="between" text="库存为">
      <formula>NOT(ISERROR(SEARCH("库存为",AU3812)))</formula>
    </cfRule>
  </conditionalFormatting>
  <conditionalFormatting sqref="AU3813">
    <cfRule type="cellIs" dxfId="0" priority="19578" operator="lessThan">
      <formula>20</formula>
    </cfRule>
    <cfRule type="cellIs" dxfId="1" priority="15516" operator="greaterThan">
      <formula>120</formula>
    </cfRule>
    <cfRule type="containsText" dxfId="2" priority="11454" operator="between" text="库存为">
      <formula>NOT(ISERROR(SEARCH("库存为",AU3813)))</formula>
    </cfRule>
  </conditionalFormatting>
  <conditionalFormatting sqref="AU3814">
    <cfRule type="cellIs" dxfId="0" priority="19577" operator="lessThan">
      <formula>20</formula>
    </cfRule>
    <cfRule type="cellIs" dxfId="1" priority="15515" operator="greaterThan">
      <formula>120</formula>
    </cfRule>
    <cfRule type="containsText" dxfId="2" priority="11453" operator="between" text="库存为">
      <formula>NOT(ISERROR(SEARCH("库存为",AU3814)))</formula>
    </cfRule>
  </conditionalFormatting>
  <conditionalFormatting sqref="AU3815">
    <cfRule type="cellIs" dxfId="0" priority="19576" operator="lessThan">
      <formula>20</formula>
    </cfRule>
    <cfRule type="cellIs" dxfId="1" priority="15514" operator="greaterThan">
      <formula>120</formula>
    </cfRule>
    <cfRule type="containsText" dxfId="2" priority="11452" operator="between" text="库存为">
      <formula>NOT(ISERROR(SEARCH("库存为",AU3815)))</formula>
    </cfRule>
  </conditionalFormatting>
  <conditionalFormatting sqref="AU3816">
    <cfRule type="cellIs" dxfId="0" priority="19575" operator="lessThan">
      <formula>20</formula>
    </cfRule>
    <cfRule type="cellIs" dxfId="1" priority="15513" operator="greaterThan">
      <formula>120</formula>
    </cfRule>
    <cfRule type="containsText" dxfId="2" priority="11451" operator="between" text="库存为">
      <formula>NOT(ISERROR(SEARCH("库存为",AU3816)))</formula>
    </cfRule>
  </conditionalFormatting>
  <conditionalFormatting sqref="AU3817">
    <cfRule type="cellIs" dxfId="0" priority="19574" operator="lessThan">
      <formula>20</formula>
    </cfRule>
    <cfRule type="cellIs" dxfId="1" priority="15512" operator="greaterThan">
      <formula>120</formula>
    </cfRule>
    <cfRule type="containsText" dxfId="2" priority="11450" operator="between" text="库存为">
      <formula>NOT(ISERROR(SEARCH("库存为",AU3817)))</formula>
    </cfRule>
  </conditionalFormatting>
  <conditionalFormatting sqref="AU3818">
    <cfRule type="cellIs" dxfId="0" priority="19573" operator="lessThan">
      <formula>20</formula>
    </cfRule>
    <cfRule type="cellIs" dxfId="1" priority="15511" operator="greaterThan">
      <formula>120</formula>
    </cfRule>
    <cfRule type="containsText" dxfId="2" priority="11449" operator="between" text="库存为">
      <formula>NOT(ISERROR(SEARCH("库存为",AU3818)))</formula>
    </cfRule>
  </conditionalFormatting>
  <conditionalFormatting sqref="AU3819">
    <cfRule type="cellIs" dxfId="0" priority="19572" operator="lessThan">
      <formula>20</formula>
    </cfRule>
    <cfRule type="cellIs" dxfId="1" priority="15510" operator="greaterThan">
      <formula>120</formula>
    </cfRule>
    <cfRule type="containsText" dxfId="2" priority="11448" operator="between" text="库存为">
      <formula>NOT(ISERROR(SEARCH("库存为",AU3819)))</formula>
    </cfRule>
  </conditionalFormatting>
  <conditionalFormatting sqref="AU3820">
    <cfRule type="cellIs" dxfId="0" priority="19571" operator="lessThan">
      <formula>20</formula>
    </cfRule>
    <cfRule type="cellIs" dxfId="1" priority="15509" operator="greaterThan">
      <formula>120</formula>
    </cfRule>
    <cfRule type="containsText" dxfId="2" priority="11447" operator="between" text="库存为">
      <formula>NOT(ISERROR(SEARCH("库存为",AU3820)))</formula>
    </cfRule>
  </conditionalFormatting>
  <conditionalFormatting sqref="AU3821">
    <cfRule type="cellIs" dxfId="0" priority="19570" operator="lessThan">
      <formula>20</formula>
    </cfRule>
    <cfRule type="cellIs" dxfId="1" priority="15508" operator="greaterThan">
      <formula>120</formula>
    </cfRule>
    <cfRule type="containsText" dxfId="2" priority="11446" operator="between" text="库存为">
      <formula>NOT(ISERROR(SEARCH("库存为",AU3821)))</formula>
    </cfRule>
  </conditionalFormatting>
  <conditionalFormatting sqref="AU3822">
    <cfRule type="cellIs" dxfId="0" priority="19569" operator="lessThan">
      <formula>20</formula>
    </cfRule>
    <cfRule type="cellIs" dxfId="1" priority="15507" operator="greaterThan">
      <formula>120</formula>
    </cfRule>
    <cfRule type="containsText" dxfId="2" priority="11445" operator="between" text="库存为">
      <formula>NOT(ISERROR(SEARCH("库存为",AU3822)))</formula>
    </cfRule>
  </conditionalFormatting>
  <conditionalFormatting sqref="AU3823">
    <cfRule type="cellIs" dxfId="0" priority="19568" operator="lessThan">
      <formula>20</formula>
    </cfRule>
    <cfRule type="cellIs" dxfId="1" priority="15506" operator="greaterThan">
      <formula>120</formula>
    </cfRule>
    <cfRule type="containsText" dxfId="2" priority="11444" operator="between" text="库存为">
      <formula>NOT(ISERROR(SEARCH("库存为",AU3823)))</formula>
    </cfRule>
  </conditionalFormatting>
  <conditionalFormatting sqref="AU3824">
    <cfRule type="cellIs" dxfId="0" priority="19567" operator="lessThan">
      <formula>20</formula>
    </cfRule>
    <cfRule type="cellIs" dxfId="1" priority="15505" operator="greaterThan">
      <formula>120</formula>
    </cfRule>
    <cfRule type="containsText" dxfId="2" priority="11443" operator="between" text="库存为">
      <formula>NOT(ISERROR(SEARCH("库存为",AU3824)))</formula>
    </cfRule>
  </conditionalFormatting>
  <conditionalFormatting sqref="AU3825">
    <cfRule type="cellIs" dxfId="0" priority="19566" operator="lessThan">
      <formula>20</formula>
    </cfRule>
    <cfRule type="cellIs" dxfId="1" priority="15504" operator="greaterThan">
      <formula>120</formula>
    </cfRule>
    <cfRule type="containsText" dxfId="2" priority="11442" operator="between" text="库存为">
      <formula>NOT(ISERROR(SEARCH("库存为",AU3825)))</formula>
    </cfRule>
  </conditionalFormatting>
  <conditionalFormatting sqref="AU3826">
    <cfRule type="cellIs" dxfId="0" priority="19565" operator="lessThan">
      <formula>20</formula>
    </cfRule>
    <cfRule type="cellIs" dxfId="1" priority="15503" operator="greaterThan">
      <formula>120</formula>
    </cfRule>
    <cfRule type="containsText" dxfId="2" priority="11441" operator="between" text="库存为">
      <formula>NOT(ISERROR(SEARCH("库存为",AU3826)))</formula>
    </cfRule>
  </conditionalFormatting>
  <conditionalFormatting sqref="AU3827">
    <cfRule type="cellIs" dxfId="0" priority="19564" operator="lessThan">
      <formula>20</formula>
    </cfRule>
    <cfRule type="cellIs" dxfId="1" priority="15502" operator="greaterThan">
      <formula>120</formula>
    </cfRule>
    <cfRule type="containsText" dxfId="2" priority="11440" operator="between" text="库存为">
      <formula>NOT(ISERROR(SEARCH("库存为",AU3827)))</formula>
    </cfRule>
  </conditionalFormatting>
  <conditionalFormatting sqref="AU3828">
    <cfRule type="cellIs" dxfId="0" priority="19563" operator="lessThan">
      <formula>20</formula>
    </cfRule>
    <cfRule type="cellIs" dxfId="1" priority="15501" operator="greaterThan">
      <formula>120</formula>
    </cfRule>
    <cfRule type="containsText" dxfId="2" priority="11439" operator="between" text="库存为">
      <formula>NOT(ISERROR(SEARCH("库存为",AU3828)))</formula>
    </cfRule>
  </conditionalFormatting>
  <conditionalFormatting sqref="AU3829">
    <cfRule type="cellIs" dxfId="0" priority="19562" operator="lessThan">
      <formula>20</formula>
    </cfRule>
    <cfRule type="cellIs" dxfId="1" priority="15500" operator="greaterThan">
      <formula>120</formula>
    </cfRule>
    <cfRule type="containsText" dxfId="2" priority="11438" operator="between" text="库存为">
      <formula>NOT(ISERROR(SEARCH("库存为",AU3829)))</formula>
    </cfRule>
  </conditionalFormatting>
  <conditionalFormatting sqref="AU3830">
    <cfRule type="cellIs" dxfId="0" priority="19561" operator="lessThan">
      <formula>20</formula>
    </cfRule>
    <cfRule type="cellIs" dxfId="1" priority="15499" operator="greaterThan">
      <formula>120</formula>
    </cfRule>
    <cfRule type="containsText" dxfId="2" priority="11437" operator="between" text="库存为">
      <formula>NOT(ISERROR(SEARCH("库存为",AU3830)))</formula>
    </cfRule>
  </conditionalFormatting>
  <conditionalFormatting sqref="AU3831">
    <cfRule type="cellIs" dxfId="0" priority="19560" operator="lessThan">
      <formula>20</formula>
    </cfRule>
    <cfRule type="cellIs" dxfId="1" priority="15498" operator="greaterThan">
      <formula>120</formula>
    </cfRule>
    <cfRule type="containsText" dxfId="2" priority="11436" operator="between" text="库存为">
      <formula>NOT(ISERROR(SEARCH("库存为",AU3831)))</formula>
    </cfRule>
  </conditionalFormatting>
  <conditionalFormatting sqref="AU3832">
    <cfRule type="cellIs" dxfId="0" priority="19559" operator="lessThan">
      <formula>20</formula>
    </cfRule>
    <cfRule type="cellIs" dxfId="1" priority="15497" operator="greaterThan">
      <formula>120</formula>
    </cfRule>
    <cfRule type="containsText" dxfId="2" priority="11435" operator="between" text="库存为">
      <formula>NOT(ISERROR(SEARCH("库存为",AU3832)))</formula>
    </cfRule>
  </conditionalFormatting>
  <conditionalFormatting sqref="AU3833">
    <cfRule type="cellIs" dxfId="0" priority="19558" operator="lessThan">
      <formula>20</formula>
    </cfRule>
    <cfRule type="cellIs" dxfId="1" priority="15496" operator="greaterThan">
      <formula>120</formula>
    </cfRule>
    <cfRule type="containsText" dxfId="2" priority="11434" operator="between" text="库存为">
      <formula>NOT(ISERROR(SEARCH("库存为",AU3833)))</formula>
    </cfRule>
  </conditionalFormatting>
  <conditionalFormatting sqref="AU3834">
    <cfRule type="cellIs" dxfId="0" priority="19557" operator="lessThan">
      <formula>20</formula>
    </cfRule>
    <cfRule type="cellIs" dxfId="1" priority="15495" operator="greaterThan">
      <formula>120</formula>
    </cfRule>
    <cfRule type="containsText" dxfId="2" priority="11433" operator="between" text="库存为">
      <formula>NOT(ISERROR(SEARCH("库存为",AU3834)))</formula>
    </cfRule>
  </conditionalFormatting>
  <conditionalFormatting sqref="AU3835">
    <cfRule type="cellIs" dxfId="0" priority="19556" operator="lessThan">
      <formula>20</formula>
    </cfRule>
    <cfRule type="cellIs" dxfId="1" priority="15494" operator="greaterThan">
      <formula>120</formula>
    </cfRule>
    <cfRule type="containsText" dxfId="2" priority="11432" operator="between" text="库存为">
      <formula>NOT(ISERROR(SEARCH("库存为",AU3835)))</formula>
    </cfRule>
  </conditionalFormatting>
  <conditionalFormatting sqref="AU3836">
    <cfRule type="cellIs" dxfId="0" priority="19555" operator="lessThan">
      <formula>20</formula>
    </cfRule>
    <cfRule type="cellIs" dxfId="1" priority="15493" operator="greaterThan">
      <formula>120</formula>
    </cfRule>
    <cfRule type="containsText" dxfId="2" priority="11431" operator="between" text="库存为">
      <formula>NOT(ISERROR(SEARCH("库存为",AU3836)))</formula>
    </cfRule>
  </conditionalFormatting>
  <conditionalFormatting sqref="AU3837">
    <cfRule type="cellIs" dxfId="0" priority="19554" operator="lessThan">
      <formula>20</formula>
    </cfRule>
    <cfRule type="cellIs" dxfId="1" priority="15492" operator="greaterThan">
      <formula>120</formula>
    </cfRule>
    <cfRule type="containsText" dxfId="2" priority="11430" operator="between" text="库存为">
      <formula>NOT(ISERROR(SEARCH("库存为",AU3837)))</formula>
    </cfRule>
  </conditionalFormatting>
  <conditionalFormatting sqref="AU3838">
    <cfRule type="cellIs" dxfId="0" priority="19553" operator="lessThan">
      <formula>20</formula>
    </cfRule>
    <cfRule type="cellIs" dxfId="1" priority="15491" operator="greaterThan">
      <formula>120</formula>
    </cfRule>
    <cfRule type="containsText" dxfId="2" priority="11429" operator="between" text="库存为">
      <formula>NOT(ISERROR(SEARCH("库存为",AU3838)))</formula>
    </cfRule>
  </conditionalFormatting>
  <conditionalFormatting sqref="AU3839">
    <cfRule type="cellIs" dxfId="0" priority="19552" operator="lessThan">
      <formula>20</formula>
    </cfRule>
    <cfRule type="cellIs" dxfId="1" priority="15490" operator="greaterThan">
      <formula>120</formula>
    </cfRule>
    <cfRule type="containsText" dxfId="2" priority="11428" operator="between" text="库存为">
      <formula>NOT(ISERROR(SEARCH("库存为",AU3839)))</formula>
    </cfRule>
  </conditionalFormatting>
  <conditionalFormatting sqref="AU3840">
    <cfRule type="cellIs" dxfId="0" priority="19551" operator="lessThan">
      <formula>20</formula>
    </cfRule>
    <cfRule type="cellIs" dxfId="1" priority="15489" operator="greaterThan">
      <formula>120</formula>
    </cfRule>
    <cfRule type="containsText" dxfId="2" priority="11427" operator="between" text="库存为">
      <formula>NOT(ISERROR(SEARCH("库存为",AU3840)))</formula>
    </cfRule>
  </conditionalFormatting>
  <conditionalFormatting sqref="AU3841">
    <cfRule type="cellIs" dxfId="0" priority="19550" operator="lessThan">
      <formula>20</formula>
    </cfRule>
    <cfRule type="cellIs" dxfId="1" priority="15488" operator="greaterThan">
      <formula>120</formula>
    </cfRule>
    <cfRule type="containsText" dxfId="2" priority="11426" operator="between" text="库存为">
      <formula>NOT(ISERROR(SEARCH("库存为",AU3841)))</formula>
    </cfRule>
  </conditionalFormatting>
  <conditionalFormatting sqref="AU3842">
    <cfRule type="cellIs" dxfId="0" priority="19549" operator="lessThan">
      <formula>20</formula>
    </cfRule>
    <cfRule type="cellIs" dxfId="1" priority="15487" operator="greaterThan">
      <formula>120</formula>
    </cfRule>
    <cfRule type="containsText" dxfId="2" priority="11425" operator="between" text="库存为">
      <formula>NOT(ISERROR(SEARCH("库存为",AU3842)))</formula>
    </cfRule>
  </conditionalFormatting>
  <conditionalFormatting sqref="AU3843">
    <cfRule type="cellIs" dxfId="0" priority="19548" operator="lessThan">
      <formula>20</formula>
    </cfRule>
    <cfRule type="cellIs" dxfId="1" priority="15486" operator="greaterThan">
      <formula>120</formula>
    </cfRule>
    <cfRule type="containsText" dxfId="2" priority="11424" operator="between" text="库存为">
      <formula>NOT(ISERROR(SEARCH("库存为",AU3843)))</formula>
    </cfRule>
  </conditionalFormatting>
  <conditionalFormatting sqref="AU3844">
    <cfRule type="cellIs" dxfId="0" priority="19547" operator="lessThan">
      <formula>20</formula>
    </cfRule>
    <cfRule type="cellIs" dxfId="1" priority="15485" operator="greaterThan">
      <formula>120</formula>
    </cfRule>
    <cfRule type="containsText" dxfId="2" priority="11423" operator="between" text="库存为">
      <formula>NOT(ISERROR(SEARCH("库存为",AU3844)))</formula>
    </cfRule>
  </conditionalFormatting>
  <conditionalFormatting sqref="AU3845">
    <cfRule type="cellIs" dxfId="0" priority="19546" operator="lessThan">
      <formula>20</formula>
    </cfRule>
    <cfRule type="cellIs" dxfId="1" priority="15484" operator="greaterThan">
      <formula>120</formula>
    </cfRule>
    <cfRule type="containsText" dxfId="2" priority="11422" operator="between" text="库存为">
      <formula>NOT(ISERROR(SEARCH("库存为",AU3845)))</formula>
    </cfRule>
  </conditionalFormatting>
  <conditionalFormatting sqref="AU3846">
    <cfRule type="cellIs" dxfId="0" priority="19545" operator="lessThan">
      <formula>20</formula>
    </cfRule>
    <cfRule type="cellIs" dxfId="1" priority="15483" operator="greaterThan">
      <formula>120</formula>
    </cfRule>
    <cfRule type="containsText" dxfId="2" priority="11421" operator="between" text="库存为">
      <formula>NOT(ISERROR(SEARCH("库存为",AU3846)))</formula>
    </cfRule>
  </conditionalFormatting>
  <conditionalFormatting sqref="AU3847">
    <cfRule type="cellIs" dxfId="0" priority="19544" operator="lessThan">
      <formula>20</formula>
    </cfRule>
    <cfRule type="cellIs" dxfId="1" priority="15482" operator="greaterThan">
      <formula>120</formula>
    </cfRule>
    <cfRule type="containsText" dxfId="2" priority="11420" operator="between" text="库存为">
      <formula>NOT(ISERROR(SEARCH("库存为",AU3847)))</formula>
    </cfRule>
  </conditionalFormatting>
  <conditionalFormatting sqref="AU3848">
    <cfRule type="cellIs" dxfId="0" priority="19543" operator="lessThan">
      <formula>20</formula>
    </cfRule>
    <cfRule type="cellIs" dxfId="1" priority="15481" operator="greaterThan">
      <formula>120</formula>
    </cfRule>
    <cfRule type="containsText" dxfId="2" priority="11419" operator="between" text="库存为">
      <formula>NOT(ISERROR(SEARCH("库存为",AU3848)))</formula>
    </cfRule>
  </conditionalFormatting>
  <conditionalFormatting sqref="AU3849">
    <cfRule type="cellIs" dxfId="0" priority="19542" operator="lessThan">
      <formula>20</formula>
    </cfRule>
    <cfRule type="cellIs" dxfId="1" priority="15480" operator="greaterThan">
      <formula>120</formula>
    </cfRule>
    <cfRule type="containsText" dxfId="2" priority="11418" operator="between" text="库存为">
      <formula>NOT(ISERROR(SEARCH("库存为",AU3849)))</formula>
    </cfRule>
  </conditionalFormatting>
  <conditionalFormatting sqref="AU3850">
    <cfRule type="cellIs" dxfId="0" priority="19541" operator="lessThan">
      <formula>20</formula>
    </cfRule>
    <cfRule type="cellIs" dxfId="1" priority="15479" operator="greaterThan">
      <formula>120</formula>
    </cfRule>
    <cfRule type="containsText" dxfId="2" priority="11417" operator="between" text="库存为">
      <formula>NOT(ISERROR(SEARCH("库存为",AU3850)))</formula>
    </cfRule>
  </conditionalFormatting>
  <conditionalFormatting sqref="AU3851">
    <cfRule type="cellIs" dxfId="0" priority="19540" operator="lessThan">
      <formula>20</formula>
    </cfRule>
    <cfRule type="cellIs" dxfId="1" priority="15478" operator="greaterThan">
      <formula>120</formula>
    </cfRule>
    <cfRule type="containsText" dxfId="2" priority="11416" operator="between" text="库存为">
      <formula>NOT(ISERROR(SEARCH("库存为",AU3851)))</formula>
    </cfRule>
  </conditionalFormatting>
  <conditionalFormatting sqref="AU3852">
    <cfRule type="cellIs" dxfId="0" priority="19539" operator="lessThan">
      <formula>20</formula>
    </cfRule>
    <cfRule type="cellIs" dxfId="1" priority="15477" operator="greaterThan">
      <formula>120</formula>
    </cfRule>
    <cfRule type="containsText" dxfId="2" priority="11415" operator="between" text="库存为">
      <formula>NOT(ISERROR(SEARCH("库存为",AU3852)))</formula>
    </cfRule>
  </conditionalFormatting>
  <conditionalFormatting sqref="AU3853">
    <cfRule type="cellIs" dxfId="0" priority="19538" operator="lessThan">
      <formula>20</formula>
    </cfRule>
    <cfRule type="cellIs" dxfId="1" priority="15476" operator="greaterThan">
      <formula>120</formula>
    </cfRule>
    <cfRule type="containsText" dxfId="2" priority="11414" operator="between" text="库存为">
      <formula>NOT(ISERROR(SEARCH("库存为",AU3853)))</formula>
    </cfRule>
  </conditionalFormatting>
  <conditionalFormatting sqref="AU3854">
    <cfRule type="cellIs" dxfId="0" priority="19537" operator="lessThan">
      <formula>20</formula>
    </cfRule>
    <cfRule type="cellIs" dxfId="1" priority="15475" operator="greaterThan">
      <formula>120</formula>
    </cfRule>
    <cfRule type="containsText" dxfId="2" priority="11413" operator="between" text="库存为">
      <formula>NOT(ISERROR(SEARCH("库存为",AU3854)))</formula>
    </cfRule>
  </conditionalFormatting>
  <conditionalFormatting sqref="AU3855">
    <cfRule type="cellIs" dxfId="0" priority="19536" operator="lessThan">
      <formula>20</formula>
    </cfRule>
    <cfRule type="cellIs" dxfId="1" priority="15474" operator="greaterThan">
      <formula>120</formula>
    </cfRule>
    <cfRule type="containsText" dxfId="2" priority="11412" operator="between" text="库存为">
      <formula>NOT(ISERROR(SEARCH("库存为",AU3855)))</formula>
    </cfRule>
  </conditionalFormatting>
  <conditionalFormatting sqref="AU3856">
    <cfRule type="cellIs" dxfId="0" priority="19535" operator="lessThan">
      <formula>20</formula>
    </cfRule>
    <cfRule type="cellIs" dxfId="1" priority="15473" operator="greaterThan">
      <formula>120</formula>
    </cfRule>
    <cfRule type="containsText" dxfId="2" priority="11411" operator="between" text="库存为">
      <formula>NOT(ISERROR(SEARCH("库存为",AU3856)))</formula>
    </cfRule>
  </conditionalFormatting>
  <conditionalFormatting sqref="AU3857">
    <cfRule type="cellIs" dxfId="0" priority="19534" operator="lessThan">
      <formula>20</formula>
    </cfRule>
    <cfRule type="cellIs" dxfId="1" priority="15472" operator="greaterThan">
      <formula>120</formula>
    </cfRule>
    <cfRule type="containsText" dxfId="2" priority="11410" operator="between" text="库存为">
      <formula>NOT(ISERROR(SEARCH("库存为",AU3857)))</formula>
    </cfRule>
  </conditionalFormatting>
  <conditionalFormatting sqref="AU3858">
    <cfRule type="cellIs" dxfId="0" priority="19533" operator="lessThan">
      <formula>20</formula>
    </cfRule>
    <cfRule type="cellIs" dxfId="1" priority="15471" operator="greaterThan">
      <formula>120</formula>
    </cfRule>
    <cfRule type="containsText" dxfId="2" priority="11409" operator="between" text="库存为">
      <formula>NOT(ISERROR(SEARCH("库存为",AU3858)))</formula>
    </cfRule>
  </conditionalFormatting>
  <conditionalFormatting sqref="AU3859">
    <cfRule type="cellIs" dxfId="0" priority="19532" operator="lessThan">
      <formula>20</formula>
    </cfRule>
    <cfRule type="cellIs" dxfId="1" priority="15470" operator="greaterThan">
      <formula>120</formula>
    </cfRule>
    <cfRule type="containsText" dxfId="2" priority="11408" operator="between" text="库存为">
      <formula>NOT(ISERROR(SEARCH("库存为",AU3859)))</formula>
    </cfRule>
  </conditionalFormatting>
  <conditionalFormatting sqref="AU3860">
    <cfRule type="cellIs" dxfId="0" priority="19531" operator="lessThan">
      <formula>20</formula>
    </cfRule>
    <cfRule type="cellIs" dxfId="1" priority="15469" operator="greaterThan">
      <formula>120</formula>
    </cfRule>
    <cfRule type="containsText" dxfId="2" priority="11407" operator="between" text="库存为">
      <formula>NOT(ISERROR(SEARCH("库存为",AU3860)))</formula>
    </cfRule>
  </conditionalFormatting>
  <conditionalFormatting sqref="AU3861">
    <cfRule type="cellIs" dxfId="0" priority="19530" operator="lessThan">
      <formula>20</formula>
    </cfRule>
    <cfRule type="cellIs" dxfId="1" priority="15468" operator="greaterThan">
      <formula>120</formula>
    </cfRule>
    <cfRule type="containsText" dxfId="2" priority="11406" operator="between" text="库存为">
      <formula>NOT(ISERROR(SEARCH("库存为",AU3861)))</formula>
    </cfRule>
  </conditionalFormatting>
  <conditionalFormatting sqref="AU3862">
    <cfRule type="cellIs" dxfId="0" priority="19529" operator="lessThan">
      <formula>20</formula>
    </cfRule>
    <cfRule type="cellIs" dxfId="1" priority="15467" operator="greaterThan">
      <formula>120</formula>
    </cfRule>
    <cfRule type="containsText" dxfId="2" priority="11405" operator="between" text="库存为">
      <formula>NOT(ISERROR(SEARCH("库存为",AU3862)))</formula>
    </cfRule>
  </conditionalFormatting>
  <conditionalFormatting sqref="AU3863">
    <cfRule type="cellIs" dxfId="0" priority="19528" operator="lessThan">
      <formula>20</formula>
    </cfRule>
    <cfRule type="cellIs" dxfId="1" priority="15466" operator="greaterThan">
      <formula>120</formula>
    </cfRule>
    <cfRule type="containsText" dxfId="2" priority="11404" operator="between" text="库存为">
      <formula>NOT(ISERROR(SEARCH("库存为",AU3863)))</formula>
    </cfRule>
  </conditionalFormatting>
  <conditionalFormatting sqref="AU3864">
    <cfRule type="cellIs" dxfId="0" priority="19527" operator="lessThan">
      <formula>20</formula>
    </cfRule>
    <cfRule type="cellIs" dxfId="1" priority="15465" operator="greaterThan">
      <formula>120</formula>
    </cfRule>
    <cfRule type="containsText" dxfId="2" priority="11403" operator="between" text="库存为">
      <formula>NOT(ISERROR(SEARCH("库存为",AU3864)))</formula>
    </cfRule>
  </conditionalFormatting>
  <conditionalFormatting sqref="AU3865">
    <cfRule type="cellIs" dxfId="0" priority="19526" operator="lessThan">
      <formula>20</formula>
    </cfRule>
    <cfRule type="cellIs" dxfId="1" priority="15464" operator="greaterThan">
      <formula>120</formula>
    </cfRule>
    <cfRule type="containsText" dxfId="2" priority="11402" operator="between" text="库存为">
      <formula>NOT(ISERROR(SEARCH("库存为",AU3865)))</formula>
    </cfRule>
  </conditionalFormatting>
  <conditionalFormatting sqref="AU3866">
    <cfRule type="cellIs" dxfId="0" priority="19525" operator="lessThan">
      <formula>20</formula>
    </cfRule>
    <cfRule type="cellIs" dxfId="1" priority="15463" operator="greaterThan">
      <formula>120</formula>
    </cfRule>
    <cfRule type="containsText" dxfId="2" priority="11401" operator="between" text="库存为">
      <formula>NOT(ISERROR(SEARCH("库存为",AU3866)))</formula>
    </cfRule>
  </conditionalFormatting>
  <conditionalFormatting sqref="AU3867">
    <cfRule type="cellIs" dxfId="0" priority="19524" operator="lessThan">
      <formula>20</formula>
    </cfRule>
    <cfRule type="cellIs" dxfId="1" priority="15462" operator="greaterThan">
      <formula>120</formula>
    </cfRule>
    <cfRule type="containsText" dxfId="2" priority="11400" operator="between" text="库存为">
      <formula>NOT(ISERROR(SEARCH("库存为",AU3867)))</formula>
    </cfRule>
  </conditionalFormatting>
  <conditionalFormatting sqref="AU3868">
    <cfRule type="cellIs" dxfId="0" priority="19523" operator="lessThan">
      <formula>20</formula>
    </cfRule>
    <cfRule type="cellIs" dxfId="1" priority="15461" operator="greaterThan">
      <formula>120</formula>
    </cfRule>
    <cfRule type="containsText" dxfId="2" priority="11399" operator="between" text="库存为">
      <formula>NOT(ISERROR(SEARCH("库存为",AU3868)))</formula>
    </cfRule>
  </conditionalFormatting>
  <conditionalFormatting sqref="AU3869">
    <cfRule type="cellIs" dxfId="0" priority="19522" operator="lessThan">
      <formula>20</formula>
    </cfRule>
    <cfRule type="cellIs" dxfId="1" priority="15460" operator="greaterThan">
      <formula>120</formula>
    </cfRule>
    <cfRule type="containsText" dxfId="2" priority="11398" operator="between" text="库存为">
      <formula>NOT(ISERROR(SEARCH("库存为",AU3869)))</formula>
    </cfRule>
  </conditionalFormatting>
  <conditionalFormatting sqref="AU3870">
    <cfRule type="cellIs" dxfId="0" priority="19521" operator="lessThan">
      <formula>20</formula>
    </cfRule>
    <cfRule type="cellIs" dxfId="1" priority="15459" operator="greaterThan">
      <formula>120</formula>
    </cfRule>
    <cfRule type="containsText" dxfId="2" priority="11397" operator="between" text="库存为">
      <formula>NOT(ISERROR(SEARCH("库存为",AU3870)))</formula>
    </cfRule>
  </conditionalFormatting>
  <conditionalFormatting sqref="AU3871">
    <cfRule type="cellIs" dxfId="0" priority="19520" operator="lessThan">
      <formula>20</formula>
    </cfRule>
    <cfRule type="cellIs" dxfId="1" priority="15458" operator="greaterThan">
      <formula>120</formula>
    </cfRule>
    <cfRule type="containsText" dxfId="2" priority="11396" operator="between" text="库存为">
      <formula>NOT(ISERROR(SEARCH("库存为",AU3871)))</formula>
    </cfRule>
  </conditionalFormatting>
  <conditionalFormatting sqref="AU3872">
    <cfRule type="cellIs" dxfId="0" priority="19519" operator="lessThan">
      <formula>20</formula>
    </cfRule>
    <cfRule type="cellIs" dxfId="1" priority="15457" operator="greaterThan">
      <formula>120</formula>
    </cfRule>
    <cfRule type="containsText" dxfId="2" priority="11395" operator="between" text="库存为">
      <formula>NOT(ISERROR(SEARCH("库存为",AU3872)))</formula>
    </cfRule>
  </conditionalFormatting>
  <conditionalFormatting sqref="AU3873">
    <cfRule type="cellIs" dxfId="0" priority="19518" operator="lessThan">
      <formula>20</formula>
    </cfRule>
    <cfRule type="cellIs" dxfId="1" priority="15456" operator="greaterThan">
      <formula>120</formula>
    </cfRule>
    <cfRule type="containsText" dxfId="2" priority="11394" operator="between" text="库存为">
      <formula>NOT(ISERROR(SEARCH("库存为",AU3873)))</formula>
    </cfRule>
  </conditionalFormatting>
  <conditionalFormatting sqref="AU3874">
    <cfRule type="cellIs" dxfId="0" priority="19517" operator="lessThan">
      <formula>20</formula>
    </cfRule>
    <cfRule type="cellIs" dxfId="1" priority="15455" operator="greaterThan">
      <formula>120</formula>
    </cfRule>
    <cfRule type="containsText" dxfId="2" priority="11393" operator="between" text="库存为">
      <formula>NOT(ISERROR(SEARCH("库存为",AU3874)))</formula>
    </cfRule>
  </conditionalFormatting>
  <conditionalFormatting sqref="AU3875">
    <cfRule type="cellIs" dxfId="0" priority="19516" operator="lessThan">
      <formula>20</formula>
    </cfRule>
    <cfRule type="cellIs" dxfId="1" priority="15454" operator="greaterThan">
      <formula>120</formula>
    </cfRule>
    <cfRule type="containsText" dxfId="2" priority="11392" operator="between" text="库存为">
      <formula>NOT(ISERROR(SEARCH("库存为",AU3875)))</formula>
    </cfRule>
  </conditionalFormatting>
  <conditionalFormatting sqref="AU3876">
    <cfRule type="cellIs" dxfId="0" priority="19515" operator="lessThan">
      <formula>20</formula>
    </cfRule>
    <cfRule type="cellIs" dxfId="1" priority="15453" operator="greaterThan">
      <formula>120</formula>
    </cfRule>
    <cfRule type="containsText" dxfId="2" priority="11391" operator="between" text="库存为">
      <formula>NOT(ISERROR(SEARCH("库存为",AU3876)))</formula>
    </cfRule>
  </conditionalFormatting>
  <conditionalFormatting sqref="AU3877">
    <cfRule type="cellIs" dxfId="0" priority="19514" operator="lessThan">
      <formula>20</formula>
    </cfRule>
    <cfRule type="cellIs" dxfId="1" priority="15452" operator="greaterThan">
      <formula>120</formula>
    </cfRule>
    <cfRule type="containsText" dxfId="2" priority="11390" operator="between" text="库存为">
      <formula>NOT(ISERROR(SEARCH("库存为",AU3877)))</formula>
    </cfRule>
  </conditionalFormatting>
  <conditionalFormatting sqref="AU3878">
    <cfRule type="cellIs" dxfId="0" priority="19513" operator="lessThan">
      <formula>20</formula>
    </cfRule>
    <cfRule type="cellIs" dxfId="1" priority="15451" operator="greaterThan">
      <formula>120</formula>
    </cfRule>
    <cfRule type="containsText" dxfId="2" priority="11389" operator="between" text="库存为">
      <formula>NOT(ISERROR(SEARCH("库存为",AU3878)))</formula>
    </cfRule>
  </conditionalFormatting>
  <conditionalFormatting sqref="AU3879">
    <cfRule type="cellIs" dxfId="0" priority="19512" operator="lessThan">
      <formula>20</formula>
    </cfRule>
    <cfRule type="cellIs" dxfId="1" priority="15450" operator="greaterThan">
      <formula>120</formula>
    </cfRule>
    <cfRule type="containsText" dxfId="2" priority="11388" operator="between" text="库存为">
      <formula>NOT(ISERROR(SEARCH("库存为",AU3879)))</formula>
    </cfRule>
  </conditionalFormatting>
  <conditionalFormatting sqref="AU3880">
    <cfRule type="cellIs" dxfId="0" priority="19511" operator="lessThan">
      <formula>20</formula>
    </cfRule>
    <cfRule type="cellIs" dxfId="1" priority="15449" operator="greaterThan">
      <formula>120</formula>
    </cfRule>
    <cfRule type="containsText" dxfId="2" priority="11387" operator="between" text="库存为">
      <formula>NOT(ISERROR(SEARCH("库存为",AU3880)))</formula>
    </cfRule>
  </conditionalFormatting>
  <conditionalFormatting sqref="AU3881">
    <cfRule type="cellIs" dxfId="0" priority="19510" operator="lessThan">
      <formula>20</formula>
    </cfRule>
    <cfRule type="cellIs" dxfId="1" priority="15448" operator="greaterThan">
      <formula>120</formula>
    </cfRule>
    <cfRule type="containsText" dxfId="2" priority="11386" operator="between" text="库存为">
      <formula>NOT(ISERROR(SEARCH("库存为",AU3881)))</formula>
    </cfRule>
  </conditionalFormatting>
  <conditionalFormatting sqref="AU3882">
    <cfRule type="cellIs" dxfId="0" priority="19509" operator="lessThan">
      <formula>20</formula>
    </cfRule>
    <cfRule type="cellIs" dxfId="1" priority="15447" operator="greaterThan">
      <formula>120</formula>
    </cfRule>
    <cfRule type="containsText" dxfId="2" priority="11385" operator="between" text="库存为">
      <formula>NOT(ISERROR(SEARCH("库存为",AU3882)))</formula>
    </cfRule>
  </conditionalFormatting>
  <conditionalFormatting sqref="AU3883">
    <cfRule type="cellIs" dxfId="0" priority="19508" operator="lessThan">
      <formula>20</formula>
    </cfRule>
    <cfRule type="cellIs" dxfId="1" priority="15446" operator="greaterThan">
      <formula>120</formula>
    </cfRule>
    <cfRule type="containsText" dxfId="2" priority="11384" operator="between" text="库存为">
      <formula>NOT(ISERROR(SEARCH("库存为",AU3883)))</formula>
    </cfRule>
  </conditionalFormatting>
  <conditionalFormatting sqref="AU3884">
    <cfRule type="cellIs" dxfId="0" priority="19507" operator="lessThan">
      <formula>20</formula>
    </cfRule>
    <cfRule type="cellIs" dxfId="1" priority="15445" operator="greaterThan">
      <formula>120</formula>
    </cfRule>
    <cfRule type="containsText" dxfId="2" priority="11383" operator="between" text="库存为">
      <formula>NOT(ISERROR(SEARCH("库存为",AU3884)))</formula>
    </cfRule>
  </conditionalFormatting>
  <conditionalFormatting sqref="AU3885">
    <cfRule type="cellIs" dxfId="0" priority="19506" operator="lessThan">
      <formula>20</formula>
    </cfRule>
    <cfRule type="cellIs" dxfId="1" priority="15444" operator="greaterThan">
      <formula>120</formula>
    </cfRule>
    <cfRule type="containsText" dxfId="2" priority="11382" operator="between" text="库存为">
      <formula>NOT(ISERROR(SEARCH("库存为",AU3885)))</formula>
    </cfRule>
  </conditionalFormatting>
  <conditionalFormatting sqref="AU3886">
    <cfRule type="cellIs" dxfId="0" priority="19505" operator="lessThan">
      <formula>20</formula>
    </cfRule>
    <cfRule type="cellIs" dxfId="1" priority="15443" operator="greaterThan">
      <formula>120</formula>
    </cfRule>
    <cfRule type="containsText" dxfId="2" priority="11381" operator="between" text="库存为">
      <formula>NOT(ISERROR(SEARCH("库存为",AU3886)))</formula>
    </cfRule>
  </conditionalFormatting>
  <conditionalFormatting sqref="AU3887">
    <cfRule type="cellIs" dxfId="0" priority="19504" operator="lessThan">
      <formula>20</formula>
    </cfRule>
    <cfRule type="cellIs" dxfId="1" priority="15442" operator="greaterThan">
      <formula>120</formula>
    </cfRule>
    <cfRule type="containsText" dxfId="2" priority="11380" operator="between" text="库存为">
      <formula>NOT(ISERROR(SEARCH("库存为",AU3887)))</formula>
    </cfRule>
  </conditionalFormatting>
  <conditionalFormatting sqref="AU3888">
    <cfRule type="cellIs" dxfId="0" priority="19503" operator="lessThan">
      <formula>20</formula>
    </cfRule>
    <cfRule type="cellIs" dxfId="1" priority="15441" operator="greaterThan">
      <formula>120</formula>
    </cfRule>
    <cfRule type="containsText" dxfId="2" priority="11379" operator="between" text="库存为">
      <formula>NOT(ISERROR(SEARCH("库存为",AU3888)))</formula>
    </cfRule>
  </conditionalFormatting>
  <conditionalFormatting sqref="AU3889">
    <cfRule type="cellIs" dxfId="0" priority="19502" operator="lessThan">
      <formula>20</formula>
    </cfRule>
    <cfRule type="cellIs" dxfId="1" priority="15440" operator="greaterThan">
      <formula>120</formula>
    </cfRule>
    <cfRule type="containsText" dxfId="2" priority="11378" operator="between" text="库存为">
      <formula>NOT(ISERROR(SEARCH("库存为",AU3889)))</formula>
    </cfRule>
  </conditionalFormatting>
  <conditionalFormatting sqref="AU3890">
    <cfRule type="cellIs" dxfId="0" priority="19501" operator="lessThan">
      <formula>20</formula>
    </cfRule>
    <cfRule type="cellIs" dxfId="1" priority="15439" operator="greaterThan">
      <formula>120</formula>
    </cfRule>
    <cfRule type="containsText" dxfId="2" priority="11377" operator="between" text="库存为">
      <formula>NOT(ISERROR(SEARCH("库存为",AU3890)))</formula>
    </cfRule>
  </conditionalFormatting>
  <conditionalFormatting sqref="AU3891">
    <cfRule type="cellIs" dxfId="0" priority="19500" operator="lessThan">
      <formula>20</formula>
    </cfRule>
    <cfRule type="cellIs" dxfId="1" priority="15438" operator="greaterThan">
      <formula>120</formula>
    </cfRule>
    <cfRule type="containsText" dxfId="2" priority="11376" operator="between" text="库存为">
      <formula>NOT(ISERROR(SEARCH("库存为",AU3891)))</formula>
    </cfRule>
  </conditionalFormatting>
  <conditionalFormatting sqref="AU3892">
    <cfRule type="cellIs" dxfId="0" priority="19499" operator="lessThan">
      <formula>20</formula>
    </cfRule>
    <cfRule type="cellIs" dxfId="1" priority="15437" operator="greaterThan">
      <formula>120</formula>
    </cfRule>
    <cfRule type="containsText" dxfId="2" priority="11375" operator="between" text="库存为">
      <formula>NOT(ISERROR(SEARCH("库存为",AU3892)))</formula>
    </cfRule>
  </conditionalFormatting>
  <conditionalFormatting sqref="AU3893">
    <cfRule type="cellIs" dxfId="0" priority="19498" operator="lessThan">
      <formula>20</formula>
    </cfRule>
    <cfRule type="cellIs" dxfId="1" priority="15436" operator="greaterThan">
      <formula>120</formula>
    </cfRule>
    <cfRule type="containsText" dxfId="2" priority="11374" operator="between" text="库存为">
      <formula>NOT(ISERROR(SEARCH("库存为",AU3893)))</formula>
    </cfRule>
  </conditionalFormatting>
  <conditionalFormatting sqref="AU3894">
    <cfRule type="cellIs" dxfId="0" priority="19497" operator="lessThan">
      <formula>20</formula>
    </cfRule>
    <cfRule type="cellIs" dxfId="1" priority="15435" operator="greaterThan">
      <formula>120</formula>
    </cfRule>
    <cfRule type="containsText" dxfId="2" priority="11373" operator="between" text="库存为">
      <formula>NOT(ISERROR(SEARCH("库存为",AU3894)))</formula>
    </cfRule>
  </conditionalFormatting>
  <conditionalFormatting sqref="AU3895">
    <cfRule type="cellIs" dxfId="0" priority="19496" operator="lessThan">
      <formula>20</formula>
    </cfRule>
    <cfRule type="cellIs" dxfId="1" priority="15434" operator="greaterThan">
      <formula>120</formula>
    </cfRule>
    <cfRule type="containsText" dxfId="2" priority="11372" operator="between" text="库存为">
      <formula>NOT(ISERROR(SEARCH("库存为",AU3895)))</formula>
    </cfRule>
  </conditionalFormatting>
  <conditionalFormatting sqref="AU3896">
    <cfRule type="cellIs" dxfId="0" priority="19495" operator="lessThan">
      <formula>20</formula>
    </cfRule>
    <cfRule type="cellIs" dxfId="1" priority="15433" operator="greaterThan">
      <formula>120</formula>
    </cfRule>
    <cfRule type="containsText" dxfId="2" priority="11371" operator="between" text="库存为">
      <formula>NOT(ISERROR(SEARCH("库存为",AU3896)))</formula>
    </cfRule>
  </conditionalFormatting>
  <conditionalFormatting sqref="AU3897">
    <cfRule type="cellIs" dxfId="0" priority="19494" operator="lessThan">
      <formula>20</formula>
    </cfRule>
    <cfRule type="cellIs" dxfId="1" priority="15432" operator="greaterThan">
      <formula>120</formula>
    </cfRule>
    <cfRule type="containsText" dxfId="2" priority="11370" operator="between" text="库存为">
      <formula>NOT(ISERROR(SEARCH("库存为",AU3897)))</formula>
    </cfRule>
  </conditionalFormatting>
  <conditionalFormatting sqref="AU3898">
    <cfRule type="cellIs" dxfId="0" priority="19493" operator="lessThan">
      <formula>20</formula>
    </cfRule>
    <cfRule type="cellIs" dxfId="1" priority="15431" operator="greaterThan">
      <formula>120</formula>
    </cfRule>
    <cfRule type="containsText" dxfId="2" priority="11369" operator="between" text="库存为">
      <formula>NOT(ISERROR(SEARCH("库存为",AU3898)))</formula>
    </cfRule>
  </conditionalFormatting>
  <conditionalFormatting sqref="AU3899">
    <cfRule type="cellIs" dxfId="0" priority="19492" operator="lessThan">
      <formula>20</formula>
    </cfRule>
    <cfRule type="cellIs" dxfId="1" priority="15430" operator="greaterThan">
      <formula>120</formula>
    </cfRule>
    <cfRule type="containsText" dxfId="2" priority="11368" operator="between" text="库存为">
      <formula>NOT(ISERROR(SEARCH("库存为",AU3899)))</formula>
    </cfRule>
  </conditionalFormatting>
  <conditionalFormatting sqref="AU3900">
    <cfRule type="cellIs" dxfId="0" priority="19491" operator="lessThan">
      <formula>20</formula>
    </cfRule>
    <cfRule type="cellIs" dxfId="1" priority="15429" operator="greaterThan">
      <formula>120</formula>
    </cfRule>
    <cfRule type="containsText" dxfId="2" priority="11367" operator="between" text="库存为">
      <formula>NOT(ISERROR(SEARCH("库存为",AU3900)))</formula>
    </cfRule>
  </conditionalFormatting>
  <conditionalFormatting sqref="AU3901">
    <cfRule type="cellIs" dxfId="0" priority="19490" operator="lessThan">
      <formula>20</formula>
    </cfRule>
    <cfRule type="cellIs" dxfId="1" priority="15428" operator="greaterThan">
      <formula>120</formula>
    </cfRule>
    <cfRule type="containsText" dxfId="2" priority="11366" operator="between" text="库存为">
      <formula>NOT(ISERROR(SEARCH("库存为",AU3901)))</formula>
    </cfRule>
  </conditionalFormatting>
  <conditionalFormatting sqref="AU3902">
    <cfRule type="cellIs" dxfId="0" priority="19489" operator="lessThan">
      <formula>20</formula>
    </cfRule>
    <cfRule type="cellIs" dxfId="1" priority="15427" operator="greaterThan">
      <formula>120</formula>
    </cfRule>
    <cfRule type="containsText" dxfId="2" priority="11365" operator="between" text="库存为">
      <formula>NOT(ISERROR(SEARCH("库存为",AU3902)))</formula>
    </cfRule>
  </conditionalFormatting>
  <conditionalFormatting sqref="AU3903">
    <cfRule type="cellIs" dxfId="0" priority="19488" operator="lessThan">
      <formula>20</formula>
    </cfRule>
    <cfRule type="cellIs" dxfId="1" priority="15426" operator="greaterThan">
      <formula>120</formula>
    </cfRule>
    <cfRule type="containsText" dxfId="2" priority="11364" operator="between" text="库存为">
      <formula>NOT(ISERROR(SEARCH("库存为",AU3903)))</formula>
    </cfRule>
  </conditionalFormatting>
  <conditionalFormatting sqref="AU3904">
    <cfRule type="cellIs" dxfId="0" priority="19487" operator="lessThan">
      <formula>20</formula>
    </cfRule>
    <cfRule type="cellIs" dxfId="1" priority="15425" operator="greaterThan">
      <formula>120</formula>
    </cfRule>
    <cfRule type="containsText" dxfId="2" priority="11363" operator="between" text="库存为">
      <formula>NOT(ISERROR(SEARCH("库存为",AU3904)))</formula>
    </cfRule>
  </conditionalFormatting>
  <conditionalFormatting sqref="AU3905">
    <cfRule type="cellIs" dxfId="0" priority="19486" operator="lessThan">
      <formula>20</formula>
    </cfRule>
    <cfRule type="cellIs" dxfId="1" priority="15424" operator="greaterThan">
      <formula>120</formula>
    </cfRule>
    <cfRule type="containsText" dxfId="2" priority="11362" operator="between" text="库存为">
      <formula>NOT(ISERROR(SEARCH("库存为",AU3905)))</formula>
    </cfRule>
  </conditionalFormatting>
  <conditionalFormatting sqref="AU3906">
    <cfRule type="cellIs" dxfId="0" priority="19485" operator="lessThan">
      <formula>20</formula>
    </cfRule>
    <cfRule type="cellIs" dxfId="1" priority="15423" operator="greaterThan">
      <formula>120</formula>
    </cfRule>
    <cfRule type="containsText" dxfId="2" priority="11361" operator="between" text="库存为">
      <formula>NOT(ISERROR(SEARCH("库存为",AU3906)))</formula>
    </cfRule>
  </conditionalFormatting>
  <conditionalFormatting sqref="AU3907">
    <cfRule type="cellIs" dxfId="0" priority="19484" operator="lessThan">
      <formula>20</formula>
    </cfRule>
    <cfRule type="cellIs" dxfId="1" priority="15422" operator="greaterThan">
      <formula>120</formula>
    </cfRule>
    <cfRule type="containsText" dxfId="2" priority="11360" operator="between" text="库存为">
      <formula>NOT(ISERROR(SEARCH("库存为",AU3907)))</formula>
    </cfRule>
  </conditionalFormatting>
  <conditionalFormatting sqref="AU3908">
    <cfRule type="cellIs" dxfId="0" priority="19483" operator="lessThan">
      <formula>20</formula>
    </cfRule>
    <cfRule type="cellIs" dxfId="1" priority="15421" operator="greaterThan">
      <formula>120</formula>
    </cfRule>
    <cfRule type="containsText" dxfId="2" priority="11359" operator="between" text="库存为">
      <formula>NOT(ISERROR(SEARCH("库存为",AU3908)))</formula>
    </cfRule>
  </conditionalFormatting>
  <conditionalFormatting sqref="AU3909">
    <cfRule type="cellIs" dxfId="0" priority="19482" operator="lessThan">
      <formula>20</formula>
    </cfRule>
    <cfRule type="cellIs" dxfId="1" priority="15420" operator="greaterThan">
      <formula>120</formula>
    </cfRule>
    <cfRule type="containsText" dxfId="2" priority="11358" operator="between" text="库存为">
      <formula>NOT(ISERROR(SEARCH("库存为",AU3909)))</formula>
    </cfRule>
  </conditionalFormatting>
  <conditionalFormatting sqref="AU3910">
    <cfRule type="cellIs" dxfId="0" priority="19481" operator="lessThan">
      <formula>20</formula>
    </cfRule>
    <cfRule type="cellIs" dxfId="1" priority="15419" operator="greaterThan">
      <formula>120</formula>
    </cfRule>
    <cfRule type="containsText" dxfId="2" priority="11357" operator="between" text="库存为">
      <formula>NOT(ISERROR(SEARCH("库存为",AU3910)))</formula>
    </cfRule>
  </conditionalFormatting>
  <conditionalFormatting sqref="AU3911">
    <cfRule type="cellIs" dxfId="0" priority="19480" operator="lessThan">
      <formula>20</formula>
    </cfRule>
    <cfRule type="cellIs" dxfId="1" priority="15418" operator="greaterThan">
      <formula>120</formula>
    </cfRule>
    <cfRule type="containsText" dxfId="2" priority="11356" operator="between" text="库存为">
      <formula>NOT(ISERROR(SEARCH("库存为",AU3911)))</formula>
    </cfRule>
  </conditionalFormatting>
  <conditionalFormatting sqref="AU3912">
    <cfRule type="cellIs" dxfId="0" priority="19479" operator="lessThan">
      <formula>20</formula>
    </cfRule>
    <cfRule type="cellIs" dxfId="1" priority="15417" operator="greaterThan">
      <formula>120</formula>
    </cfRule>
    <cfRule type="containsText" dxfId="2" priority="11355" operator="between" text="库存为">
      <formula>NOT(ISERROR(SEARCH("库存为",AU3912)))</formula>
    </cfRule>
  </conditionalFormatting>
  <conditionalFormatting sqref="AU3913">
    <cfRule type="cellIs" dxfId="0" priority="19478" operator="lessThan">
      <formula>20</formula>
    </cfRule>
    <cfRule type="cellIs" dxfId="1" priority="15416" operator="greaterThan">
      <formula>120</formula>
    </cfRule>
    <cfRule type="containsText" dxfId="2" priority="11354" operator="between" text="库存为">
      <formula>NOT(ISERROR(SEARCH("库存为",AU3913)))</formula>
    </cfRule>
  </conditionalFormatting>
  <conditionalFormatting sqref="AU3914">
    <cfRule type="cellIs" dxfId="0" priority="19477" operator="lessThan">
      <formula>20</formula>
    </cfRule>
    <cfRule type="cellIs" dxfId="1" priority="15415" operator="greaterThan">
      <formula>120</formula>
    </cfRule>
    <cfRule type="containsText" dxfId="2" priority="11353" operator="between" text="库存为">
      <formula>NOT(ISERROR(SEARCH("库存为",AU3914)))</formula>
    </cfRule>
  </conditionalFormatting>
  <conditionalFormatting sqref="AU3915">
    <cfRule type="cellIs" dxfId="0" priority="19476" operator="lessThan">
      <formula>20</formula>
    </cfRule>
    <cfRule type="cellIs" dxfId="1" priority="15414" operator="greaterThan">
      <formula>120</formula>
    </cfRule>
    <cfRule type="containsText" dxfId="2" priority="11352" operator="between" text="库存为">
      <formula>NOT(ISERROR(SEARCH("库存为",AU3915)))</formula>
    </cfRule>
  </conditionalFormatting>
  <conditionalFormatting sqref="AU3916">
    <cfRule type="cellIs" dxfId="0" priority="19475" operator="lessThan">
      <formula>20</formula>
    </cfRule>
    <cfRule type="cellIs" dxfId="1" priority="15413" operator="greaterThan">
      <formula>120</formula>
    </cfRule>
    <cfRule type="containsText" dxfId="2" priority="11351" operator="between" text="库存为">
      <formula>NOT(ISERROR(SEARCH("库存为",AU3916)))</formula>
    </cfRule>
  </conditionalFormatting>
  <conditionalFormatting sqref="AU3917">
    <cfRule type="cellIs" dxfId="0" priority="19474" operator="lessThan">
      <formula>20</formula>
    </cfRule>
    <cfRule type="cellIs" dxfId="1" priority="15412" operator="greaterThan">
      <formula>120</formula>
    </cfRule>
    <cfRule type="containsText" dxfId="2" priority="11350" operator="between" text="库存为">
      <formula>NOT(ISERROR(SEARCH("库存为",AU3917)))</formula>
    </cfRule>
  </conditionalFormatting>
  <conditionalFormatting sqref="AU3918">
    <cfRule type="cellIs" dxfId="0" priority="19473" operator="lessThan">
      <formula>20</formula>
    </cfRule>
    <cfRule type="cellIs" dxfId="1" priority="15411" operator="greaterThan">
      <formula>120</formula>
    </cfRule>
    <cfRule type="containsText" dxfId="2" priority="11349" operator="between" text="库存为">
      <formula>NOT(ISERROR(SEARCH("库存为",AU3918)))</formula>
    </cfRule>
  </conditionalFormatting>
  <conditionalFormatting sqref="AU3919">
    <cfRule type="cellIs" dxfId="0" priority="19472" operator="lessThan">
      <formula>20</formula>
    </cfRule>
    <cfRule type="cellIs" dxfId="1" priority="15410" operator="greaterThan">
      <formula>120</formula>
    </cfRule>
    <cfRule type="containsText" dxfId="2" priority="11348" operator="between" text="库存为">
      <formula>NOT(ISERROR(SEARCH("库存为",AU3919)))</formula>
    </cfRule>
  </conditionalFormatting>
  <conditionalFormatting sqref="AU3920">
    <cfRule type="cellIs" dxfId="0" priority="19471" operator="lessThan">
      <formula>20</formula>
    </cfRule>
    <cfRule type="cellIs" dxfId="1" priority="15409" operator="greaterThan">
      <formula>120</formula>
    </cfRule>
    <cfRule type="containsText" dxfId="2" priority="11347" operator="between" text="库存为">
      <formula>NOT(ISERROR(SEARCH("库存为",AU3920)))</formula>
    </cfRule>
  </conditionalFormatting>
  <conditionalFormatting sqref="AU3921">
    <cfRule type="cellIs" dxfId="0" priority="19470" operator="lessThan">
      <formula>20</formula>
    </cfRule>
    <cfRule type="cellIs" dxfId="1" priority="15408" operator="greaterThan">
      <formula>120</formula>
    </cfRule>
    <cfRule type="containsText" dxfId="2" priority="11346" operator="between" text="库存为">
      <formula>NOT(ISERROR(SEARCH("库存为",AU3921)))</formula>
    </cfRule>
  </conditionalFormatting>
  <conditionalFormatting sqref="AU3922">
    <cfRule type="cellIs" dxfId="0" priority="19469" operator="lessThan">
      <formula>20</formula>
    </cfRule>
    <cfRule type="cellIs" dxfId="1" priority="15407" operator="greaterThan">
      <formula>120</formula>
    </cfRule>
    <cfRule type="containsText" dxfId="2" priority="11345" operator="between" text="库存为">
      <formula>NOT(ISERROR(SEARCH("库存为",AU3922)))</formula>
    </cfRule>
  </conditionalFormatting>
  <conditionalFormatting sqref="AU3923">
    <cfRule type="cellIs" dxfId="0" priority="19468" operator="lessThan">
      <formula>20</formula>
    </cfRule>
    <cfRule type="cellIs" dxfId="1" priority="15406" operator="greaterThan">
      <formula>120</formula>
    </cfRule>
    <cfRule type="containsText" dxfId="2" priority="11344" operator="between" text="库存为">
      <formula>NOT(ISERROR(SEARCH("库存为",AU3923)))</formula>
    </cfRule>
  </conditionalFormatting>
  <conditionalFormatting sqref="AU3924">
    <cfRule type="cellIs" dxfId="0" priority="19467" operator="lessThan">
      <formula>20</formula>
    </cfRule>
    <cfRule type="cellIs" dxfId="1" priority="15405" operator="greaterThan">
      <formula>120</formula>
    </cfRule>
    <cfRule type="containsText" dxfId="2" priority="11343" operator="between" text="库存为">
      <formula>NOT(ISERROR(SEARCH("库存为",AU3924)))</formula>
    </cfRule>
  </conditionalFormatting>
  <conditionalFormatting sqref="AU3925">
    <cfRule type="cellIs" dxfId="0" priority="19466" operator="lessThan">
      <formula>20</formula>
    </cfRule>
    <cfRule type="cellIs" dxfId="1" priority="15404" operator="greaterThan">
      <formula>120</formula>
    </cfRule>
    <cfRule type="containsText" dxfId="2" priority="11342" operator="between" text="库存为">
      <formula>NOT(ISERROR(SEARCH("库存为",AU3925)))</formula>
    </cfRule>
  </conditionalFormatting>
  <conditionalFormatting sqref="AU3926">
    <cfRule type="cellIs" dxfId="0" priority="19465" operator="lessThan">
      <formula>20</formula>
    </cfRule>
    <cfRule type="cellIs" dxfId="1" priority="15403" operator="greaterThan">
      <formula>120</formula>
    </cfRule>
    <cfRule type="containsText" dxfId="2" priority="11341" operator="between" text="库存为">
      <formula>NOT(ISERROR(SEARCH("库存为",AU3926)))</formula>
    </cfRule>
  </conditionalFormatting>
  <conditionalFormatting sqref="AU3927">
    <cfRule type="cellIs" dxfId="0" priority="19464" operator="lessThan">
      <formula>20</formula>
    </cfRule>
    <cfRule type="cellIs" dxfId="1" priority="15402" operator="greaterThan">
      <formula>120</formula>
    </cfRule>
    <cfRule type="containsText" dxfId="2" priority="11340" operator="between" text="库存为">
      <formula>NOT(ISERROR(SEARCH("库存为",AU3927)))</formula>
    </cfRule>
  </conditionalFormatting>
  <conditionalFormatting sqref="AU3928">
    <cfRule type="cellIs" dxfId="0" priority="19463" operator="lessThan">
      <formula>20</formula>
    </cfRule>
    <cfRule type="cellIs" dxfId="1" priority="15401" operator="greaterThan">
      <formula>120</formula>
    </cfRule>
    <cfRule type="containsText" dxfId="2" priority="11339" operator="between" text="库存为">
      <formula>NOT(ISERROR(SEARCH("库存为",AU3928)))</formula>
    </cfRule>
  </conditionalFormatting>
  <conditionalFormatting sqref="AU3929">
    <cfRule type="cellIs" dxfId="0" priority="19462" operator="lessThan">
      <formula>20</formula>
    </cfRule>
    <cfRule type="cellIs" dxfId="1" priority="15400" operator="greaterThan">
      <formula>120</formula>
    </cfRule>
    <cfRule type="containsText" dxfId="2" priority="11338" operator="between" text="库存为">
      <formula>NOT(ISERROR(SEARCH("库存为",AU3929)))</formula>
    </cfRule>
  </conditionalFormatting>
  <conditionalFormatting sqref="AU3930">
    <cfRule type="cellIs" dxfId="0" priority="19461" operator="lessThan">
      <formula>20</formula>
    </cfRule>
    <cfRule type="cellIs" dxfId="1" priority="15399" operator="greaterThan">
      <formula>120</formula>
    </cfRule>
    <cfRule type="containsText" dxfId="2" priority="11337" operator="between" text="库存为">
      <formula>NOT(ISERROR(SEARCH("库存为",AU3930)))</formula>
    </cfRule>
  </conditionalFormatting>
  <conditionalFormatting sqref="AU3931">
    <cfRule type="cellIs" dxfId="0" priority="19460" operator="lessThan">
      <formula>20</formula>
    </cfRule>
    <cfRule type="cellIs" dxfId="1" priority="15398" operator="greaterThan">
      <formula>120</formula>
    </cfRule>
    <cfRule type="containsText" dxfId="2" priority="11336" operator="between" text="库存为">
      <formula>NOT(ISERROR(SEARCH("库存为",AU3931)))</formula>
    </cfRule>
  </conditionalFormatting>
  <conditionalFormatting sqref="AU3932">
    <cfRule type="cellIs" dxfId="0" priority="19459" operator="lessThan">
      <formula>20</formula>
    </cfRule>
    <cfRule type="cellIs" dxfId="1" priority="15397" operator="greaterThan">
      <formula>120</formula>
    </cfRule>
    <cfRule type="containsText" dxfId="2" priority="11335" operator="between" text="库存为">
      <formula>NOT(ISERROR(SEARCH("库存为",AU3932)))</formula>
    </cfRule>
  </conditionalFormatting>
  <conditionalFormatting sqref="AU3933">
    <cfRule type="cellIs" dxfId="0" priority="19458" operator="lessThan">
      <formula>20</formula>
    </cfRule>
    <cfRule type="cellIs" dxfId="1" priority="15396" operator="greaterThan">
      <formula>120</formula>
    </cfRule>
    <cfRule type="containsText" dxfId="2" priority="11334" operator="between" text="库存为">
      <formula>NOT(ISERROR(SEARCH("库存为",AU3933)))</formula>
    </cfRule>
  </conditionalFormatting>
  <conditionalFormatting sqref="AU3934">
    <cfRule type="cellIs" dxfId="0" priority="19457" operator="lessThan">
      <formula>20</formula>
    </cfRule>
    <cfRule type="cellIs" dxfId="1" priority="15395" operator="greaterThan">
      <formula>120</formula>
    </cfRule>
    <cfRule type="containsText" dxfId="2" priority="11333" operator="between" text="库存为">
      <formula>NOT(ISERROR(SEARCH("库存为",AU3934)))</formula>
    </cfRule>
  </conditionalFormatting>
  <conditionalFormatting sqref="AU3935">
    <cfRule type="cellIs" dxfId="0" priority="19456" operator="lessThan">
      <formula>20</formula>
    </cfRule>
    <cfRule type="cellIs" dxfId="1" priority="15394" operator="greaterThan">
      <formula>120</formula>
    </cfRule>
    <cfRule type="containsText" dxfId="2" priority="11332" operator="between" text="库存为">
      <formula>NOT(ISERROR(SEARCH("库存为",AU3935)))</formula>
    </cfRule>
  </conditionalFormatting>
  <conditionalFormatting sqref="AU3936">
    <cfRule type="cellIs" dxfId="0" priority="19455" operator="lessThan">
      <formula>20</formula>
    </cfRule>
    <cfRule type="cellIs" dxfId="1" priority="15393" operator="greaterThan">
      <formula>120</formula>
    </cfRule>
    <cfRule type="containsText" dxfId="2" priority="11331" operator="between" text="库存为">
      <formula>NOT(ISERROR(SEARCH("库存为",AU3936)))</formula>
    </cfRule>
  </conditionalFormatting>
  <conditionalFormatting sqref="AU3937">
    <cfRule type="cellIs" dxfId="0" priority="19454" operator="lessThan">
      <formula>20</formula>
    </cfRule>
    <cfRule type="cellIs" dxfId="1" priority="15392" operator="greaterThan">
      <formula>120</formula>
    </cfRule>
    <cfRule type="containsText" dxfId="2" priority="11330" operator="between" text="库存为">
      <formula>NOT(ISERROR(SEARCH("库存为",AU3937)))</formula>
    </cfRule>
  </conditionalFormatting>
  <conditionalFormatting sqref="AU3938">
    <cfRule type="cellIs" dxfId="0" priority="19453" operator="lessThan">
      <formula>20</formula>
    </cfRule>
    <cfRule type="cellIs" dxfId="1" priority="15391" operator="greaterThan">
      <formula>120</formula>
    </cfRule>
    <cfRule type="containsText" dxfId="2" priority="11329" operator="between" text="库存为">
      <formula>NOT(ISERROR(SEARCH("库存为",AU3938)))</formula>
    </cfRule>
  </conditionalFormatting>
  <conditionalFormatting sqref="AU3939">
    <cfRule type="cellIs" dxfId="0" priority="19452" operator="lessThan">
      <formula>20</formula>
    </cfRule>
    <cfRule type="cellIs" dxfId="1" priority="15390" operator="greaterThan">
      <formula>120</formula>
    </cfRule>
    <cfRule type="containsText" dxfId="2" priority="11328" operator="between" text="库存为">
      <formula>NOT(ISERROR(SEARCH("库存为",AU3939)))</formula>
    </cfRule>
  </conditionalFormatting>
  <conditionalFormatting sqref="AU3940">
    <cfRule type="cellIs" dxfId="0" priority="19451" operator="lessThan">
      <formula>20</formula>
    </cfRule>
    <cfRule type="cellIs" dxfId="1" priority="15389" operator="greaterThan">
      <formula>120</formula>
    </cfRule>
    <cfRule type="containsText" dxfId="2" priority="11327" operator="between" text="库存为">
      <formula>NOT(ISERROR(SEARCH("库存为",AU3940)))</formula>
    </cfRule>
  </conditionalFormatting>
  <conditionalFormatting sqref="AU3941">
    <cfRule type="cellIs" dxfId="0" priority="19450" operator="lessThan">
      <formula>20</formula>
    </cfRule>
    <cfRule type="cellIs" dxfId="1" priority="15388" operator="greaterThan">
      <formula>120</formula>
    </cfRule>
    <cfRule type="containsText" dxfId="2" priority="11326" operator="between" text="库存为">
      <formula>NOT(ISERROR(SEARCH("库存为",AU3941)))</formula>
    </cfRule>
  </conditionalFormatting>
  <conditionalFormatting sqref="AU3942">
    <cfRule type="cellIs" dxfId="0" priority="19449" operator="lessThan">
      <formula>20</formula>
    </cfRule>
    <cfRule type="cellIs" dxfId="1" priority="15387" operator="greaterThan">
      <formula>120</formula>
    </cfRule>
    <cfRule type="containsText" dxfId="2" priority="11325" operator="between" text="库存为">
      <formula>NOT(ISERROR(SEARCH("库存为",AU3942)))</formula>
    </cfRule>
  </conditionalFormatting>
  <conditionalFormatting sqref="AU3943">
    <cfRule type="cellIs" dxfId="0" priority="19448" operator="lessThan">
      <formula>20</formula>
    </cfRule>
    <cfRule type="cellIs" dxfId="1" priority="15386" operator="greaterThan">
      <formula>120</formula>
    </cfRule>
    <cfRule type="containsText" dxfId="2" priority="11324" operator="between" text="库存为">
      <formula>NOT(ISERROR(SEARCH("库存为",AU3943)))</formula>
    </cfRule>
  </conditionalFormatting>
  <conditionalFormatting sqref="AU3944">
    <cfRule type="cellIs" dxfId="0" priority="19447" operator="lessThan">
      <formula>20</formula>
    </cfRule>
    <cfRule type="cellIs" dxfId="1" priority="15385" operator="greaterThan">
      <formula>120</formula>
    </cfRule>
    <cfRule type="containsText" dxfId="2" priority="11323" operator="between" text="库存为">
      <formula>NOT(ISERROR(SEARCH("库存为",AU3944)))</formula>
    </cfRule>
  </conditionalFormatting>
  <conditionalFormatting sqref="AU3945">
    <cfRule type="cellIs" dxfId="0" priority="19446" operator="lessThan">
      <formula>20</formula>
    </cfRule>
    <cfRule type="cellIs" dxfId="1" priority="15384" operator="greaterThan">
      <formula>120</formula>
    </cfRule>
    <cfRule type="containsText" dxfId="2" priority="11322" operator="between" text="库存为">
      <formula>NOT(ISERROR(SEARCH("库存为",AU3945)))</formula>
    </cfRule>
  </conditionalFormatting>
  <conditionalFormatting sqref="AU3946">
    <cfRule type="cellIs" dxfId="0" priority="19445" operator="lessThan">
      <formula>20</formula>
    </cfRule>
    <cfRule type="cellIs" dxfId="1" priority="15383" operator="greaterThan">
      <formula>120</formula>
    </cfRule>
    <cfRule type="containsText" dxfId="2" priority="11321" operator="between" text="库存为">
      <formula>NOT(ISERROR(SEARCH("库存为",AU3946)))</formula>
    </cfRule>
  </conditionalFormatting>
  <conditionalFormatting sqref="AU3947">
    <cfRule type="cellIs" dxfId="0" priority="19444" operator="lessThan">
      <formula>20</formula>
    </cfRule>
    <cfRule type="cellIs" dxfId="1" priority="15382" operator="greaterThan">
      <formula>120</formula>
    </cfRule>
    <cfRule type="containsText" dxfId="2" priority="11320" operator="between" text="库存为">
      <formula>NOT(ISERROR(SEARCH("库存为",AU3947)))</formula>
    </cfRule>
  </conditionalFormatting>
  <conditionalFormatting sqref="AU3948">
    <cfRule type="cellIs" dxfId="0" priority="19443" operator="lessThan">
      <formula>20</formula>
    </cfRule>
    <cfRule type="cellIs" dxfId="1" priority="15381" operator="greaterThan">
      <formula>120</formula>
    </cfRule>
    <cfRule type="containsText" dxfId="2" priority="11319" operator="between" text="库存为">
      <formula>NOT(ISERROR(SEARCH("库存为",AU3948)))</formula>
    </cfRule>
  </conditionalFormatting>
  <conditionalFormatting sqref="AU3949">
    <cfRule type="cellIs" dxfId="0" priority="19442" operator="lessThan">
      <formula>20</formula>
    </cfRule>
    <cfRule type="cellIs" dxfId="1" priority="15380" operator="greaterThan">
      <formula>120</formula>
    </cfRule>
    <cfRule type="containsText" dxfId="2" priority="11318" operator="between" text="库存为">
      <formula>NOT(ISERROR(SEARCH("库存为",AU3949)))</formula>
    </cfRule>
  </conditionalFormatting>
  <conditionalFormatting sqref="AU3950">
    <cfRule type="cellIs" dxfId="0" priority="19441" operator="lessThan">
      <formula>20</formula>
    </cfRule>
    <cfRule type="cellIs" dxfId="1" priority="15379" operator="greaterThan">
      <formula>120</formula>
    </cfRule>
    <cfRule type="containsText" dxfId="2" priority="11317" operator="between" text="库存为">
      <formula>NOT(ISERROR(SEARCH("库存为",AU3950)))</formula>
    </cfRule>
  </conditionalFormatting>
  <conditionalFormatting sqref="AU3951">
    <cfRule type="cellIs" dxfId="0" priority="19440" operator="lessThan">
      <formula>20</formula>
    </cfRule>
    <cfRule type="cellIs" dxfId="1" priority="15378" operator="greaterThan">
      <formula>120</formula>
    </cfRule>
    <cfRule type="containsText" dxfId="2" priority="11316" operator="between" text="库存为">
      <formula>NOT(ISERROR(SEARCH("库存为",AU3951)))</formula>
    </cfRule>
  </conditionalFormatting>
  <conditionalFormatting sqref="AU3952">
    <cfRule type="cellIs" dxfId="0" priority="19439" operator="lessThan">
      <formula>20</formula>
    </cfRule>
    <cfRule type="cellIs" dxfId="1" priority="15377" operator="greaterThan">
      <formula>120</formula>
    </cfRule>
    <cfRule type="containsText" dxfId="2" priority="11315" operator="between" text="库存为">
      <formula>NOT(ISERROR(SEARCH("库存为",AU3952)))</formula>
    </cfRule>
  </conditionalFormatting>
  <conditionalFormatting sqref="AU3953">
    <cfRule type="cellIs" dxfId="0" priority="19438" operator="lessThan">
      <formula>20</formula>
    </cfRule>
    <cfRule type="cellIs" dxfId="1" priority="15376" operator="greaterThan">
      <formula>120</formula>
    </cfRule>
    <cfRule type="containsText" dxfId="2" priority="11314" operator="between" text="库存为">
      <formula>NOT(ISERROR(SEARCH("库存为",AU3953)))</formula>
    </cfRule>
  </conditionalFormatting>
  <conditionalFormatting sqref="AU3954">
    <cfRule type="cellIs" dxfId="0" priority="19437" operator="lessThan">
      <formula>20</formula>
    </cfRule>
    <cfRule type="cellIs" dxfId="1" priority="15375" operator="greaterThan">
      <formula>120</formula>
    </cfRule>
    <cfRule type="containsText" dxfId="2" priority="11313" operator="between" text="库存为">
      <formula>NOT(ISERROR(SEARCH("库存为",AU3954)))</formula>
    </cfRule>
  </conditionalFormatting>
  <conditionalFormatting sqref="AU3955">
    <cfRule type="cellIs" dxfId="0" priority="19436" operator="lessThan">
      <formula>20</formula>
    </cfRule>
    <cfRule type="cellIs" dxfId="1" priority="15374" operator="greaterThan">
      <formula>120</formula>
    </cfRule>
    <cfRule type="containsText" dxfId="2" priority="11312" operator="between" text="库存为">
      <formula>NOT(ISERROR(SEARCH("库存为",AU3955)))</formula>
    </cfRule>
  </conditionalFormatting>
  <conditionalFormatting sqref="AU3956">
    <cfRule type="cellIs" dxfId="0" priority="19435" operator="lessThan">
      <formula>20</formula>
    </cfRule>
    <cfRule type="cellIs" dxfId="1" priority="15373" operator="greaterThan">
      <formula>120</formula>
    </cfRule>
    <cfRule type="containsText" dxfId="2" priority="11311" operator="between" text="库存为">
      <formula>NOT(ISERROR(SEARCH("库存为",AU3956)))</formula>
    </cfRule>
  </conditionalFormatting>
  <conditionalFormatting sqref="AU3957">
    <cfRule type="cellIs" dxfId="0" priority="19434" operator="lessThan">
      <formula>20</formula>
    </cfRule>
    <cfRule type="cellIs" dxfId="1" priority="15372" operator="greaterThan">
      <formula>120</formula>
    </cfRule>
    <cfRule type="containsText" dxfId="2" priority="11310" operator="between" text="库存为">
      <formula>NOT(ISERROR(SEARCH("库存为",AU3957)))</formula>
    </cfRule>
  </conditionalFormatting>
  <conditionalFormatting sqref="AU3958">
    <cfRule type="cellIs" dxfId="0" priority="19433" operator="lessThan">
      <formula>20</formula>
    </cfRule>
    <cfRule type="cellIs" dxfId="1" priority="15371" operator="greaterThan">
      <formula>120</formula>
    </cfRule>
    <cfRule type="containsText" dxfId="2" priority="11309" operator="between" text="库存为">
      <formula>NOT(ISERROR(SEARCH("库存为",AU3958)))</formula>
    </cfRule>
  </conditionalFormatting>
  <conditionalFormatting sqref="AU3959">
    <cfRule type="cellIs" dxfId="0" priority="19432" operator="lessThan">
      <formula>20</formula>
    </cfRule>
    <cfRule type="cellIs" dxfId="1" priority="15370" operator="greaterThan">
      <formula>120</formula>
    </cfRule>
    <cfRule type="containsText" dxfId="2" priority="11308" operator="between" text="库存为">
      <formula>NOT(ISERROR(SEARCH("库存为",AU3959)))</formula>
    </cfRule>
  </conditionalFormatting>
  <conditionalFormatting sqref="AU3960">
    <cfRule type="cellIs" dxfId="0" priority="19431" operator="lessThan">
      <formula>20</formula>
    </cfRule>
    <cfRule type="cellIs" dxfId="1" priority="15369" operator="greaterThan">
      <formula>120</formula>
    </cfRule>
    <cfRule type="containsText" dxfId="2" priority="11307" operator="between" text="库存为">
      <formula>NOT(ISERROR(SEARCH("库存为",AU3960)))</formula>
    </cfRule>
  </conditionalFormatting>
  <conditionalFormatting sqref="AU3961">
    <cfRule type="cellIs" dxfId="0" priority="19430" operator="lessThan">
      <formula>20</formula>
    </cfRule>
    <cfRule type="cellIs" dxfId="1" priority="15368" operator="greaterThan">
      <formula>120</formula>
    </cfRule>
    <cfRule type="containsText" dxfId="2" priority="11306" operator="between" text="库存为">
      <formula>NOT(ISERROR(SEARCH("库存为",AU3961)))</formula>
    </cfRule>
  </conditionalFormatting>
  <conditionalFormatting sqref="AU3962">
    <cfRule type="cellIs" dxfId="0" priority="19429" operator="lessThan">
      <formula>20</formula>
    </cfRule>
    <cfRule type="cellIs" dxfId="1" priority="15367" operator="greaterThan">
      <formula>120</formula>
    </cfRule>
    <cfRule type="containsText" dxfId="2" priority="11305" operator="between" text="库存为">
      <formula>NOT(ISERROR(SEARCH("库存为",AU3962)))</formula>
    </cfRule>
  </conditionalFormatting>
  <conditionalFormatting sqref="AU3963">
    <cfRule type="cellIs" dxfId="0" priority="19428" operator="lessThan">
      <formula>20</formula>
    </cfRule>
    <cfRule type="cellIs" dxfId="1" priority="15366" operator="greaterThan">
      <formula>120</formula>
    </cfRule>
    <cfRule type="containsText" dxfId="2" priority="11304" operator="between" text="库存为">
      <formula>NOT(ISERROR(SEARCH("库存为",AU3963)))</formula>
    </cfRule>
  </conditionalFormatting>
  <conditionalFormatting sqref="AU3964">
    <cfRule type="cellIs" dxfId="0" priority="19427" operator="lessThan">
      <formula>20</formula>
    </cfRule>
    <cfRule type="cellIs" dxfId="1" priority="15365" operator="greaterThan">
      <formula>120</formula>
    </cfRule>
    <cfRule type="containsText" dxfId="2" priority="11303" operator="between" text="库存为">
      <formula>NOT(ISERROR(SEARCH("库存为",AU3964)))</formula>
    </cfRule>
  </conditionalFormatting>
  <conditionalFormatting sqref="AU3965">
    <cfRule type="cellIs" dxfId="0" priority="19426" operator="lessThan">
      <formula>20</formula>
    </cfRule>
    <cfRule type="cellIs" dxfId="1" priority="15364" operator="greaterThan">
      <formula>120</formula>
    </cfRule>
    <cfRule type="containsText" dxfId="2" priority="11302" operator="between" text="库存为">
      <formula>NOT(ISERROR(SEARCH("库存为",AU3965)))</formula>
    </cfRule>
  </conditionalFormatting>
  <conditionalFormatting sqref="AU3966">
    <cfRule type="cellIs" dxfId="0" priority="19425" operator="lessThan">
      <formula>20</formula>
    </cfRule>
    <cfRule type="cellIs" dxfId="1" priority="15363" operator="greaterThan">
      <formula>120</formula>
    </cfRule>
    <cfRule type="containsText" dxfId="2" priority="11301" operator="between" text="库存为">
      <formula>NOT(ISERROR(SEARCH("库存为",AU3966)))</formula>
    </cfRule>
  </conditionalFormatting>
  <conditionalFormatting sqref="AU3967">
    <cfRule type="cellIs" dxfId="0" priority="19424" operator="lessThan">
      <formula>20</formula>
    </cfRule>
    <cfRule type="cellIs" dxfId="1" priority="15362" operator="greaterThan">
      <formula>120</formula>
    </cfRule>
    <cfRule type="containsText" dxfId="2" priority="11300" operator="between" text="库存为">
      <formula>NOT(ISERROR(SEARCH("库存为",AU3967)))</formula>
    </cfRule>
  </conditionalFormatting>
  <conditionalFormatting sqref="AU3968">
    <cfRule type="cellIs" dxfId="0" priority="19423" operator="lessThan">
      <formula>20</formula>
    </cfRule>
    <cfRule type="cellIs" dxfId="1" priority="15361" operator="greaterThan">
      <formula>120</formula>
    </cfRule>
    <cfRule type="containsText" dxfId="2" priority="11299" operator="between" text="库存为">
      <formula>NOT(ISERROR(SEARCH("库存为",AU3968)))</formula>
    </cfRule>
  </conditionalFormatting>
  <conditionalFormatting sqref="AU3969">
    <cfRule type="cellIs" dxfId="0" priority="19422" operator="lessThan">
      <formula>20</formula>
    </cfRule>
    <cfRule type="cellIs" dxfId="1" priority="15360" operator="greaterThan">
      <formula>120</formula>
    </cfRule>
    <cfRule type="containsText" dxfId="2" priority="11298" operator="between" text="库存为">
      <formula>NOT(ISERROR(SEARCH("库存为",AU3969)))</formula>
    </cfRule>
  </conditionalFormatting>
  <conditionalFormatting sqref="AU3970">
    <cfRule type="cellIs" dxfId="0" priority="19421" operator="lessThan">
      <formula>20</formula>
    </cfRule>
    <cfRule type="cellIs" dxfId="1" priority="15359" operator="greaterThan">
      <formula>120</formula>
    </cfRule>
    <cfRule type="containsText" dxfId="2" priority="11297" operator="between" text="库存为">
      <formula>NOT(ISERROR(SEARCH("库存为",AU3970)))</formula>
    </cfRule>
  </conditionalFormatting>
  <conditionalFormatting sqref="AU3971">
    <cfRule type="cellIs" dxfId="0" priority="19420" operator="lessThan">
      <formula>20</formula>
    </cfRule>
    <cfRule type="cellIs" dxfId="1" priority="15358" operator="greaterThan">
      <formula>120</formula>
    </cfRule>
    <cfRule type="containsText" dxfId="2" priority="11296" operator="between" text="库存为">
      <formula>NOT(ISERROR(SEARCH("库存为",AU3971)))</formula>
    </cfRule>
  </conditionalFormatting>
  <conditionalFormatting sqref="AU3972">
    <cfRule type="cellIs" dxfId="0" priority="19419" operator="lessThan">
      <formula>20</formula>
    </cfRule>
    <cfRule type="cellIs" dxfId="1" priority="15357" operator="greaterThan">
      <formula>120</formula>
    </cfRule>
    <cfRule type="containsText" dxfId="2" priority="11295" operator="between" text="库存为">
      <formula>NOT(ISERROR(SEARCH("库存为",AU3972)))</formula>
    </cfRule>
  </conditionalFormatting>
  <conditionalFormatting sqref="AU3973">
    <cfRule type="cellIs" dxfId="0" priority="19418" operator="lessThan">
      <formula>20</formula>
    </cfRule>
    <cfRule type="cellIs" dxfId="1" priority="15356" operator="greaterThan">
      <formula>120</formula>
    </cfRule>
    <cfRule type="containsText" dxfId="2" priority="11294" operator="between" text="库存为">
      <formula>NOT(ISERROR(SEARCH("库存为",AU3973)))</formula>
    </cfRule>
  </conditionalFormatting>
  <conditionalFormatting sqref="AU3974">
    <cfRule type="cellIs" dxfId="0" priority="19417" operator="lessThan">
      <formula>20</formula>
    </cfRule>
    <cfRule type="cellIs" dxfId="1" priority="15355" operator="greaterThan">
      <formula>120</formula>
    </cfRule>
    <cfRule type="containsText" dxfId="2" priority="11293" operator="between" text="库存为">
      <formula>NOT(ISERROR(SEARCH("库存为",AU3974)))</formula>
    </cfRule>
  </conditionalFormatting>
  <conditionalFormatting sqref="AU3975">
    <cfRule type="cellIs" dxfId="0" priority="19416" operator="lessThan">
      <formula>20</formula>
    </cfRule>
    <cfRule type="cellIs" dxfId="1" priority="15354" operator="greaterThan">
      <formula>120</formula>
    </cfRule>
    <cfRule type="containsText" dxfId="2" priority="11292" operator="between" text="库存为">
      <formula>NOT(ISERROR(SEARCH("库存为",AU3975)))</formula>
    </cfRule>
  </conditionalFormatting>
  <conditionalFormatting sqref="AU3976">
    <cfRule type="cellIs" dxfId="0" priority="19415" operator="lessThan">
      <formula>20</formula>
    </cfRule>
    <cfRule type="cellIs" dxfId="1" priority="15353" operator="greaterThan">
      <formula>120</formula>
    </cfRule>
    <cfRule type="containsText" dxfId="2" priority="11291" operator="between" text="库存为">
      <formula>NOT(ISERROR(SEARCH("库存为",AU3976)))</formula>
    </cfRule>
  </conditionalFormatting>
  <conditionalFormatting sqref="AU3977">
    <cfRule type="cellIs" dxfId="0" priority="19414" operator="lessThan">
      <formula>20</formula>
    </cfRule>
    <cfRule type="cellIs" dxfId="1" priority="15352" operator="greaterThan">
      <formula>120</formula>
    </cfRule>
    <cfRule type="containsText" dxfId="2" priority="11290" operator="between" text="库存为">
      <formula>NOT(ISERROR(SEARCH("库存为",AU3977)))</formula>
    </cfRule>
  </conditionalFormatting>
  <conditionalFormatting sqref="AU3978">
    <cfRule type="cellIs" dxfId="0" priority="19413" operator="lessThan">
      <formula>20</formula>
    </cfRule>
    <cfRule type="cellIs" dxfId="1" priority="15351" operator="greaterThan">
      <formula>120</formula>
    </cfRule>
    <cfRule type="containsText" dxfId="2" priority="11289" operator="between" text="库存为">
      <formula>NOT(ISERROR(SEARCH("库存为",AU3978)))</formula>
    </cfRule>
  </conditionalFormatting>
  <conditionalFormatting sqref="AU3979">
    <cfRule type="cellIs" dxfId="0" priority="19412" operator="lessThan">
      <formula>20</formula>
    </cfRule>
    <cfRule type="cellIs" dxfId="1" priority="15350" operator="greaterThan">
      <formula>120</formula>
    </cfRule>
    <cfRule type="containsText" dxfId="2" priority="11288" operator="between" text="库存为">
      <formula>NOT(ISERROR(SEARCH("库存为",AU3979)))</formula>
    </cfRule>
  </conditionalFormatting>
  <conditionalFormatting sqref="AU3980">
    <cfRule type="cellIs" dxfId="0" priority="19411" operator="lessThan">
      <formula>20</formula>
    </cfRule>
    <cfRule type="cellIs" dxfId="1" priority="15349" operator="greaterThan">
      <formula>120</formula>
    </cfRule>
    <cfRule type="containsText" dxfId="2" priority="11287" operator="between" text="库存为">
      <formula>NOT(ISERROR(SEARCH("库存为",AU3980)))</formula>
    </cfRule>
  </conditionalFormatting>
  <conditionalFormatting sqref="AU3981">
    <cfRule type="cellIs" dxfId="0" priority="19410" operator="lessThan">
      <formula>20</formula>
    </cfRule>
    <cfRule type="cellIs" dxfId="1" priority="15348" operator="greaterThan">
      <formula>120</formula>
    </cfRule>
    <cfRule type="containsText" dxfId="2" priority="11286" operator="between" text="库存为">
      <formula>NOT(ISERROR(SEARCH("库存为",AU3981)))</formula>
    </cfRule>
  </conditionalFormatting>
  <conditionalFormatting sqref="AU3982">
    <cfRule type="cellIs" dxfId="0" priority="19409" operator="lessThan">
      <formula>20</formula>
    </cfRule>
    <cfRule type="cellIs" dxfId="1" priority="15347" operator="greaterThan">
      <formula>120</formula>
    </cfRule>
    <cfRule type="containsText" dxfId="2" priority="11285" operator="between" text="库存为">
      <formula>NOT(ISERROR(SEARCH("库存为",AU3982)))</formula>
    </cfRule>
  </conditionalFormatting>
  <conditionalFormatting sqref="AU3983">
    <cfRule type="cellIs" dxfId="0" priority="19408" operator="lessThan">
      <formula>20</formula>
    </cfRule>
    <cfRule type="cellIs" dxfId="1" priority="15346" operator="greaterThan">
      <formula>120</formula>
    </cfRule>
    <cfRule type="containsText" dxfId="2" priority="11284" operator="between" text="库存为">
      <formula>NOT(ISERROR(SEARCH("库存为",AU3983)))</formula>
    </cfRule>
  </conditionalFormatting>
  <conditionalFormatting sqref="AU3984">
    <cfRule type="cellIs" dxfId="0" priority="19407" operator="lessThan">
      <formula>20</formula>
    </cfRule>
    <cfRule type="cellIs" dxfId="1" priority="15345" operator="greaterThan">
      <formula>120</formula>
    </cfRule>
    <cfRule type="containsText" dxfId="2" priority="11283" operator="between" text="库存为">
      <formula>NOT(ISERROR(SEARCH("库存为",AU3984)))</formula>
    </cfRule>
  </conditionalFormatting>
  <conditionalFormatting sqref="AU3985">
    <cfRule type="cellIs" dxfId="0" priority="19406" operator="lessThan">
      <formula>20</formula>
    </cfRule>
    <cfRule type="cellIs" dxfId="1" priority="15344" operator="greaterThan">
      <formula>120</formula>
    </cfRule>
    <cfRule type="containsText" dxfId="2" priority="11282" operator="between" text="库存为">
      <formula>NOT(ISERROR(SEARCH("库存为",AU3985)))</formula>
    </cfRule>
  </conditionalFormatting>
  <conditionalFormatting sqref="AU3986">
    <cfRule type="cellIs" dxfId="0" priority="19405" operator="lessThan">
      <formula>20</formula>
    </cfRule>
    <cfRule type="cellIs" dxfId="1" priority="15343" operator="greaterThan">
      <formula>120</formula>
    </cfRule>
    <cfRule type="containsText" dxfId="2" priority="11281" operator="between" text="库存为">
      <formula>NOT(ISERROR(SEARCH("库存为",AU3986)))</formula>
    </cfRule>
  </conditionalFormatting>
  <conditionalFormatting sqref="AU3987">
    <cfRule type="cellIs" dxfId="0" priority="19404" operator="lessThan">
      <formula>20</formula>
    </cfRule>
    <cfRule type="cellIs" dxfId="1" priority="15342" operator="greaterThan">
      <formula>120</formula>
    </cfRule>
    <cfRule type="containsText" dxfId="2" priority="11280" operator="between" text="库存为">
      <formula>NOT(ISERROR(SEARCH("库存为",AU3987)))</formula>
    </cfRule>
  </conditionalFormatting>
  <conditionalFormatting sqref="AU3988">
    <cfRule type="cellIs" dxfId="0" priority="19403" operator="lessThan">
      <formula>20</formula>
    </cfRule>
    <cfRule type="cellIs" dxfId="1" priority="15341" operator="greaterThan">
      <formula>120</formula>
    </cfRule>
    <cfRule type="containsText" dxfId="2" priority="11279" operator="between" text="库存为">
      <formula>NOT(ISERROR(SEARCH("库存为",AU3988)))</formula>
    </cfRule>
  </conditionalFormatting>
  <conditionalFormatting sqref="AU3989">
    <cfRule type="cellIs" dxfId="0" priority="19402" operator="lessThan">
      <formula>20</formula>
    </cfRule>
    <cfRule type="cellIs" dxfId="1" priority="15340" operator="greaterThan">
      <formula>120</formula>
    </cfRule>
    <cfRule type="containsText" dxfId="2" priority="11278" operator="between" text="库存为">
      <formula>NOT(ISERROR(SEARCH("库存为",AU3989)))</formula>
    </cfRule>
  </conditionalFormatting>
  <conditionalFormatting sqref="AU3990">
    <cfRule type="cellIs" dxfId="0" priority="19401" operator="lessThan">
      <formula>20</formula>
    </cfRule>
    <cfRule type="cellIs" dxfId="1" priority="15339" operator="greaterThan">
      <formula>120</formula>
    </cfRule>
    <cfRule type="containsText" dxfId="2" priority="11277" operator="between" text="库存为">
      <formula>NOT(ISERROR(SEARCH("库存为",AU3990)))</formula>
    </cfRule>
  </conditionalFormatting>
  <conditionalFormatting sqref="AU3991">
    <cfRule type="cellIs" dxfId="0" priority="19400" operator="lessThan">
      <formula>20</formula>
    </cfRule>
    <cfRule type="cellIs" dxfId="1" priority="15338" operator="greaterThan">
      <formula>120</formula>
    </cfRule>
    <cfRule type="containsText" dxfId="2" priority="11276" operator="between" text="库存为">
      <formula>NOT(ISERROR(SEARCH("库存为",AU3991)))</formula>
    </cfRule>
  </conditionalFormatting>
  <conditionalFormatting sqref="AU3992">
    <cfRule type="cellIs" dxfId="0" priority="19399" operator="lessThan">
      <formula>20</formula>
    </cfRule>
    <cfRule type="cellIs" dxfId="1" priority="15337" operator="greaterThan">
      <formula>120</formula>
    </cfRule>
    <cfRule type="containsText" dxfId="2" priority="11275" operator="between" text="库存为">
      <formula>NOT(ISERROR(SEARCH("库存为",AU3992)))</formula>
    </cfRule>
  </conditionalFormatting>
  <conditionalFormatting sqref="AU3993">
    <cfRule type="cellIs" dxfId="0" priority="19398" operator="lessThan">
      <formula>20</formula>
    </cfRule>
    <cfRule type="cellIs" dxfId="1" priority="15336" operator="greaterThan">
      <formula>120</formula>
    </cfRule>
    <cfRule type="containsText" dxfId="2" priority="11274" operator="between" text="库存为">
      <formula>NOT(ISERROR(SEARCH("库存为",AU3993)))</formula>
    </cfRule>
  </conditionalFormatting>
  <conditionalFormatting sqref="AU3994">
    <cfRule type="cellIs" dxfId="0" priority="19397" operator="lessThan">
      <formula>20</formula>
    </cfRule>
    <cfRule type="cellIs" dxfId="1" priority="15335" operator="greaterThan">
      <formula>120</formula>
    </cfRule>
    <cfRule type="containsText" dxfId="2" priority="11273" operator="between" text="库存为">
      <formula>NOT(ISERROR(SEARCH("库存为",AU3994)))</formula>
    </cfRule>
  </conditionalFormatting>
  <conditionalFormatting sqref="AU3995">
    <cfRule type="cellIs" dxfId="0" priority="19396" operator="lessThan">
      <formula>20</formula>
    </cfRule>
    <cfRule type="cellIs" dxfId="1" priority="15334" operator="greaterThan">
      <formula>120</formula>
    </cfRule>
    <cfRule type="containsText" dxfId="2" priority="11272" operator="between" text="库存为">
      <formula>NOT(ISERROR(SEARCH("库存为",AU3995)))</formula>
    </cfRule>
  </conditionalFormatting>
  <conditionalFormatting sqref="AU3996">
    <cfRule type="cellIs" dxfId="0" priority="19395" operator="lessThan">
      <formula>20</formula>
    </cfRule>
    <cfRule type="cellIs" dxfId="1" priority="15333" operator="greaterThan">
      <formula>120</formula>
    </cfRule>
    <cfRule type="containsText" dxfId="2" priority="11271" operator="between" text="库存为">
      <formula>NOT(ISERROR(SEARCH("库存为",AU3996)))</formula>
    </cfRule>
  </conditionalFormatting>
  <conditionalFormatting sqref="AU3997">
    <cfRule type="cellIs" dxfId="0" priority="19394" operator="lessThan">
      <formula>20</formula>
    </cfRule>
    <cfRule type="cellIs" dxfId="1" priority="15332" operator="greaterThan">
      <formula>120</formula>
    </cfRule>
    <cfRule type="containsText" dxfId="2" priority="11270" operator="between" text="库存为">
      <formula>NOT(ISERROR(SEARCH("库存为",AU3997)))</formula>
    </cfRule>
  </conditionalFormatting>
  <conditionalFormatting sqref="AU3998">
    <cfRule type="cellIs" dxfId="0" priority="19393" operator="lessThan">
      <formula>20</formula>
    </cfRule>
    <cfRule type="cellIs" dxfId="1" priority="15331" operator="greaterThan">
      <formula>120</formula>
    </cfRule>
    <cfRule type="containsText" dxfId="2" priority="11269" operator="between" text="库存为">
      <formula>NOT(ISERROR(SEARCH("库存为",AU3998)))</formula>
    </cfRule>
  </conditionalFormatting>
  <conditionalFormatting sqref="AU3999">
    <cfRule type="cellIs" dxfId="0" priority="19392" operator="lessThan">
      <formula>20</formula>
    </cfRule>
    <cfRule type="cellIs" dxfId="1" priority="15330" operator="greaterThan">
      <formula>120</formula>
    </cfRule>
    <cfRule type="containsText" dxfId="2" priority="11268" operator="between" text="库存为">
      <formula>NOT(ISERROR(SEARCH("库存为",AU3999)))</formula>
    </cfRule>
  </conditionalFormatting>
  <conditionalFormatting sqref="AU4000">
    <cfRule type="cellIs" dxfId="0" priority="19391" operator="lessThan">
      <formula>20</formula>
    </cfRule>
    <cfRule type="cellIs" dxfId="1" priority="15329" operator="greaterThan">
      <formula>120</formula>
    </cfRule>
    <cfRule type="containsText" dxfId="2" priority="11267" operator="between" text="库存为">
      <formula>NOT(ISERROR(SEARCH("库存为",AU4000)))</formula>
    </cfRule>
  </conditionalFormatting>
  <conditionalFormatting sqref="AU4001">
    <cfRule type="cellIs" dxfId="0" priority="19390" operator="lessThan">
      <formula>20</formula>
    </cfRule>
    <cfRule type="cellIs" dxfId="1" priority="15328" operator="greaterThan">
      <formula>120</formula>
    </cfRule>
    <cfRule type="containsText" dxfId="2" priority="11266" operator="between" text="库存为">
      <formula>NOT(ISERROR(SEARCH("库存为",AU4001)))</formula>
    </cfRule>
  </conditionalFormatting>
  <conditionalFormatting sqref="AU4002">
    <cfRule type="cellIs" dxfId="0" priority="19389" operator="lessThan">
      <formula>20</formula>
    </cfRule>
    <cfRule type="cellIs" dxfId="1" priority="15327" operator="greaterThan">
      <formula>120</formula>
    </cfRule>
    <cfRule type="containsText" dxfId="2" priority="11265" operator="between" text="库存为">
      <formula>NOT(ISERROR(SEARCH("库存为",AU4002)))</formula>
    </cfRule>
  </conditionalFormatting>
  <conditionalFormatting sqref="AU4003">
    <cfRule type="cellIs" dxfId="0" priority="19388" operator="lessThan">
      <formula>20</formula>
    </cfRule>
    <cfRule type="cellIs" dxfId="1" priority="15326" operator="greaterThan">
      <formula>120</formula>
    </cfRule>
    <cfRule type="containsText" dxfId="2" priority="11264" operator="between" text="库存为">
      <formula>NOT(ISERROR(SEARCH("库存为",AU4003)))</formula>
    </cfRule>
  </conditionalFormatting>
  <conditionalFormatting sqref="AU4004">
    <cfRule type="cellIs" dxfId="0" priority="19387" operator="lessThan">
      <formula>20</formula>
    </cfRule>
    <cfRule type="cellIs" dxfId="1" priority="15325" operator="greaterThan">
      <formula>120</formula>
    </cfRule>
    <cfRule type="containsText" dxfId="2" priority="11263" operator="between" text="库存为">
      <formula>NOT(ISERROR(SEARCH("库存为",AU4004)))</formula>
    </cfRule>
  </conditionalFormatting>
  <conditionalFormatting sqref="AU4005">
    <cfRule type="cellIs" dxfId="0" priority="19386" operator="lessThan">
      <formula>20</formula>
    </cfRule>
    <cfRule type="cellIs" dxfId="1" priority="15324" operator="greaterThan">
      <formula>120</formula>
    </cfRule>
    <cfRule type="containsText" dxfId="2" priority="11262" operator="between" text="库存为">
      <formula>NOT(ISERROR(SEARCH("库存为",AU4005)))</formula>
    </cfRule>
  </conditionalFormatting>
  <conditionalFormatting sqref="AU4006">
    <cfRule type="cellIs" dxfId="0" priority="19385" operator="lessThan">
      <formula>20</formula>
    </cfRule>
    <cfRule type="cellIs" dxfId="1" priority="15323" operator="greaterThan">
      <formula>120</formula>
    </cfRule>
    <cfRule type="containsText" dxfId="2" priority="11261" operator="between" text="库存为">
      <formula>NOT(ISERROR(SEARCH("库存为",AU4006)))</formula>
    </cfRule>
  </conditionalFormatting>
  <conditionalFormatting sqref="AU4007">
    <cfRule type="cellIs" dxfId="0" priority="19384" operator="lessThan">
      <formula>20</formula>
    </cfRule>
    <cfRule type="cellIs" dxfId="1" priority="15322" operator="greaterThan">
      <formula>120</formula>
    </cfRule>
    <cfRule type="containsText" dxfId="2" priority="11260" operator="between" text="库存为">
      <formula>NOT(ISERROR(SEARCH("库存为",AU4007)))</formula>
    </cfRule>
  </conditionalFormatting>
  <conditionalFormatting sqref="AU4008">
    <cfRule type="cellIs" dxfId="0" priority="19383" operator="lessThan">
      <formula>20</formula>
    </cfRule>
    <cfRule type="cellIs" dxfId="1" priority="15321" operator="greaterThan">
      <formula>120</formula>
    </cfRule>
    <cfRule type="containsText" dxfId="2" priority="11259" operator="between" text="库存为">
      <formula>NOT(ISERROR(SEARCH("库存为",AU4008)))</formula>
    </cfRule>
  </conditionalFormatting>
  <conditionalFormatting sqref="AU4009">
    <cfRule type="cellIs" dxfId="0" priority="19382" operator="lessThan">
      <formula>20</formula>
    </cfRule>
    <cfRule type="cellIs" dxfId="1" priority="15320" operator="greaterThan">
      <formula>120</formula>
    </cfRule>
    <cfRule type="containsText" dxfId="2" priority="11258" operator="between" text="库存为">
      <formula>NOT(ISERROR(SEARCH("库存为",AU4009)))</formula>
    </cfRule>
  </conditionalFormatting>
  <conditionalFormatting sqref="AU4010">
    <cfRule type="cellIs" dxfId="0" priority="19381" operator="lessThan">
      <formula>20</formula>
    </cfRule>
    <cfRule type="cellIs" dxfId="1" priority="15319" operator="greaterThan">
      <formula>120</formula>
    </cfRule>
    <cfRule type="containsText" dxfId="2" priority="11257" operator="between" text="库存为">
      <formula>NOT(ISERROR(SEARCH("库存为",AU4010)))</formula>
    </cfRule>
  </conditionalFormatting>
  <conditionalFormatting sqref="AU4011">
    <cfRule type="cellIs" dxfId="0" priority="19380" operator="lessThan">
      <formula>20</formula>
    </cfRule>
    <cfRule type="cellIs" dxfId="1" priority="15318" operator="greaterThan">
      <formula>120</formula>
    </cfRule>
    <cfRule type="containsText" dxfId="2" priority="11256" operator="between" text="库存为">
      <formula>NOT(ISERROR(SEARCH("库存为",AU4011)))</formula>
    </cfRule>
  </conditionalFormatting>
  <conditionalFormatting sqref="AU4012">
    <cfRule type="cellIs" dxfId="0" priority="19379" operator="lessThan">
      <formula>20</formula>
    </cfRule>
    <cfRule type="cellIs" dxfId="1" priority="15317" operator="greaterThan">
      <formula>120</formula>
    </cfRule>
    <cfRule type="containsText" dxfId="2" priority="11255" operator="between" text="库存为">
      <formula>NOT(ISERROR(SEARCH("库存为",AU4012)))</formula>
    </cfRule>
  </conditionalFormatting>
  <conditionalFormatting sqref="AU4013">
    <cfRule type="cellIs" dxfId="0" priority="19378" operator="lessThan">
      <formula>20</formula>
    </cfRule>
    <cfRule type="cellIs" dxfId="1" priority="15316" operator="greaterThan">
      <formula>120</formula>
    </cfRule>
    <cfRule type="containsText" dxfId="2" priority="11254" operator="between" text="库存为">
      <formula>NOT(ISERROR(SEARCH("库存为",AU4013)))</formula>
    </cfRule>
  </conditionalFormatting>
  <conditionalFormatting sqref="AU4014">
    <cfRule type="cellIs" dxfId="0" priority="19377" operator="lessThan">
      <formula>20</formula>
    </cfRule>
    <cfRule type="cellIs" dxfId="1" priority="15315" operator="greaterThan">
      <formula>120</formula>
    </cfRule>
    <cfRule type="containsText" dxfId="2" priority="11253" operator="between" text="库存为">
      <formula>NOT(ISERROR(SEARCH("库存为",AU4014)))</formula>
    </cfRule>
  </conditionalFormatting>
  <conditionalFormatting sqref="AU4015">
    <cfRule type="cellIs" dxfId="0" priority="19376" operator="lessThan">
      <formula>20</formula>
    </cfRule>
    <cfRule type="cellIs" dxfId="1" priority="15314" operator="greaterThan">
      <formula>120</formula>
    </cfRule>
    <cfRule type="containsText" dxfId="2" priority="11252" operator="between" text="库存为">
      <formula>NOT(ISERROR(SEARCH("库存为",AU4015)))</formula>
    </cfRule>
  </conditionalFormatting>
  <conditionalFormatting sqref="AU4016">
    <cfRule type="cellIs" dxfId="0" priority="19375" operator="lessThan">
      <formula>20</formula>
    </cfRule>
    <cfRule type="cellIs" dxfId="1" priority="15313" operator="greaterThan">
      <formula>120</formula>
    </cfRule>
    <cfRule type="containsText" dxfId="2" priority="11251" operator="between" text="库存为">
      <formula>NOT(ISERROR(SEARCH("库存为",AU4016)))</formula>
    </cfRule>
  </conditionalFormatting>
  <conditionalFormatting sqref="AU4017">
    <cfRule type="cellIs" dxfId="0" priority="19374" operator="lessThan">
      <formula>20</formula>
    </cfRule>
    <cfRule type="cellIs" dxfId="1" priority="15312" operator="greaterThan">
      <formula>120</formula>
    </cfRule>
    <cfRule type="containsText" dxfId="2" priority="11250" operator="between" text="库存为">
      <formula>NOT(ISERROR(SEARCH("库存为",AU4017)))</formula>
    </cfRule>
  </conditionalFormatting>
  <conditionalFormatting sqref="AU4018">
    <cfRule type="cellIs" dxfId="0" priority="19373" operator="lessThan">
      <formula>20</formula>
    </cfRule>
    <cfRule type="cellIs" dxfId="1" priority="15311" operator="greaterThan">
      <formula>120</formula>
    </cfRule>
    <cfRule type="containsText" dxfId="2" priority="11249" operator="between" text="库存为">
      <formula>NOT(ISERROR(SEARCH("库存为",AU4018)))</formula>
    </cfRule>
  </conditionalFormatting>
  <conditionalFormatting sqref="AU4019">
    <cfRule type="cellIs" dxfId="0" priority="19372" operator="lessThan">
      <formula>20</formula>
    </cfRule>
    <cfRule type="cellIs" dxfId="1" priority="15310" operator="greaterThan">
      <formula>120</formula>
    </cfRule>
    <cfRule type="containsText" dxfId="2" priority="11248" operator="between" text="库存为">
      <formula>NOT(ISERROR(SEARCH("库存为",AU4019)))</formula>
    </cfRule>
  </conditionalFormatting>
  <conditionalFormatting sqref="AU4020">
    <cfRule type="cellIs" dxfId="0" priority="19371" operator="lessThan">
      <formula>20</formula>
    </cfRule>
    <cfRule type="cellIs" dxfId="1" priority="15309" operator="greaterThan">
      <formula>120</formula>
    </cfRule>
    <cfRule type="containsText" dxfId="2" priority="11247" operator="between" text="库存为">
      <formula>NOT(ISERROR(SEARCH("库存为",AU4020)))</formula>
    </cfRule>
  </conditionalFormatting>
  <conditionalFormatting sqref="AU4021">
    <cfRule type="cellIs" dxfId="0" priority="19370" operator="lessThan">
      <formula>20</formula>
    </cfRule>
    <cfRule type="cellIs" dxfId="1" priority="15308" operator="greaterThan">
      <formula>120</formula>
    </cfRule>
    <cfRule type="containsText" dxfId="2" priority="11246" operator="between" text="库存为">
      <formula>NOT(ISERROR(SEARCH("库存为",AU4021)))</formula>
    </cfRule>
  </conditionalFormatting>
  <conditionalFormatting sqref="AU4022">
    <cfRule type="cellIs" dxfId="0" priority="19369" operator="lessThan">
      <formula>20</formula>
    </cfRule>
    <cfRule type="cellIs" dxfId="1" priority="15307" operator="greaterThan">
      <formula>120</formula>
    </cfRule>
    <cfRule type="containsText" dxfId="2" priority="11245" operator="between" text="库存为">
      <formula>NOT(ISERROR(SEARCH("库存为",AU4022)))</formula>
    </cfRule>
  </conditionalFormatting>
  <conditionalFormatting sqref="AU4023">
    <cfRule type="cellIs" dxfId="0" priority="19368" operator="lessThan">
      <formula>20</formula>
    </cfRule>
    <cfRule type="cellIs" dxfId="1" priority="15306" operator="greaterThan">
      <formula>120</formula>
    </cfRule>
    <cfRule type="containsText" dxfId="2" priority="11244" operator="between" text="库存为">
      <formula>NOT(ISERROR(SEARCH("库存为",AU4023)))</formula>
    </cfRule>
  </conditionalFormatting>
  <conditionalFormatting sqref="AU4024">
    <cfRule type="cellIs" dxfId="0" priority="19367" operator="lessThan">
      <formula>20</formula>
    </cfRule>
    <cfRule type="cellIs" dxfId="1" priority="15305" operator="greaterThan">
      <formula>120</formula>
    </cfRule>
    <cfRule type="containsText" dxfId="2" priority="11243" operator="between" text="库存为">
      <formula>NOT(ISERROR(SEARCH("库存为",AU4024)))</formula>
    </cfRule>
  </conditionalFormatting>
  <conditionalFormatting sqref="AU4025">
    <cfRule type="cellIs" dxfId="0" priority="19366" operator="lessThan">
      <formula>20</formula>
    </cfRule>
    <cfRule type="cellIs" dxfId="1" priority="15304" operator="greaterThan">
      <formula>120</formula>
    </cfRule>
    <cfRule type="containsText" dxfId="2" priority="11242" operator="between" text="库存为">
      <formula>NOT(ISERROR(SEARCH("库存为",AU4025)))</formula>
    </cfRule>
  </conditionalFormatting>
  <conditionalFormatting sqref="AU4026">
    <cfRule type="cellIs" dxfId="0" priority="19365" operator="lessThan">
      <formula>20</formula>
    </cfRule>
    <cfRule type="cellIs" dxfId="1" priority="15303" operator="greaterThan">
      <formula>120</formula>
    </cfRule>
    <cfRule type="containsText" dxfId="2" priority="11241" operator="between" text="库存为">
      <formula>NOT(ISERROR(SEARCH("库存为",AU4026)))</formula>
    </cfRule>
  </conditionalFormatting>
  <conditionalFormatting sqref="AU4027">
    <cfRule type="cellIs" dxfId="0" priority="19364" operator="lessThan">
      <formula>20</formula>
    </cfRule>
    <cfRule type="cellIs" dxfId="1" priority="15302" operator="greaterThan">
      <formula>120</formula>
    </cfRule>
    <cfRule type="containsText" dxfId="2" priority="11240" operator="between" text="库存为">
      <formula>NOT(ISERROR(SEARCH("库存为",AU4027)))</formula>
    </cfRule>
  </conditionalFormatting>
  <conditionalFormatting sqref="AU4028">
    <cfRule type="cellIs" dxfId="0" priority="19363" operator="lessThan">
      <formula>20</formula>
    </cfRule>
    <cfRule type="cellIs" dxfId="1" priority="15301" operator="greaterThan">
      <formula>120</formula>
    </cfRule>
    <cfRule type="containsText" dxfId="2" priority="11239" operator="between" text="库存为">
      <formula>NOT(ISERROR(SEARCH("库存为",AU4028)))</formula>
    </cfRule>
  </conditionalFormatting>
  <conditionalFormatting sqref="AU4029">
    <cfRule type="cellIs" dxfId="0" priority="19362" operator="lessThan">
      <formula>20</formula>
    </cfRule>
    <cfRule type="cellIs" dxfId="1" priority="15300" operator="greaterThan">
      <formula>120</formula>
    </cfRule>
    <cfRule type="containsText" dxfId="2" priority="11238" operator="between" text="库存为">
      <formula>NOT(ISERROR(SEARCH("库存为",AU4029)))</formula>
    </cfRule>
  </conditionalFormatting>
  <conditionalFormatting sqref="AU4030">
    <cfRule type="cellIs" dxfId="0" priority="19361" operator="lessThan">
      <formula>20</formula>
    </cfRule>
    <cfRule type="cellIs" dxfId="1" priority="15299" operator="greaterThan">
      <formula>120</formula>
    </cfRule>
    <cfRule type="containsText" dxfId="2" priority="11237" operator="between" text="库存为">
      <formula>NOT(ISERROR(SEARCH("库存为",AU4030)))</formula>
    </cfRule>
  </conditionalFormatting>
  <conditionalFormatting sqref="AU4031">
    <cfRule type="cellIs" dxfId="0" priority="19360" operator="lessThan">
      <formula>20</formula>
    </cfRule>
    <cfRule type="cellIs" dxfId="1" priority="15298" operator="greaterThan">
      <formula>120</formula>
    </cfRule>
    <cfRule type="containsText" dxfId="2" priority="11236" operator="between" text="库存为">
      <formula>NOT(ISERROR(SEARCH("库存为",AU4031)))</formula>
    </cfRule>
  </conditionalFormatting>
  <conditionalFormatting sqref="AU4032">
    <cfRule type="cellIs" dxfId="0" priority="19359" operator="lessThan">
      <formula>20</formula>
    </cfRule>
    <cfRule type="cellIs" dxfId="1" priority="15297" operator="greaterThan">
      <formula>120</formula>
    </cfRule>
    <cfRule type="containsText" dxfId="2" priority="11235" operator="between" text="库存为">
      <formula>NOT(ISERROR(SEARCH("库存为",AU4032)))</formula>
    </cfRule>
  </conditionalFormatting>
  <conditionalFormatting sqref="AU4033">
    <cfRule type="cellIs" dxfId="0" priority="19358" operator="lessThan">
      <formula>20</formula>
    </cfRule>
    <cfRule type="cellIs" dxfId="1" priority="15296" operator="greaterThan">
      <formula>120</formula>
    </cfRule>
    <cfRule type="containsText" dxfId="2" priority="11234" operator="between" text="库存为">
      <formula>NOT(ISERROR(SEARCH("库存为",AU4033)))</formula>
    </cfRule>
  </conditionalFormatting>
  <conditionalFormatting sqref="AU4034">
    <cfRule type="cellIs" dxfId="0" priority="19357" operator="lessThan">
      <formula>20</formula>
    </cfRule>
    <cfRule type="cellIs" dxfId="1" priority="15295" operator="greaterThan">
      <formula>120</formula>
    </cfRule>
    <cfRule type="containsText" dxfId="2" priority="11233" operator="between" text="库存为">
      <formula>NOT(ISERROR(SEARCH("库存为",AU4034)))</formula>
    </cfRule>
  </conditionalFormatting>
  <conditionalFormatting sqref="AU4035">
    <cfRule type="cellIs" dxfId="0" priority="19356" operator="lessThan">
      <formula>20</formula>
    </cfRule>
    <cfRule type="cellIs" dxfId="1" priority="15294" operator="greaterThan">
      <formula>120</formula>
    </cfRule>
    <cfRule type="containsText" dxfId="2" priority="11232" operator="between" text="库存为">
      <formula>NOT(ISERROR(SEARCH("库存为",AU4035)))</formula>
    </cfRule>
  </conditionalFormatting>
  <conditionalFormatting sqref="AU4036">
    <cfRule type="cellIs" dxfId="0" priority="19355" operator="lessThan">
      <formula>20</formula>
    </cfRule>
    <cfRule type="cellIs" dxfId="1" priority="15293" operator="greaterThan">
      <formula>120</formula>
    </cfRule>
    <cfRule type="containsText" dxfId="2" priority="11231" operator="between" text="库存为">
      <formula>NOT(ISERROR(SEARCH("库存为",AU4036)))</formula>
    </cfRule>
  </conditionalFormatting>
  <conditionalFormatting sqref="AU4037">
    <cfRule type="cellIs" dxfId="0" priority="19354" operator="lessThan">
      <formula>20</formula>
    </cfRule>
    <cfRule type="cellIs" dxfId="1" priority="15292" operator="greaterThan">
      <formula>120</formula>
    </cfRule>
    <cfRule type="containsText" dxfId="2" priority="11230" operator="between" text="库存为">
      <formula>NOT(ISERROR(SEARCH("库存为",AU4037)))</formula>
    </cfRule>
  </conditionalFormatting>
  <conditionalFormatting sqref="AU4038">
    <cfRule type="cellIs" dxfId="0" priority="19353" operator="lessThan">
      <formula>20</formula>
    </cfRule>
    <cfRule type="cellIs" dxfId="1" priority="15291" operator="greaterThan">
      <formula>120</formula>
    </cfRule>
    <cfRule type="containsText" dxfId="2" priority="11229" operator="between" text="库存为">
      <formula>NOT(ISERROR(SEARCH("库存为",AU4038)))</formula>
    </cfRule>
  </conditionalFormatting>
  <conditionalFormatting sqref="AU4039">
    <cfRule type="cellIs" dxfId="0" priority="19352" operator="lessThan">
      <formula>20</formula>
    </cfRule>
    <cfRule type="cellIs" dxfId="1" priority="15290" operator="greaterThan">
      <formula>120</formula>
    </cfRule>
    <cfRule type="containsText" dxfId="2" priority="11228" operator="between" text="库存为">
      <formula>NOT(ISERROR(SEARCH("库存为",AU4039)))</formula>
    </cfRule>
  </conditionalFormatting>
  <conditionalFormatting sqref="AU4040">
    <cfRule type="cellIs" dxfId="0" priority="19351" operator="lessThan">
      <formula>20</formula>
    </cfRule>
    <cfRule type="cellIs" dxfId="1" priority="15289" operator="greaterThan">
      <formula>120</formula>
    </cfRule>
    <cfRule type="containsText" dxfId="2" priority="11227" operator="between" text="库存为">
      <formula>NOT(ISERROR(SEARCH("库存为",AU4040)))</formula>
    </cfRule>
  </conditionalFormatting>
  <conditionalFormatting sqref="AU4041">
    <cfRule type="cellIs" dxfId="0" priority="19350" operator="lessThan">
      <formula>20</formula>
    </cfRule>
    <cfRule type="cellIs" dxfId="1" priority="15288" operator="greaterThan">
      <formula>120</formula>
    </cfRule>
    <cfRule type="containsText" dxfId="2" priority="11226" operator="between" text="库存为">
      <formula>NOT(ISERROR(SEARCH("库存为",AU4041)))</formula>
    </cfRule>
  </conditionalFormatting>
  <conditionalFormatting sqref="AU4042">
    <cfRule type="cellIs" dxfId="0" priority="19349" operator="lessThan">
      <formula>20</formula>
    </cfRule>
    <cfRule type="cellIs" dxfId="1" priority="15287" operator="greaterThan">
      <formula>120</formula>
    </cfRule>
    <cfRule type="containsText" dxfId="2" priority="11225" operator="between" text="库存为">
      <formula>NOT(ISERROR(SEARCH("库存为",AU4042)))</formula>
    </cfRule>
  </conditionalFormatting>
  <conditionalFormatting sqref="AU4043">
    <cfRule type="cellIs" dxfId="0" priority="19348" operator="lessThan">
      <formula>20</formula>
    </cfRule>
    <cfRule type="cellIs" dxfId="1" priority="15286" operator="greaterThan">
      <formula>120</formula>
    </cfRule>
    <cfRule type="containsText" dxfId="2" priority="11224" operator="between" text="库存为">
      <formula>NOT(ISERROR(SEARCH("库存为",AU4043)))</formula>
    </cfRule>
  </conditionalFormatting>
  <conditionalFormatting sqref="AU4044">
    <cfRule type="cellIs" dxfId="0" priority="19347" operator="lessThan">
      <formula>20</formula>
    </cfRule>
    <cfRule type="cellIs" dxfId="1" priority="15285" operator="greaterThan">
      <formula>120</formula>
    </cfRule>
    <cfRule type="containsText" dxfId="2" priority="11223" operator="between" text="库存为">
      <formula>NOT(ISERROR(SEARCH("库存为",AU4044)))</formula>
    </cfRule>
  </conditionalFormatting>
  <conditionalFormatting sqref="AU4045">
    <cfRule type="cellIs" dxfId="0" priority="19346" operator="lessThan">
      <formula>20</formula>
    </cfRule>
    <cfRule type="cellIs" dxfId="1" priority="15284" operator="greaterThan">
      <formula>120</formula>
    </cfRule>
    <cfRule type="containsText" dxfId="2" priority="11222" operator="between" text="库存为">
      <formula>NOT(ISERROR(SEARCH("库存为",AU4045)))</formula>
    </cfRule>
  </conditionalFormatting>
  <conditionalFormatting sqref="AU4046">
    <cfRule type="cellIs" dxfId="0" priority="19345" operator="lessThan">
      <formula>20</formula>
    </cfRule>
    <cfRule type="cellIs" dxfId="1" priority="15283" operator="greaterThan">
      <formula>120</formula>
    </cfRule>
    <cfRule type="containsText" dxfId="2" priority="11221" operator="between" text="库存为">
      <formula>NOT(ISERROR(SEARCH("库存为",AU4046)))</formula>
    </cfRule>
  </conditionalFormatting>
  <conditionalFormatting sqref="AU4047">
    <cfRule type="cellIs" dxfId="0" priority="19344" operator="lessThan">
      <formula>20</formula>
    </cfRule>
    <cfRule type="cellIs" dxfId="1" priority="15282" operator="greaterThan">
      <formula>120</formula>
    </cfRule>
    <cfRule type="containsText" dxfId="2" priority="11220" operator="between" text="库存为">
      <formula>NOT(ISERROR(SEARCH("库存为",AU4047)))</formula>
    </cfRule>
  </conditionalFormatting>
  <conditionalFormatting sqref="AU4048">
    <cfRule type="cellIs" dxfId="0" priority="19343" operator="lessThan">
      <formula>20</formula>
    </cfRule>
    <cfRule type="cellIs" dxfId="1" priority="15281" operator="greaterThan">
      <formula>120</formula>
    </cfRule>
    <cfRule type="containsText" dxfId="2" priority="11219" operator="between" text="库存为">
      <formula>NOT(ISERROR(SEARCH("库存为",AU4048)))</formula>
    </cfRule>
  </conditionalFormatting>
  <conditionalFormatting sqref="AU4049">
    <cfRule type="cellIs" dxfId="0" priority="19342" operator="lessThan">
      <formula>20</formula>
    </cfRule>
    <cfRule type="cellIs" dxfId="1" priority="15280" operator="greaterThan">
      <formula>120</formula>
    </cfRule>
    <cfRule type="containsText" dxfId="2" priority="11218" operator="between" text="库存为">
      <formula>NOT(ISERROR(SEARCH("库存为",AU4049)))</formula>
    </cfRule>
  </conditionalFormatting>
  <conditionalFormatting sqref="AU4050">
    <cfRule type="cellIs" dxfId="0" priority="19341" operator="lessThan">
      <formula>20</formula>
    </cfRule>
    <cfRule type="cellIs" dxfId="1" priority="15279" operator="greaterThan">
      <formula>120</formula>
    </cfRule>
    <cfRule type="containsText" dxfId="2" priority="11217" operator="between" text="库存为">
      <formula>NOT(ISERROR(SEARCH("库存为",AU4050)))</formula>
    </cfRule>
  </conditionalFormatting>
  <conditionalFormatting sqref="AU4051">
    <cfRule type="cellIs" dxfId="0" priority="19340" operator="lessThan">
      <formula>20</formula>
    </cfRule>
    <cfRule type="cellIs" dxfId="1" priority="15278" operator="greaterThan">
      <formula>120</formula>
    </cfRule>
    <cfRule type="containsText" dxfId="2" priority="11216" operator="between" text="库存为">
      <formula>NOT(ISERROR(SEARCH("库存为",AU4051)))</formula>
    </cfRule>
  </conditionalFormatting>
  <conditionalFormatting sqref="AU4052">
    <cfRule type="cellIs" dxfId="0" priority="19339" operator="lessThan">
      <formula>20</formula>
    </cfRule>
    <cfRule type="cellIs" dxfId="1" priority="15277" operator="greaterThan">
      <formula>120</formula>
    </cfRule>
    <cfRule type="containsText" dxfId="2" priority="11215" operator="between" text="库存为">
      <formula>NOT(ISERROR(SEARCH("库存为",AU4052)))</formula>
    </cfRule>
  </conditionalFormatting>
  <conditionalFormatting sqref="AU4053">
    <cfRule type="cellIs" dxfId="0" priority="19338" operator="lessThan">
      <formula>20</formula>
    </cfRule>
    <cfRule type="cellIs" dxfId="1" priority="15276" operator="greaterThan">
      <formula>120</formula>
    </cfRule>
    <cfRule type="containsText" dxfId="2" priority="11214" operator="between" text="库存为">
      <formula>NOT(ISERROR(SEARCH("库存为",AU4053)))</formula>
    </cfRule>
  </conditionalFormatting>
  <conditionalFormatting sqref="AU4054">
    <cfRule type="cellIs" dxfId="0" priority="19337" operator="lessThan">
      <formula>20</formula>
    </cfRule>
    <cfRule type="cellIs" dxfId="1" priority="15275" operator="greaterThan">
      <formula>120</formula>
    </cfRule>
    <cfRule type="containsText" dxfId="2" priority="11213" operator="between" text="库存为">
      <formula>NOT(ISERROR(SEARCH("库存为",AU4054)))</formula>
    </cfRule>
  </conditionalFormatting>
  <conditionalFormatting sqref="AU4055">
    <cfRule type="cellIs" dxfId="0" priority="19336" operator="lessThan">
      <formula>20</formula>
    </cfRule>
    <cfRule type="cellIs" dxfId="1" priority="15274" operator="greaterThan">
      <formula>120</formula>
    </cfRule>
    <cfRule type="containsText" dxfId="2" priority="11212" operator="between" text="库存为">
      <formula>NOT(ISERROR(SEARCH("库存为",AU4055)))</formula>
    </cfRule>
  </conditionalFormatting>
  <conditionalFormatting sqref="AU4056">
    <cfRule type="cellIs" dxfId="0" priority="19335" operator="lessThan">
      <formula>20</formula>
    </cfRule>
    <cfRule type="cellIs" dxfId="1" priority="15273" operator="greaterThan">
      <formula>120</formula>
    </cfRule>
    <cfRule type="containsText" dxfId="2" priority="11211" operator="between" text="库存为">
      <formula>NOT(ISERROR(SEARCH("库存为",AU4056)))</formula>
    </cfRule>
  </conditionalFormatting>
  <conditionalFormatting sqref="AU4057">
    <cfRule type="cellIs" dxfId="0" priority="19334" operator="lessThan">
      <formula>20</formula>
    </cfRule>
    <cfRule type="cellIs" dxfId="1" priority="15272" operator="greaterThan">
      <formula>120</formula>
    </cfRule>
    <cfRule type="containsText" dxfId="2" priority="11210" operator="between" text="库存为">
      <formula>NOT(ISERROR(SEARCH("库存为",AU4057)))</formula>
    </cfRule>
  </conditionalFormatting>
  <conditionalFormatting sqref="AU4058">
    <cfRule type="cellIs" dxfId="0" priority="19333" operator="lessThan">
      <formula>20</formula>
    </cfRule>
    <cfRule type="cellIs" dxfId="1" priority="15271" operator="greaterThan">
      <formula>120</formula>
    </cfRule>
    <cfRule type="containsText" dxfId="2" priority="11209" operator="between" text="库存为">
      <formula>NOT(ISERROR(SEARCH("库存为",AU4058)))</formula>
    </cfRule>
  </conditionalFormatting>
  <conditionalFormatting sqref="AU4059">
    <cfRule type="cellIs" dxfId="0" priority="19332" operator="lessThan">
      <formula>20</formula>
    </cfRule>
    <cfRule type="cellIs" dxfId="1" priority="15270" operator="greaterThan">
      <formula>120</formula>
    </cfRule>
    <cfRule type="containsText" dxfId="2" priority="11208" operator="between" text="库存为">
      <formula>NOT(ISERROR(SEARCH("库存为",AU4059)))</formula>
    </cfRule>
  </conditionalFormatting>
  <conditionalFormatting sqref="AU4060">
    <cfRule type="cellIs" dxfId="0" priority="19331" operator="lessThan">
      <formula>20</formula>
    </cfRule>
    <cfRule type="cellIs" dxfId="1" priority="15269" operator="greaterThan">
      <formula>120</formula>
    </cfRule>
    <cfRule type="containsText" dxfId="2" priority="11207" operator="between" text="库存为">
      <formula>NOT(ISERROR(SEARCH("库存为",AU4060)))</formula>
    </cfRule>
  </conditionalFormatting>
  <conditionalFormatting sqref="AU4061">
    <cfRule type="cellIs" dxfId="0" priority="19330" operator="lessThan">
      <formula>20</formula>
    </cfRule>
    <cfRule type="cellIs" dxfId="1" priority="15268" operator="greaterThan">
      <formula>120</formula>
    </cfRule>
    <cfRule type="containsText" dxfId="2" priority="11206" operator="between" text="库存为">
      <formula>NOT(ISERROR(SEARCH("库存为",AU4061)))</formula>
    </cfRule>
  </conditionalFormatting>
  <conditionalFormatting sqref="AU4062">
    <cfRule type="cellIs" dxfId="0" priority="19329" operator="lessThan">
      <formula>20</formula>
    </cfRule>
    <cfRule type="cellIs" dxfId="1" priority="15267" operator="greaterThan">
      <formula>120</formula>
    </cfRule>
    <cfRule type="containsText" dxfId="2" priority="11205" operator="between" text="库存为">
      <formula>NOT(ISERROR(SEARCH("库存为",AU4062)))</formula>
    </cfRule>
  </conditionalFormatting>
  <conditionalFormatting sqref="AU4063">
    <cfRule type="cellIs" dxfId="0" priority="19328" operator="lessThan">
      <formula>20</formula>
    </cfRule>
    <cfRule type="cellIs" dxfId="1" priority="15266" operator="greaterThan">
      <formula>120</formula>
    </cfRule>
    <cfRule type="containsText" dxfId="2" priority="11204" operator="between" text="库存为">
      <formula>NOT(ISERROR(SEARCH("库存为",AU4063)))</formula>
    </cfRule>
  </conditionalFormatting>
  <conditionalFormatting sqref="AU4064">
    <cfRule type="cellIs" dxfId="0" priority="19327" operator="lessThan">
      <formula>20</formula>
    </cfRule>
    <cfRule type="cellIs" dxfId="1" priority="15265" operator="greaterThan">
      <formula>120</formula>
    </cfRule>
    <cfRule type="containsText" dxfId="2" priority="11203" operator="between" text="库存为">
      <formula>NOT(ISERROR(SEARCH("库存为",AU4064)))</formula>
    </cfRule>
  </conditionalFormatting>
  <conditionalFormatting sqref="AU4065">
    <cfRule type="cellIs" dxfId="0" priority="19326" operator="lessThan">
      <formula>20</formula>
    </cfRule>
    <cfRule type="cellIs" dxfId="1" priority="15264" operator="greaterThan">
      <formula>120</formula>
    </cfRule>
    <cfRule type="containsText" dxfId="2" priority="11202" operator="between" text="库存为">
      <formula>NOT(ISERROR(SEARCH("库存为",AU4065)))</formula>
    </cfRule>
  </conditionalFormatting>
  <conditionalFormatting sqref="AU4066">
    <cfRule type="cellIs" dxfId="0" priority="19325" operator="lessThan">
      <formula>20</formula>
    </cfRule>
    <cfRule type="cellIs" dxfId="1" priority="15263" operator="greaterThan">
      <formula>120</formula>
    </cfRule>
    <cfRule type="containsText" dxfId="2" priority="11201" operator="between" text="库存为">
      <formula>NOT(ISERROR(SEARCH("库存为",AU4066)))</formula>
    </cfRule>
  </conditionalFormatting>
  <conditionalFormatting sqref="AU4067">
    <cfRule type="cellIs" dxfId="0" priority="19324" operator="lessThan">
      <formula>20</formula>
    </cfRule>
    <cfRule type="cellIs" dxfId="1" priority="15262" operator="greaterThan">
      <formula>120</formula>
    </cfRule>
    <cfRule type="containsText" dxfId="2" priority="11200" operator="between" text="库存为">
      <formula>NOT(ISERROR(SEARCH("库存为",AU4067)))</formula>
    </cfRule>
  </conditionalFormatting>
  <conditionalFormatting sqref="AU4068">
    <cfRule type="containsText" dxfId="2" priority="23640" operator="between" text="库存为">
      <formula>NOT(ISERROR(SEARCH("库存为",AU4068)))</formula>
    </cfRule>
    <cfRule type="cellIs" dxfId="1" priority="27962" operator="greaterThan">
      <formula>120</formula>
    </cfRule>
    <cfRule type="cellIs" dxfId="0" priority="32284" operator="lessThan">
      <formula>20</formula>
    </cfRule>
  </conditionalFormatting>
  <conditionalFormatting sqref="AU4069">
    <cfRule type="containsText" dxfId="2" priority="23639" operator="between" text="库存为">
      <formula>NOT(ISERROR(SEARCH("库存为",AU4069)))</formula>
    </cfRule>
    <cfRule type="cellIs" dxfId="1" priority="27961" operator="greaterThan">
      <formula>120</formula>
    </cfRule>
    <cfRule type="cellIs" dxfId="0" priority="32283" operator="lessThan">
      <formula>20</formula>
    </cfRule>
  </conditionalFormatting>
  <conditionalFormatting sqref="AU4070">
    <cfRule type="containsText" dxfId="2" priority="23638" operator="between" text="库存为">
      <formula>NOT(ISERROR(SEARCH("库存为",AU4070)))</formula>
    </cfRule>
    <cfRule type="cellIs" dxfId="1" priority="27960" operator="greaterThan">
      <formula>120</formula>
    </cfRule>
    <cfRule type="cellIs" dxfId="0" priority="32282" operator="lessThan">
      <formula>20</formula>
    </cfRule>
  </conditionalFormatting>
  <conditionalFormatting sqref="AU4071">
    <cfRule type="containsText" dxfId="2" priority="23637" operator="between" text="库存为">
      <formula>NOT(ISERROR(SEARCH("库存为",AU4071)))</formula>
    </cfRule>
    <cfRule type="cellIs" dxfId="1" priority="27959" operator="greaterThan">
      <formula>120</formula>
    </cfRule>
    <cfRule type="cellIs" dxfId="0" priority="32281" operator="lessThan">
      <formula>20</formula>
    </cfRule>
  </conditionalFormatting>
  <conditionalFormatting sqref="AU4072">
    <cfRule type="containsText" dxfId="2" priority="23636" operator="between" text="库存为">
      <formula>NOT(ISERROR(SEARCH("库存为",AU4072)))</formula>
    </cfRule>
    <cfRule type="cellIs" dxfId="1" priority="27958" operator="greaterThan">
      <formula>120</formula>
    </cfRule>
    <cfRule type="cellIs" dxfId="0" priority="32280" operator="lessThan">
      <formula>20</formula>
    </cfRule>
  </conditionalFormatting>
  <conditionalFormatting sqref="AU4073">
    <cfRule type="containsText" dxfId="2" priority="23635" operator="between" text="库存为">
      <formula>NOT(ISERROR(SEARCH("库存为",AU4073)))</formula>
    </cfRule>
    <cfRule type="cellIs" dxfId="1" priority="27957" operator="greaterThan">
      <formula>120</formula>
    </cfRule>
    <cfRule type="cellIs" dxfId="0" priority="32279" operator="lessThan">
      <formula>20</formula>
    </cfRule>
  </conditionalFormatting>
  <conditionalFormatting sqref="AU4074">
    <cfRule type="containsText" dxfId="2" priority="23634" operator="between" text="库存为">
      <formula>NOT(ISERROR(SEARCH("库存为",AU4074)))</formula>
    </cfRule>
    <cfRule type="cellIs" dxfId="1" priority="27956" operator="greaterThan">
      <formula>120</formula>
    </cfRule>
    <cfRule type="cellIs" dxfId="0" priority="32278" operator="lessThan">
      <formula>20</formula>
    </cfRule>
  </conditionalFormatting>
  <conditionalFormatting sqref="AU4075">
    <cfRule type="containsText" dxfId="2" priority="23633" operator="between" text="库存为">
      <formula>NOT(ISERROR(SEARCH("库存为",AU4075)))</formula>
    </cfRule>
    <cfRule type="cellIs" dxfId="1" priority="27955" operator="greaterThan">
      <formula>120</formula>
    </cfRule>
    <cfRule type="cellIs" dxfId="0" priority="32277" operator="lessThan">
      <formula>20</formula>
    </cfRule>
  </conditionalFormatting>
  <conditionalFormatting sqref="AU4076">
    <cfRule type="containsText" dxfId="2" priority="23632" operator="between" text="库存为">
      <formula>NOT(ISERROR(SEARCH("库存为",AU4076)))</formula>
    </cfRule>
    <cfRule type="cellIs" dxfId="1" priority="27954" operator="greaterThan">
      <formula>120</formula>
    </cfRule>
    <cfRule type="cellIs" dxfId="0" priority="32276" operator="lessThan">
      <formula>20</formula>
    </cfRule>
  </conditionalFormatting>
  <conditionalFormatting sqref="AU4077">
    <cfRule type="containsText" dxfId="2" priority="23631" operator="between" text="库存为">
      <formula>NOT(ISERROR(SEARCH("库存为",AU4077)))</formula>
    </cfRule>
    <cfRule type="cellIs" dxfId="1" priority="27953" operator="greaterThan">
      <formula>120</formula>
    </cfRule>
    <cfRule type="cellIs" dxfId="0" priority="32275" operator="lessThan">
      <formula>20</formula>
    </cfRule>
  </conditionalFormatting>
  <conditionalFormatting sqref="AU4078">
    <cfRule type="containsText" dxfId="2" priority="23630" operator="between" text="库存为">
      <formula>NOT(ISERROR(SEARCH("库存为",AU4078)))</formula>
    </cfRule>
    <cfRule type="cellIs" dxfId="1" priority="27952" operator="greaterThan">
      <formula>120</formula>
    </cfRule>
    <cfRule type="cellIs" dxfId="0" priority="32274" operator="lessThan">
      <formula>20</formula>
    </cfRule>
  </conditionalFormatting>
  <conditionalFormatting sqref="AU4079">
    <cfRule type="containsText" dxfId="2" priority="23629" operator="between" text="库存为">
      <formula>NOT(ISERROR(SEARCH("库存为",AU4079)))</formula>
    </cfRule>
    <cfRule type="cellIs" dxfId="1" priority="27951" operator="greaterThan">
      <formula>120</formula>
    </cfRule>
    <cfRule type="cellIs" dxfId="0" priority="32273" operator="lessThan">
      <formula>20</formula>
    </cfRule>
  </conditionalFormatting>
  <conditionalFormatting sqref="AU4080">
    <cfRule type="containsText" dxfId="2" priority="23628" operator="between" text="库存为">
      <formula>NOT(ISERROR(SEARCH("库存为",AU4080)))</formula>
    </cfRule>
    <cfRule type="cellIs" dxfId="1" priority="27950" operator="greaterThan">
      <formula>120</formula>
    </cfRule>
    <cfRule type="cellIs" dxfId="0" priority="32272" operator="lessThan">
      <formula>20</formula>
    </cfRule>
  </conditionalFormatting>
  <conditionalFormatting sqref="AU4081">
    <cfRule type="containsText" dxfId="2" priority="23627" operator="between" text="库存为">
      <formula>NOT(ISERROR(SEARCH("库存为",AU4081)))</formula>
    </cfRule>
    <cfRule type="cellIs" dxfId="1" priority="27949" operator="greaterThan">
      <formula>120</formula>
    </cfRule>
    <cfRule type="cellIs" dxfId="0" priority="32271" operator="lessThan">
      <formula>20</formula>
    </cfRule>
  </conditionalFormatting>
  <conditionalFormatting sqref="AU4082">
    <cfRule type="containsText" dxfId="2" priority="23626" operator="between" text="库存为">
      <formula>NOT(ISERROR(SEARCH("库存为",AU4082)))</formula>
    </cfRule>
    <cfRule type="cellIs" dxfId="1" priority="27948" operator="greaterThan">
      <formula>120</formula>
    </cfRule>
    <cfRule type="cellIs" dxfId="0" priority="32270" operator="lessThan">
      <formula>20</formula>
    </cfRule>
  </conditionalFormatting>
  <conditionalFormatting sqref="AU4083">
    <cfRule type="containsText" dxfId="2" priority="23625" operator="between" text="库存为">
      <formula>NOT(ISERROR(SEARCH("库存为",AU4083)))</formula>
    </cfRule>
    <cfRule type="cellIs" dxfId="1" priority="27947" operator="greaterThan">
      <formula>120</formula>
    </cfRule>
    <cfRule type="cellIs" dxfId="0" priority="32269" operator="lessThan">
      <formula>20</formula>
    </cfRule>
  </conditionalFormatting>
  <conditionalFormatting sqref="AU4084">
    <cfRule type="containsText" dxfId="2" priority="23624" operator="between" text="库存为">
      <formula>NOT(ISERROR(SEARCH("库存为",AU4084)))</formula>
    </cfRule>
    <cfRule type="cellIs" dxfId="1" priority="27946" operator="greaterThan">
      <formula>120</formula>
    </cfRule>
    <cfRule type="cellIs" dxfId="0" priority="32268" operator="lessThan">
      <formula>20</formula>
    </cfRule>
  </conditionalFormatting>
  <conditionalFormatting sqref="AU4085">
    <cfRule type="containsText" dxfId="2" priority="23623" operator="between" text="库存为">
      <formula>NOT(ISERROR(SEARCH("库存为",AU4085)))</formula>
    </cfRule>
    <cfRule type="cellIs" dxfId="1" priority="27945" operator="greaterThan">
      <formula>120</formula>
    </cfRule>
    <cfRule type="cellIs" dxfId="0" priority="32267" operator="lessThan">
      <formula>20</formula>
    </cfRule>
  </conditionalFormatting>
  <conditionalFormatting sqref="AU4086">
    <cfRule type="containsText" dxfId="2" priority="23622" operator="between" text="库存为">
      <formula>NOT(ISERROR(SEARCH("库存为",AU4086)))</formula>
    </cfRule>
    <cfRule type="cellIs" dxfId="1" priority="27944" operator="greaterThan">
      <formula>120</formula>
    </cfRule>
    <cfRule type="cellIs" dxfId="0" priority="32266" operator="lessThan">
      <formula>20</formula>
    </cfRule>
  </conditionalFormatting>
  <conditionalFormatting sqref="AU4087">
    <cfRule type="containsText" dxfId="2" priority="23621" operator="between" text="库存为">
      <formula>NOT(ISERROR(SEARCH("库存为",AU4087)))</formula>
    </cfRule>
    <cfRule type="cellIs" dxfId="1" priority="27943" operator="greaterThan">
      <formula>120</formula>
    </cfRule>
    <cfRule type="cellIs" dxfId="0" priority="32265" operator="lessThan">
      <formula>20</formula>
    </cfRule>
  </conditionalFormatting>
  <conditionalFormatting sqref="AU4088">
    <cfRule type="containsText" dxfId="2" priority="23620" operator="between" text="库存为">
      <formula>NOT(ISERROR(SEARCH("库存为",AU4088)))</formula>
    </cfRule>
    <cfRule type="cellIs" dxfId="1" priority="27942" operator="greaterThan">
      <formula>120</formula>
    </cfRule>
    <cfRule type="cellIs" dxfId="0" priority="32264" operator="lessThan">
      <formula>20</formula>
    </cfRule>
  </conditionalFormatting>
  <conditionalFormatting sqref="AU4089">
    <cfRule type="containsText" dxfId="2" priority="23619" operator="between" text="库存为">
      <formula>NOT(ISERROR(SEARCH("库存为",AU4089)))</formula>
    </cfRule>
    <cfRule type="cellIs" dxfId="1" priority="27941" operator="greaterThan">
      <formula>120</formula>
    </cfRule>
    <cfRule type="cellIs" dxfId="0" priority="32263" operator="lessThan">
      <formula>20</formula>
    </cfRule>
  </conditionalFormatting>
  <conditionalFormatting sqref="AU4090">
    <cfRule type="containsText" dxfId="2" priority="23618" operator="between" text="库存为">
      <formula>NOT(ISERROR(SEARCH("库存为",AU4090)))</formula>
    </cfRule>
    <cfRule type="cellIs" dxfId="1" priority="27940" operator="greaterThan">
      <formula>120</formula>
    </cfRule>
    <cfRule type="cellIs" dxfId="0" priority="32262" operator="lessThan">
      <formula>20</formula>
    </cfRule>
  </conditionalFormatting>
  <conditionalFormatting sqref="AU4091">
    <cfRule type="containsText" dxfId="2" priority="23617" operator="between" text="库存为">
      <formula>NOT(ISERROR(SEARCH("库存为",AU4091)))</formula>
    </cfRule>
    <cfRule type="cellIs" dxfId="1" priority="27939" operator="greaterThan">
      <formula>120</formula>
    </cfRule>
    <cfRule type="cellIs" dxfId="0" priority="32261" operator="lessThan">
      <formula>20</formula>
    </cfRule>
  </conditionalFormatting>
  <conditionalFormatting sqref="AU4092">
    <cfRule type="containsText" dxfId="2" priority="23616" operator="between" text="库存为">
      <formula>NOT(ISERROR(SEARCH("库存为",AU4092)))</formula>
    </cfRule>
    <cfRule type="cellIs" dxfId="1" priority="27938" operator="greaterThan">
      <formula>120</formula>
    </cfRule>
    <cfRule type="cellIs" dxfId="0" priority="32260" operator="lessThan">
      <formula>20</formula>
    </cfRule>
  </conditionalFormatting>
  <conditionalFormatting sqref="AU4093">
    <cfRule type="containsText" dxfId="2" priority="23615" operator="between" text="库存为">
      <formula>NOT(ISERROR(SEARCH("库存为",AU4093)))</formula>
    </cfRule>
    <cfRule type="cellIs" dxfId="1" priority="27937" operator="greaterThan">
      <formula>120</formula>
    </cfRule>
    <cfRule type="cellIs" dxfId="0" priority="32259" operator="lessThan">
      <formula>20</formula>
    </cfRule>
  </conditionalFormatting>
  <conditionalFormatting sqref="AU4094">
    <cfRule type="containsText" dxfId="2" priority="23614" operator="between" text="库存为">
      <formula>NOT(ISERROR(SEARCH("库存为",AU4094)))</formula>
    </cfRule>
    <cfRule type="cellIs" dxfId="1" priority="27936" operator="greaterThan">
      <formula>120</formula>
    </cfRule>
    <cfRule type="cellIs" dxfId="0" priority="32258" operator="lessThan">
      <formula>20</formula>
    </cfRule>
  </conditionalFormatting>
  <conditionalFormatting sqref="AU4095">
    <cfRule type="containsText" dxfId="2" priority="23613" operator="between" text="库存为">
      <formula>NOT(ISERROR(SEARCH("库存为",AU4095)))</formula>
    </cfRule>
    <cfRule type="cellIs" dxfId="1" priority="27935" operator="greaterThan">
      <formula>120</formula>
    </cfRule>
    <cfRule type="cellIs" dxfId="0" priority="32257" operator="lessThan">
      <formula>20</formula>
    </cfRule>
  </conditionalFormatting>
  <conditionalFormatting sqref="AU4096">
    <cfRule type="containsText" dxfId="2" priority="23612" operator="between" text="库存为">
      <formula>NOT(ISERROR(SEARCH("库存为",AU4096)))</formula>
    </cfRule>
    <cfRule type="cellIs" dxfId="1" priority="27934" operator="greaterThan">
      <formula>120</formula>
    </cfRule>
    <cfRule type="cellIs" dxfId="0" priority="32256" operator="lessThan">
      <formula>20</formula>
    </cfRule>
  </conditionalFormatting>
  <conditionalFormatting sqref="AU4097">
    <cfRule type="containsText" dxfId="2" priority="23611" operator="between" text="库存为">
      <formula>NOT(ISERROR(SEARCH("库存为",AU4097)))</formula>
    </cfRule>
    <cfRule type="cellIs" dxfId="1" priority="27933" operator="greaterThan">
      <formula>120</formula>
    </cfRule>
    <cfRule type="cellIs" dxfId="0" priority="32255" operator="lessThan">
      <formula>20</formula>
    </cfRule>
  </conditionalFormatting>
  <conditionalFormatting sqref="AU4098">
    <cfRule type="containsText" dxfId="2" priority="23610" operator="between" text="库存为">
      <formula>NOT(ISERROR(SEARCH("库存为",AU4098)))</formula>
    </cfRule>
    <cfRule type="cellIs" dxfId="1" priority="27932" operator="greaterThan">
      <formula>120</formula>
    </cfRule>
    <cfRule type="cellIs" dxfId="0" priority="32254" operator="lessThan">
      <formula>20</formula>
    </cfRule>
  </conditionalFormatting>
  <conditionalFormatting sqref="AU4099">
    <cfRule type="containsText" dxfId="2" priority="23609" operator="between" text="库存为">
      <formula>NOT(ISERROR(SEARCH("库存为",AU4099)))</formula>
    </cfRule>
    <cfRule type="cellIs" dxfId="1" priority="27931" operator="greaterThan">
      <formula>120</formula>
    </cfRule>
    <cfRule type="cellIs" dxfId="0" priority="32253" operator="lessThan">
      <formula>20</formula>
    </cfRule>
  </conditionalFormatting>
  <conditionalFormatting sqref="AU4100">
    <cfRule type="containsText" dxfId="2" priority="23608" operator="between" text="库存为">
      <formula>NOT(ISERROR(SEARCH("库存为",AU4100)))</formula>
    </cfRule>
    <cfRule type="cellIs" dxfId="1" priority="27930" operator="greaterThan">
      <formula>120</formula>
    </cfRule>
    <cfRule type="cellIs" dxfId="0" priority="32252" operator="lessThan">
      <formula>20</formula>
    </cfRule>
  </conditionalFormatting>
  <conditionalFormatting sqref="AU4101">
    <cfRule type="containsText" dxfId="2" priority="23607" operator="between" text="库存为">
      <formula>NOT(ISERROR(SEARCH("库存为",AU4101)))</formula>
    </cfRule>
    <cfRule type="cellIs" dxfId="1" priority="27929" operator="greaterThan">
      <formula>120</formula>
    </cfRule>
    <cfRule type="cellIs" dxfId="0" priority="32251" operator="lessThan">
      <formula>20</formula>
    </cfRule>
  </conditionalFormatting>
  <conditionalFormatting sqref="AU4102">
    <cfRule type="containsText" dxfId="2" priority="23606" operator="between" text="库存为">
      <formula>NOT(ISERROR(SEARCH("库存为",AU4102)))</formula>
    </cfRule>
    <cfRule type="cellIs" dxfId="1" priority="27928" operator="greaterThan">
      <formula>120</formula>
    </cfRule>
    <cfRule type="cellIs" dxfId="0" priority="32250" operator="lessThan">
      <formula>20</formula>
    </cfRule>
  </conditionalFormatting>
  <conditionalFormatting sqref="AU4103">
    <cfRule type="containsText" dxfId="2" priority="23605" operator="between" text="库存为">
      <formula>NOT(ISERROR(SEARCH("库存为",AU4103)))</formula>
    </cfRule>
    <cfRule type="cellIs" dxfId="1" priority="27927" operator="greaterThan">
      <formula>120</formula>
    </cfRule>
    <cfRule type="cellIs" dxfId="0" priority="32249" operator="lessThan">
      <formula>20</formula>
    </cfRule>
  </conditionalFormatting>
  <conditionalFormatting sqref="AU4104">
    <cfRule type="containsText" dxfId="2" priority="23604" operator="between" text="库存为">
      <formula>NOT(ISERROR(SEARCH("库存为",AU4104)))</formula>
    </cfRule>
    <cfRule type="cellIs" dxfId="1" priority="27926" operator="greaterThan">
      <formula>120</formula>
    </cfRule>
    <cfRule type="cellIs" dxfId="0" priority="32248" operator="lessThan">
      <formula>20</formula>
    </cfRule>
  </conditionalFormatting>
  <conditionalFormatting sqref="AU4105">
    <cfRule type="containsText" dxfId="2" priority="23603" operator="between" text="库存为">
      <formula>NOT(ISERROR(SEARCH("库存为",AU4105)))</formula>
    </cfRule>
    <cfRule type="cellIs" dxfId="1" priority="27925" operator="greaterThan">
      <formula>120</formula>
    </cfRule>
    <cfRule type="cellIs" dxfId="0" priority="32247" operator="lessThan">
      <formula>20</formula>
    </cfRule>
  </conditionalFormatting>
  <conditionalFormatting sqref="AU4106">
    <cfRule type="containsText" dxfId="2" priority="23602" operator="between" text="库存为">
      <formula>NOT(ISERROR(SEARCH("库存为",AU4106)))</formula>
    </cfRule>
    <cfRule type="cellIs" dxfId="1" priority="27924" operator="greaterThan">
      <formula>120</formula>
    </cfRule>
    <cfRule type="cellIs" dxfId="0" priority="32246" operator="lessThan">
      <formula>20</formula>
    </cfRule>
  </conditionalFormatting>
  <conditionalFormatting sqref="AU4107">
    <cfRule type="containsText" dxfId="2" priority="23601" operator="between" text="库存为">
      <formula>NOT(ISERROR(SEARCH("库存为",AU4107)))</formula>
    </cfRule>
    <cfRule type="cellIs" dxfId="1" priority="27923" operator="greaterThan">
      <formula>120</formula>
    </cfRule>
    <cfRule type="cellIs" dxfId="0" priority="32245" operator="lessThan">
      <formula>20</formula>
    </cfRule>
  </conditionalFormatting>
  <conditionalFormatting sqref="AU4108">
    <cfRule type="containsText" dxfId="2" priority="23600" operator="between" text="库存为">
      <formula>NOT(ISERROR(SEARCH("库存为",AU4108)))</formula>
    </cfRule>
    <cfRule type="cellIs" dxfId="1" priority="27922" operator="greaterThan">
      <formula>120</formula>
    </cfRule>
    <cfRule type="cellIs" dxfId="0" priority="32244" operator="lessThan">
      <formula>20</formula>
    </cfRule>
  </conditionalFormatting>
  <conditionalFormatting sqref="AU4109">
    <cfRule type="containsText" dxfId="2" priority="23599" operator="between" text="库存为">
      <formula>NOT(ISERROR(SEARCH("库存为",AU4109)))</formula>
    </cfRule>
    <cfRule type="cellIs" dxfId="1" priority="27921" operator="greaterThan">
      <formula>120</formula>
    </cfRule>
    <cfRule type="cellIs" dxfId="0" priority="32243" operator="lessThan">
      <formula>20</formula>
    </cfRule>
  </conditionalFormatting>
  <conditionalFormatting sqref="AU4110">
    <cfRule type="containsText" dxfId="2" priority="23598" operator="between" text="库存为">
      <formula>NOT(ISERROR(SEARCH("库存为",AU4110)))</formula>
    </cfRule>
    <cfRule type="cellIs" dxfId="1" priority="27920" operator="greaterThan">
      <formula>120</formula>
    </cfRule>
    <cfRule type="cellIs" dxfId="0" priority="32242" operator="lessThan">
      <formula>20</formula>
    </cfRule>
  </conditionalFormatting>
  <conditionalFormatting sqref="AU4111">
    <cfRule type="containsText" dxfId="2" priority="23597" operator="between" text="库存为">
      <formula>NOT(ISERROR(SEARCH("库存为",AU4111)))</formula>
    </cfRule>
    <cfRule type="cellIs" dxfId="1" priority="27919" operator="greaterThan">
      <formula>120</formula>
    </cfRule>
    <cfRule type="cellIs" dxfId="0" priority="32241" operator="lessThan">
      <formula>20</formula>
    </cfRule>
  </conditionalFormatting>
  <conditionalFormatting sqref="AU4112">
    <cfRule type="containsText" dxfId="2" priority="23596" operator="between" text="库存为">
      <formula>NOT(ISERROR(SEARCH("库存为",AU4112)))</formula>
    </cfRule>
    <cfRule type="cellIs" dxfId="1" priority="27918" operator="greaterThan">
      <formula>120</formula>
    </cfRule>
    <cfRule type="cellIs" dxfId="0" priority="32240" operator="lessThan">
      <formula>20</formula>
    </cfRule>
  </conditionalFormatting>
  <conditionalFormatting sqref="AU4113">
    <cfRule type="containsText" dxfId="2" priority="23595" operator="between" text="库存为">
      <formula>NOT(ISERROR(SEARCH("库存为",AU4113)))</formula>
    </cfRule>
    <cfRule type="cellIs" dxfId="1" priority="27917" operator="greaterThan">
      <formula>120</formula>
    </cfRule>
    <cfRule type="cellIs" dxfId="0" priority="32239" operator="lessThan">
      <formula>20</formula>
    </cfRule>
  </conditionalFormatting>
  <conditionalFormatting sqref="AU4114">
    <cfRule type="containsText" dxfId="2" priority="23594" operator="between" text="库存为">
      <formula>NOT(ISERROR(SEARCH("库存为",AU4114)))</formula>
    </cfRule>
    <cfRule type="cellIs" dxfId="1" priority="27916" operator="greaterThan">
      <formula>120</formula>
    </cfRule>
    <cfRule type="cellIs" dxfId="0" priority="32238" operator="lessThan">
      <formula>20</formula>
    </cfRule>
  </conditionalFormatting>
  <conditionalFormatting sqref="AU4115">
    <cfRule type="containsText" dxfId="2" priority="23593" operator="between" text="库存为">
      <formula>NOT(ISERROR(SEARCH("库存为",AU4115)))</formula>
    </cfRule>
    <cfRule type="cellIs" dxfId="1" priority="27915" operator="greaterThan">
      <formula>120</formula>
    </cfRule>
    <cfRule type="cellIs" dxfId="0" priority="32237" operator="lessThan">
      <formula>20</formula>
    </cfRule>
  </conditionalFormatting>
  <conditionalFormatting sqref="AU4116">
    <cfRule type="containsText" dxfId="2" priority="23592" operator="between" text="库存为">
      <formula>NOT(ISERROR(SEARCH("库存为",AU4116)))</formula>
    </cfRule>
    <cfRule type="cellIs" dxfId="1" priority="27914" operator="greaterThan">
      <formula>120</formula>
    </cfRule>
    <cfRule type="cellIs" dxfId="0" priority="32236" operator="lessThan">
      <formula>20</formula>
    </cfRule>
  </conditionalFormatting>
  <conditionalFormatting sqref="AU4117">
    <cfRule type="containsText" dxfId="2" priority="23591" operator="between" text="库存为">
      <formula>NOT(ISERROR(SEARCH("库存为",AU4117)))</formula>
    </cfRule>
    <cfRule type="cellIs" dxfId="1" priority="27913" operator="greaterThan">
      <formula>120</formula>
    </cfRule>
    <cfRule type="cellIs" dxfId="0" priority="32235" operator="lessThan">
      <formula>20</formula>
    </cfRule>
  </conditionalFormatting>
  <conditionalFormatting sqref="AU4118">
    <cfRule type="containsText" dxfId="2" priority="23590" operator="between" text="库存为">
      <formula>NOT(ISERROR(SEARCH("库存为",AU4118)))</formula>
    </cfRule>
    <cfRule type="cellIs" dxfId="1" priority="27912" operator="greaterThan">
      <formula>120</formula>
    </cfRule>
    <cfRule type="cellIs" dxfId="0" priority="32234" operator="lessThan">
      <formula>20</formula>
    </cfRule>
  </conditionalFormatting>
  <conditionalFormatting sqref="AU4119">
    <cfRule type="containsText" dxfId="2" priority="23589" operator="between" text="库存为">
      <formula>NOT(ISERROR(SEARCH("库存为",AU4119)))</formula>
    </cfRule>
    <cfRule type="cellIs" dxfId="1" priority="27911" operator="greaterThan">
      <formula>120</formula>
    </cfRule>
    <cfRule type="cellIs" dxfId="0" priority="32233" operator="lessThan">
      <formula>20</formula>
    </cfRule>
  </conditionalFormatting>
  <conditionalFormatting sqref="AU4120">
    <cfRule type="containsText" dxfId="2" priority="23588" operator="between" text="库存为">
      <formula>NOT(ISERROR(SEARCH("库存为",AU4120)))</formula>
    </cfRule>
    <cfRule type="cellIs" dxfId="1" priority="27910" operator="greaterThan">
      <formula>120</formula>
    </cfRule>
    <cfRule type="cellIs" dxfId="0" priority="32232" operator="lessThan">
      <formula>20</formula>
    </cfRule>
  </conditionalFormatting>
  <conditionalFormatting sqref="AU4121">
    <cfRule type="containsText" dxfId="2" priority="23587" operator="between" text="库存为">
      <formula>NOT(ISERROR(SEARCH("库存为",AU4121)))</formula>
    </cfRule>
    <cfRule type="cellIs" dxfId="1" priority="27909" operator="greaterThan">
      <formula>120</formula>
    </cfRule>
    <cfRule type="cellIs" dxfId="0" priority="32231" operator="lessThan">
      <formula>20</formula>
    </cfRule>
  </conditionalFormatting>
  <conditionalFormatting sqref="AU4122">
    <cfRule type="containsText" dxfId="2" priority="23586" operator="between" text="库存为">
      <formula>NOT(ISERROR(SEARCH("库存为",AU4122)))</formula>
    </cfRule>
    <cfRule type="cellIs" dxfId="1" priority="27908" operator="greaterThan">
      <formula>120</formula>
    </cfRule>
    <cfRule type="cellIs" dxfId="0" priority="32230" operator="lessThan">
      <formula>20</formula>
    </cfRule>
  </conditionalFormatting>
  <conditionalFormatting sqref="AU4123">
    <cfRule type="containsText" dxfId="2" priority="23585" operator="between" text="库存为">
      <formula>NOT(ISERROR(SEARCH("库存为",AU4123)))</formula>
    </cfRule>
    <cfRule type="cellIs" dxfId="1" priority="27907" operator="greaterThan">
      <formula>120</formula>
    </cfRule>
    <cfRule type="cellIs" dxfId="0" priority="32229" operator="lessThan">
      <formula>20</formula>
    </cfRule>
  </conditionalFormatting>
  <conditionalFormatting sqref="AU4124">
    <cfRule type="containsText" dxfId="2" priority="23584" operator="between" text="库存为">
      <formula>NOT(ISERROR(SEARCH("库存为",AU4124)))</formula>
    </cfRule>
    <cfRule type="cellIs" dxfId="1" priority="27906" operator="greaterThan">
      <formula>120</formula>
    </cfRule>
    <cfRule type="cellIs" dxfId="0" priority="32228" operator="lessThan">
      <formula>20</formula>
    </cfRule>
  </conditionalFormatting>
  <conditionalFormatting sqref="AU4125">
    <cfRule type="containsText" dxfId="2" priority="23583" operator="between" text="库存为">
      <formula>NOT(ISERROR(SEARCH("库存为",AU4125)))</formula>
    </cfRule>
    <cfRule type="cellIs" dxfId="1" priority="27905" operator="greaterThan">
      <formula>120</formula>
    </cfRule>
    <cfRule type="cellIs" dxfId="0" priority="32227" operator="lessThan">
      <formula>20</formula>
    </cfRule>
  </conditionalFormatting>
  <conditionalFormatting sqref="AU4126">
    <cfRule type="containsText" dxfId="2" priority="23582" operator="between" text="库存为">
      <formula>NOT(ISERROR(SEARCH("库存为",AU4126)))</formula>
    </cfRule>
    <cfRule type="cellIs" dxfId="1" priority="27904" operator="greaterThan">
      <formula>120</formula>
    </cfRule>
    <cfRule type="cellIs" dxfId="0" priority="32226" operator="lessThan">
      <formula>20</formula>
    </cfRule>
  </conditionalFormatting>
  <conditionalFormatting sqref="AU4127">
    <cfRule type="containsText" dxfId="2" priority="23581" operator="between" text="库存为">
      <formula>NOT(ISERROR(SEARCH("库存为",AU4127)))</formula>
    </cfRule>
    <cfRule type="cellIs" dxfId="1" priority="27903" operator="greaterThan">
      <formula>120</formula>
    </cfRule>
    <cfRule type="cellIs" dxfId="0" priority="32225" operator="lessThan">
      <formula>20</formula>
    </cfRule>
  </conditionalFormatting>
  <conditionalFormatting sqref="AU4128">
    <cfRule type="containsText" dxfId="2" priority="23580" operator="between" text="库存为">
      <formula>NOT(ISERROR(SEARCH("库存为",AU4128)))</formula>
    </cfRule>
    <cfRule type="cellIs" dxfId="1" priority="27902" operator="greaterThan">
      <formula>120</formula>
    </cfRule>
    <cfRule type="cellIs" dxfId="0" priority="32224" operator="lessThan">
      <formula>20</formula>
    </cfRule>
  </conditionalFormatting>
  <conditionalFormatting sqref="AU4129">
    <cfRule type="containsText" dxfId="2" priority="23579" operator="between" text="库存为">
      <formula>NOT(ISERROR(SEARCH("库存为",AU4129)))</formula>
    </cfRule>
    <cfRule type="cellIs" dxfId="1" priority="27901" operator="greaterThan">
      <formula>120</formula>
    </cfRule>
    <cfRule type="cellIs" dxfId="0" priority="32223" operator="lessThan">
      <formula>20</formula>
    </cfRule>
  </conditionalFormatting>
  <conditionalFormatting sqref="AU4130">
    <cfRule type="containsText" dxfId="2" priority="23578" operator="between" text="库存为">
      <formula>NOT(ISERROR(SEARCH("库存为",AU4130)))</formula>
    </cfRule>
    <cfRule type="cellIs" dxfId="1" priority="27900" operator="greaterThan">
      <formula>120</formula>
    </cfRule>
    <cfRule type="cellIs" dxfId="0" priority="32222" operator="lessThan">
      <formula>20</formula>
    </cfRule>
  </conditionalFormatting>
  <conditionalFormatting sqref="AU4131">
    <cfRule type="containsText" dxfId="2" priority="23577" operator="between" text="库存为">
      <formula>NOT(ISERROR(SEARCH("库存为",AU4131)))</formula>
    </cfRule>
    <cfRule type="cellIs" dxfId="1" priority="27899" operator="greaterThan">
      <formula>120</formula>
    </cfRule>
    <cfRule type="cellIs" dxfId="0" priority="32221" operator="lessThan">
      <formula>20</formula>
    </cfRule>
  </conditionalFormatting>
  <conditionalFormatting sqref="AU4132">
    <cfRule type="containsText" dxfId="2" priority="23576" operator="between" text="库存为">
      <formula>NOT(ISERROR(SEARCH("库存为",AU4132)))</formula>
    </cfRule>
    <cfRule type="cellIs" dxfId="1" priority="27898" operator="greaterThan">
      <formula>120</formula>
    </cfRule>
    <cfRule type="cellIs" dxfId="0" priority="32220" operator="lessThan">
      <formula>20</formula>
    </cfRule>
  </conditionalFormatting>
  <conditionalFormatting sqref="AU4133">
    <cfRule type="containsText" dxfId="2" priority="23575" operator="between" text="库存为">
      <formula>NOT(ISERROR(SEARCH("库存为",AU4133)))</formula>
    </cfRule>
    <cfRule type="cellIs" dxfId="1" priority="27897" operator="greaterThan">
      <formula>120</formula>
    </cfRule>
    <cfRule type="cellIs" dxfId="0" priority="32219" operator="lessThan">
      <formula>20</formula>
    </cfRule>
  </conditionalFormatting>
  <conditionalFormatting sqref="AU4134">
    <cfRule type="containsText" dxfId="2" priority="23574" operator="between" text="库存为">
      <formula>NOT(ISERROR(SEARCH("库存为",AU4134)))</formula>
    </cfRule>
    <cfRule type="cellIs" dxfId="1" priority="27896" operator="greaterThan">
      <formula>120</formula>
    </cfRule>
    <cfRule type="cellIs" dxfId="0" priority="32218" operator="lessThan">
      <formula>20</formula>
    </cfRule>
  </conditionalFormatting>
  <conditionalFormatting sqref="AU4135">
    <cfRule type="containsText" dxfId="2" priority="23573" operator="between" text="库存为">
      <formula>NOT(ISERROR(SEARCH("库存为",AU4135)))</formula>
    </cfRule>
    <cfRule type="cellIs" dxfId="1" priority="27895" operator="greaterThan">
      <formula>120</formula>
    </cfRule>
    <cfRule type="cellIs" dxfId="0" priority="32217" operator="lessThan">
      <formula>20</formula>
    </cfRule>
  </conditionalFormatting>
  <conditionalFormatting sqref="AU4136">
    <cfRule type="containsText" dxfId="2" priority="23572" operator="between" text="库存为">
      <formula>NOT(ISERROR(SEARCH("库存为",AU4136)))</formula>
    </cfRule>
    <cfRule type="cellIs" dxfId="1" priority="27894" operator="greaterThan">
      <formula>120</formula>
    </cfRule>
    <cfRule type="cellIs" dxfId="0" priority="32216" operator="lessThan">
      <formula>20</formula>
    </cfRule>
  </conditionalFormatting>
  <conditionalFormatting sqref="AU4137">
    <cfRule type="containsText" dxfId="2" priority="23571" operator="between" text="库存为">
      <formula>NOT(ISERROR(SEARCH("库存为",AU4137)))</formula>
    </cfRule>
    <cfRule type="cellIs" dxfId="1" priority="27893" operator="greaterThan">
      <formula>120</formula>
    </cfRule>
    <cfRule type="cellIs" dxfId="0" priority="32215" operator="lessThan">
      <formula>20</formula>
    </cfRule>
  </conditionalFormatting>
  <conditionalFormatting sqref="AU4138">
    <cfRule type="containsText" dxfId="2" priority="23570" operator="between" text="库存为">
      <formula>NOT(ISERROR(SEARCH("库存为",AU4138)))</formula>
    </cfRule>
    <cfRule type="cellIs" dxfId="1" priority="27892" operator="greaterThan">
      <formula>120</formula>
    </cfRule>
    <cfRule type="cellIs" dxfId="0" priority="32214" operator="lessThan">
      <formula>20</formula>
    </cfRule>
  </conditionalFormatting>
  <conditionalFormatting sqref="AU4139">
    <cfRule type="containsText" dxfId="2" priority="23569" operator="between" text="库存为">
      <formula>NOT(ISERROR(SEARCH("库存为",AU4139)))</formula>
    </cfRule>
    <cfRule type="cellIs" dxfId="1" priority="27891" operator="greaterThan">
      <formula>120</formula>
    </cfRule>
    <cfRule type="cellIs" dxfId="0" priority="32213" operator="lessThan">
      <formula>20</formula>
    </cfRule>
  </conditionalFormatting>
  <conditionalFormatting sqref="AU4140">
    <cfRule type="containsText" dxfId="2" priority="23568" operator="between" text="库存为">
      <formula>NOT(ISERROR(SEARCH("库存为",AU4140)))</formula>
    </cfRule>
    <cfRule type="cellIs" dxfId="1" priority="27890" operator="greaterThan">
      <formula>120</formula>
    </cfRule>
    <cfRule type="cellIs" dxfId="0" priority="32212" operator="lessThan">
      <formula>20</formula>
    </cfRule>
  </conditionalFormatting>
  <conditionalFormatting sqref="AU4141">
    <cfRule type="containsText" dxfId="2" priority="23567" operator="between" text="库存为">
      <formula>NOT(ISERROR(SEARCH("库存为",AU4141)))</formula>
    </cfRule>
    <cfRule type="cellIs" dxfId="1" priority="27889" operator="greaterThan">
      <formula>120</formula>
    </cfRule>
    <cfRule type="cellIs" dxfId="0" priority="32211" operator="lessThan">
      <formula>20</formula>
    </cfRule>
  </conditionalFormatting>
  <conditionalFormatting sqref="AU4142">
    <cfRule type="containsText" dxfId="2" priority="23566" operator="between" text="库存为">
      <formula>NOT(ISERROR(SEARCH("库存为",AU4142)))</formula>
    </cfRule>
    <cfRule type="cellIs" dxfId="1" priority="27888" operator="greaterThan">
      <formula>120</formula>
    </cfRule>
    <cfRule type="cellIs" dxfId="0" priority="32210" operator="lessThan">
      <formula>20</formula>
    </cfRule>
  </conditionalFormatting>
  <conditionalFormatting sqref="AU4143">
    <cfRule type="containsText" dxfId="2" priority="23565" operator="between" text="库存为">
      <formula>NOT(ISERROR(SEARCH("库存为",AU4143)))</formula>
    </cfRule>
    <cfRule type="cellIs" dxfId="1" priority="27887" operator="greaterThan">
      <formula>120</formula>
    </cfRule>
    <cfRule type="cellIs" dxfId="0" priority="32209" operator="lessThan">
      <formula>20</formula>
    </cfRule>
  </conditionalFormatting>
  <conditionalFormatting sqref="AU4144">
    <cfRule type="containsText" dxfId="2" priority="23564" operator="between" text="库存为">
      <formula>NOT(ISERROR(SEARCH("库存为",AU4144)))</formula>
    </cfRule>
    <cfRule type="cellIs" dxfId="1" priority="27886" operator="greaterThan">
      <formula>120</formula>
    </cfRule>
    <cfRule type="cellIs" dxfId="0" priority="32208" operator="lessThan">
      <formula>20</formula>
    </cfRule>
  </conditionalFormatting>
  <conditionalFormatting sqref="AU4145">
    <cfRule type="containsText" dxfId="2" priority="23563" operator="between" text="库存为">
      <formula>NOT(ISERROR(SEARCH("库存为",AU4145)))</formula>
    </cfRule>
    <cfRule type="cellIs" dxfId="1" priority="27885" operator="greaterThan">
      <formula>120</formula>
    </cfRule>
    <cfRule type="cellIs" dxfId="0" priority="32207" operator="lessThan">
      <formula>20</formula>
    </cfRule>
  </conditionalFormatting>
  <conditionalFormatting sqref="AU4146">
    <cfRule type="containsText" dxfId="2" priority="23562" operator="between" text="库存为">
      <formula>NOT(ISERROR(SEARCH("库存为",AU4146)))</formula>
    </cfRule>
    <cfRule type="cellIs" dxfId="1" priority="27884" operator="greaterThan">
      <formula>120</formula>
    </cfRule>
    <cfRule type="cellIs" dxfId="0" priority="32206" operator="lessThan">
      <formula>20</formula>
    </cfRule>
  </conditionalFormatting>
  <conditionalFormatting sqref="AU4147">
    <cfRule type="containsText" dxfId="2" priority="23561" operator="between" text="库存为">
      <formula>NOT(ISERROR(SEARCH("库存为",AU4147)))</formula>
    </cfRule>
    <cfRule type="cellIs" dxfId="1" priority="27883" operator="greaterThan">
      <formula>120</formula>
    </cfRule>
    <cfRule type="cellIs" dxfId="0" priority="32205" operator="lessThan">
      <formula>20</formula>
    </cfRule>
  </conditionalFormatting>
  <conditionalFormatting sqref="AU4148">
    <cfRule type="containsText" dxfId="2" priority="23560" operator="between" text="库存为">
      <formula>NOT(ISERROR(SEARCH("库存为",AU4148)))</formula>
    </cfRule>
    <cfRule type="cellIs" dxfId="1" priority="27882" operator="greaterThan">
      <formula>120</formula>
    </cfRule>
    <cfRule type="cellIs" dxfId="0" priority="32204" operator="lessThan">
      <formula>20</formula>
    </cfRule>
  </conditionalFormatting>
  <conditionalFormatting sqref="AU4149">
    <cfRule type="containsText" dxfId="2" priority="23559" operator="between" text="库存为">
      <formula>NOT(ISERROR(SEARCH("库存为",AU4149)))</formula>
    </cfRule>
    <cfRule type="cellIs" dxfId="1" priority="27881" operator="greaterThan">
      <formula>120</formula>
    </cfRule>
    <cfRule type="cellIs" dxfId="0" priority="32203" operator="lessThan">
      <formula>20</formula>
    </cfRule>
  </conditionalFormatting>
  <conditionalFormatting sqref="AU4150">
    <cfRule type="containsText" dxfId="2" priority="23558" operator="between" text="库存为">
      <formula>NOT(ISERROR(SEARCH("库存为",AU4150)))</formula>
    </cfRule>
    <cfRule type="cellIs" dxfId="1" priority="27880" operator="greaterThan">
      <formula>120</formula>
    </cfRule>
    <cfRule type="cellIs" dxfId="0" priority="32202" operator="lessThan">
      <formula>20</formula>
    </cfRule>
  </conditionalFormatting>
  <conditionalFormatting sqref="AU4151">
    <cfRule type="containsText" dxfId="2" priority="23557" operator="between" text="库存为">
      <formula>NOT(ISERROR(SEARCH("库存为",AU4151)))</formula>
    </cfRule>
    <cfRule type="cellIs" dxfId="1" priority="27879" operator="greaterThan">
      <formula>120</formula>
    </cfRule>
    <cfRule type="cellIs" dxfId="0" priority="32201" operator="lessThan">
      <formula>20</formula>
    </cfRule>
  </conditionalFormatting>
  <conditionalFormatting sqref="AU4152">
    <cfRule type="containsText" dxfId="2" priority="23556" operator="between" text="库存为">
      <formula>NOT(ISERROR(SEARCH("库存为",AU4152)))</formula>
    </cfRule>
    <cfRule type="cellIs" dxfId="1" priority="27878" operator="greaterThan">
      <formula>120</formula>
    </cfRule>
    <cfRule type="cellIs" dxfId="0" priority="32200" operator="lessThan">
      <formula>20</formula>
    </cfRule>
  </conditionalFormatting>
  <conditionalFormatting sqref="AU4153">
    <cfRule type="containsText" dxfId="2" priority="23555" operator="between" text="库存为">
      <formula>NOT(ISERROR(SEARCH("库存为",AU4153)))</formula>
    </cfRule>
    <cfRule type="cellIs" dxfId="1" priority="27877" operator="greaterThan">
      <formula>120</formula>
    </cfRule>
    <cfRule type="cellIs" dxfId="0" priority="32199" operator="lessThan">
      <formula>20</formula>
    </cfRule>
  </conditionalFormatting>
  <conditionalFormatting sqref="AU4154">
    <cfRule type="containsText" dxfId="2" priority="23554" operator="between" text="库存为">
      <formula>NOT(ISERROR(SEARCH("库存为",AU4154)))</formula>
    </cfRule>
    <cfRule type="cellIs" dxfId="1" priority="27876" operator="greaterThan">
      <formula>120</formula>
    </cfRule>
    <cfRule type="cellIs" dxfId="0" priority="32198" operator="lessThan">
      <formula>20</formula>
    </cfRule>
  </conditionalFormatting>
  <conditionalFormatting sqref="AU4155">
    <cfRule type="containsText" dxfId="2" priority="23553" operator="between" text="库存为">
      <formula>NOT(ISERROR(SEARCH("库存为",AU4155)))</formula>
    </cfRule>
    <cfRule type="cellIs" dxfId="1" priority="27875" operator="greaterThan">
      <formula>120</formula>
    </cfRule>
    <cfRule type="cellIs" dxfId="0" priority="32197" operator="lessThan">
      <formula>20</formula>
    </cfRule>
  </conditionalFormatting>
  <conditionalFormatting sqref="AU4156">
    <cfRule type="containsText" dxfId="2" priority="23552" operator="between" text="库存为">
      <formula>NOT(ISERROR(SEARCH("库存为",AU4156)))</formula>
    </cfRule>
    <cfRule type="cellIs" dxfId="1" priority="27874" operator="greaterThan">
      <formula>120</formula>
    </cfRule>
    <cfRule type="cellIs" dxfId="0" priority="32196" operator="lessThan">
      <formula>20</formula>
    </cfRule>
  </conditionalFormatting>
  <conditionalFormatting sqref="AU4157">
    <cfRule type="containsText" dxfId="2" priority="23551" operator="between" text="库存为">
      <formula>NOT(ISERROR(SEARCH("库存为",AU4157)))</formula>
    </cfRule>
    <cfRule type="cellIs" dxfId="1" priority="27873" operator="greaterThan">
      <formula>120</formula>
    </cfRule>
    <cfRule type="cellIs" dxfId="0" priority="32195" operator="lessThan">
      <formula>20</formula>
    </cfRule>
  </conditionalFormatting>
  <conditionalFormatting sqref="AU4158">
    <cfRule type="containsText" dxfId="2" priority="23550" operator="between" text="库存为">
      <formula>NOT(ISERROR(SEARCH("库存为",AU4158)))</formula>
    </cfRule>
    <cfRule type="cellIs" dxfId="1" priority="27872" operator="greaterThan">
      <formula>120</formula>
    </cfRule>
    <cfRule type="cellIs" dxfId="0" priority="32194" operator="lessThan">
      <formula>20</formula>
    </cfRule>
  </conditionalFormatting>
  <conditionalFormatting sqref="AU4159">
    <cfRule type="containsText" dxfId="2" priority="23549" operator="between" text="库存为">
      <formula>NOT(ISERROR(SEARCH("库存为",AU4159)))</formula>
    </cfRule>
    <cfRule type="cellIs" dxfId="1" priority="27871" operator="greaterThan">
      <formula>120</formula>
    </cfRule>
    <cfRule type="cellIs" dxfId="0" priority="32193" operator="lessThan">
      <formula>20</formula>
    </cfRule>
  </conditionalFormatting>
  <conditionalFormatting sqref="AU4160">
    <cfRule type="containsText" dxfId="2" priority="23548" operator="between" text="库存为">
      <formula>NOT(ISERROR(SEARCH("库存为",AU4160)))</formula>
    </cfRule>
    <cfRule type="cellIs" dxfId="1" priority="27870" operator="greaterThan">
      <formula>120</formula>
    </cfRule>
    <cfRule type="cellIs" dxfId="0" priority="32192" operator="lessThan">
      <formula>20</formula>
    </cfRule>
  </conditionalFormatting>
  <conditionalFormatting sqref="AU4161">
    <cfRule type="containsText" dxfId="2" priority="23547" operator="between" text="库存为">
      <formula>NOT(ISERROR(SEARCH("库存为",AU4161)))</formula>
    </cfRule>
    <cfRule type="cellIs" dxfId="1" priority="27869" operator="greaterThan">
      <formula>120</formula>
    </cfRule>
    <cfRule type="cellIs" dxfId="0" priority="32191" operator="lessThan">
      <formula>20</formula>
    </cfRule>
  </conditionalFormatting>
  <conditionalFormatting sqref="AU4162">
    <cfRule type="containsText" dxfId="2" priority="23546" operator="between" text="库存为">
      <formula>NOT(ISERROR(SEARCH("库存为",AU4162)))</formula>
    </cfRule>
    <cfRule type="cellIs" dxfId="1" priority="27868" operator="greaterThan">
      <formula>120</formula>
    </cfRule>
    <cfRule type="cellIs" dxfId="0" priority="32190" operator="lessThan">
      <formula>20</formula>
    </cfRule>
  </conditionalFormatting>
  <conditionalFormatting sqref="AU4163">
    <cfRule type="containsText" dxfId="2" priority="23545" operator="between" text="库存为">
      <formula>NOT(ISERROR(SEARCH("库存为",AU4163)))</formula>
    </cfRule>
    <cfRule type="cellIs" dxfId="1" priority="27867" operator="greaterThan">
      <formula>120</formula>
    </cfRule>
    <cfRule type="cellIs" dxfId="0" priority="32189" operator="lessThan">
      <formula>20</formula>
    </cfRule>
  </conditionalFormatting>
  <conditionalFormatting sqref="AU4164">
    <cfRule type="containsText" dxfId="2" priority="23544" operator="between" text="库存为">
      <formula>NOT(ISERROR(SEARCH("库存为",AU4164)))</formula>
    </cfRule>
    <cfRule type="cellIs" dxfId="1" priority="27866" operator="greaterThan">
      <formula>120</formula>
    </cfRule>
    <cfRule type="cellIs" dxfId="0" priority="32188" operator="lessThan">
      <formula>20</formula>
    </cfRule>
  </conditionalFormatting>
  <conditionalFormatting sqref="AU4165">
    <cfRule type="containsText" dxfId="2" priority="23543" operator="between" text="库存为">
      <formula>NOT(ISERROR(SEARCH("库存为",AU4165)))</formula>
    </cfRule>
    <cfRule type="cellIs" dxfId="1" priority="27865" operator="greaterThan">
      <formula>120</formula>
    </cfRule>
    <cfRule type="cellIs" dxfId="0" priority="32187" operator="lessThan">
      <formula>20</formula>
    </cfRule>
  </conditionalFormatting>
  <conditionalFormatting sqref="AU4166">
    <cfRule type="containsText" dxfId="2" priority="23542" operator="between" text="库存为">
      <formula>NOT(ISERROR(SEARCH("库存为",AU4166)))</formula>
    </cfRule>
    <cfRule type="cellIs" dxfId="1" priority="27864" operator="greaterThan">
      <formula>120</formula>
    </cfRule>
    <cfRule type="cellIs" dxfId="0" priority="32186" operator="lessThan">
      <formula>20</formula>
    </cfRule>
  </conditionalFormatting>
  <conditionalFormatting sqref="AU4167">
    <cfRule type="containsText" dxfId="2" priority="23541" operator="between" text="库存为">
      <formula>NOT(ISERROR(SEARCH("库存为",AU4167)))</formula>
    </cfRule>
    <cfRule type="cellIs" dxfId="1" priority="27863" operator="greaterThan">
      <formula>120</formula>
    </cfRule>
    <cfRule type="cellIs" dxfId="0" priority="32185" operator="lessThan">
      <formula>20</formula>
    </cfRule>
  </conditionalFormatting>
  <conditionalFormatting sqref="AU4168">
    <cfRule type="containsText" dxfId="2" priority="23540" operator="between" text="库存为">
      <formula>NOT(ISERROR(SEARCH("库存为",AU4168)))</formula>
    </cfRule>
    <cfRule type="cellIs" dxfId="1" priority="27862" operator="greaterThan">
      <formula>120</formula>
    </cfRule>
    <cfRule type="cellIs" dxfId="0" priority="32184" operator="lessThan">
      <formula>20</formula>
    </cfRule>
  </conditionalFormatting>
  <conditionalFormatting sqref="AU4169">
    <cfRule type="containsText" dxfId="2" priority="23539" operator="between" text="库存为">
      <formula>NOT(ISERROR(SEARCH("库存为",AU4169)))</formula>
    </cfRule>
    <cfRule type="cellIs" dxfId="1" priority="27861" operator="greaterThan">
      <formula>120</formula>
    </cfRule>
    <cfRule type="cellIs" dxfId="0" priority="32183" operator="lessThan">
      <formula>20</formula>
    </cfRule>
  </conditionalFormatting>
  <conditionalFormatting sqref="AU4170">
    <cfRule type="containsText" dxfId="2" priority="23538" operator="between" text="库存为">
      <formula>NOT(ISERROR(SEARCH("库存为",AU4170)))</formula>
    </cfRule>
    <cfRule type="cellIs" dxfId="1" priority="27860" operator="greaterThan">
      <formula>120</formula>
    </cfRule>
    <cfRule type="cellIs" dxfId="0" priority="32182" operator="lessThan">
      <formula>20</formula>
    </cfRule>
  </conditionalFormatting>
  <conditionalFormatting sqref="AU4171">
    <cfRule type="containsText" dxfId="2" priority="23537" operator="between" text="库存为">
      <formula>NOT(ISERROR(SEARCH("库存为",AU4171)))</formula>
    </cfRule>
    <cfRule type="cellIs" dxfId="1" priority="27859" operator="greaterThan">
      <formula>120</formula>
    </cfRule>
    <cfRule type="cellIs" dxfId="0" priority="32181" operator="lessThan">
      <formula>20</formula>
    </cfRule>
  </conditionalFormatting>
  <conditionalFormatting sqref="AU4172">
    <cfRule type="containsText" dxfId="2" priority="23536" operator="between" text="库存为">
      <formula>NOT(ISERROR(SEARCH("库存为",AU4172)))</formula>
    </cfRule>
    <cfRule type="cellIs" dxfId="1" priority="27858" operator="greaterThan">
      <formula>120</formula>
    </cfRule>
    <cfRule type="cellIs" dxfId="0" priority="32180" operator="lessThan">
      <formula>20</formula>
    </cfRule>
  </conditionalFormatting>
  <conditionalFormatting sqref="AU4173">
    <cfRule type="containsText" dxfId="2" priority="23535" operator="between" text="库存为">
      <formula>NOT(ISERROR(SEARCH("库存为",AU4173)))</formula>
    </cfRule>
    <cfRule type="cellIs" dxfId="1" priority="27857" operator="greaterThan">
      <formula>120</formula>
    </cfRule>
    <cfRule type="cellIs" dxfId="0" priority="32179" operator="lessThan">
      <formula>20</formula>
    </cfRule>
  </conditionalFormatting>
  <conditionalFormatting sqref="AU4174">
    <cfRule type="containsText" dxfId="2" priority="23534" operator="between" text="库存为">
      <formula>NOT(ISERROR(SEARCH("库存为",AU4174)))</formula>
    </cfRule>
    <cfRule type="cellIs" dxfId="1" priority="27856" operator="greaterThan">
      <formula>120</formula>
    </cfRule>
    <cfRule type="cellIs" dxfId="0" priority="32178" operator="lessThan">
      <formula>20</formula>
    </cfRule>
  </conditionalFormatting>
  <conditionalFormatting sqref="AU4175">
    <cfRule type="containsText" dxfId="2" priority="23533" operator="between" text="库存为">
      <formula>NOT(ISERROR(SEARCH("库存为",AU4175)))</formula>
    </cfRule>
    <cfRule type="cellIs" dxfId="1" priority="27855" operator="greaterThan">
      <formula>120</formula>
    </cfRule>
    <cfRule type="cellIs" dxfId="0" priority="32177" operator="lessThan">
      <formula>20</formula>
    </cfRule>
  </conditionalFormatting>
  <conditionalFormatting sqref="AU4176">
    <cfRule type="containsText" dxfId="2" priority="23532" operator="between" text="库存为">
      <formula>NOT(ISERROR(SEARCH("库存为",AU4176)))</formula>
    </cfRule>
    <cfRule type="cellIs" dxfId="1" priority="27854" operator="greaterThan">
      <formula>120</formula>
    </cfRule>
    <cfRule type="cellIs" dxfId="0" priority="32176" operator="lessThan">
      <formula>20</formula>
    </cfRule>
  </conditionalFormatting>
  <conditionalFormatting sqref="AU4177">
    <cfRule type="containsText" dxfId="2" priority="23531" operator="between" text="库存为">
      <formula>NOT(ISERROR(SEARCH("库存为",AU4177)))</formula>
    </cfRule>
    <cfRule type="cellIs" dxfId="1" priority="27853" operator="greaterThan">
      <formula>120</formula>
    </cfRule>
    <cfRule type="cellIs" dxfId="0" priority="32175" operator="lessThan">
      <formula>20</formula>
    </cfRule>
  </conditionalFormatting>
  <conditionalFormatting sqref="AU4178">
    <cfRule type="containsText" dxfId="2" priority="23530" operator="between" text="库存为">
      <formula>NOT(ISERROR(SEARCH("库存为",AU4178)))</formula>
    </cfRule>
    <cfRule type="cellIs" dxfId="1" priority="27852" operator="greaterThan">
      <formula>120</formula>
    </cfRule>
    <cfRule type="cellIs" dxfId="0" priority="32174" operator="lessThan">
      <formula>20</formula>
    </cfRule>
  </conditionalFormatting>
  <conditionalFormatting sqref="AU4179">
    <cfRule type="containsText" dxfId="2" priority="23529" operator="between" text="库存为">
      <formula>NOT(ISERROR(SEARCH("库存为",AU4179)))</formula>
    </cfRule>
    <cfRule type="cellIs" dxfId="1" priority="27851" operator="greaterThan">
      <formula>120</formula>
    </cfRule>
    <cfRule type="cellIs" dxfId="0" priority="32173" operator="lessThan">
      <formula>20</formula>
    </cfRule>
  </conditionalFormatting>
  <conditionalFormatting sqref="AU4180">
    <cfRule type="containsText" dxfId="2" priority="23528" operator="between" text="库存为">
      <formula>NOT(ISERROR(SEARCH("库存为",AU4180)))</formula>
    </cfRule>
    <cfRule type="cellIs" dxfId="1" priority="27850" operator="greaterThan">
      <formula>120</formula>
    </cfRule>
    <cfRule type="cellIs" dxfId="0" priority="32172" operator="lessThan">
      <formula>20</formula>
    </cfRule>
  </conditionalFormatting>
  <conditionalFormatting sqref="AU4181">
    <cfRule type="containsText" dxfId="2" priority="23527" operator="between" text="库存为">
      <formula>NOT(ISERROR(SEARCH("库存为",AU4181)))</formula>
    </cfRule>
    <cfRule type="cellIs" dxfId="1" priority="27849" operator="greaterThan">
      <formula>120</formula>
    </cfRule>
    <cfRule type="cellIs" dxfId="0" priority="32171" operator="lessThan">
      <formula>20</formula>
    </cfRule>
  </conditionalFormatting>
  <conditionalFormatting sqref="AU4182">
    <cfRule type="containsText" dxfId="2" priority="23526" operator="between" text="库存为">
      <formula>NOT(ISERROR(SEARCH("库存为",AU4182)))</formula>
    </cfRule>
    <cfRule type="cellIs" dxfId="1" priority="27848" operator="greaterThan">
      <formula>120</formula>
    </cfRule>
    <cfRule type="cellIs" dxfId="0" priority="32170" operator="lessThan">
      <formula>20</formula>
    </cfRule>
  </conditionalFormatting>
  <conditionalFormatting sqref="AU4183">
    <cfRule type="containsText" dxfId="2" priority="23525" operator="between" text="库存为">
      <formula>NOT(ISERROR(SEARCH("库存为",AU4183)))</formula>
    </cfRule>
    <cfRule type="cellIs" dxfId="1" priority="27847" operator="greaterThan">
      <formula>120</formula>
    </cfRule>
    <cfRule type="cellIs" dxfId="0" priority="32169" operator="lessThan">
      <formula>20</formula>
    </cfRule>
  </conditionalFormatting>
  <conditionalFormatting sqref="AU4184">
    <cfRule type="containsText" dxfId="2" priority="23524" operator="between" text="库存为">
      <formula>NOT(ISERROR(SEARCH("库存为",AU4184)))</formula>
    </cfRule>
    <cfRule type="cellIs" dxfId="1" priority="27846" operator="greaterThan">
      <formula>120</formula>
    </cfRule>
    <cfRule type="cellIs" dxfId="0" priority="32168" operator="lessThan">
      <formula>20</formula>
    </cfRule>
  </conditionalFormatting>
  <conditionalFormatting sqref="AU4185">
    <cfRule type="containsText" dxfId="2" priority="23523" operator="between" text="库存为">
      <formula>NOT(ISERROR(SEARCH("库存为",AU4185)))</formula>
    </cfRule>
    <cfRule type="cellIs" dxfId="1" priority="27845" operator="greaterThan">
      <formula>120</formula>
    </cfRule>
    <cfRule type="cellIs" dxfId="0" priority="32167" operator="lessThan">
      <formula>20</formula>
    </cfRule>
  </conditionalFormatting>
  <conditionalFormatting sqref="AU4186">
    <cfRule type="containsText" dxfId="2" priority="23522" operator="between" text="库存为">
      <formula>NOT(ISERROR(SEARCH("库存为",AU4186)))</formula>
    </cfRule>
    <cfRule type="cellIs" dxfId="1" priority="27844" operator="greaterThan">
      <formula>120</formula>
    </cfRule>
    <cfRule type="cellIs" dxfId="0" priority="32166" operator="lessThan">
      <formula>20</formula>
    </cfRule>
  </conditionalFormatting>
  <conditionalFormatting sqref="AU4187">
    <cfRule type="containsText" dxfId="2" priority="23521" operator="between" text="库存为">
      <formula>NOT(ISERROR(SEARCH("库存为",AU4187)))</formula>
    </cfRule>
    <cfRule type="cellIs" dxfId="1" priority="27843" operator="greaterThan">
      <formula>120</formula>
    </cfRule>
    <cfRule type="cellIs" dxfId="0" priority="32165" operator="lessThan">
      <formula>20</formula>
    </cfRule>
  </conditionalFormatting>
  <conditionalFormatting sqref="AU4188">
    <cfRule type="containsText" dxfId="2" priority="23520" operator="between" text="库存为">
      <formula>NOT(ISERROR(SEARCH("库存为",AU4188)))</formula>
    </cfRule>
    <cfRule type="cellIs" dxfId="1" priority="27842" operator="greaterThan">
      <formula>120</formula>
    </cfRule>
    <cfRule type="cellIs" dxfId="0" priority="32164" operator="lessThan">
      <formula>20</formula>
    </cfRule>
  </conditionalFormatting>
  <conditionalFormatting sqref="AU4189">
    <cfRule type="containsText" dxfId="2" priority="23519" operator="between" text="库存为">
      <formula>NOT(ISERROR(SEARCH("库存为",AU4189)))</formula>
    </cfRule>
    <cfRule type="cellIs" dxfId="1" priority="27841" operator="greaterThan">
      <formula>120</formula>
    </cfRule>
    <cfRule type="cellIs" dxfId="0" priority="32163" operator="lessThan">
      <formula>20</formula>
    </cfRule>
  </conditionalFormatting>
  <conditionalFormatting sqref="AU4190">
    <cfRule type="containsText" dxfId="2" priority="23518" operator="between" text="库存为">
      <formula>NOT(ISERROR(SEARCH("库存为",AU4190)))</formula>
    </cfRule>
    <cfRule type="cellIs" dxfId="1" priority="27840" operator="greaterThan">
      <formula>120</formula>
    </cfRule>
    <cfRule type="cellIs" dxfId="0" priority="32162" operator="lessThan">
      <formula>20</formula>
    </cfRule>
  </conditionalFormatting>
  <conditionalFormatting sqref="AU4191">
    <cfRule type="containsText" dxfId="2" priority="23517" operator="between" text="库存为">
      <formula>NOT(ISERROR(SEARCH("库存为",AU4191)))</formula>
    </cfRule>
    <cfRule type="cellIs" dxfId="1" priority="27839" operator="greaterThan">
      <formula>120</formula>
    </cfRule>
    <cfRule type="cellIs" dxfId="0" priority="32161" operator="lessThan">
      <formula>20</formula>
    </cfRule>
  </conditionalFormatting>
  <conditionalFormatting sqref="AU4192">
    <cfRule type="containsText" dxfId="2" priority="23516" operator="between" text="库存为">
      <formula>NOT(ISERROR(SEARCH("库存为",AU4192)))</formula>
    </cfRule>
    <cfRule type="cellIs" dxfId="1" priority="27838" operator="greaterThan">
      <formula>120</formula>
    </cfRule>
    <cfRule type="cellIs" dxfId="0" priority="32160" operator="lessThan">
      <formula>20</formula>
    </cfRule>
  </conditionalFormatting>
  <conditionalFormatting sqref="AU4193">
    <cfRule type="containsText" dxfId="2" priority="23515" operator="between" text="库存为">
      <formula>NOT(ISERROR(SEARCH("库存为",AU4193)))</formula>
    </cfRule>
    <cfRule type="cellIs" dxfId="1" priority="27837" operator="greaterThan">
      <formula>120</formula>
    </cfRule>
    <cfRule type="cellIs" dxfId="0" priority="32159" operator="lessThan">
      <formula>20</formula>
    </cfRule>
  </conditionalFormatting>
  <conditionalFormatting sqref="AU4194">
    <cfRule type="containsText" dxfId="2" priority="23514" operator="between" text="库存为">
      <formula>NOT(ISERROR(SEARCH("库存为",AU4194)))</formula>
    </cfRule>
    <cfRule type="cellIs" dxfId="1" priority="27836" operator="greaterThan">
      <formula>120</formula>
    </cfRule>
    <cfRule type="cellIs" dxfId="0" priority="32158" operator="lessThan">
      <formula>20</formula>
    </cfRule>
  </conditionalFormatting>
  <conditionalFormatting sqref="AU4195">
    <cfRule type="containsText" dxfId="2" priority="23513" operator="between" text="库存为">
      <formula>NOT(ISERROR(SEARCH("库存为",AU4195)))</formula>
    </cfRule>
    <cfRule type="cellIs" dxfId="1" priority="27835" operator="greaterThan">
      <formula>120</formula>
    </cfRule>
    <cfRule type="cellIs" dxfId="0" priority="32157" operator="lessThan">
      <formula>20</formula>
    </cfRule>
  </conditionalFormatting>
  <conditionalFormatting sqref="AU4196">
    <cfRule type="containsText" dxfId="2" priority="23512" operator="between" text="库存为">
      <formula>NOT(ISERROR(SEARCH("库存为",AU4196)))</formula>
    </cfRule>
    <cfRule type="cellIs" dxfId="1" priority="27834" operator="greaterThan">
      <formula>120</formula>
    </cfRule>
    <cfRule type="cellIs" dxfId="0" priority="32156" operator="lessThan">
      <formula>20</formula>
    </cfRule>
  </conditionalFormatting>
  <conditionalFormatting sqref="AU4197">
    <cfRule type="containsText" dxfId="2" priority="23511" operator="between" text="库存为">
      <formula>NOT(ISERROR(SEARCH("库存为",AU4197)))</formula>
    </cfRule>
    <cfRule type="cellIs" dxfId="1" priority="27833" operator="greaterThan">
      <formula>120</formula>
    </cfRule>
    <cfRule type="cellIs" dxfId="0" priority="32155" operator="lessThan">
      <formula>20</formula>
    </cfRule>
  </conditionalFormatting>
  <conditionalFormatting sqref="AU4198">
    <cfRule type="containsText" dxfId="2" priority="23510" operator="between" text="库存为">
      <formula>NOT(ISERROR(SEARCH("库存为",AU4198)))</formula>
    </cfRule>
    <cfRule type="cellIs" dxfId="1" priority="27832" operator="greaterThan">
      <formula>120</formula>
    </cfRule>
    <cfRule type="cellIs" dxfId="0" priority="32154" operator="lessThan">
      <formula>20</formula>
    </cfRule>
  </conditionalFormatting>
  <conditionalFormatting sqref="AU4199">
    <cfRule type="containsText" dxfId="2" priority="23509" operator="between" text="库存为">
      <formula>NOT(ISERROR(SEARCH("库存为",AU4199)))</formula>
    </cfRule>
    <cfRule type="cellIs" dxfId="1" priority="27831" operator="greaterThan">
      <formula>120</formula>
    </cfRule>
    <cfRule type="cellIs" dxfId="0" priority="32153" operator="lessThan">
      <formula>20</formula>
    </cfRule>
  </conditionalFormatting>
  <conditionalFormatting sqref="AU4200">
    <cfRule type="containsText" dxfId="2" priority="23508" operator="between" text="库存为">
      <formula>NOT(ISERROR(SEARCH("库存为",AU4200)))</formula>
    </cfRule>
    <cfRule type="cellIs" dxfId="1" priority="27830" operator="greaterThan">
      <formula>120</formula>
    </cfRule>
    <cfRule type="cellIs" dxfId="0" priority="32152" operator="lessThan">
      <formula>20</formula>
    </cfRule>
  </conditionalFormatting>
  <conditionalFormatting sqref="AU4201">
    <cfRule type="containsText" dxfId="2" priority="23507" operator="between" text="库存为">
      <formula>NOT(ISERROR(SEARCH("库存为",AU4201)))</formula>
    </cfRule>
    <cfRule type="cellIs" dxfId="1" priority="27829" operator="greaterThan">
      <formula>120</formula>
    </cfRule>
    <cfRule type="cellIs" dxfId="0" priority="32151" operator="lessThan">
      <formula>20</formula>
    </cfRule>
  </conditionalFormatting>
  <conditionalFormatting sqref="AU4202">
    <cfRule type="containsText" dxfId="2" priority="23506" operator="between" text="库存为">
      <formula>NOT(ISERROR(SEARCH("库存为",AU4202)))</formula>
    </cfRule>
    <cfRule type="cellIs" dxfId="1" priority="27828" operator="greaterThan">
      <formula>120</formula>
    </cfRule>
    <cfRule type="cellIs" dxfId="0" priority="32150" operator="lessThan">
      <formula>20</formula>
    </cfRule>
  </conditionalFormatting>
  <conditionalFormatting sqref="AU4203">
    <cfRule type="containsText" dxfId="2" priority="23505" operator="between" text="库存为">
      <formula>NOT(ISERROR(SEARCH("库存为",AU4203)))</formula>
    </cfRule>
    <cfRule type="cellIs" dxfId="1" priority="27827" operator="greaterThan">
      <formula>120</formula>
    </cfRule>
    <cfRule type="cellIs" dxfId="0" priority="32149" operator="lessThan">
      <formula>20</formula>
    </cfRule>
  </conditionalFormatting>
  <conditionalFormatting sqref="AU4204">
    <cfRule type="containsText" dxfId="2" priority="23504" operator="between" text="库存为">
      <formula>NOT(ISERROR(SEARCH("库存为",AU4204)))</formula>
    </cfRule>
    <cfRule type="cellIs" dxfId="1" priority="27826" operator="greaterThan">
      <formula>120</formula>
    </cfRule>
    <cfRule type="cellIs" dxfId="0" priority="32148" operator="lessThan">
      <formula>20</formula>
    </cfRule>
  </conditionalFormatting>
  <conditionalFormatting sqref="AU4205">
    <cfRule type="containsText" dxfId="2" priority="23503" operator="between" text="库存为">
      <formula>NOT(ISERROR(SEARCH("库存为",AU4205)))</formula>
    </cfRule>
    <cfRule type="cellIs" dxfId="1" priority="27825" operator="greaterThan">
      <formula>120</formula>
    </cfRule>
    <cfRule type="cellIs" dxfId="0" priority="32147" operator="lessThan">
      <formula>20</formula>
    </cfRule>
  </conditionalFormatting>
  <conditionalFormatting sqref="AU4206">
    <cfRule type="containsText" dxfId="2" priority="23502" operator="between" text="库存为">
      <formula>NOT(ISERROR(SEARCH("库存为",AU4206)))</formula>
    </cfRule>
    <cfRule type="cellIs" dxfId="1" priority="27824" operator="greaterThan">
      <formula>120</formula>
    </cfRule>
    <cfRule type="cellIs" dxfId="0" priority="32146" operator="lessThan">
      <formula>20</formula>
    </cfRule>
  </conditionalFormatting>
  <conditionalFormatting sqref="AU4207">
    <cfRule type="containsText" dxfId="2" priority="23501" operator="between" text="库存为">
      <formula>NOT(ISERROR(SEARCH("库存为",AU4207)))</formula>
    </cfRule>
    <cfRule type="cellIs" dxfId="1" priority="27823" operator="greaterThan">
      <formula>120</formula>
    </cfRule>
    <cfRule type="cellIs" dxfId="0" priority="32145" operator="lessThan">
      <formula>20</formula>
    </cfRule>
  </conditionalFormatting>
  <conditionalFormatting sqref="AU4208">
    <cfRule type="containsText" dxfId="2" priority="23500" operator="between" text="库存为">
      <formula>NOT(ISERROR(SEARCH("库存为",AU4208)))</formula>
    </cfRule>
    <cfRule type="cellIs" dxfId="1" priority="27822" operator="greaterThan">
      <formula>120</formula>
    </cfRule>
    <cfRule type="cellIs" dxfId="0" priority="32144" operator="lessThan">
      <formula>20</formula>
    </cfRule>
  </conditionalFormatting>
  <conditionalFormatting sqref="AU4209">
    <cfRule type="containsText" dxfId="2" priority="23499" operator="between" text="库存为">
      <formula>NOT(ISERROR(SEARCH("库存为",AU4209)))</formula>
    </cfRule>
    <cfRule type="cellIs" dxfId="1" priority="27821" operator="greaterThan">
      <formula>120</formula>
    </cfRule>
    <cfRule type="cellIs" dxfId="0" priority="32143" operator="lessThan">
      <formula>20</formula>
    </cfRule>
  </conditionalFormatting>
  <conditionalFormatting sqref="AU4210">
    <cfRule type="containsText" dxfId="2" priority="23498" operator="between" text="库存为">
      <formula>NOT(ISERROR(SEARCH("库存为",AU4210)))</formula>
    </cfRule>
    <cfRule type="cellIs" dxfId="1" priority="27820" operator="greaterThan">
      <formula>120</formula>
    </cfRule>
    <cfRule type="cellIs" dxfId="0" priority="32142" operator="lessThan">
      <formula>20</formula>
    </cfRule>
  </conditionalFormatting>
  <conditionalFormatting sqref="AU4211">
    <cfRule type="containsText" dxfId="2" priority="23497" operator="between" text="库存为">
      <formula>NOT(ISERROR(SEARCH("库存为",AU4211)))</formula>
    </cfRule>
    <cfRule type="cellIs" dxfId="1" priority="27819" operator="greaterThan">
      <formula>120</formula>
    </cfRule>
    <cfRule type="cellIs" dxfId="0" priority="32141" operator="lessThan">
      <formula>20</formula>
    </cfRule>
  </conditionalFormatting>
  <conditionalFormatting sqref="AU4212">
    <cfRule type="containsText" dxfId="2" priority="23496" operator="between" text="库存为">
      <formula>NOT(ISERROR(SEARCH("库存为",AU4212)))</formula>
    </cfRule>
    <cfRule type="cellIs" dxfId="1" priority="27818" operator="greaterThan">
      <formula>120</formula>
    </cfRule>
    <cfRule type="cellIs" dxfId="0" priority="32140" operator="lessThan">
      <formula>20</formula>
    </cfRule>
  </conditionalFormatting>
  <conditionalFormatting sqref="AU4213">
    <cfRule type="containsText" dxfId="2" priority="23495" operator="between" text="库存为">
      <formula>NOT(ISERROR(SEARCH("库存为",AU4213)))</formula>
    </cfRule>
    <cfRule type="cellIs" dxfId="1" priority="27817" operator="greaterThan">
      <formula>120</formula>
    </cfRule>
    <cfRule type="cellIs" dxfId="0" priority="32139" operator="lessThan">
      <formula>20</formula>
    </cfRule>
  </conditionalFormatting>
  <conditionalFormatting sqref="AU4214">
    <cfRule type="containsText" dxfId="2" priority="23494" operator="between" text="库存为">
      <formula>NOT(ISERROR(SEARCH("库存为",AU4214)))</formula>
    </cfRule>
    <cfRule type="cellIs" dxfId="1" priority="27816" operator="greaterThan">
      <formula>120</formula>
    </cfRule>
    <cfRule type="cellIs" dxfId="0" priority="32138" operator="lessThan">
      <formula>20</formula>
    </cfRule>
  </conditionalFormatting>
  <conditionalFormatting sqref="AU4215">
    <cfRule type="containsText" dxfId="2" priority="23493" operator="between" text="库存为">
      <formula>NOT(ISERROR(SEARCH("库存为",AU4215)))</formula>
    </cfRule>
    <cfRule type="cellIs" dxfId="1" priority="27815" operator="greaterThan">
      <formula>120</formula>
    </cfRule>
    <cfRule type="cellIs" dxfId="0" priority="32137" operator="lessThan">
      <formula>20</formula>
    </cfRule>
  </conditionalFormatting>
  <conditionalFormatting sqref="AU4216">
    <cfRule type="containsText" dxfId="2" priority="23492" operator="between" text="库存为">
      <formula>NOT(ISERROR(SEARCH("库存为",AU4216)))</formula>
    </cfRule>
    <cfRule type="cellIs" dxfId="1" priority="27814" operator="greaterThan">
      <formula>120</formula>
    </cfRule>
    <cfRule type="cellIs" dxfId="0" priority="32136" operator="lessThan">
      <formula>20</formula>
    </cfRule>
  </conditionalFormatting>
  <conditionalFormatting sqref="AU4217">
    <cfRule type="containsText" dxfId="2" priority="23491" operator="between" text="库存为">
      <formula>NOT(ISERROR(SEARCH("库存为",AU4217)))</formula>
    </cfRule>
    <cfRule type="cellIs" dxfId="1" priority="27813" operator="greaterThan">
      <formula>120</formula>
    </cfRule>
    <cfRule type="cellIs" dxfId="0" priority="32135" operator="lessThan">
      <formula>20</formula>
    </cfRule>
  </conditionalFormatting>
  <conditionalFormatting sqref="AU4218">
    <cfRule type="containsText" dxfId="2" priority="23490" operator="between" text="库存为">
      <formula>NOT(ISERROR(SEARCH("库存为",AU4218)))</formula>
    </cfRule>
    <cfRule type="cellIs" dxfId="1" priority="27812" operator="greaterThan">
      <formula>120</formula>
    </cfRule>
    <cfRule type="cellIs" dxfId="0" priority="32134" operator="lessThan">
      <formula>20</formula>
    </cfRule>
  </conditionalFormatting>
  <conditionalFormatting sqref="AU4219">
    <cfRule type="containsText" dxfId="2" priority="23489" operator="between" text="库存为">
      <formula>NOT(ISERROR(SEARCH("库存为",AU4219)))</formula>
    </cfRule>
    <cfRule type="cellIs" dxfId="1" priority="27811" operator="greaterThan">
      <formula>120</formula>
    </cfRule>
    <cfRule type="cellIs" dxfId="0" priority="32133" operator="lessThan">
      <formula>20</formula>
    </cfRule>
  </conditionalFormatting>
  <conditionalFormatting sqref="AU4220">
    <cfRule type="containsText" dxfId="2" priority="23488" operator="between" text="库存为">
      <formula>NOT(ISERROR(SEARCH("库存为",AU4220)))</formula>
    </cfRule>
    <cfRule type="cellIs" dxfId="1" priority="27810" operator="greaterThan">
      <formula>120</formula>
    </cfRule>
    <cfRule type="cellIs" dxfId="0" priority="32132" operator="lessThan">
      <formula>20</formula>
    </cfRule>
  </conditionalFormatting>
  <conditionalFormatting sqref="AU4221">
    <cfRule type="containsText" dxfId="2" priority="23487" operator="between" text="库存为">
      <formula>NOT(ISERROR(SEARCH("库存为",AU4221)))</formula>
    </cfRule>
    <cfRule type="cellIs" dxfId="1" priority="27809" operator="greaterThan">
      <formula>120</formula>
    </cfRule>
    <cfRule type="cellIs" dxfId="0" priority="32131" operator="lessThan">
      <formula>20</formula>
    </cfRule>
  </conditionalFormatting>
  <conditionalFormatting sqref="AU4222">
    <cfRule type="containsText" dxfId="2" priority="23486" operator="between" text="库存为">
      <formula>NOT(ISERROR(SEARCH("库存为",AU4222)))</formula>
    </cfRule>
    <cfRule type="cellIs" dxfId="1" priority="27808" operator="greaterThan">
      <formula>120</formula>
    </cfRule>
    <cfRule type="cellIs" dxfId="0" priority="32130" operator="lessThan">
      <formula>20</formula>
    </cfRule>
  </conditionalFormatting>
  <conditionalFormatting sqref="AU4223">
    <cfRule type="containsText" dxfId="2" priority="23485" operator="between" text="库存为">
      <formula>NOT(ISERROR(SEARCH("库存为",AU4223)))</formula>
    </cfRule>
    <cfRule type="cellIs" dxfId="1" priority="27807" operator="greaterThan">
      <formula>120</formula>
    </cfRule>
    <cfRule type="cellIs" dxfId="0" priority="32129" operator="lessThan">
      <formula>20</formula>
    </cfRule>
  </conditionalFormatting>
  <conditionalFormatting sqref="AU4224">
    <cfRule type="containsText" dxfId="2" priority="23484" operator="between" text="库存为">
      <formula>NOT(ISERROR(SEARCH("库存为",AU4224)))</formula>
    </cfRule>
    <cfRule type="cellIs" dxfId="1" priority="27806" operator="greaterThan">
      <formula>120</formula>
    </cfRule>
    <cfRule type="cellIs" dxfId="0" priority="32128" operator="lessThan">
      <formula>20</formula>
    </cfRule>
  </conditionalFormatting>
  <conditionalFormatting sqref="AU4225">
    <cfRule type="containsText" dxfId="2" priority="23483" operator="between" text="库存为">
      <formula>NOT(ISERROR(SEARCH("库存为",AU4225)))</formula>
    </cfRule>
    <cfRule type="cellIs" dxfId="1" priority="27805" operator="greaterThan">
      <formula>120</formula>
    </cfRule>
    <cfRule type="cellIs" dxfId="0" priority="32127" operator="lessThan">
      <formula>20</formula>
    </cfRule>
  </conditionalFormatting>
  <conditionalFormatting sqref="AU4226">
    <cfRule type="containsText" dxfId="2" priority="23482" operator="between" text="库存为">
      <formula>NOT(ISERROR(SEARCH("库存为",AU4226)))</formula>
    </cfRule>
    <cfRule type="cellIs" dxfId="1" priority="27804" operator="greaterThan">
      <formula>120</formula>
    </cfRule>
    <cfRule type="cellIs" dxfId="0" priority="32126" operator="lessThan">
      <formula>20</formula>
    </cfRule>
  </conditionalFormatting>
  <conditionalFormatting sqref="AU4227">
    <cfRule type="containsText" dxfId="2" priority="23481" operator="between" text="库存为">
      <formula>NOT(ISERROR(SEARCH("库存为",AU4227)))</formula>
    </cfRule>
    <cfRule type="cellIs" dxfId="1" priority="27803" operator="greaterThan">
      <formula>120</formula>
    </cfRule>
    <cfRule type="cellIs" dxfId="0" priority="32125" operator="lessThan">
      <formula>20</formula>
    </cfRule>
  </conditionalFormatting>
  <conditionalFormatting sqref="AU4228">
    <cfRule type="containsText" dxfId="2" priority="23480" operator="between" text="库存为">
      <formula>NOT(ISERROR(SEARCH("库存为",AU4228)))</formula>
    </cfRule>
    <cfRule type="cellIs" dxfId="1" priority="27802" operator="greaterThan">
      <formula>120</formula>
    </cfRule>
    <cfRule type="cellIs" dxfId="0" priority="32124" operator="lessThan">
      <formula>20</formula>
    </cfRule>
  </conditionalFormatting>
  <conditionalFormatting sqref="AU4229">
    <cfRule type="containsText" dxfId="2" priority="23479" operator="between" text="库存为">
      <formula>NOT(ISERROR(SEARCH("库存为",AU4229)))</formula>
    </cfRule>
    <cfRule type="cellIs" dxfId="1" priority="27801" operator="greaterThan">
      <formula>120</formula>
    </cfRule>
    <cfRule type="cellIs" dxfId="0" priority="32123" operator="lessThan">
      <formula>20</formula>
    </cfRule>
  </conditionalFormatting>
  <conditionalFormatting sqref="AU4230">
    <cfRule type="containsText" dxfId="2" priority="23478" operator="between" text="库存为">
      <formula>NOT(ISERROR(SEARCH("库存为",AU4230)))</formula>
    </cfRule>
    <cfRule type="cellIs" dxfId="1" priority="27800" operator="greaterThan">
      <formula>120</formula>
    </cfRule>
    <cfRule type="cellIs" dxfId="0" priority="32122" operator="lessThan">
      <formula>20</formula>
    </cfRule>
  </conditionalFormatting>
  <conditionalFormatting sqref="AU4231">
    <cfRule type="containsText" dxfId="2" priority="23477" operator="between" text="库存为">
      <formula>NOT(ISERROR(SEARCH("库存为",AU4231)))</formula>
    </cfRule>
    <cfRule type="cellIs" dxfId="1" priority="27799" operator="greaterThan">
      <formula>120</formula>
    </cfRule>
    <cfRule type="cellIs" dxfId="0" priority="32121" operator="lessThan">
      <formula>20</formula>
    </cfRule>
  </conditionalFormatting>
  <conditionalFormatting sqref="AU4232">
    <cfRule type="containsText" dxfId="2" priority="23476" operator="between" text="库存为">
      <formula>NOT(ISERROR(SEARCH("库存为",AU4232)))</formula>
    </cfRule>
    <cfRule type="cellIs" dxfId="1" priority="27798" operator="greaterThan">
      <formula>120</formula>
    </cfRule>
    <cfRule type="cellIs" dxfId="0" priority="32120" operator="lessThan">
      <formula>20</formula>
    </cfRule>
  </conditionalFormatting>
  <conditionalFormatting sqref="AU4233">
    <cfRule type="containsText" dxfId="2" priority="23475" operator="between" text="库存为">
      <formula>NOT(ISERROR(SEARCH("库存为",AU4233)))</formula>
    </cfRule>
    <cfRule type="cellIs" dxfId="1" priority="27797" operator="greaterThan">
      <formula>120</formula>
    </cfRule>
    <cfRule type="cellIs" dxfId="0" priority="32119" operator="lessThan">
      <formula>20</formula>
    </cfRule>
  </conditionalFormatting>
  <conditionalFormatting sqref="AU4234">
    <cfRule type="containsText" dxfId="2" priority="23474" operator="between" text="库存为">
      <formula>NOT(ISERROR(SEARCH("库存为",AU4234)))</formula>
    </cfRule>
    <cfRule type="cellIs" dxfId="1" priority="27796" operator="greaterThan">
      <formula>120</formula>
    </cfRule>
    <cfRule type="cellIs" dxfId="0" priority="32118" operator="lessThan">
      <formula>20</formula>
    </cfRule>
  </conditionalFormatting>
  <conditionalFormatting sqref="AU4235">
    <cfRule type="containsText" dxfId="2" priority="23473" operator="between" text="库存为">
      <formula>NOT(ISERROR(SEARCH("库存为",AU4235)))</formula>
    </cfRule>
    <cfRule type="cellIs" dxfId="1" priority="27795" operator="greaterThan">
      <formula>120</formula>
    </cfRule>
    <cfRule type="cellIs" dxfId="0" priority="32117" operator="lessThan">
      <formula>20</formula>
    </cfRule>
  </conditionalFormatting>
  <conditionalFormatting sqref="AU4236">
    <cfRule type="containsText" dxfId="2" priority="23472" operator="between" text="库存为">
      <formula>NOT(ISERROR(SEARCH("库存为",AU4236)))</formula>
    </cfRule>
    <cfRule type="cellIs" dxfId="1" priority="27794" operator="greaterThan">
      <formula>120</formula>
    </cfRule>
    <cfRule type="cellIs" dxfId="0" priority="32116" operator="lessThan">
      <formula>20</formula>
    </cfRule>
  </conditionalFormatting>
  <conditionalFormatting sqref="AU4237">
    <cfRule type="containsText" dxfId="2" priority="23471" operator="between" text="库存为">
      <formula>NOT(ISERROR(SEARCH("库存为",AU4237)))</formula>
    </cfRule>
    <cfRule type="cellIs" dxfId="1" priority="27793" operator="greaterThan">
      <formula>120</formula>
    </cfRule>
    <cfRule type="cellIs" dxfId="0" priority="32115" operator="lessThan">
      <formula>20</formula>
    </cfRule>
  </conditionalFormatting>
  <conditionalFormatting sqref="AU4238">
    <cfRule type="containsText" dxfId="2" priority="23470" operator="between" text="库存为">
      <formula>NOT(ISERROR(SEARCH("库存为",AU4238)))</formula>
    </cfRule>
    <cfRule type="cellIs" dxfId="1" priority="27792" operator="greaterThan">
      <formula>120</formula>
    </cfRule>
    <cfRule type="cellIs" dxfId="0" priority="32114" operator="lessThan">
      <formula>20</formula>
    </cfRule>
  </conditionalFormatting>
  <conditionalFormatting sqref="AU4239">
    <cfRule type="containsText" dxfId="2" priority="23469" operator="between" text="库存为">
      <formula>NOT(ISERROR(SEARCH("库存为",AU4239)))</formula>
    </cfRule>
    <cfRule type="cellIs" dxfId="1" priority="27791" operator="greaterThan">
      <formula>120</formula>
    </cfRule>
    <cfRule type="cellIs" dxfId="0" priority="32113" operator="lessThan">
      <formula>20</formula>
    </cfRule>
  </conditionalFormatting>
  <conditionalFormatting sqref="AU4240">
    <cfRule type="containsText" dxfId="2" priority="23468" operator="between" text="库存为">
      <formula>NOT(ISERROR(SEARCH("库存为",AU4240)))</formula>
    </cfRule>
    <cfRule type="cellIs" dxfId="1" priority="27790" operator="greaterThan">
      <formula>120</formula>
    </cfRule>
    <cfRule type="cellIs" dxfId="0" priority="32112" operator="lessThan">
      <formula>20</formula>
    </cfRule>
  </conditionalFormatting>
  <conditionalFormatting sqref="AU4241">
    <cfRule type="containsText" dxfId="2" priority="23467" operator="between" text="库存为">
      <formula>NOT(ISERROR(SEARCH("库存为",AU4241)))</formula>
    </cfRule>
    <cfRule type="cellIs" dxfId="1" priority="27789" operator="greaterThan">
      <formula>120</formula>
    </cfRule>
    <cfRule type="cellIs" dxfId="0" priority="32111" operator="lessThan">
      <formula>20</formula>
    </cfRule>
  </conditionalFormatting>
  <conditionalFormatting sqref="AU4242">
    <cfRule type="containsText" dxfId="2" priority="23466" operator="between" text="库存为">
      <formula>NOT(ISERROR(SEARCH("库存为",AU4242)))</formula>
    </cfRule>
    <cfRule type="cellIs" dxfId="1" priority="27788" operator="greaterThan">
      <formula>120</formula>
    </cfRule>
    <cfRule type="cellIs" dxfId="0" priority="32110" operator="lessThan">
      <formula>20</formula>
    </cfRule>
  </conditionalFormatting>
  <conditionalFormatting sqref="AU4243">
    <cfRule type="containsText" dxfId="2" priority="23465" operator="between" text="库存为">
      <formula>NOT(ISERROR(SEARCH("库存为",AU4243)))</formula>
    </cfRule>
    <cfRule type="cellIs" dxfId="1" priority="27787" operator="greaterThan">
      <formula>120</formula>
    </cfRule>
    <cfRule type="cellIs" dxfId="0" priority="32109" operator="lessThan">
      <formula>20</formula>
    </cfRule>
  </conditionalFormatting>
  <conditionalFormatting sqref="AU4244">
    <cfRule type="containsText" dxfId="2" priority="23464" operator="between" text="库存为">
      <formula>NOT(ISERROR(SEARCH("库存为",AU4244)))</formula>
    </cfRule>
    <cfRule type="cellIs" dxfId="1" priority="27786" operator="greaterThan">
      <formula>120</formula>
    </cfRule>
    <cfRule type="cellIs" dxfId="0" priority="32108" operator="lessThan">
      <formula>20</formula>
    </cfRule>
  </conditionalFormatting>
  <conditionalFormatting sqref="AU4245">
    <cfRule type="containsText" dxfId="2" priority="23463" operator="between" text="库存为">
      <formula>NOT(ISERROR(SEARCH("库存为",AU4245)))</formula>
    </cfRule>
    <cfRule type="cellIs" dxfId="1" priority="27785" operator="greaterThan">
      <formula>120</formula>
    </cfRule>
    <cfRule type="cellIs" dxfId="0" priority="32107" operator="lessThan">
      <formula>20</formula>
    </cfRule>
  </conditionalFormatting>
  <conditionalFormatting sqref="AU4246">
    <cfRule type="containsText" dxfId="2" priority="23462" operator="between" text="库存为">
      <formula>NOT(ISERROR(SEARCH("库存为",AU4246)))</formula>
    </cfRule>
    <cfRule type="cellIs" dxfId="1" priority="27784" operator="greaterThan">
      <formula>120</formula>
    </cfRule>
    <cfRule type="cellIs" dxfId="0" priority="32106" operator="lessThan">
      <formula>20</formula>
    </cfRule>
  </conditionalFormatting>
  <conditionalFormatting sqref="AU4247">
    <cfRule type="containsText" dxfId="2" priority="23461" operator="between" text="库存为">
      <formula>NOT(ISERROR(SEARCH("库存为",AU4247)))</formula>
    </cfRule>
    <cfRule type="cellIs" dxfId="1" priority="27783" operator="greaterThan">
      <formula>120</formula>
    </cfRule>
    <cfRule type="cellIs" dxfId="0" priority="32105" operator="lessThan">
      <formula>20</formula>
    </cfRule>
  </conditionalFormatting>
  <conditionalFormatting sqref="AU4248">
    <cfRule type="containsText" dxfId="2" priority="23460" operator="between" text="库存为">
      <formula>NOT(ISERROR(SEARCH("库存为",AU4248)))</formula>
    </cfRule>
    <cfRule type="cellIs" dxfId="1" priority="27782" operator="greaterThan">
      <formula>120</formula>
    </cfRule>
    <cfRule type="cellIs" dxfId="0" priority="32104" operator="lessThan">
      <formula>20</formula>
    </cfRule>
  </conditionalFormatting>
  <conditionalFormatting sqref="AU4249">
    <cfRule type="containsText" dxfId="2" priority="23459" operator="between" text="库存为">
      <formula>NOT(ISERROR(SEARCH("库存为",AU4249)))</formula>
    </cfRule>
    <cfRule type="cellIs" dxfId="1" priority="27781" operator="greaterThan">
      <formula>120</formula>
    </cfRule>
    <cfRule type="cellIs" dxfId="0" priority="32103" operator="lessThan">
      <formula>20</formula>
    </cfRule>
  </conditionalFormatting>
  <conditionalFormatting sqref="AU4250">
    <cfRule type="containsText" dxfId="2" priority="23458" operator="between" text="库存为">
      <formula>NOT(ISERROR(SEARCH("库存为",AU4250)))</formula>
    </cfRule>
    <cfRule type="cellIs" dxfId="1" priority="27780" operator="greaterThan">
      <formula>120</formula>
    </cfRule>
    <cfRule type="cellIs" dxfId="0" priority="32102" operator="lessThan">
      <formula>20</formula>
    </cfRule>
  </conditionalFormatting>
  <conditionalFormatting sqref="AU4251">
    <cfRule type="containsText" dxfId="2" priority="23457" operator="between" text="库存为">
      <formula>NOT(ISERROR(SEARCH("库存为",AU4251)))</formula>
    </cfRule>
    <cfRule type="cellIs" dxfId="1" priority="27779" operator="greaterThan">
      <formula>120</formula>
    </cfRule>
    <cfRule type="cellIs" dxfId="0" priority="32101" operator="lessThan">
      <formula>20</formula>
    </cfRule>
  </conditionalFormatting>
  <conditionalFormatting sqref="AU4252">
    <cfRule type="containsText" dxfId="2" priority="23456" operator="between" text="库存为">
      <formula>NOT(ISERROR(SEARCH("库存为",AU4252)))</formula>
    </cfRule>
    <cfRule type="cellIs" dxfId="1" priority="27778" operator="greaterThan">
      <formula>120</formula>
    </cfRule>
    <cfRule type="cellIs" dxfId="0" priority="32100" operator="lessThan">
      <formula>20</formula>
    </cfRule>
  </conditionalFormatting>
  <conditionalFormatting sqref="AU4253">
    <cfRule type="containsText" dxfId="2" priority="23455" operator="between" text="库存为">
      <formula>NOT(ISERROR(SEARCH("库存为",AU4253)))</formula>
    </cfRule>
    <cfRule type="cellIs" dxfId="1" priority="27777" operator="greaterThan">
      <formula>120</formula>
    </cfRule>
    <cfRule type="cellIs" dxfId="0" priority="32099" operator="lessThan">
      <formula>20</formula>
    </cfRule>
  </conditionalFormatting>
  <conditionalFormatting sqref="AU4254">
    <cfRule type="containsText" dxfId="2" priority="23454" operator="between" text="库存为">
      <formula>NOT(ISERROR(SEARCH("库存为",AU4254)))</formula>
    </cfRule>
    <cfRule type="cellIs" dxfId="1" priority="27776" operator="greaterThan">
      <formula>120</formula>
    </cfRule>
    <cfRule type="cellIs" dxfId="0" priority="32098" operator="lessThan">
      <formula>20</formula>
    </cfRule>
  </conditionalFormatting>
  <conditionalFormatting sqref="AU4255">
    <cfRule type="containsText" dxfId="2" priority="23453" operator="between" text="库存为">
      <formula>NOT(ISERROR(SEARCH("库存为",AU4255)))</formula>
    </cfRule>
    <cfRule type="cellIs" dxfId="1" priority="27775" operator="greaterThan">
      <formula>120</formula>
    </cfRule>
    <cfRule type="cellIs" dxfId="0" priority="32097" operator="lessThan">
      <formula>20</formula>
    </cfRule>
  </conditionalFormatting>
  <conditionalFormatting sqref="AU4256">
    <cfRule type="containsText" dxfId="2" priority="23452" operator="between" text="库存为">
      <formula>NOT(ISERROR(SEARCH("库存为",AU4256)))</formula>
    </cfRule>
    <cfRule type="cellIs" dxfId="1" priority="27774" operator="greaterThan">
      <formula>120</formula>
    </cfRule>
    <cfRule type="cellIs" dxfId="0" priority="32096" operator="lessThan">
      <formula>20</formula>
    </cfRule>
  </conditionalFormatting>
  <conditionalFormatting sqref="AU4257">
    <cfRule type="containsText" dxfId="2" priority="23451" operator="between" text="库存为">
      <formula>NOT(ISERROR(SEARCH("库存为",AU4257)))</formula>
    </cfRule>
    <cfRule type="cellIs" dxfId="1" priority="27773" operator="greaterThan">
      <formula>120</formula>
    </cfRule>
    <cfRule type="cellIs" dxfId="0" priority="32095" operator="lessThan">
      <formula>20</formula>
    </cfRule>
  </conditionalFormatting>
  <conditionalFormatting sqref="AU4258">
    <cfRule type="containsText" dxfId="2" priority="23450" operator="between" text="库存为">
      <formula>NOT(ISERROR(SEARCH("库存为",AU4258)))</formula>
    </cfRule>
    <cfRule type="cellIs" dxfId="1" priority="27772" operator="greaterThan">
      <formula>120</formula>
    </cfRule>
    <cfRule type="cellIs" dxfId="0" priority="32094" operator="lessThan">
      <formula>20</formula>
    </cfRule>
  </conditionalFormatting>
  <conditionalFormatting sqref="AU4259">
    <cfRule type="containsText" dxfId="2" priority="23449" operator="between" text="库存为">
      <formula>NOT(ISERROR(SEARCH("库存为",AU4259)))</formula>
    </cfRule>
    <cfRule type="cellIs" dxfId="1" priority="27771" operator="greaterThan">
      <formula>120</formula>
    </cfRule>
    <cfRule type="cellIs" dxfId="0" priority="32093" operator="lessThan">
      <formula>20</formula>
    </cfRule>
  </conditionalFormatting>
  <conditionalFormatting sqref="AU4260">
    <cfRule type="containsText" dxfId="2" priority="23448" operator="between" text="库存为">
      <formula>NOT(ISERROR(SEARCH("库存为",AU4260)))</formula>
    </cfRule>
    <cfRule type="cellIs" dxfId="1" priority="27770" operator="greaterThan">
      <formula>120</formula>
    </cfRule>
    <cfRule type="cellIs" dxfId="0" priority="32092" operator="lessThan">
      <formula>20</formula>
    </cfRule>
  </conditionalFormatting>
  <conditionalFormatting sqref="AU4261">
    <cfRule type="containsText" dxfId="2" priority="23447" operator="between" text="库存为">
      <formula>NOT(ISERROR(SEARCH("库存为",AU4261)))</formula>
    </cfRule>
    <cfRule type="cellIs" dxfId="1" priority="27769" operator="greaterThan">
      <formula>120</formula>
    </cfRule>
    <cfRule type="cellIs" dxfId="0" priority="32091" operator="lessThan">
      <formula>20</formula>
    </cfRule>
  </conditionalFormatting>
  <conditionalFormatting sqref="AU4262">
    <cfRule type="containsText" dxfId="2" priority="23446" operator="between" text="库存为">
      <formula>NOT(ISERROR(SEARCH("库存为",AU4262)))</formula>
    </cfRule>
    <cfRule type="cellIs" dxfId="1" priority="27768" operator="greaterThan">
      <formula>120</formula>
    </cfRule>
    <cfRule type="cellIs" dxfId="0" priority="32090" operator="lessThan">
      <formula>20</formula>
    </cfRule>
  </conditionalFormatting>
  <conditionalFormatting sqref="AU4263">
    <cfRule type="containsText" dxfId="2" priority="23445" operator="between" text="库存为">
      <formula>NOT(ISERROR(SEARCH("库存为",AU4263)))</formula>
    </cfRule>
    <cfRule type="cellIs" dxfId="1" priority="27767" operator="greaterThan">
      <formula>120</formula>
    </cfRule>
    <cfRule type="cellIs" dxfId="0" priority="32089" operator="lessThan">
      <formula>20</formula>
    </cfRule>
  </conditionalFormatting>
  <conditionalFormatting sqref="AU4264">
    <cfRule type="containsText" dxfId="2" priority="23444" operator="between" text="库存为">
      <formula>NOT(ISERROR(SEARCH("库存为",AU4264)))</formula>
    </cfRule>
    <cfRule type="cellIs" dxfId="1" priority="27766" operator="greaterThan">
      <formula>120</formula>
    </cfRule>
    <cfRule type="cellIs" dxfId="0" priority="32088" operator="lessThan">
      <formula>20</formula>
    </cfRule>
  </conditionalFormatting>
  <conditionalFormatting sqref="AU4265">
    <cfRule type="containsText" dxfId="2" priority="23443" operator="between" text="库存为">
      <formula>NOT(ISERROR(SEARCH("库存为",AU4265)))</formula>
    </cfRule>
    <cfRule type="cellIs" dxfId="1" priority="27765" operator="greaterThan">
      <formula>120</formula>
    </cfRule>
    <cfRule type="cellIs" dxfId="0" priority="32087" operator="lessThan">
      <formula>20</formula>
    </cfRule>
  </conditionalFormatting>
  <conditionalFormatting sqref="AU4266">
    <cfRule type="containsText" dxfId="2" priority="23442" operator="between" text="库存为">
      <formula>NOT(ISERROR(SEARCH("库存为",AU4266)))</formula>
    </cfRule>
    <cfRule type="cellIs" dxfId="1" priority="27764" operator="greaterThan">
      <formula>120</formula>
    </cfRule>
    <cfRule type="cellIs" dxfId="0" priority="32086" operator="lessThan">
      <formula>20</formula>
    </cfRule>
  </conditionalFormatting>
  <conditionalFormatting sqref="AU4267">
    <cfRule type="containsText" dxfId="2" priority="23441" operator="between" text="库存为">
      <formula>NOT(ISERROR(SEARCH("库存为",AU4267)))</formula>
    </cfRule>
    <cfRule type="cellIs" dxfId="1" priority="27763" operator="greaterThan">
      <formula>120</formula>
    </cfRule>
    <cfRule type="cellIs" dxfId="0" priority="32085" operator="lessThan">
      <formula>20</formula>
    </cfRule>
  </conditionalFormatting>
  <conditionalFormatting sqref="AU4268">
    <cfRule type="containsText" dxfId="2" priority="23440" operator="between" text="库存为">
      <formula>NOT(ISERROR(SEARCH("库存为",AU4268)))</formula>
    </cfRule>
    <cfRule type="cellIs" dxfId="1" priority="27762" operator="greaterThan">
      <formula>120</formula>
    </cfRule>
    <cfRule type="cellIs" dxfId="0" priority="32084" operator="lessThan">
      <formula>20</formula>
    </cfRule>
  </conditionalFormatting>
  <conditionalFormatting sqref="AU4269">
    <cfRule type="containsText" dxfId="2" priority="23439" operator="between" text="库存为">
      <formula>NOT(ISERROR(SEARCH("库存为",AU4269)))</formula>
    </cfRule>
    <cfRule type="cellIs" dxfId="1" priority="27761" operator="greaterThan">
      <formula>120</formula>
    </cfRule>
    <cfRule type="cellIs" dxfId="0" priority="32083" operator="lessThan">
      <formula>20</formula>
    </cfRule>
  </conditionalFormatting>
  <conditionalFormatting sqref="AU4270">
    <cfRule type="containsText" dxfId="2" priority="23438" operator="between" text="库存为">
      <formula>NOT(ISERROR(SEARCH("库存为",AU4270)))</formula>
    </cfRule>
    <cfRule type="cellIs" dxfId="1" priority="27760" operator="greaterThan">
      <formula>120</formula>
    </cfRule>
    <cfRule type="cellIs" dxfId="0" priority="32082" operator="lessThan">
      <formula>20</formula>
    </cfRule>
  </conditionalFormatting>
  <conditionalFormatting sqref="AU4271">
    <cfRule type="containsText" dxfId="2" priority="23437" operator="between" text="库存为">
      <formula>NOT(ISERROR(SEARCH("库存为",AU4271)))</formula>
    </cfRule>
    <cfRule type="cellIs" dxfId="1" priority="27759" operator="greaterThan">
      <formula>120</formula>
    </cfRule>
    <cfRule type="cellIs" dxfId="0" priority="32081" operator="lessThan">
      <formula>20</formula>
    </cfRule>
  </conditionalFormatting>
  <conditionalFormatting sqref="AU4272">
    <cfRule type="containsText" dxfId="2" priority="23436" operator="between" text="库存为">
      <formula>NOT(ISERROR(SEARCH("库存为",AU4272)))</formula>
    </cfRule>
    <cfRule type="cellIs" dxfId="1" priority="27758" operator="greaterThan">
      <formula>120</formula>
    </cfRule>
    <cfRule type="cellIs" dxfId="0" priority="32080" operator="lessThan">
      <formula>20</formula>
    </cfRule>
  </conditionalFormatting>
  <conditionalFormatting sqref="AU4273">
    <cfRule type="containsText" dxfId="2" priority="23435" operator="between" text="库存为">
      <formula>NOT(ISERROR(SEARCH("库存为",AU4273)))</formula>
    </cfRule>
    <cfRule type="cellIs" dxfId="1" priority="27757" operator="greaterThan">
      <formula>120</formula>
    </cfRule>
    <cfRule type="cellIs" dxfId="0" priority="32079" operator="lessThan">
      <formula>20</formula>
    </cfRule>
  </conditionalFormatting>
  <conditionalFormatting sqref="AU4274">
    <cfRule type="containsText" dxfId="2" priority="23434" operator="between" text="库存为">
      <formula>NOT(ISERROR(SEARCH("库存为",AU4274)))</formula>
    </cfRule>
    <cfRule type="cellIs" dxfId="1" priority="27756" operator="greaterThan">
      <formula>120</formula>
    </cfRule>
    <cfRule type="cellIs" dxfId="0" priority="32078" operator="lessThan">
      <formula>20</formula>
    </cfRule>
  </conditionalFormatting>
  <conditionalFormatting sqref="AU4275">
    <cfRule type="containsText" dxfId="2" priority="23433" operator="between" text="库存为">
      <formula>NOT(ISERROR(SEARCH("库存为",AU4275)))</formula>
    </cfRule>
    <cfRule type="cellIs" dxfId="1" priority="27755" operator="greaterThan">
      <formula>120</formula>
    </cfRule>
    <cfRule type="cellIs" dxfId="0" priority="32077" operator="lessThan">
      <formula>20</formula>
    </cfRule>
  </conditionalFormatting>
  <conditionalFormatting sqref="AU4276">
    <cfRule type="containsText" dxfId="2" priority="23432" operator="between" text="库存为">
      <formula>NOT(ISERROR(SEARCH("库存为",AU4276)))</formula>
    </cfRule>
    <cfRule type="cellIs" dxfId="1" priority="27754" operator="greaterThan">
      <formula>120</formula>
    </cfRule>
    <cfRule type="cellIs" dxfId="0" priority="32076" operator="lessThan">
      <formula>20</formula>
    </cfRule>
  </conditionalFormatting>
  <conditionalFormatting sqref="AU4277">
    <cfRule type="containsText" dxfId="2" priority="23431" operator="between" text="库存为">
      <formula>NOT(ISERROR(SEARCH("库存为",AU4277)))</formula>
    </cfRule>
    <cfRule type="cellIs" dxfId="1" priority="27753" operator="greaterThan">
      <formula>120</formula>
    </cfRule>
    <cfRule type="cellIs" dxfId="0" priority="32075" operator="lessThan">
      <formula>20</formula>
    </cfRule>
  </conditionalFormatting>
  <conditionalFormatting sqref="AU4278">
    <cfRule type="containsText" dxfId="2" priority="23430" operator="between" text="库存为">
      <formula>NOT(ISERROR(SEARCH("库存为",AU4278)))</formula>
    </cfRule>
    <cfRule type="cellIs" dxfId="1" priority="27752" operator="greaterThan">
      <formula>120</formula>
    </cfRule>
    <cfRule type="cellIs" dxfId="0" priority="32074" operator="lessThan">
      <formula>20</formula>
    </cfRule>
  </conditionalFormatting>
  <conditionalFormatting sqref="AU4279">
    <cfRule type="containsText" dxfId="2" priority="23429" operator="between" text="库存为">
      <formula>NOT(ISERROR(SEARCH("库存为",AU4279)))</formula>
    </cfRule>
    <cfRule type="cellIs" dxfId="1" priority="27751" operator="greaterThan">
      <formula>120</formula>
    </cfRule>
    <cfRule type="cellIs" dxfId="0" priority="32073" operator="lessThan">
      <formula>20</formula>
    </cfRule>
  </conditionalFormatting>
  <conditionalFormatting sqref="AU4280">
    <cfRule type="containsText" dxfId="2" priority="23428" operator="between" text="库存为">
      <formula>NOT(ISERROR(SEARCH("库存为",AU4280)))</formula>
    </cfRule>
    <cfRule type="cellIs" dxfId="1" priority="27750" operator="greaterThan">
      <formula>120</formula>
    </cfRule>
    <cfRule type="cellIs" dxfId="0" priority="32072" operator="lessThan">
      <formula>20</formula>
    </cfRule>
  </conditionalFormatting>
  <conditionalFormatting sqref="AU4281">
    <cfRule type="containsText" dxfId="2" priority="23427" operator="between" text="库存为">
      <formula>NOT(ISERROR(SEARCH("库存为",AU4281)))</formula>
    </cfRule>
    <cfRule type="cellIs" dxfId="1" priority="27749" operator="greaterThan">
      <formula>120</formula>
    </cfRule>
    <cfRule type="cellIs" dxfId="0" priority="32071" operator="lessThan">
      <formula>20</formula>
    </cfRule>
  </conditionalFormatting>
  <conditionalFormatting sqref="AU4282">
    <cfRule type="containsText" dxfId="2" priority="23426" operator="between" text="库存为">
      <formula>NOT(ISERROR(SEARCH("库存为",AU4282)))</formula>
    </cfRule>
    <cfRule type="cellIs" dxfId="1" priority="27748" operator="greaterThan">
      <formula>120</formula>
    </cfRule>
    <cfRule type="cellIs" dxfId="0" priority="32070" operator="lessThan">
      <formula>20</formula>
    </cfRule>
  </conditionalFormatting>
  <conditionalFormatting sqref="AU4283">
    <cfRule type="containsText" dxfId="2" priority="23425" operator="between" text="库存为">
      <formula>NOT(ISERROR(SEARCH("库存为",AU4283)))</formula>
    </cfRule>
    <cfRule type="cellIs" dxfId="1" priority="27747" operator="greaterThan">
      <formula>120</formula>
    </cfRule>
    <cfRule type="cellIs" dxfId="0" priority="32069" operator="lessThan">
      <formula>20</formula>
    </cfRule>
  </conditionalFormatting>
  <conditionalFormatting sqref="AU4284">
    <cfRule type="containsText" dxfId="2" priority="23424" operator="between" text="库存为">
      <formula>NOT(ISERROR(SEARCH("库存为",AU4284)))</formula>
    </cfRule>
    <cfRule type="cellIs" dxfId="1" priority="27746" operator="greaterThan">
      <formula>120</formula>
    </cfRule>
    <cfRule type="cellIs" dxfId="0" priority="32068" operator="lessThan">
      <formula>20</formula>
    </cfRule>
  </conditionalFormatting>
  <conditionalFormatting sqref="AU4285">
    <cfRule type="containsText" dxfId="2" priority="23423" operator="between" text="库存为">
      <formula>NOT(ISERROR(SEARCH("库存为",AU4285)))</formula>
    </cfRule>
    <cfRule type="cellIs" dxfId="1" priority="27745" operator="greaterThan">
      <formula>120</formula>
    </cfRule>
    <cfRule type="cellIs" dxfId="0" priority="32067" operator="lessThan">
      <formula>20</formula>
    </cfRule>
  </conditionalFormatting>
  <conditionalFormatting sqref="AU4286">
    <cfRule type="containsText" dxfId="2" priority="23422" operator="between" text="库存为">
      <formula>NOT(ISERROR(SEARCH("库存为",AU4286)))</formula>
    </cfRule>
    <cfRule type="cellIs" dxfId="1" priority="27744" operator="greaterThan">
      <formula>120</formula>
    </cfRule>
    <cfRule type="cellIs" dxfId="0" priority="32066" operator="lessThan">
      <formula>20</formula>
    </cfRule>
  </conditionalFormatting>
  <conditionalFormatting sqref="AU4287">
    <cfRule type="containsText" dxfId="2" priority="23421" operator="between" text="库存为">
      <formula>NOT(ISERROR(SEARCH("库存为",AU4287)))</formula>
    </cfRule>
    <cfRule type="cellIs" dxfId="1" priority="27743" operator="greaterThan">
      <formula>120</formula>
    </cfRule>
    <cfRule type="cellIs" dxfId="0" priority="32065" operator="lessThan">
      <formula>20</formula>
    </cfRule>
  </conditionalFormatting>
  <conditionalFormatting sqref="AU4288">
    <cfRule type="containsText" dxfId="2" priority="23420" operator="between" text="库存为">
      <formula>NOT(ISERROR(SEARCH("库存为",AU4288)))</formula>
    </cfRule>
    <cfRule type="cellIs" dxfId="1" priority="27742" operator="greaterThan">
      <formula>120</formula>
    </cfRule>
    <cfRule type="cellIs" dxfId="0" priority="32064" operator="lessThan">
      <formula>20</formula>
    </cfRule>
  </conditionalFormatting>
  <conditionalFormatting sqref="AU4289">
    <cfRule type="containsText" dxfId="2" priority="23419" operator="between" text="库存为">
      <formula>NOT(ISERROR(SEARCH("库存为",AU4289)))</formula>
    </cfRule>
    <cfRule type="cellIs" dxfId="1" priority="27741" operator="greaterThan">
      <formula>120</formula>
    </cfRule>
    <cfRule type="cellIs" dxfId="0" priority="32063" operator="lessThan">
      <formula>20</formula>
    </cfRule>
  </conditionalFormatting>
  <conditionalFormatting sqref="AU4290">
    <cfRule type="containsText" dxfId="2" priority="23418" operator="between" text="库存为">
      <formula>NOT(ISERROR(SEARCH("库存为",AU4290)))</formula>
    </cfRule>
    <cfRule type="cellIs" dxfId="1" priority="27740" operator="greaterThan">
      <formula>120</formula>
    </cfRule>
    <cfRule type="cellIs" dxfId="0" priority="32062" operator="lessThan">
      <formula>20</formula>
    </cfRule>
  </conditionalFormatting>
  <conditionalFormatting sqref="AU4291">
    <cfRule type="containsText" dxfId="2" priority="23417" operator="between" text="库存为">
      <formula>NOT(ISERROR(SEARCH("库存为",AU4291)))</formula>
    </cfRule>
    <cfRule type="cellIs" dxfId="1" priority="27739" operator="greaterThan">
      <formula>120</formula>
    </cfRule>
    <cfRule type="cellIs" dxfId="0" priority="32061" operator="lessThan">
      <formula>20</formula>
    </cfRule>
  </conditionalFormatting>
  <conditionalFormatting sqref="AU4292">
    <cfRule type="containsText" dxfId="2" priority="23416" operator="between" text="库存为">
      <formula>NOT(ISERROR(SEARCH("库存为",AU4292)))</formula>
    </cfRule>
    <cfRule type="cellIs" dxfId="1" priority="27738" operator="greaterThan">
      <formula>120</formula>
    </cfRule>
    <cfRule type="cellIs" dxfId="0" priority="32060" operator="lessThan">
      <formula>20</formula>
    </cfRule>
  </conditionalFormatting>
  <conditionalFormatting sqref="AU4293">
    <cfRule type="containsText" dxfId="2" priority="23415" operator="between" text="库存为">
      <formula>NOT(ISERROR(SEARCH("库存为",AU4293)))</formula>
    </cfRule>
    <cfRule type="cellIs" dxfId="1" priority="27737" operator="greaterThan">
      <formula>120</formula>
    </cfRule>
    <cfRule type="cellIs" dxfId="0" priority="32059" operator="lessThan">
      <formula>20</formula>
    </cfRule>
  </conditionalFormatting>
  <conditionalFormatting sqref="AU4294">
    <cfRule type="containsText" dxfId="2" priority="23414" operator="between" text="库存为">
      <formula>NOT(ISERROR(SEARCH("库存为",AU4294)))</formula>
    </cfRule>
    <cfRule type="cellIs" dxfId="1" priority="27736" operator="greaterThan">
      <formula>120</formula>
    </cfRule>
    <cfRule type="cellIs" dxfId="0" priority="32058" operator="lessThan">
      <formula>20</formula>
    </cfRule>
  </conditionalFormatting>
  <conditionalFormatting sqref="AU4295">
    <cfRule type="containsText" dxfId="2" priority="23413" operator="between" text="库存为">
      <formula>NOT(ISERROR(SEARCH("库存为",AU4295)))</formula>
    </cfRule>
    <cfRule type="cellIs" dxfId="1" priority="27735" operator="greaterThan">
      <formula>120</formula>
    </cfRule>
    <cfRule type="cellIs" dxfId="0" priority="32057" operator="lessThan">
      <formula>20</formula>
    </cfRule>
  </conditionalFormatting>
  <conditionalFormatting sqref="AU4296">
    <cfRule type="containsText" dxfId="2" priority="23412" operator="between" text="库存为">
      <formula>NOT(ISERROR(SEARCH("库存为",AU4296)))</formula>
    </cfRule>
    <cfRule type="cellIs" dxfId="1" priority="27734" operator="greaterThan">
      <formula>120</formula>
    </cfRule>
    <cfRule type="cellIs" dxfId="0" priority="32056" operator="lessThan">
      <formula>20</formula>
    </cfRule>
  </conditionalFormatting>
  <conditionalFormatting sqref="AU4297">
    <cfRule type="containsText" dxfId="2" priority="23411" operator="between" text="库存为">
      <formula>NOT(ISERROR(SEARCH("库存为",AU4297)))</formula>
    </cfRule>
    <cfRule type="cellIs" dxfId="1" priority="27733" operator="greaterThan">
      <formula>120</formula>
    </cfRule>
    <cfRule type="cellIs" dxfId="0" priority="32055" operator="lessThan">
      <formula>20</formula>
    </cfRule>
  </conditionalFormatting>
  <conditionalFormatting sqref="AU4298">
    <cfRule type="containsText" dxfId="2" priority="23410" operator="between" text="库存为">
      <formula>NOT(ISERROR(SEARCH("库存为",AU4298)))</formula>
    </cfRule>
    <cfRule type="cellIs" dxfId="1" priority="27732" operator="greaterThan">
      <formula>120</formula>
    </cfRule>
    <cfRule type="cellIs" dxfId="0" priority="32054" operator="lessThan">
      <formula>20</formula>
    </cfRule>
  </conditionalFormatting>
  <conditionalFormatting sqref="AU4299">
    <cfRule type="containsText" dxfId="2" priority="23409" operator="between" text="库存为">
      <formula>NOT(ISERROR(SEARCH("库存为",AU4299)))</formula>
    </cfRule>
    <cfRule type="cellIs" dxfId="1" priority="27731" operator="greaterThan">
      <formula>120</formula>
    </cfRule>
    <cfRule type="cellIs" dxfId="0" priority="32053" operator="lessThan">
      <formula>20</formula>
    </cfRule>
  </conditionalFormatting>
  <conditionalFormatting sqref="AU4300">
    <cfRule type="containsText" dxfId="2" priority="23408" operator="between" text="库存为">
      <formula>NOT(ISERROR(SEARCH("库存为",AU4300)))</formula>
    </cfRule>
    <cfRule type="cellIs" dxfId="1" priority="27730" operator="greaterThan">
      <formula>120</formula>
    </cfRule>
    <cfRule type="cellIs" dxfId="0" priority="32052" operator="lessThan">
      <formula>20</formula>
    </cfRule>
  </conditionalFormatting>
  <conditionalFormatting sqref="AU4301">
    <cfRule type="containsText" dxfId="2" priority="23407" operator="between" text="库存为">
      <formula>NOT(ISERROR(SEARCH("库存为",AU4301)))</formula>
    </cfRule>
    <cfRule type="cellIs" dxfId="1" priority="27729" operator="greaterThan">
      <formula>120</formula>
    </cfRule>
    <cfRule type="cellIs" dxfId="0" priority="32051" operator="lessThan">
      <formula>20</formula>
    </cfRule>
  </conditionalFormatting>
  <conditionalFormatting sqref="AU4302">
    <cfRule type="containsText" dxfId="2" priority="23406" operator="between" text="库存为">
      <formula>NOT(ISERROR(SEARCH("库存为",AU4302)))</formula>
    </cfRule>
    <cfRule type="cellIs" dxfId="1" priority="27728" operator="greaterThan">
      <formula>120</formula>
    </cfRule>
    <cfRule type="cellIs" dxfId="0" priority="32050" operator="lessThan">
      <formula>20</formula>
    </cfRule>
  </conditionalFormatting>
  <conditionalFormatting sqref="AU4303">
    <cfRule type="containsText" dxfId="2" priority="23405" operator="between" text="库存为">
      <formula>NOT(ISERROR(SEARCH("库存为",AU4303)))</formula>
    </cfRule>
    <cfRule type="cellIs" dxfId="1" priority="27727" operator="greaterThan">
      <formula>120</formula>
    </cfRule>
    <cfRule type="cellIs" dxfId="0" priority="32049" operator="lessThan">
      <formula>20</formula>
    </cfRule>
  </conditionalFormatting>
  <conditionalFormatting sqref="AU4304">
    <cfRule type="containsText" dxfId="2" priority="23404" operator="between" text="库存为">
      <formula>NOT(ISERROR(SEARCH("库存为",AU4304)))</formula>
    </cfRule>
    <cfRule type="cellIs" dxfId="1" priority="27726" operator="greaterThan">
      <formula>120</formula>
    </cfRule>
    <cfRule type="cellIs" dxfId="0" priority="32048" operator="lessThan">
      <formula>20</formula>
    </cfRule>
  </conditionalFormatting>
  <conditionalFormatting sqref="AU4305">
    <cfRule type="containsText" dxfId="2" priority="23403" operator="between" text="库存为">
      <formula>NOT(ISERROR(SEARCH("库存为",AU4305)))</formula>
    </cfRule>
    <cfRule type="cellIs" dxfId="1" priority="27725" operator="greaterThan">
      <formula>120</formula>
    </cfRule>
    <cfRule type="cellIs" dxfId="0" priority="32047" operator="lessThan">
      <formula>20</formula>
    </cfRule>
  </conditionalFormatting>
  <conditionalFormatting sqref="AU4306">
    <cfRule type="containsText" dxfId="2" priority="23402" operator="between" text="库存为">
      <formula>NOT(ISERROR(SEARCH("库存为",AU4306)))</formula>
    </cfRule>
    <cfRule type="cellIs" dxfId="1" priority="27724" operator="greaterThan">
      <formula>120</formula>
    </cfRule>
    <cfRule type="cellIs" dxfId="0" priority="32046" operator="lessThan">
      <formula>20</formula>
    </cfRule>
  </conditionalFormatting>
  <conditionalFormatting sqref="AU4307">
    <cfRule type="containsText" dxfId="2" priority="23401" operator="between" text="库存为">
      <formula>NOT(ISERROR(SEARCH("库存为",AU4307)))</formula>
    </cfRule>
    <cfRule type="cellIs" dxfId="1" priority="27723" operator="greaterThan">
      <formula>120</formula>
    </cfRule>
    <cfRule type="cellIs" dxfId="0" priority="32045" operator="lessThan">
      <formula>20</formula>
    </cfRule>
  </conditionalFormatting>
  <conditionalFormatting sqref="AU4308">
    <cfRule type="containsText" dxfId="2" priority="23400" operator="between" text="库存为">
      <formula>NOT(ISERROR(SEARCH("库存为",AU4308)))</formula>
    </cfRule>
    <cfRule type="cellIs" dxfId="1" priority="27722" operator="greaterThan">
      <formula>120</formula>
    </cfRule>
    <cfRule type="cellIs" dxfId="0" priority="32044" operator="lessThan">
      <formula>20</formula>
    </cfRule>
  </conditionalFormatting>
  <conditionalFormatting sqref="AU4309">
    <cfRule type="containsText" dxfId="2" priority="23399" operator="between" text="库存为">
      <formula>NOT(ISERROR(SEARCH("库存为",AU4309)))</formula>
    </cfRule>
    <cfRule type="cellIs" dxfId="1" priority="27721" operator="greaterThan">
      <formula>120</formula>
    </cfRule>
    <cfRule type="cellIs" dxfId="0" priority="32043" operator="lessThan">
      <formula>20</formula>
    </cfRule>
  </conditionalFormatting>
  <conditionalFormatting sqref="AU4310">
    <cfRule type="containsText" dxfId="2" priority="23398" operator="between" text="库存为">
      <formula>NOT(ISERROR(SEARCH("库存为",AU4310)))</formula>
    </cfRule>
    <cfRule type="cellIs" dxfId="1" priority="27720" operator="greaterThan">
      <formula>120</formula>
    </cfRule>
    <cfRule type="cellIs" dxfId="0" priority="32042" operator="lessThan">
      <formula>20</formula>
    </cfRule>
  </conditionalFormatting>
  <conditionalFormatting sqref="AU4311">
    <cfRule type="containsText" dxfId="2" priority="23397" operator="between" text="库存为">
      <formula>NOT(ISERROR(SEARCH("库存为",AU4311)))</formula>
    </cfRule>
    <cfRule type="cellIs" dxfId="1" priority="27719" operator="greaterThan">
      <formula>120</formula>
    </cfRule>
    <cfRule type="cellIs" dxfId="0" priority="32041" operator="lessThan">
      <formula>20</formula>
    </cfRule>
  </conditionalFormatting>
  <conditionalFormatting sqref="AU4312">
    <cfRule type="containsText" dxfId="2" priority="23396" operator="between" text="库存为">
      <formula>NOT(ISERROR(SEARCH("库存为",AU4312)))</formula>
    </cfRule>
    <cfRule type="cellIs" dxfId="1" priority="27718" operator="greaterThan">
      <formula>120</formula>
    </cfRule>
    <cfRule type="cellIs" dxfId="0" priority="32040" operator="lessThan">
      <formula>20</formula>
    </cfRule>
  </conditionalFormatting>
  <conditionalFormatting sqref="AU4313">
    <cfRule type="containsText" dxfId="2" priority="23395" operator="between" text="库存为">
      <formula>NOT(ISERROR(SEARCH("库存为",AU4313)))</formula>
    </cfRule>
    <cfRule type="cellIs" dxfId="1" priority="27717" operator="greaterThan">
      <formula>120</formula>
    </cfRule>
    <cfRule type="cellIs" dxfId="0" priority="32039" operator="lessThan">
      <formula>20</formula>
    </cfRule>
  </conditionalFormatting>
  <conditionalFormatting sqref="AU4314">
    <cfRule type="containsText" dxfId="2" priority="23394" operator="between" text="库存为">
      <formula>NOT(ISERROR(SEARCH("库存为",AU4314)))</formula>
    </cfRule>
    <cfRule type="cellIs" dxfId="1" priority="27716" operator="greaterThan">
      <formula>120</formula>
    </cfRule>
    <cfRule type="cellIs" dxfId="0" priority="32038" operator="lessThan">
      <formula>20</formula>
    </cfRule>
  </conditionalFormatting>
  <conditionalFormatting sqref="AU4315">
    <cfRule type="containsText" dxfId="2" priority="23393" operator="between" text="库存为">
      <formula>NOT(ISERROR(SEARCH("库存为",AU4315)))</formula>
    </cfRule>
    <cfRule type="cellIs" dxfId="1" priority="27715" operator="greaterThan">
      <formula>120</formula>
    </cfRule>
    <cfRule type="cellIs" dxfId="0" priority="32037" operator="lessThan">
      <formula>20</formula>
    </cfRule>
  </conditionalFormatting>
  <conditionalFormatting sqref="AU4316">
    <cfRule type="containsText" dxfId="2" priority="23392" operator="between" text="库存为">
      <formula>NOT(ISERROR(SEARCH("库存为",AU4316)))</formula>
    </cfRule>
    <cfRule type="cellIs" dxfId="1" priority="27714" operator="greaterThan">
      <formula>120</formula>
    </cfRule>
    <cfRule type="cellIs" dxfId="0" priority="32036" operator="lessThan">
      <formula>20</formula>
    </cfRule>
  </conditionalFormatting>
  <conditionalFormatting sqref="AU4317">
    <cfRule type="containsText" dxfId="2" priority="23391" operator="between" text="库存为">
      <formula>NOT(ISERROR(SEARCH("库存为",AU4317)))</formula>
    </cfRule>
    <cfRule type="cellIs" dxfId="1" priority="27713" operator="greaterThan">
      <formula>120</formula>
    </cfRule>
    <cfRule type="cellIs" dxfId="0" priority="32035" operator="lessThan">
      <formula>20</formula>
    </cfRule>
  </conditionalFormatting>
  <conditionalFormatting sqref="AU4318">
    <cfRule type="containsText" dxfId="2" priority="23390" operator="between" text="库存为">
      <formula>NOT(ISERROR(SEARCH("库存为",AU4318)))</formula>
    </cfRule>
    <cfRule type="cellIs" dxfId="1" priority="27712" operator="greaterThan">
      <formula>120</formula>
    </cfRule>
    <cfRule type="cellIs" dxfId="0" priority="32034" operator="lessThan">
      <formula>20</formula>
    </cfRule>
  </conditionalFormatting>
  <conditionalFormatting sqref="AU4319">
    <cfRule type="containsText" dxfId="2" priority="23389" operator="between" text="库存为">
      <formula>NOT(ISERROR(SEARCH("库存为",AU4319)))</formula>
    </cfRule>
    <cfRule type="cellIs" dxfId="1" priority="27711" operator="greaterThan">
      <formula>120</formula>
    </cfRule>
    <cfRule type="cellIs" dxfId="0" priority="32033" operator="lessThan">
      <formula>20</formula>
    </cfRule>
  </conditionalFormatting>
  <conditionalFormatting sqref="AU4320">
    <cfRule type="containsText" dxfId="2" priority="23388" operator="between" text="库存为">
      <formula>NOT(ISERROR(SEARCH("库存为",AU4320)))</formula>
    </cfRule>
    <cfRule type="cellIs" dxfId="1" priority="27710" operator="greaterThan">
      <formula>120</formula>
    </cfRule>
    <cfRule type="cellIs" dxfId="0" priority="32032" operator="lessThan">
      <formula>20</formula>
    </cfRule>
  </conditionalFormatting>
  <conditionalFormatting sqref="AU4321">
    <cfRule type="containsText" dxfId="2" priority="23387" operator="between" text="库存为">
      <formula>NOT(ISERROR(SEARCH("库存为",AU4321)))</formula>
    </cfRule>
    <cfRule type="cellIs" dxfId="1" priority="27709" operator="greaterThan">
      <formula>120</formula>
    </cfRule>
    <cfRule type="cellIs" dxfId="0" priority="32031" operator="lessThan">
      <formula>20</formula>
    </cfRule>
  </conditionalFormatting>
  <conditionalFormatting sqref="AU4322">
    <cfRule type="containsText" dxfId="2" priority="23386" operator="between" text="库存为">
      <formula>NOT(ISERROR(SEARCH("库存为",AU4322)))</formula>
    </cfRule>
    <cfRule type="cellIs" dxfId="1" priority="27708" operator="greaterThan">
      <formula>120</formula>
    </cfRule>
    <cfRule type="cellIs" dxfId="0" priority="3203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63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7140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7141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7142</v>
      </c>
      <c r="AI1" s="8"/>
      <c r="AJ1" s="8"/>
      <c r="AK1" s="8"/>
      <c r="AL1" s="8" t="s">
        <v>7143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43297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2018/8/6-2018/8/12</v>
      </c>
      <c r="C3" s="11" t="str">
        <f>TEXT(时间!$B$8,"yyyy/M/d")&amp;"-"&amp;TEXT(时间!$B$7,"yyyy/M/d")</f>
        <v>2018/7/30-2018/8/5</v>
      </c>
      <c r="D3" s="11" t="str">
        <f>TEXT(时间!$B$10,"yyyy/M/d")&amp;"-"&amp;TEXT(时间!$B$9,"yyyy/M/d")</f>
        <v>2018/7/23-2018/7/29</v>
      </c>
      <c r="E3" s="11" t="str">
        <f>TEXT(时间!$B$12,"yyyy/M/d")&amp;"-"&amp;TEXT(时间!$B$11,"yyyy/M/d")</f>
        <v>2018/7/16-2018/7/22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7144</v>
      </c>
      <c r="C4" s="5" t="s">
        <v>7145</v>
      </c>
      <c r="D4" s="5" t="s">
        <v>7146</v>
      </c>
      <c r="E4" s="5" t="s">
        <v>7147</v>
      </c>
      <c r="F4" s="5" t="s">
        <v>20</v>
      </c>
      <c r="G4" t="s">
        <v>21</v>
      </c>
      <c r="H4" t="s">
        <v>22</v>
      </c>
      <c r="I4" t="s">
        <v>7148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43318</v>
      </c>
      <c r="AE4" s="15">
        <f>时间!$B$7</f>
        <v>43317</v>
      </c>
      <c r="AF4" s="15">
        <f>时间!$B$8</f>
        <v>43311</v>
      </c>
      <c r="AG4" s="15">
        <f>时间!$B$9</f>
        <v>43310</v>
      </c>
      <c r="AH4" s="15">
        <f>时间!$B$6</f>
        <v>43318</v>
      </c>
      <c r="AI4" s="15">
        <f>时间!$B$7</f>
        <v>43317</v>
      </c>
      <c r="AJ4" s="15">
        <f>时间!$B$8</f>
        <v>43311</v>
      </c>
      <c r="AK4" s="15">
        <f>时间!$B$9</f>
        <v>43310</v>
      </c>
      <c r="AL4" s="15">
        <f>时间!$B$6</f>
        <v>43318</v>
      </c>
      <c r="AM4" s="15">
        <f>时间!$B$7</f>
        <v>43317</v>
      </c>
      <c r="AN4" s="15">
        <f>时间!$B$8</f>
        <v>43311</v>
      </c>
      <c r="AO4" s="15">
        <f>时间!$B$9</f>
        <v>43310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2915</v>
      </c>
      <c r="C5" s="14">
        <f t="shared" si="14"/>
        <v>3379</v>
      </c>
      <c r="D5" s="14">
        <f t="shared" si="14"/>
        <v>3577</v>
      </c>
      <c r="E5" s="14">
        <f t="shared" si="14"/>
        <v>4382</v>
      </c>
      <c r="F5" s="14"/>
      <c r="G5" s="4">
        <f t="shared" si="14"/>
        <v>26118</v>
      </c>
      <c r="H5" s="4">
        <f t="shared" si="14"/>
        <v>3020</v>
      </c>
      <c r="I5" s="4">
        <f t="shared" si="14"/>
        <v>107</v>
      </c>
      <c r="J5" s="4">
        <f t="shared" si="14"/>
        <v>240</v>
      </c>
      <c r="K5" s="4">
        <f t="shared" si="14"/>
        <v>29485</v>
      </c>
      <c r="L5" s="4">
        <f t="shared" si="14"/>
        <v>2843</v>
      </c>
      <c r="M5" s="4">
        <f t="shared" si="14"/>
        <v>9934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7739.81</v>
      </c>
      <c r="AA5" s="4">
        <f>SUM(AA6:AA9999)</f>
        <v>1207.95</v>
      </c>
      <c r="AB5" s="4">
        <f>SUM(AB6:AB9999)</f>
        <v>9204.49</v>
      </c>
      <c r="AC5" s="4">
        <f>SUM(AC6:AC9999)</f>
        <v>10016.86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57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11</v>
      </c>
      <c r="AJ7">
        <f>SUMIF('库存（子SKU）'!$C:$C,$A7,'库存（子SKU）'!AL:AL)</f>
        <v>10</v>
      </c>
      <c r="AK7">
        <f>SUMIF('库存（子SKU）'!$C:$C,$A7,'库存（子SKU）'!AM:AM)</f>
        <v>10</v>
      </c>
      <c r="AL7" s="17" t="str">
        <f t="shared" si="6"/>
        <v/>
      </c>
      <c r="AM7" s="17">
        <f t="shared" si="7"/>
        <v>0</v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6</v>
      </c>
      <c r="AS7" t="str">
        <f t="shared" si="13"/>
        <v>库存为6</v>
      </c>
      <c r="AT7" s="2" t="str">
        <f>IFERROR(时间!$B$4+AS7,"上周无销量")</f>
        <v>上周无销量</v>
      </c>
    </row>
    <row r="8" spans="1:46">
      <c r="A8" t="s">
        <v>62</v>
      </c>
      <c r="B8" s="5">
        <f>SUMIF('库存（子SKU）'!C:C,A8,'库存（子SKU）'!D:D)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5" t="s">
        <v>54</v>
      </c>
      <c r="G8">
        <f>SUMIF('库存（子SKU）'!$C:$C,$A8,'库存（子SKU）'!I:I)</f>
        <v>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3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 t="str">
        <f t="shared" si="2"/>
        <v/>
      </c>
      <c r="AE8" s="17" t="str">
        <f t="shared" si="3"/>
        <v/>
      </c>
      <c r="AF8" s="17" t="str">
        <f t="shared" si="4"/>
        <v/>
      </c>
      <c r="AG8" s="17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1</v>
      </c>
      <c r="AJ8">
        <f>SUMIF('库存（子SKU）'!$C:$C,$A8,'库存（子SKU）'!AL:AL)</f>
        <v>3</v>
      </c>
      <c r="AK8">
        <f>SUMIF('库存（子SKU）'!$C:$C,$A8,'库存（子SKU）'!AM:AM)</f>
        <v>3</v>
      </c>
      <c r="AL8" s="17" t="str">
        <f t="shared" si="6"/>
        <v/>
      </c>
      <c r="AM8" s="17">
        <f t="shared" si="7"/>
        <v>0</v>
      </c>
      <c r="AN8" s="17">
        <f t="shared" si="8"/>
        <v>0</v>
      </c>
      <c r="AO8" s="17">
        <f t="shared" si="9"/>
        <v>0</v>
      </c>
      <c r="AP8" s="6">
        <f t="shared" si="10"/>
        <v>0</v>
      </c>
      <c r="AQ8" s="6">
        <f t="shared" si="11"/>
        <v>0</v>
      </c>
      <c r="AR8" s="6">
        <f t="shared" si="12"/>
        <v>3</v>
      </c>
      <c r="AS8" t="str">
        <f t="shared" si="13"/>
        <v>库存为3</v>
      </c>
      <c r="AT8" s="2" t="str">
        <f>IFERROR(时间!$B$4+AS8,"上周无销量")</f>
        <v>上周无销量</v>
      </c>
    </row>
    <row r="9" spans="1:46">
      <c r="A9" t="s">
        <v>69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74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1</v>
      </c>
      <c r="E10" s="5">
        <f>SUMIF('库存（子SKU）'!$C:$C,$A10,'库存（子SKU）'!G:G)</f>
        <v>0</v>
      </c>
      <c r="F10" s="5">
        <v>8.88</v>
      </c>
      <c r="G10">
        <f>SUMIF('库存（子SKU）'!$C:$C,$A10,'库存（子SKU）'!I:I)</f>
        <v>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</v>
      </c>
      <c r="L10">
        <f>SUMIF('库存（子SKU）'!$C:$C,$A10,'库存（子SKU）'!N:N)</f>
        <v>0</v>
      </c>
      <c r="M10">
        <f>SUMIF('库存（子SKU）'!$C:$C,$A10,'库存（子SKU）'!O:O)</f>
        <v>1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>
        <f t="shared" si="4"/>
        <v>0</v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6</v>
      </c>
      <c r="AJ10">
        <f>SUMIF('库存（子SKU）'!$C:$C,$A10,'库存（子SKU）'!AL:AL)</f>
        <v>18</v>
      </c>
      <c r="AK10">
        <f>SUMIF('库存（子SKU）'!$C:$C,$A10,'库存（子SKU）'!AM:AM)</f>
        <v>18</v>
      </c>
      <c r="AL10" s="17" t="str">
        <f t="shared" si="6"/>
        <v/>
      </c>
      <c r="AM10" s="17">
        <f t="shared" si="7"/>
        <v>0</v>
      </c>
      <c r="AN10" s="17">
        <f t="shared" si="8"/>
        <v>0.0555555555555556</v>
      </c>
      <c r="AO10" s="17">
        <f t="shared" si="9"/>
        <v>0</v>
      </c>
      <c r="AP10" s="6">
        <f t="shared" si="10"/>
        <v>0</v>
      </c>
      <c r="AQ10" s="6">
        <f t="shared" si="11"/>
        <v>0</v>
      </c>
      <c r="AR10" s="6">
        <f t="shared" si="12"/>
        <v>3</v>
      </c>
      <c r="AS10" t="str">
        <f t="shared" si="13"/>
        <v>库存为3</v>
      </c>
      <c r="AT10" s="2" t="str">
        <f>IFERROR(时间!$B$4+AS10,"上周无销量")</f>
        <v>上周无销量</v>
      </c>
    </row>
    <row r="11" spans="1:46">
      <c r="A11" t="s">
        <v>85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92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109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17" t="str">
        <f t="shared" si="6"/>
        <v/>
      </c>
      <c r="AM13" s="17" t="str">
        <f t="shared" si="7"/>
        <v/>
      </c>
      <c r="AN13" s="17" t="str">
        <f t="shared" si="8"/>
        <v/>
      </c>
      <c r="AO13" s="17" t="str">
        <f t="shared" si="9"/>
        <v/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250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261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123</v>
      </c>
      <c r="AJ15">
        <f>SUMIF('库存（子SKU）'!$C:$C,$A15,'库存（子SKU）'!AL:AL)</f>
        <v>232</v>
      </c>
      <c r="AK15">
        <f>SUMIF('库存（子SKU）'!$C:$C,$A15,'库存（子SKU）'!AM:AM)</f>
        <v>232</v>
      </c>
      <c r="AL15" s="17" t="str">
        <f t="shared" si="6"/>
        <v/>
      </c>
      <c r="AM15" s="17">
        <f t="shared" si="7"/>
        <v>0</v>
      </c>
      <c r="AN15" s="17">
        <f t="shared" si="8"/>
        <v>0</v>
      </c>
      <c r="AO15" s="17">
        <f t="shared" si="9"/>
        <v>0</v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266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5</v>
      </c>
      <c r="AJ16">
        <f>SUMIF('库存（子SKU）'!$C:$C,$A16,'库存（子SKU）'!AL:AL)</f>
        <v>23</v>
      </c>
      <c r="AK16">
        <f>SUMIF('库存（子SKU）'!$C:$C,$A16,'库存（子SKU）'!AM:AM)</f>
        <v>23</v>
      </c>
      <c r="AL16" s="17" t="str">
        <f t="shared" si="6"/>
        <v/>
      </c>
      <c r="AM16" s="17">
        <f t="shared" si="7"/>
        <v>0</v>
      </c>
      <c r="AN16" s="17">
        <f t="shared" si="8"/>
        <v>0</v>
      </c>
      <c r="AO16" s="17">
        <f t="shared" si="9"/>
        <v>0</v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295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17" t="str">
        <f t="shared" si="6"/>
        <v/>
      </c>
      <c r="AM17" s="17" t="str">
        <f t="shared" si="7"/>
        <v/>
      </c>
      <c r="AN17" s="17" t="str">
        <f t="shared" si="8"/>
        <v/>
      </c>
      <c r="AO17" s="17" t="str">
        <f t="shared" si="9"/>
        <v/>
      </c>
      <c r="AP17" s="6">
        <f t="shared" si="10"/>
        <v>0</v>
      </c>
      <c r="AQ17" s="6">
        <f t="shared" si="11"/>
        <v>0</v>
      </c>
      <c r="AR17" s="6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306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164</v>
      </c>
      <c r="AJ18">
        <f>SUMIF('库存（子SKU）'!$C:$C,$A18,'库存（子SKU）'!AL:AL)</f>
        <v>162</v>
      </c>
      <c r="AK18">
        <f>SUMIF('库存（子SKU）'!$C:$C,$A18,'库存（子SKU）'!AM:AM)</f>
        <v>162</v>
      </c>
      <c r="AL18" s="17" t="str">
        <f t="shared" si="6"/>
        <v/>
      </c>
      <c r="AM18" s="17">
        <f t="shared" si="7"/>
        <v>0</v>
      </c>
      <c r="AN18" s="17">
        <f t="shared" si="8"/>
        <v>0</v>
      </c>
      <c r="AO18" s="17">
        <f t="shared" si="9"/>
        <v>0</v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341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16</v>
      </c>
      <c r="AJ19">
        <f>SUMIF('库存（子SKU）'!$C:$C,$A19,'库存（子SKU）'!AL:AL)</f>
        <v>19</v>
      </c>
      <c r="AK19">
        <f>SUMIF('库存（子SKU）'!$C:$C,$A19,'库存（子SKU）'!AM:AM)</f>
        <v>19</v>
      </c>
      <c r="AL19" s="17" t="str">
        <f t="shared" si="6"/>
        <v/>
      </c>
      <c r="AM19" s="17">
        <f t="shared" si="7"/>
        <v>0</v>
      </c>
      <c r="AN19" s="17">
        <f t="shared" si="8"/>
        <v>0</v>
      </c>
      <c r="AO19" s="17">
        <f t="shared" si="9"/>
        <v>0</v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384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387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17" t="str">
        <f t="shared" si="6"/>
        <v/>
      </c>
      <c r="AM21" s="17" t="str">
        <f t="shared" si="7"/>
        <v/>
      </c>
      <c r="AN21" s="17" t="str">
        <f t="shared" si="8"/>
        <v/>
      </c>
      <c r="AO21" s="17" t="str">
        <f t="shared" si="9"/>
        <v/>
      </c>
      <c r="AP21" s="6">
        <f t="shared" si="10"/>
        <v>0</v>
      </c>
      <c r="AQ21" s="6">
        <f t="shared" si="11"/>
        <v>0</v>
      </c>
      <c r="AR21" s="6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396</v>
      </c>
      <c r="B22" s="5">
        <f>SUMIF('库存（子SKU）'!C:C,A22,'库存（子SKU）'!D:D)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5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7" t="str">
        <f t="shared" si="15"/>
        <v/>
      </c>
      <c r="W22" s="17" t="str">
        <f t="shared" si="16"/>
        <v/>
      </c>
      <c r="X22" s="17" t="str">
        <f t="shared" si="17"/>
        <v/>
      </c>
      <c r="Y22" s="17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7" t="str">
        <f t="shared" si="2"/>
        <v/>
      </c>
      <c r="AE22" s="17" t="str">
        <f t="shared" si="3"/>
        <v/>
      </c>
      <c r="AF22" s="17" t="str">
        <f t="shared" si="4"/>
        <v/>
      </c>
      <c r="AG22" s="17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17" t="str">
        <f t="shared" si="6"/>
        <v/>
      </c>
      <c r="AM22" s="17" t="str">
        <f t="shared" si="7"/>
        <v/>
      </c>
      <c r="AN22" s="17" t="str">
        <f t="shared" si="8"/>
        <v/>
      </c>
      <c r="AO22" s="17" t="str">
        <f t="shared" si="9"/>
        <v/>
      </c>
      <c r="AP22" s="6">
        <f t="shared" si="10"/>
        <v>0</v>
      </c>
      <c r="AQ22" s="6">
        <f t="shared" si="11"/>
        <v>0</v>
      </c>
      <c r="AR22" s="6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409</v>
      </c>
      <c r="B23" s="5">
        <f>SUMIF('库存（子SKU）'!C:C,A23,'库存（子SKU）'!D:D)</f>
        <v>0</v>
      </c>
      <c r="C23" s="5">
        <f>SUMIF('库存（子SKU）'!$C:$C,$A23,'库存（子SKU）'!E:E)</f>
        <v>0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5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17" t="str">
        <f t="shared" si="15"/>
        <v/>
      </c>
      <c r="W23" s="17" t="str">
        <f t="shared" si="16"/>
        <v/>
      </c>
      <c r="X23" s="17" t="str">
        <f t="shared" si="17"/>
        <v/>
      </c>
      <c r="Y23" s="17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17" t="str">
        <f t="shared" si="2"/>
        <v/>
      </c>
      <c r="AE23" s="17" t="str">
        <f t="shared" si="3"/>
        <v/>
      </c>
      <c r="AF23" s="17" t="str">
        <f t="shared" si="4"/>
        <v/>
      </c>
      <c r="AG23" s="17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17" t="str">
        <f t="shared" si="6"/>
        <v/>
      </c>
      <c r="AM23" s="17" t="str">
        <f t="shared" si="7"/>
        <v/>
      </c>
      <c r="AN23" s="17" t="str">
        <f t="shared" si="8"/>
        <v/>
      </c>
      <c r="AO23" s="17" t="str">
        <f t="shared" si="9"/>
        <v/>
      </c>
      <c r="AP23" s="6">
        <f t="shared" si="10"/>
        <v>0</v>
      </c>
      <c r="AQ23" s="6">
        <f t="shared" si="11"/>
        <v>0</v>
      </c>
      <c r="AR23" s="6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412</v>
      </c>
      <c r="B24" s="5">
        <f>SUMIF('库存（子SKU）'!C:C,A24,'库存（子SKU）'!D:D)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 t="s">
        <v>54</v>
      </c>
      <c r="G24">
        <f>SUMIF('库存（子SKU）'!$C:$C,$A24,'库存（子SKU）'!I:I)</f>
        <v>18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18</v>
      </c>
      <c r="L24">
        <f>SUMIF('库存（子SKU）'!$C:$C,$A24,'库存（子SKU）'!N:N)</f>
        <v>0</v>
      </c>
      <c r="M24">
        <f>SUMIF('库存（子SKU）'!$C:$C,$A24,'库存（子SKU）'!O:O)</f>
        <v>9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 t="str">
        <f t="shared" si="2"/>
        <v/>
      </c>
      <c r="AE24" s="17" t="str">
        <f t="shared" si="3"/>
        <v/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9</v>
      </c>
      <c r="AJ24">
        <f>SUMIF('库存（子SKU）'!$C:$C,$A24,'库存（子SKU）'!AL:AL)</f>
        <v>6</v>
      </c>
      <c r="AK24">
        <f>SUMIF('库存（子SKU）'!$C:$C,$A24,'库存（子SKU）'!AM:AM)</f>
        <v>6</v>
      </c>
      <c r="AL24" s="17" t="str">
        <f t="shared" si="6"/>
        <v/>
      </c>
      <c r="AM24" s="17">
        <f t="shared" si="7"/>
        <v>0</v>
      </c>
      <c r="AN24" s="17">
        <f t="shared" si="8"/>
        <v>0</v>
      </c>
      <c r="AO24" s="17">
        <f t="shared" si="9"/>
        <v>0</v>
      </c>
      <c r="AP24" s="6">
        <f t="shared" si="10"/>
        <v>0</v>
      </c>
      <c r="AQ24" s="6">
        <f t="shared" si="11"/>
        <v>0</v>
      </c>
      <c r="AR24" s="6">
        <f t="shared" si="12"/>
        <v>18</v>
      </c>
      <c r="AS24" t="str">
        <f t="shared" si="13"/>
        <v>库存为18</v>
      </c>
      <c r="AT24" s="2" t="str">
        <f>IFERROR(时间!$B$4+AS24,"上周无销量")</f>
        <v>上周无销量</v>
      </c>
    </row>
    <row r="25" spans="1:46">
      <c r="A25" t="s">
        <v>434</v>
      </c>
      <c r="B25" s="5">
        <f>SUMIF('库存（子SKU）'!C:C,A25,'库存（子SKU）'!D:D)</f>
        <v>103</v>
      </c>
      <c r="C25" s="5">
        <f>SUMIF('库存（子SKU）'!$C:$C,$A25,'库存（子SKU）'!E:E)</f>
        <v>105</v>
      </c>
      <c r="D25" s="5">
        <f>SUMIF('库存（子SKU）'!$C:$C,$A25,'库存（子SKU）'!F:F)</f>
        <v>109</v>
      </c>
      <c r="E25" s="5">
        <f>SUMIF('库存（子SKU）'!$C:$C,$A25,'库存（子SKU）'!G:G)</f>
        <v>123</v>
      </c>
      <c r="F25" s="5">
        <v>11.5110681818182</v>
      </c>
      <c r="G25">
        <f>SUMIF('库存（子SKU）'!$C:$C,$A25,'库存（子SKU）'!I:I)</f>
        <v>477</v>
      </c>
      <c r="H25">
        <f>SUMIF('库存（子SKU）'!$C:$C,$A25,'库存（子SKU）'!J:J)</f>
        <v>143</v>
      </c>
      <c r="I25">
        <f>SUMIF('库存（子SKU）'!$C:$C,$A25,'库存（子SKU）'!K:K)</f>
        <v>4</v>
      </c>
      <c r="J25">
        <f>SUMIF('库存（子SKU）'!$C:$C,$A25,'库存（子SKU）'!L:L)</f>
        <v>8</v>
      </c>
      <c r="K25">
        <f t="shared" si="0"/>
        <v>632</v>
      </c>
      <c r="L25">
        <f>SUMIF('库存（子SKU）'!$C:$C,$A25,'库存（子SKU）'!N:N)</f>
        <v>38</v>
      </c>
      <c r="M25">
        <f>SUMIF('库存（子SKU）'!$C:$C,$A25,'库存（子SKU）'!O:O)</f>
        <v>49</v>
      </c>
      <c r="N25">
        <f>SUMIF('库存（子SKU）'!$C:$C,$A25,'库存（子SKU）'!P:P)</f>
        <v>73012</v>
      </c>
      <c r="O25">
        <f>SUMIF('库存（子SKU）'!$C:$C,$A25,'库存（子SKU）'!Q:Q)</f>
        <v>0</v>
      </c>
      <c r="P25">
        <f>SUMIF('库存（子SKU）'!$C:$C,$A25,'库存（子SKU）'!R:R)</f>
        <v>122121</v>
      </c>
      <c r="Q25">
        <f>SUMIF('库存（子SKU）'!$C:$C,$A25,'库存（子SKU）'!S:S)</f>
        <v>75676</v>
      </c>
      <c r="R25">
        <f>SUMIF('库存（子SKU）'!$C:$C,$A25,'库存（子SKU）'!T:T)</f>
        <v>360</v>
      </c>
      <c r="S25">
        <f>SUMIF('库存（子SKU）'!$C:$C,$A25,'库存（子SKU）'!U:U)</f>
        <v>0</v>
      </c>
      <c r="T25">
        <f>SUMIF('库存（子SKU）'!$C:$C,$A25,'库存（子SKU）'!V:V)</f>
        <v>505</v>
      </c>
      <c r="U25">
        <f>SUMIF('库存（子SKU）'!$C:$C,$A25,'库存（子SKU）'!W:W)</f>
        <v>351</v>
      </c>
      <c r="V25" s="17">
        <f t="shared" si="15"/>
        <v>0.00493069632389196</v>
      </c>
      <c r="W25" s="17" t="str">
        <f t="shared" si="16"/>
        <v/>
      </c>
      <c r="X25" s="17">
        <f t="shared" si="17"/>
        <v>0.004135242914814</v>
      </c>
      <c r="Y25" s="17">
        <f t="shared" si="18"/>
        <v>0.00463819440773825</v>
      </c>
      <c r="Z25">
        <f>SUMIF('库存（子SKU）'!$C:$C,$A25,'库存（子SKU）'!AB:AB)</f>
        <v>129.91</v>
      </c>
      <c r="AA25">
        <f>SUMIF('库存（子SKU）'!$C:$C,$A25,'库存（子SKU）'!AC:AC)</f>
        <v>0</v>
      </c>
      <c r="AB25">
        <f>SUMIF('库存（子SKU）'!$C:$C,$A25,'库存（子SKU）'!AD:AD)</f>
        <v>178.36</v>
      </c>
      <c r="AC25">
        <f>SUMIF('库存（子SKU）'!$C:$C,$A25,'库存（子SKU）'!AE:AE)</f>
        <v>113.69</v>
      </c>
      <c r="AD25" s="17">
        <f t="shared" si="2"/>
        <v>0.109569513098228</v>
      </c>
      <c r="AE25" s="17">
        <f t="shared" si="3"/>
        <v>0</v>
      </c>
      <c r="AF25" s="17">
        <f t="shared" si="4"/>
        <v>0.142152774128638</v>
      </c>
      <c r="AG25" s="17">
        <f t="shared" si="5"/>
        <v>0.0802974084150924</v>
      </c>
      <c r="AH25">
        <f>SUMIF('库存（子SKU）'!$C:$C,$A25,'库存（子SKU）'!AJ:AJ)</f>
        <v>0</v>
      </c>
      <c r="AI25">
        <f>SUMIF('库存（子SKU）'!$C:$C,$A25,'库存（子SKU）'!AK:AK)</f>
        <v>790</v>
      </c>
      <c r="AJ25">
        <f>SUMIF('库存（子SKU）'!$C:$C,$A25,'库存（子SKU）'!AL:AL)</f>
        <v>605</v>
      </c>
      <c r="AK25">
        <f>SUMIF('库存（子SKU）'!$C:$C,$A25,'库存（子SKU）'!AM:AM)</f>
        <v>605</v>
      </c>
      <c r="AL25" s="17" t="str">
        <f t="shared" si="6"/>
        <v/>
      </c>
      <c r="AM25" s="17">
        <f t="shared" si="7"/>
        <v>0.132911392405063</v>
      </c>
      <c r="AN25" s="17">
        <f t="shared" si="8"/>
        <v>0.180165289256198</v>
      </c>
      <c r="AO25" s="17">
        <f t="shared" si="9"/>
        <v>0.203305785123967</v>
      </c>
      <c r="AP25" s="6">
        <f t="shared" si="10"/>
        <v>14.7142857142857</v>
      </c>
      <c r="AQ25" s="6">
        <f t="shared" si="11"/>
        <v>882.857142857143</v>
      </c>
      <c r="AR25" s="6">
        <f t="shared" si="12"/>
        <v>-250.857142857143</v>
      </c>
      <c r="AS25">
        <f t="shared" si="13"/>
        <v>42</v>
      </c>
      <c r="AT25" s="2">
        <f>IFERROR(时间!$B$4+AS25,"上周无销量")</f>
        <v>43367</v>
      </c>
    </row>
    <row r="26" spans="1:46">
      <c r="A26" t="s">
        <v>575</v>
      </c>
      <c r="B26" s="5">
        <f>SUMIF('库存（子SKU）'!C:C,A26,'库存（子SKU）'!D:D)</f>
        <v>0</v>
      </c>
      <c r="C26" s="5">
        <f>SUMIF('库存（子SKU）'!$C:$C,$A26,'库存（子SKU）'!E:E)</f>
        <v>3</v>
      </c>
      <c r="D26" s="5">
        <f>SUMIF('库存（子SKU）'!$C:$C,$A26,'库存（子SKU）'!F:F)</f>
        <v>2</v>
      </c>
      <c r="E26" s="5">
        <f>SUMIF('库存（子SKU）'!$C:$C,$A26,'库存（子SKU）'!G:G)</f>
        <v>6</v>
      </c>
      <c r="F26" s="5">
        <v>7.26818181818182</v>
      </c>
      <c r="G26">
        <f>SUMIF('库存（子SKU）'!$C:$C,$A26,'库存（子SKU）'!I:I)</f>
        <v>43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43</v>
      </c>
      <c r="L26">
        <f>SUMIF('库存（子SKU）'!$C:$C,$A26,'库存（子SKU）'!N:N)</f>
        <v>12</v>
      </c>
      <c r="M26">
        <f>SUMIF('库存（子SKU）'!$C:$C,$A26,'库存（子SKU）'!O:O)</f>
        <v>23</v>
      </c>
      <c r="N26">
        <f>SUMIF('库存（子SKU）'!$C:$C,$A26,'库存（子SKU）'!P:P)</f>
        <v>5</v>
      </c>
      <c r="O26">
        <f>SUMIF('库存（子SKU）'!$C:$C,$A26,'库存（子SKU）'!Q:Q)</f>
        <v>0</v>
      </c>
      <c r="P26">
        <f>SUMIF('库存（子SKU）'!$C:$C,$A26,'库存（子SKU）'!R:R)</f>
        <v>8</v>
      </c>
      <c r="Q26">
        <f>SUMIF('库存（子SKU）'!$C:$C,$A26,'库存（子SKU）'!S:S)</f>
        <v>10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7">
        <f t="shared" si="15"/>
        <v>0</v>
      </c>
      <c r="W26" s="17" t="str">
        <f t="shared" si="16"/>
        <v/>
      </c>
      <c r="X26" s="17">
        <f t="shared" si="17"/>
        <v>0</v>
      </c>
      <c r="Y26" s="17">
        <f t="shared" si="18"/>
        <v>0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7" t="str">
        <f t="shared" si="2"/>
        <v/>
      </c>
      <c r="AE26" s="17">
        <f t="shared" si="3"/>
        <v>0</v>
      </c>
      <c r="AF26" s="17">
        <f t="shared" si="4"/>
        <v>0</v>
      </c>
      <c r="AG26" s="17">
        <f t="shared" si="5"/>
        <v>0</v>
      </c>
      <c r="AH26">
        <f>SUMIF('库存（子SKU）'!$C:$C,$A26,'库存（子SKU）'!AJ:AJ)</f>
        <v>0</v>
      </c>
      <c r="AI26">
        <f>SUMIF('库存（子SKU）'!$C:$C,$A26,'库存（子SKU）'!AK:AK)</f>
        <v>39</v>
      </c>
      <c r="AJ26">
        <f>SUMIF('库存（子SKU）'!$C:$C,$A26,'库存（子SKU）'!AL:AL)</f>
        <v>66</v>
      </c>
      <c r="AK26">
        <f>SUMIF('库存（子SKU）'!$C:$C,$A26,'库存（子SKU）'!AM:AM)</f>
        <v>66</v>
      </c>
      <c r="AL26" s="17" t="str">
        <f t="shared" si="6"/>
        <v/>
      </c>
      <c r="AM26" s="17">
        <f t="shared" si="7"/>
        <v>0.0769230769230769</v>
      </c>
      <c r="AN26" s="17">
        <f t="shared" si="8"/>
        <v>0.0303030303030303</v>
      </c>
      <c r="AO26" s="17">
        <f t="shared" si="9"/>
        <v>0.0909090909090909</v>
      </c>
      <c r="AP26" s="6">
        <f t="shared" si="10"/>
        <v>0</v>
      </c>
      <c r="AQ26" s="6">
        <f t="shared" si="11"/>
        <v>0</v>
      </c>
      <c r="AR26" s="6">
        <f t="shared" si="12"/>
        <v>43</v>
      </c>
      <c r="AS26" t="str">
        <f t="shared" si="13"/>
        <v>库存为43</v>
      </c>
      <c r="AT26" s="2" t="str">
        <f>IFERROR(时间!$B$4+AS26,"上周无销量")</f>
        <v>上周无销量</v>
      </c>
    </row>
    <row r="27" spans="1:46">
      <c r="A27" t="s">
        <v>706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1</v>
      </c>
      <c r="E27" s="5">
        <f>SUMIF('库存（子SKU）'!$C:$C,$A27,'库存（子SKU）'!G:G)</f>
        <v>1</v>
      </c>
      <c r="F27" s="5">
        <v>7.995</v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>
        <f t="shared" si="4"/>
        <v>0</v>
      </c>
      <c r="AG27" s="17">
        <f t="shared" si="5"/>
        <v>0</v>
      </c>
      <c r="AH27">
        <f>SUMIF('库存（子SKU）'!$C:$C,$A27,'库存（子SKU）'!AJ:AJ)</f>
        <v>0</v>
      </c>
      <c r="AI27">
        <f>SUMIF('库存（子SKU）'!$C:$C,$A27,'库存（子SKU）'!AK:AK)</f>
        <v>9</v>
      </c>
      <c r="AJ27">
        <f>SUMIF('库存（子SKU）'!$C:$C,$A27,'库存（子SKU）'!AL:AL)</f>
        <v>3</v>
      </c>
      <c r="AK27">
        <f>SUMIF('库存（子SKU）'!$C:$C,$A27,'库存（子SKU）'!AM:AM)</f>
        <v>3</v>
      </c>
      <c r="AL27" s="17" t="str">
        <f t="shared" si="6"/>
        <v/>
      </c>
      <c r="AM27" s="17">
        <f t="shared" si="7"/>
        <v>0</v>
      </c>
      <c r="AN27" s="17">
        <f t="shared" si="8"/>
        <v>0.333333333333333</v>
      </c>
      <c r="AO27" s="17">
        <f t="shared" si="9"/>
        <v>0.333333333333333</v>
      </c>
      <c r="AP27" s="6">
        <f t="shared" si="10"/>
        <v>0</v>
      </c>
      <c r="AQ27" s="6">
        <f t="shared" si="11"/>
        <v>0</v>
      </c>
      <c r="AR27" s="6">
        <f t="shared" si="12"/>
        <v>1</v>
      </c>
      <c r="AS27" t="str">
        <f t="shared" si="13"/>
        <v>库存为1</v>
      </c>
      <c r="AT27" s="2" t="str">
        <f>IFERROR(时间!$B$4+AS27,"上周无销量")</f>
        <v>上周无销量</v>
      </c>
    </row>
    <row r="28" spans="1:46">
      <c r="A28" t="s">
        <v>713</v>
      </c>
      <c r="B28" s="5">
        <f>SUMIF('库存（子SKU）'!C:C,A28,'库存（子SKU）'!D:D)</f>
        <v>519</v>
      </c>
      <c r="C28" s="5">
        <f>SUMIF('库存（子SKU）'!$C:$C,$A28,'库存（子SKU）'!E:E)</f>
        <v>591</v>
      </c>
      <c r="D28" s="5">
        <f>SUMIF('库存（子SKU）'!$C:$C,$A28,'库存（子SKU）'!F:F)</f>
        <v>532</v>
      </c>
      <c r="E28" s="5">
        <f>SUMIF('库存（子SKU）'!$C:$C,$A28,'库存（子SKU）'!G:G)</f>
        <v>966</v>
      </c>
      <c r="F28" s="5">
        <v>18.8786886503067</v>
      </c>
      <c r="G28">
        <f>SUMIF('库存（子SKU）'!$C:$C,$A28,'库存（子SKU）'!I:I)</f>
        <v>1806</v>
      </c>
      <c r="H28">
        <f>SUMIF('库存（子SKU）'!$C:$C,$A28,'库存（子SKU）'!J:J)</f>
        <v>25</v>
      </c>
      <c r="I28">
        <f>SUMIF('库存（子SKU）'!$C:$C,$A28,'库存（子SKU）'!K:K)</f>
        <v>31</v>
      </c>
      <c r="J28">
        <f>SUMIF('库存（子SKU）'!$C:$C,$A28,'库存（子SKU）'!L:L)</f>
        <v>65</v>
      </c>
      <c r="K28">
        <f t="shared" si="0"/>
        <v>1927</v>
      </c>
      <c r="L28">
        <f>SUMIF('库存（子SKU）'!$C:$C,$A28,'库存（子SKU）'!N:N)</f>
        <v>551</v>
      </c>
      <c r="M28">
        <f>SUMIF('库存（子SKU）'!$C:$C,$A28,'库存（子SKU）'!O:O)</f>
        <v>0</v>
      </c>
      <c r="N28">
        <f>SUMIF('库存（子SKU）'!$C:$C,$A28,'库存（子SKU）'!P:P)</f>
        <v>787343</v>
      </c>
      <c r="O28">
        <f>SUMIF('库存（子SKU）'!$C:$C,$A28,'库存（子SKU）'!Q:Q)</f>
        <v>0</v>
      </c>
      <c r="P28">
        <f>SUMIF('库存（子SKU）'!$C:$C,$A28,'库存（子SKU）'!R:R)</f>
        <v>1246321</v>
      </c>
      <c r="Q28">
        <f>SUMIF('库存（子SKU）'!$C:$C,$A28,'库存（子SKU）'!S:S)</f>
        <v>1470562</v>
      </c>
      <c r="R28">
        <f>SUMIF('库存（子SKU）'!$C:$C,$A28,'库存（子SKU）'!T:T)</f>
        <v>2464</v>
      </c>
      <c r="S28">
        <f>SUMIF('库存（子SKU）'!$C:$C,$A28,'库存（子SKU）'!U:U)</f>
        <v>0</v>
      </c>
      <c r="T28">
        <f>SUMIF('库存（子SKU）'!$C:$C,$A28,'库存（子SKU）'!V:V)</f>
        <v>3842</v>
      </c>
      <c r="U28">
        <f>SUMIF('库存（子SKU）'!$C:$C,$A28,'库存（子SKU）'!W:W)</f>
        <v>4901</v>
      </c>
      <c r="V28" s="17">
        <f t="shared" si="15"/>
        <v>0.00312951280445752</v>
      </c>
      <c r="W28" s="17" t="str">
        <f t="shared" si="16"/>
        <v/>
      </c>
      <c r="X28" s="17">
        <f t="shared" si="17"/>
        <v>0.00308267292294682</v>
      </c>
      <c r="Y28" s="17">
        <f t="shared" si="18"/>
        <v>0.0033327394560719</v>
      </c>
      <c r="Z28">
        <f>SUMIF('库存（子SKU）'!$C:$C,$A28,'库存（子SKU）'!AB:AB)</f>
        <v>1290.05</v>
      </c>
      <c r="AA28">
        <f>SUMIF('库存（子SKU）'!$C:$C,$A28,'库存（子SKU）'!AC:AC)</f>
        <v>0</v>
      </c>
      <c r="AB28">
        <f>SUMIF('库存（子SKU）'!$C:$C,$A28,'库存（子SKU）'!AD:AD)</f>
        <v>2113.5</v>
      </c>
      <c r="AC28">
        <f>SUMIF('库存（子SKU）'!$C:$C,$A28,'库存（子SKU）'!AE:AE)</f>
        <v>2618.24</v>
      </c>
      <c r="AD28" s="17">
        <f t="shared" si="2"/>
        <v>0.131664095854522</v>
      </c>
      <c r="AE28" s="17">
        <f t="shared" si="3"/>
        <v>0</v>
      </c>
      <c r="AF28" s="17">
        <f t="shared" si="4"/>
        <v>0.210435398055983</v>
      </c>
      <c r="AG28" s="17">
        <f t="shared" si="5"/>
        <v>0.143568942999501</v>
      </c>
      <c r="AH28">
        <f>SUMIF('库存（子SKU）'!$C:$C,$A28,'库存（子SKU）'!AJ:AJ)</f>
        <v>2832</v>
      </c>
      <c r="AI28">
        <f>SUMIF('库存（子SKU）'!$C:$C,$A28,'库存（子SKU）'!AK:AK)</f>
        <v>5905</v>
      </c>
      <c r="AJ28">
        <f>SUMIF('库存（子SKU）'!$C:$C,$A28,'库存（子SKU）'!AL:AL)</f>
        <v>9225</v>
      </c>
      <c r="AK28">
        <f>SUMIF('库存（子SKU）'!$C:$C,$A28,'库存（子SKU）'!AM:AM)</f>
        <v>9225</v>
      </c>
      <c r="AL28" s="17">
        <f t="shared" si="6"/>
        <v>0.183262711864407</v>
      </c>
      <c r="AM28" s="17">
        <f t="shared" si="7"/>
        <v>0.10008467400508</v>
      </c>
      <c r="AN28" s="17">
        <f t="shared" si="8"/>
        <v>0.0576693766937669</v>
      </c>
      <c r="AO28" s="17">
        <f t="shared" si="9"/>
        <v>0.104715447154472</v>
      </c>
      <c r="AP28" s="6">
        <f t="shared" si="10"/>
        <v>74.1428571428571</v>
      </c>
      <c r="AQ28" s="6">
        <f t="shared" si="11"/>
        <v>4448.57142857143</v>
      </c>
      <c r="AR28" s="6">
        <f t="shared" si="12"/>
        <v>-2521.57142857143</v>
      </c>
      <c r="AS28">
        <f t="shared" si="13"/>
        <v>25</v>
      </c>
      <c r="AT28" s="2">
        <f>IFERROR(时间!$B$4+AS28,"上周无销量")</f>
        <v>43350</v>
      </c>
    </row>
    <row r="29" spans="1:46">
      <c r="A29" t="s">
        <v>720</v>
      </c>
      <c r="B29" s="5">
        <f>SUMIF('库存（子SKU）'!C:C,A29,'库存（子SKU）'!D:D)</f>
        <v>0</v>
      </c>
      <c r="C29" s="5">
        <f>SUMIF('库存（子SKU）'!$C:$C,$A29,'库存（子SKU）'!E:E)</f>
        <v>2</v>
      </c>
      <c r="D29" s="5">
        <f>SUMIF('库存（子SKU）'!$C:$C,$A29,'库存（子SKU）'!F:F)</f>
        <v>0</v>
      </c>
      <c r="E29" s="5">
        <f>SUMIF('库存（子SKU）'!$C:$C,$A29,'库存（子SKU）'!G:G)</f>
        <v>2</v>
      </c>
      <c r="F29" s="5">
        <v>6.94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8</v>
      </c>
      <c r="Q29">
        <f>SUMIF('库存（子SKU）'!$C:$C,$A29,'库存（子SKU）'!S:S)</f>
        <v>14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2</v>
      </c>
      <c r="V29" s="17" t="str">
        <f t="shared" si="15"/>
        <v/>
      </c>
      <c r="W29" s="17" t="str">
        <f t="shared" si="16"/>
        <v/>
      </c>
      <c r="X29" s="17">
        <f t="shared" si="17"/>
        <v>0</v>
      </c>
      <c r="Y29" s="17">
        <f t="shared" si="18"/>
        <v>0.142857142857143</v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0.04</v>
      </c>
      <c r="AD29" s="17" t="str">
        <f t="shared" si="2"/>
        <v/>
      </c>
      <c r="AE29" s="17">
        <f t="shared" si="3"/>
        <v>0</v>
      </c>
      <c r="AF29" s="17" t="str">
        <f t="shared" si="4"/>
        <v/>
      </c>
      <c r="AG29" s="17">
        <f t="shared" si="5"/>
        <v>0.00288184438040346</v>
      </c>
      <c r="AH29">
        <f>SUMIF('库存（子SKU）'!$C:$C,$A29,'库存（子SKU）'!AJ:AJ)</f>
        <v>0</v>
      </c>
      <c r="AI29">
        <f>SUMIF('库存（子SKU）'!$C:$C,$A29,'库存（子SKU）'!AK:AK)</f>
        <v>21</v>
      </c>
      <c r="AJ29">
        <f>SUMIF('库存（子SKU）'!$C:$C,$A29,'库存（子SKU）'!AL:AL)</f>
        <v>46</v>
      </c>
      <c r="AK29">
        <f>SUMIF('库存（子SKU）'!$C:$C,$A29,'库存（子SKU）'!AM:AM)</f>
        <v>46</v>
      </c>
      <c r="AL29" s="17" t="str">
        <f t="shared" si="6"/>
        <v/>
      </c>
      <c r="AM29" s="17">
        <f t="shared" si="7"/>
        <v>0.0952380952380952</v>
      </c>
      <c r="AN29" s="17">
        <f t="shared" si="8"/>
        <v>0</v>
      </c>
      <c r="AO29" s="17">
        <f t="shared" si="9"/>
        <v>0.0434782608695652</v>
      </c>
      <c r="AP29" s="6">
        <f t="shared" si="10"/>
        <v>0</v>
      </c>
      <c r="AQ29" s="6">
        <f t="shared" si="11"/>
        <v>0</v>
      </c>
      <c r="AR29" s="6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729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9</v>
      </c>
      <c r="AJ30">
        <f>SUMIF('库存（子SKU）'!$C:$C,$A30,'库存（子SKU）'!AL:AL)</f>
        <v>14</v>
      </c>
      <c r="AK30">
        <f>SUMIF('库存（子SKU）'!$C:$C,$A30,'库存（子SKU）'!AM:AM)</f>
        <v>14</v>
      </c>
      <c r="AL30" s="17" t="str">
        <f t="shared" si="6"/>
        <v/>
      </c>
      <c r="AM30" s="17">
        <f t="shared" si="7"/>
        <v>0</v>
      </c>
      <c r="AN30" s="17">
        <f t="shared" si="8"/>
        <v>0</v>
      </c>
      <c r="AO30" s="17">
        <f t="shared" si="9"/>
        <v>0</v>
      </c>
      <c r="AP30" s="6">
        <f t="shared" si="10"/>
        <v>0</v>
      </c>
      <c r="AQ30" s="6">
        <f t="shared" si="11"/>
        <v>0</v>
      </c>
      <c r="AR30" s="6">
        <f t="shared" si="12"/>
        <v>6</v>
      </c>
      <c r="AS30" t="str">
        <f t="shared" si="13"/>
        <v>库存为6</v>
      </c>
      <c r="AT30" s="2" t="str">
        <f>IFERROR(时间!$B$4+AS30,"上周无销量")</f>
        <v>上周无销量</v>
      </c>
    </row>
    <row r="31" spans="1:46">
      <c r="A31" t="s">
        <v>738</v>
      </c>
      <c r="B31" s="5">
        <f>SUMIF('库存（子SKU）'!C:C,A31,'库存（子SKU）'!D:D)</f>
        <v>1</v>
      </c>
      <c r="C31" s="5">
        <f>SUMIF('库存（子SKU）'!$C:$C,$A31,'库存（子SKU）'!E:E)</f>
        <v>2</v>
      </c>
      <c r="D31" s="5">
        <f>SUMIF('库存（子SKU）'!$C:$C,$A31,'库存（子SKU）'!F:F)</f>
        <v>0</v>
      </c>
      <c r="E31" s="5">
        <f>SUMIF('库存（子SKU）'!$C:$C,$A31,'库存（子SKU）'!G:G)</f>
        <v>1</v>
      </c>
      <c r="F31" s="5">
        <v>12.9925</v>
      </c>
      <c r="G31">
        <f>SUMIF('库存（子SKU）'!$C:$C,$A31,'库存（子SKU）'!I:I)</f>
        <v>67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67</v>
      </c>
      <c r="L31">
        <f>SUMIF('库存（子SKU）'!$C:$C,$A31,'库存（子SKU）'!N:N)</f>
        <v>0</v>
      </c>
      <c r="M31">
        <f>SUMIF('库存（子SKU）'!$C:$C,$A31,'库存（子SKU）'!O:O)</f>
        <v>68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>
        <f t="shared" si="2"/>
        <v>0</v>
      </c>
      <c r="AE31" s="17">
        <f t="shared" si="3"/>
        <v>0</v>
      </c>
      <c r="AF31" s="17" t="str">
        <f t="shared" si="4"/>
        <v/>
      </c>
      <c r="AG31" s="17">
        <f t="shared" si="5"/>
        <v>0</v>
      </c>
      <c r="AH31">
        <f>SUMIF('库存（子SKU）'!$C:$C,$A31,'库存（子SKU）'!AJ:AJ)</f>
        <v>0</v>
      </c>
      <c r="AI31">
        <f>SUMIF('库存（子SKU）'!$C:$C,$A31,'库存（子SKU）'!AK:AK)</f>
        <v>32</v>
      </c>
      <c r="AJ31">
        <f>SUMIF('库存（子SKU）'!$C:$C,$A31,'库存（子SKU）'!AL:AL)</f>
        <v>28</v>
      </c>
      <c r="AK31">
        <f>SUMIF('库存（子SKU）'!$C:$C,$A31,'库存（子SKU）'!AM:AM)</f>
        <v>28</v>
      </c>
      <c r="AL31" s="17" t="str">
        <f t="shared" si="6"/>
        <v/>
      </c>
      <c r="AM31" s="17">
        <f t="shared" si="7"/>
        <v>0.0625</v>
      </c>
      <c r="AN31" s="17">
        <f t="shared" si="8"/>
        <v>0</v>
      </c>
      <c r="AO31" s="17">
        <f t="shared" si="9"/>
        <v>0.0357142857142857</v>
      </c>
      <c r="AP31" s="6">
        <f t="shared" si="10"/>
        <v>0.142857142857143</v>
      </c>
      <c r="AQ31" s="6">
        <f t="shared" si="11"/>
        <v>8.57142857142857</v>
      </c>
      <c r="AR31" s="6">
        <f t="shared" si="12"/>
        <v>58.4285714285714</v>
      </c>
      <c r="AS31">
        <f t="shared" si="13"/>
        <v>469</v>
      </c>
      <c r="AT31" s="2">
        <f>IFERROR(时间!$B$4+AS31,"上周无销量")</f>
        <v>43794</v>
      </c>
    </row>
    <row r="32" spans="1:46">
      <c r="A32" t="s">
        <v>769</v>
      </c>
      <c r="B32" s="5">
        <f>SUMIF('库存（子SKU）'!C:C,A32,'库存（子SKU）'!D:D)</f>
        <v>10</v>
      </c>
      <c r="C32" s="5">
        <f>SUMIF('库存（子SKU）'!$C:$C,$A32,'库存（子SKU）'!E:E)</f>
        <v>11</v>
      </c>
      <c r="D32" s="5">
        <f>SUMIF('库存（子SKU）'!$C:$C,$A32,'库存（子SKU）'!F:F)</f>
        <v>13</v>
      </c>
      <c r="E32" s="5">
        <f>SUMIF('库存（子SKU）'!$C:$C,$A32,'库存（子SKU）'!G:G)</f>
        <v>23</v>
      </c>
      <c r="F32" s="5">
        <v>9.74842105263158</v>
      </c>
      <c r="G32">
        <f>SUMIF('库存（子SKU）'!$C:$C,$A32,'库存（子SKU）'!I:I)</f>
        <v>2347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2348</v>
      </c>
      <c r="L32">
        <f>SUMIF('库存（子SKU）'!$C:$C,$A32,'库存（子SKU）'!N:N)</f>
        <v>19</v>
      </c>
      <c r="M32">
        <f>SUMIF('库存（子SKU）'!$C:$C,$A32,'库存（子SKU）'!O:O)</f>
        <v>2287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>
        <f t="shared" si="2"/>
        <v>0</v>
      </c>
      <c r="AE32" s="17">
        <f t="shared" si="3"/>
        <v>0</v>
      </c>
      <c r="AF32" s="17">
        <f t="shared" si="4"/>
        <v>0</v>
      </c>
      <c r="AG32" s="17">
        <f t="shared" si="5"/>
        <v>0</v>
      </c>
      <c r="AH32">
        <f>SUMIF('库存（子SKU）'!$C:$C,$A32,'库存（子SKU）'!AJ:AJ)</f>
        <v>5</v>
      </c>
      <c r="AI32">
        <f>SUMIF('库存（子SKU）'!$C:$C,$A32,'库存（子SKU）'!AK:AK)</f>
        <v>292</v>
      </c>
      <c r="AJ32">
        <f>SUMIF('库存（子SKU）'!$C:$C,$A32,'库存（子SKU）'!AL:AL)</f>
        <v>315</v>
      </c>
      <c r="AK32">
        <f>SUMIF('库存（子SKU）'!$C:$C,$A32,'库存（子SKU）'!AM:AM)</f>
        <v>315</v>
      </c>
      <c r="AL32" s="17">
        <f t="shared" si="6"/>
        <v>2</v>
      </c>
      <c r="AM32" s="17">
        <f t="shared" si="7"/>
        <v>0.0376712328767123</v>
      </c>
      <c r="AN32" s="17">
        <f t="shared" si="8"/>
        <v>0.0412698412698413</v>
      </c>
      <c r="AO32" s="17">
        <f t="shared" si="9"/>
        <v>0.073015873015873</v>
      </c>
      <c r="AP32" s="6">
        <f t="shared" si="10"/>
        <v>1.42857142857143</v>
      </c>
      <c r="AQ32" s="6">
        <f t="shared" si="11"/>
        <v>85.7142857142857</v>
      </c>
      <c r="AR32" s="6">
        <f t="shared" si="12"/>
        <v>2262.28571428571</v>
      </c>
      <c r="AS32">
        <f t="shared" si="13"/>
        <v>1643</v>
      </c>
      <c r="AT32" s="2">
        <f>IFERROR(时间!$B$4+AS32,"上周无销量")</f>
        <v>44968</v>
      </c>
    </row>
    <row r="33" spans="1:46">
      <c r="A33" t="s">
        <v>860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7" t="str">
        <f t="shared" si="6"/>
        <v/>
      </c>
      <c r="AM33" s="17" t="str">
        <f t="shared" si="7"/>
        <v/>
      </c>
      <c r="AN33" s="17" t="str">
        <f t="shared" si="8"/>
        <v/>
      </c>
      <c r="AO33" s="17" t="str">
        <f t="shared" si="9"/>
        <v/>
      </c>
      <c r="AP33" s="6">
        <f t="shared" si="10"/>
        <v>0</v>
      </c>
      <c r="AQ33" s="6">
        <f t="shared" si="11"/>
        <v>0</v>
      </c>
      <c r="AR33" s="6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865</v>
      </c>
      <c r="B34" s="5">
        <f>SUMIF('库存（子SKU）'!C:C,A34,'库存（子SKU）'!D:D)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>
        <v>9.99</v>
      </c>
      <c r="G34">
        <f>SUMIF('库存（子SKU）'!$C:$C,$A34,'库存（子SKU）'!I:I)</f>
        <v>1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</v>
      </c>
      <c r="L34">
        <f>SUMIF('库存（子SKU）'!$C:$C,$A34,'库存（子SKU）'!N:N)</f>
        <v>0</v>
      </c>
      <c r="M34">
        <f>SUMIF('库存（子SKU）'!$C:$C,$A34,'库存（子SKU）'!O:O)</f>
        <v>1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>
        <f t="shared" si="3"/>
        <v>0</v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6</v>
      </c>
      <c r="AJ34">
        <f>SUMIF('库存（子SKU）'!$C:$C,$A34,'库存（子SKU）'!AL:AL)</f>
        <v>3</v>
      </c>
      <c r="AK34">
        <f>SUMIF('库存（子SKU）'!$C:$C,$A34,'库存（子SKU）'!AM:AM)</f>
        <v>3</v>
      </c>
      <c r="AL34" s="17" t="str">
        <f t="shared" si="6"/>
        <v/>
      </c>
      <c r="AM34" s="17">
        <f t="shared" si="7"/>
        <v>0.166666666666667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1</v>
      </c>
      <c r="AS34" t="str">
        <f t="shared" si="13"/>
        <v>库存为1</v>
      </c>
      <c r="AT34" s="2" t="str">
        <f>IFERROR(时间!$B$4+AS34,"上周无销量")</f>
        <v>上周无销量</v>
      </c>
    </row>
    <row r="35" spans="1:46">
      <c r="A35" t="s">
        <v>870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3</v>
      </c>
      <c r="AJ35">
        <f>SUMIF('库存（子SKU）'!$C:$C,$A35,'库存（子SKU）'!AL:AL)</f>
        <v>8</v>
      </c>
      <c r="AK35">
        <f>SUMIF('库存（子SKU）'!$C:$C,$A35,'库存（子SKU）'!AM:AM)</f>
        <v>8</v>
      </c>
      <c r="AL35" s="17" t="str">
        <f t="shared" si="6"/>
        <v/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885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</v>
      </c>
      <c r="L36">
        <f>SUMIF('库存（子SKU）'!$C:$C,$A36,'库存（子SKU）'!N:N)</f>
        <v>0</v>
      </c>
      <c r="M36">
        <f>SUMIF('库存（子SKU）'!$C:$C,$A36,'库存（子SKU）'!O:O)</f>
        <v>7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12</v>
      </c>
      <c r="AJ36">
        <f>SUMIF('库存（子SKU）'!$C:$C,$A36,'库存（子SKU）'!AL:AL)</f>
        <v>22</v>
      </c>
      <c r="AK36">
        <f>SUMIF('库存（子SKU）'!$C:$C,$A36,'库存（子SKU）'!AM:AM)</f>
        <v>22</v>
      </c>
      <c r="AL36" s="17" t="str">
        <f t="shared" si="6"/>
        <v/>
      </c>
      <c r="AM36" s="17">
        <f t="shared" si="7"/>
        <v>0</v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8</v>
      </c>
      <c r="AS36" t="str">
        <f t="shared" si="13"/>
        <v>库存为8</v>
      </c>
      <c r="AT36" s="2" t="str">
        <f>IFERROR(时间!$B$4+AS36,"上周无销量")</f>
        <v>上周无销量</v>
      </c>
    </row>
    <row r="37" spans="1:46">
      <c r="A37" t="s">
        <v>898</v>
      </c>
      <c r="B37" s="5">
        <f>SUMIF('库存（子SKU）'!C:C,A37,'库存（子SKU）'!D:D)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1</v>
      </c>
      <c r="F37" s="5">
        <v>0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 t="str">
        <f t="shared" si="2"/>
        <v/>
      </c>
      <c r="AE37" s="17" t="str">
        <f t="shared" si="3"/>
        <v/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7</v>
      </c>
      <c r="AK37">
        <f>SUMIF('库存（子SKU）'!$C:$C,$A37,'库存（子SKU）'!AM:AM)</f>
        <v>7</v>
      </c>
      <c r="AL37" s="17" t="str">
        <f t="shared" si="6"/>
        <v/>
      </c>
      <c r="AM37" s="17" t="str">
        <f t="shared" si="7"/>
        <v/>
      </c>
      <c r="AN37" s="17">
        <f t="shared" si="8"/>
        <v>0</v>
      </c>
      <c r="AO37" s="17">
        <f t="shared" si="9"/>
        <v>0.142857142857143</v>
      </c>
      <c r="AP37" s="6">
        <f t="shared" si="10"/>
        <v>0</v>
      </c>
      <c r="AQ37" s="6">
        <f t="shared" si="11"/>
        <v>0</v>
      </c>
      <c r="AR37" s="6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901</v>
      </c>
      <c r="B38" s="5">
        <f>SUMIF('库存（子SKU）'!C:C,A38,'库存（子SKU）'!D:D)</f>
        <v>2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>
        <v>14.99</v>
      </c>
      <c r="G38">
        <f>SUMIF('库存（子SKU）'!$C:$C,$A38,'库存（子SKU）'!I:I)</f>
        <v>57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57</v>
      </c>
      <c r="L38">
        <f>SUMIF('库存（子SKU）'!$C:$C,$A38,'库存（子SKU）'!N:N)</f>
        <v>1</v>
      </c>
      <c r="M38">
        <f>SUMIF('库存（子SKU）'!$C:$C,$A38,'库存（子SKU）'!O:O)</f>
        <v>55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>
        <f t="shared" si="2"/>
        <v>0</v>
      </c>
      <c r="AE38" s="17" t="str">
        <f t="shared" si="3"/>
        <v/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37</v>
      </c>
      <c r="AJ38">
        <f>SUMIF('库存（子SKU）'!$C:$C,$A38,'库存（子SKU）'!AL:AL)</f>
        <v>41</v>
      </c>
      <c r="AK38">
        <f>SUMIF('库存（子SKU）'!$C:$C,$A38,'库存（子SKU）'!AM:AM)</f>
        <v>41</v>
      </c>
      <c r="AL38" s="17" t="str">
        <f t="shared" si="6"/>
        <v/>
      </c>
      <c r="AM38" s="17">
        <f t="shared" si="7"/>
        <v>0</v>
      </c>
      <c r="AN38" s="17">
        <f t="shared" si="8"/>
        <v>0</v>
      </c>
      <c r="AO38" s="17">
        <f t="shared" si="9"/>
        <v>0</v>
      </c>
      <c r="AP38" s="6">
        <f t="shared" si="10"/>
        <v>0.285714285714286</v>
      </c>
      <c r="AQ38" s="6">
        <f t="shared" si="11"/>
        <v>17.1428571428571</v>
      </c>
      <c r="AR38" s="6">
        <f t="shared" si="12"/>
        <v>39.8571428571429</v>
      </c>
      <c r="AS38">
        <f t="shared" si="13"/>
        <v>199</v>
      </c>
      <c r="AT38" s="2">
        <f>IFERROR(时间!$B$4+AS38,"上周无销量")</f>
        <v>43524</v>
      </c>
    </row>
    <row r="39" spans="1:46">
      <c r="A39" t="s">
        <v>936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27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27</v>
      </c>
      <c r="L39">
        <f>SUMIF('库存（子SKU）'!$C:$C,$A39,'库存（子SKU）'!N:N)</f>
        <v>0</v>
      </c>
      <c r="M39">
        <f>SUMIF('库存（子SKU）'!$C:$C,$A39,'库存（子SKU）'!O:O)</f>
        <v>26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5</v>
      </c>
      <c r="AJ39">
        <f>SUMIF('库存（子SKU）'!$C:$C,$A39,'库存（子SKU）'!AL:AL)</f>
        <v>23</v>
      </c>
      <c r="AK39">
        <f>SUMIF('库存（子SKU）'!$C:$C,$A39,'库存（子SKU）'!AM:AM)</f>
        <v>23</v>
      </c>
      <c r="AL39" s="17" t="str">
        <f t="shared" si="6"/>
        <v/>
      </c>
      <c r="AM39" s="17">
        <f t="shared" si="7"/>
        <v>0</v>
      </c>
      <c r="AN39" s="17">
        <f t="shared" si="8"/>
        <v>0</v>
      </c>
      <c r="AO39" s="17">
        <f t="shared" si="9"/>
        <v>0</v>
      </c>
      <c r="AP39" s="6">
        <f t="shared" si="10"/>
        <v>0</v>
      </c>
      <c r="AQ39" s="6">
        <f t="shared" si="11"/>
        <v>0</v>
      </c>
      <c r="AR39" s="6">
        <f t="shared" si="12"/>
        <v>27</v>
      </c>
      <c r="AS39" t="str">
        <f t="shared" si="13"/>
        <v>库存为27</v>
      </c>
      <c r="AT39" s="2" t="str">
        <f>IFERROR(时间!$B$4+AS39,"上周无销量")</f>
        <v>上周无销量</v>
      </c>
    </row>
    <row r="40" spans="1:46">
      <c r="A40" t="s">
        <v>953</v>
      </c>
      <c r="B40" s="5">
        <f>SUMIF('库存（子SKU）'!C:C,A40,'库存（子SKU）'!D:D)</f>
        <v>1</v>
      </c>
      <c r="C40" s="5">
        <f>SUMIF('库存（子SKU）'!$C:$C,$A40,'库存（子SKU）'!E:E)</f>
        <v>2</v>
      </c>
      <c r="D40" s="5">
        <f>SUMIF('库存（子SKU）'!$C:$C,$A40,'库存（子SKU）'!F:F)</f>
        <v>1</v>
      </c>
      <c r="E40" s="5">
        <f>SUMIF('库存（子SKU）'!$C:$C,$A40,'库存（子SKU）'!G:G)</f>
        <v>2</v>
      </c>
      <c r="F40" s="5">
        <v>4.66</v>
      </c>
      <c r="G40">
        <f>SUMIF('库存（子SKU）'!$C:$C,$A40,'库存（子SKU）'!I:I)</f>
        <v>11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11</v>
      </c>
      <c r="L40">
        <f>SUMIF('库存（子SKU）'!$C:$C,$A40,'库存（子SKU）'!N:N)</f>
        <v>0</v>
      </c>
      <c r="M40">
        <f>SUMIF('库存（子SKU）'!$C:$C,$A40,'库存（子SKU）'!O:O)</f>
        <v>11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>
        <f t="shared" si="2"/>
        <v>0</v>
      </c>
      <c r="AE40" s="17">
        <f t="shared" si="3"/>
        <v>0</v>
      </c>
      <c r="AF40" s="17">
        <f t="shared" si="4"/>
        <v>0</v>
      </c>
      <c r="AG40" s="17">
        <f t="shared" si="5"/>
        <v>0</v>
      </c>
      <c r="AH40">
        <f>SUMIF('库存（子SKU）'!$C:$C,$A40,'库存（子SKU）'!AJ:AJ)</f>
        <v>0</v>
      </c>
      <c r="AI40">
        <f>SUMIF('库存（子SKU）'!$C:$C,$A40,'库存（子SKU）'!AK:AK)</f>
        <v>17</v>
      </c>
      <c r="AJ40">
        <f>SUMIF('库存（子SKU）'!$C:$C,$A40,'库存（子SKU）'!AL:AL)</f>
        <v>14</v>
      </c>
      <c r="AK40">
        <f>SUMIF('库存（子SKU）'!$C:$C,$A40,'库存（子SKU）'!AM:AM)</f>
        <v>14</v>
      </c>
      <c r="AL40" s="17" t="str">
        <f t="shared" si="6"/>
        <v/>
      </c>
      <c r="AM40" s="17">
        <f t="shared" si="7"/>
        <v>0.117647058823529</v>
      </c>
      <c r="AN40" s="17">
        <f t="shared" si="8"/>
        <v>0.0714285714285714</v>
      </c>
      <c r="AO40" s="17">
        <f t="shared" si="9"/>
        <v>0.142857142857143</v>
      </c>
      <c r="AP40" s="6">
        <f t="shared" si="10"/>
        <v>0.142857142857143</v>
      </c>
      <c r="AQ40" s="6">
        <f t="shared" si="11"/>
        <v>8.57142857142857</v>
      </c>
      <c r="AR40" s="6">
        <f t="shared" si="12"/>
        <v>2.42857142857143</v>
      </c>
      <c r="AS40">
        <f t="shared" si="13"/>
        <v>77</v>
      </c>
      <c r="AT40" s="2">
        <f>IFERROR(时间!$B$4+AS40,"上周无销量")</f>
        <v>43402</v>
      </c>
    </row>
    <row r="41" spans="1:46">
      <c r="A41" t="s">
        <v>964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1</v>
      </c>
      <c r="F41" s="5">
        <v>0</v>
      </c>
      <c r="G41">
        <f>SUMIF('库存（子SKU）'!$C:$C,$A41,'库存（子SKU）'!I:I)</f>
        <v>217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217</v>
      </c>
      <c r="L41">
        <f>SUMIF('库存（子SKU）'!$C:$C,$A41,'库存（子SKU）'!N:N)</f>
        <v>0</v>
      </c>
      <c r="M41">
        <f>SUMIF('库存（子SKU）'!$C:$C,$A41,'库存（子SKU）'!O:O)</f>
        <v>217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59</v>
      </c>
      <c r="AJ41">
        <f>SUMIF('库存（子SKU）'!$C:$C,$A41,'库存（子SKU）'!AL:AL)</f>
        <v>40</v>
      </c>
      <c r="AK41">
        <f>SUMIF('库存（子SKU）'!$C:$C,$A41,'库存（子SKU）'!AM:AM)</f>
        <v>40</v>
      </c>
      <c r="AL41" s="17" t="str">
        <f t="shared" si="6"/>
        <v/>
      </c>
      <c r="AM41" s="17">
        <f t="shared" si="7"/>
        <v>0</v>
      </c>
      <c r="AN41" s="17">
        <f t="shared" si="8"/>
        <v>0</v>
      </c>
      <c r="AO41" s="17">
        <f t="shared" si="9"/>
        <v>0.025</v>
      </c>
      <c r="AP41" s="6">
        <f t="shared" si="10"/>
        <v>0</v>
      </c>
      <c r="AQ41" s="6">
        <f t="shared" si="11"/>
        <v>0</v>
      </c>
      <c r="AR41" s="6">
        <f t="shared" si="12"/>
        <v>217</v>
      </c>
      <c r="AS41" t="str">
        <f t="shared" si="13"/>
        <v>库存为217</v>
      </c>
      <c r="AT41" s="2" t="str">
        <f>IFERROR(时间!$B$4+AS41,"上周无销量")</f>
        <v>上周无销量</v>
      </c>
    </row>
    <row r="42" spans="1:46">
      <c r="A42" t="s">
        <v>1015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5" t="s">
        <v>54</v>
      </c>
      <c r="G42">
        <f>SUMIF('库存（子SKU）'!$C:$C,$A42,'库存（子SKU）'!I:I)</f>
        <v>19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19</v>
      </c>
      <c r="L42">
        <f>SUMIF('库存（子SKU）'!$C:$C,$A42,'库存（子SKU）'!N:N)</f>
        <v>0</v>
      </c>
      <c r="M42">
        <f>SUMIF('库存（子SKU）'!$C:$C,$A42,'库存（子SKU）'!O:O)</f>
        <v>19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 t="str">
        <f t="shared" si="4"/>
        <v/>
      </c>
      <c r="AG42" s="17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9</v>
      </c>
      <c r="AJ42">
        <f>SUMIF('库存（子SKU）'!$C:$C,$A42,'库存（子SKU）'!AL:AL)</f>
        <v>23</v>
      </c>
      <c r="AK42">
        <f>SUMIF('库存（子SKU）'!$C:$C,$A42,'库存（子SKU）'!AM:AM)</f>
        <v>23</v>
      </c>
      <c r="AL42" s="17" t="str">
        <f t="shared" si="6"/>
        <v/>
      </c>
      <c r="AM42" s="17">
        <f t="shared" si="7"/>
        <v>0</v>
      </c>
      <c r="AN42" s="17">
        <f t="shared" si="8"/>
        <v>0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19</v>
      </c>
      <c r="AS42" t="str">
        <f t="shared" si="13"/>
        <v>库存为19</v>
      </c>
      <c r="AT42" s="2" t="str">
        <f>IFERROR(时间!$B$4+AS42,"上周无销量")</f>
        <v>上周无销量</v>
      </c>
    </row>
    <row r="43" spans="1:46">
      <c r="A43" t="s">
        <v>1028</v>
      </c>
      <c r="B43" s="5">
        <f>SUMIF('库存（子SKU）'!C:C,A43,'库存（子SKU）'!D:D)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5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 t="str">
        <f t="shared" si="2"/>
        <v/>
      </c>
      <c r="AE43" s="17" t="str">
        <f t="shared" si="3"/>
        <v/>
      </c>
      <c r="AF43" s="17" t="str">
        <f t="shared" si="4"/>
        <v/>
      </c>
      <c r="AG43" s="17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7" t="str">
        <f t="shared" si="6"/>
        <v/>
      </c>
      <c r="AM43" s="17" t="str">
        <f t="shared" si="7"/>
        <v/>
      </c>
      <c r="AN43" s="17" t="str">
        <f t="shared" si="8"/>
        <v/>
      </c>
      <c r="AO43" s="17" t="str">
        <f t="shared" si="9"/>
        <v/>
      </c>
      <c r="AP43" s="6">
        <f t="shared" si="10"/>
        <v>0</v>
      </c>
      <c r="AQ43" s="6">
        <f t="shared" si="11"/>
        <v>0</v>
      </c>
      <c r="AR43" s="6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1033</v>
      </c>
      <c r="B44" s="5">
        <f>SUMIF('库存（子SKU）'!C:C,A44,'库存（子SKU）'!D:D)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 t="str">
        <f t="shared" si="3"/>
        <v/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17" t="str">
        <f t="shared" si="6"/>
        <v/>
      </c>
      <c r="AM44" s="17" t="str">
        <f t="shared" si="7"/>
        <v/>
      </c>
      <c r="AN44" s="17" t="str">
        <f t="shared" si="8"/>
        <v/>
      </c>
      <c r="AO44" s="17" t="str">
        <f t="shared" si="9"/>
        <v/>
      </c>
      <c r="AP44" s="6">
        <f t="shared" si="10"/>
        <v>0</v>
      </c>
      <c r="AQ44" s="6">
        <f t="shared" si="11"/>
        <v>0</v>
      </c>
      <c r="AR44" s="6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1038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5" t="s">
        <v>54</v>
      </c>
      <c r="G45">
        <f>SUMIF('库存（子SKU）'!$C:$C,$A45,'库存（子SKU）'!I:I)</f>
        <v>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7</v>
      </c>
      <c r="L45">
        <f>SUMIF('库存（子SKU）'!$C:$C,$A45,'库存（子SKU）'!N:N)</f>
        <v>0</v>
      </c>
      <c r="M45">
        <f>SUMIF('库存（子SKU）'!$C:$C,$A45,'库存（子SKU）'!O:O)</f>
        <v>7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8</v>
      </c>
      <c r="AJ45">
        <f>SUMIF('库存（子SKU）'!$C:$C,$A45,'库存（子SKU）'!AL:AL)</f>
        <v>8</v>
      </c>
      <c r="AK45">
        <f>SUMIF('库存（子SKU）'!$C:$C,$A45,'库存（子SKU）'!AM:AM)</f>
        <v>8</v>
      </c>
      <c r="AL45" s="17" t="str">
        <f t="shared" si="6"/>
        <v/>
      </c>
      <c r="AM45" s="17">
        <f t="shared" si="7"/>
        <v>0</v>
      </c>
      <c r="AN45" s="17">
        <f t="shared" si="8"/>
        <v>0</v>
      </c>
      <c r="AO45" s="17">
        <f t="shared" si="9"/>
        <v>0</v>
      </c>
      <c r="AP45" s="6">
        <f t="shared" si="10"/>
        <v>0</v>
      </c>
      <c r="AQ45" s="6">
        <f t="shared" si="11"/>
        <v>0</v>
      </c>
      <c r="AR45" s="6">
        <f t="shared" si="12"/>
        <v>7</v>
      </c>
      <c r="AS45" t="str">
        <f t="shared" si="13"/>
        <v>库存为7</v>
      </c>
      <c r="AT45" s="2" t="str">
        <f>IFERROR(时间!$B$4+AS45,"上周无销量")</f>
        <v>上周无销量</v>
      </c>
    </row>
    <row r="46" spans="1:46">
      <c r="A46" t="s">
        <v>1047</v>
      </c>
      <c r="B46" s="5">
        <f>SUMIF('库存（子SKU）'!C:C,A46,'库存（子SKU）'!D:D)</f>
        <v>4</v>
      </c>
      <c r="C46" s="5">
        <f>SUMIF('库存（子SKU）'!$C:$C,$A46,'库存（子SKU）'!E:E)</f>
        <v>9</v>
      </c>
      <c r="D46" s="5">
        <f>SUMIF('库存（子SKU）'!$C:$C,$A46,'库存（子SKU）'!F:F)</f>
        <v>12</v>
      </c>
      <c r="E46" s="5">
        <f>SUMIF('库存（子SKU）'!$C:$C,$A46,'库存（子SKU）'!G:G)</f>
        <v>13</v>
      </c>
      <c r="F46" s="5">
        <v>11.1515789473684</v>
      </c>
      <c r="G46">
        <f>SUMIF('库存（子SKU）'!$C:$C,$A46,'库存（子SKU）'!I:I)</f>
        <v>2523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1</v>
      </c>
      <c r="K46">
        <f t="shared" si="0"/>
        <v>2524</v>
      </c>
      <c r="L46">
        <f>SUMIF('库存（子SKU）'!$C:$C,$A46,'库存（子SKU）'!N:N)</f>
        <v>1</v>
      </c>
      <c r="M46">
        <f>SUMIF('库存（子SKU）'!$C:$C,$A46,'库存（子SKU）'!O:O)</f>
        <v>2479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>
        <f t="shared" si="2"/>
        <v>0</v>
      </c>
      <c r="AE46" s="17">
        <f t="shared" si="3"/>
        <v>0</v>
      </c>
      <c r="AF46" s="17">
        <f t="shared" si="4"/>
        <v>0</v>
      </c>
      <c r="AG46" s="17">
        <f t="shared" si="5"/>
        <v>0</v>
      </c>
      <c r="AH46">
        <f>SUMIF('库存（子SKU）'!$C:$C,$A46,'库存（子SKU）'!AJ:AJ)</f>
        <v>13</v>
      </c>
      <c r="AI46">
        <f>SUMIF('库存（子SKU）'!$C:$C,$A46,'库存（子SKU）'!AK:AK)</f>
        <v>234</v>
      </c>
      <c r="AJ46">
        <f>SUMIF('库存（子SKU）'!$C:$C,$A46,'库存（子SKU）'!AL:AL)</f>
        <v>297</v>
      </c>
      <c r="AK46">
        <f>SUMIF('库存（子SKU）'!$C:$C,$A46,'库存（子SKU）'!AM:AM)</f>
        <v>297</v>
      </c>
      <c r="AL46" s="17">
        <f t="shared" si="6"/>
        <v>0.307692307692308</v>
      </c>
      <c r="AM46" s="17">
        <f t="shared" si="7"/>
        <v>0.0384615384615385</v>
      </c>
      <c r="AN46" s="17">
        <f t="shared" si="8"/>
        <v>0.0404040404040404</v>
      </c>
      <c r="AO46" s="17">
        <f t="shared" si="9"/>
        <v>0.0437710437710438</v>
      </c>
      <c r="AP46" s="6">
        <f t="shared" si="10"/>
        <v>0.571428571428571</v>
      </c>
      <c r="AQ46" s="6">
        <f t="shared" si="11"/>
        <v>34.2857142857143</v>
      </c>
      <c r="AR46" s="6">
        <f t="shared" si="12"/>
        <v>2489.71428571429</v>
      </c>
      <c r="AS46">
        <f t="shared" si="13"/>
        <v>4417</v>
      </c>
      <c r="AT46" s="2">
        <f>IFERROR(时间!$B$4+AS46,"上周无销量")</f>
        <v>47742</v>
      </c>
    </row>
    <row r="47" spans="1:46">
      <c r="A47" t="s">
        <v>1120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1</v>
      </c>
      <c r="F47" s="5">
        <v>0</v>
      </c>
      <c r="G47">
        <f>SUMIF('库存（子SKU）'!$C:$C,$A47,'库存（子SKU）'!I:I)</f>
        <v>205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205</v>
      </c>
      <c r="L47">
        <f>SUMIF('库存（子SKU）'!$C:$C,$A47,'库存（子SKU）'!N:N)</f>
        <v>0</v>
      </c>
      <c r="M47">
        <f>SUMIF('库存（子SKU）'!$C:$C,$A47,'库存（子SKU）'!O:O)</f>
        <v>205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37</v>
      </c>
      <c r="AJ47">
        <f>SUMIF('库存（子SKU）'!$C:$C,$A47,'库存（子SKU）'!AL:AL)</f>
        <v>19</v>
      </c>
      <c r="AK47">
        <f>SUMIF('库存（子SKU）'!$C:$C,$A47,'库存（子SKU）'!AM:AM)</f>
        <v>19</v>
      </c>
      <c r="AL47" s="17" t="str">
        <f t="shared" si="6"/>
        <v/>
      </c>
      <c r="AM47" s="17">
        <f t="shared" si="7"/>
        <v>0</v>
      </c>
      <c r="AN47" s="17">
        <f t="shared" si="8"/>
        <v>0</v>
      </c>
      <c r="AO47" s="17">
        <f t="shared" si="9"/>
        <v>0.0526315789473684</v>
      </c>
      <c r="AP47" s="6">
        <f t="shared" si="10"/>
        <v>0</v>
      </c>
      <c r="AQ47" s="6">
        <f t="shared" si="11"/>
        <v>0</v>
      </c>
      <c r="AR47" s="6">
        <f t="shared" si="12"/>
        <v>205</v>
      </c>
      <c r="AS47" t="str">
        <f t="shared" si="13"/>
        <v>库存为205</v>
      </c>
      <c r="AT47" s="2" t="str">
        <f>IFERROR(时间!$B$4+AS47,"上周无销量")</f>
        <v>上周无销量</v>
      </c>
    </row>
    <row r="48" spans="1:46">
      <c r="A48" t="s">
        <v>1147</v>
      </c>
      <c r="B48" s="5">
        <f>SUMIF('库存（子SKU）'!C:C,A48,'库存（子SKU）'!D:D)</f>
        <v>1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>
        <v>17.99</v>
      </c>
      <c r="G48">
        <f>SUMIF('库存（子SKU）'!$C:$C,$A48,'库存（子SKU）'!I:I)</f>
        <v>42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42</v>
      </c>
      <c r="L48">
        <f>SUMIF('库存（子SKU）'!$C:$C,$A48,'库存（子SKU）'!N:N)</f>
        <v>0</v>
      </c>
      <c r="M48">
        <f>SUMIF('库存（子SKU）'!$C:$C,$A48,'库存（子SKU）'!O:O)</f>
        <v>42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>
        <f t="shared" si="2"/>
        <v>0</v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25</v>
      </c>
      <c r="AJ48">
        <f>SUMIF('库存（子SKU）'!$C:$C,$A48,'库存（子SKU）'!AL:AL)</f>
        <v>19</v>
      </c>
      <c r="AK48">
        <f>SUMIF('库存（子SKU）'!$C:$C,$A48,'库存（子SKU）'!AM:AM)</f>
        <v>19</v>
      </c>
      <c r="AL48" s="17" t="str">
        <f t="shared" si="6"/>
        <v/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0.142857142857143</v>
      </c>
      <c r="AQ48" s="6">
        <f t="shared" si="11"/>
        <v>8.57142857142857</v>
      </c>
      <c r="AR48" s="6">
        <f t="shared" si="12"/>
        <v>33.4285714285714</v>
      </c>
      <c r="AS48">
        <f t="shared" si="13"/>
        <v>294</v>
      </c>
      <c r="AT48" s="2">
        <f>IFERROR(时间!$B$4+AS48,"上周无销量")</f>
        <v>43619</v>
      </c>
    </row>
    <row r="49" spans="1:46">
      <c r="A49" t="s">
        <v>1168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7" t="str">
        <f t="shared" si="6"/>
        <v/>
      </c>
      <c r="AM49" s="17" t="str">
        <f t="shared" si="7"/>
        <v/>
      </c>
      <c r="AN49" s="17" t="str">
        <f t="shared" si="8"/>
        <v/>
      </c>
      <c r="AO49" s="17" t="str">
        <f t="shared" si="9"/>
        <v/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1213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17" t="str">
        <f t="shared" si="6"/>
        <v/>
      </c>
      <c r="AM50" s="17" t="str">
        <f t="shared" si="7"/>
        <v/>
      </c>
      <c r="AN50" s="17" t="str">
        <f t="shared" si="8"/>
        <v/>
      </c>
      <c r="AO50" s="17" t="str">
        <f t="shared" si="9"/>
        <v/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1297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9</v>
      </c>
      <c r="AJ51">
        <f>SUMIF('库存（子SKU）'!$C:$C,$A51,'库存（子SKU）'!AL:AL)</f>
        <v>5</v>
      </c>
      <c r="AK51">
        <f>SUMIF('库存（子SKU）'!$C:$C,$A51,'库存（子SKU）'!AM:AM)</f>
        <v>5</v>
      </c>
      <c r="AL51" s="17" t="str">
        <f t="shared" si="6"/>
        <v/>
      </c>
      <c r="AM51" s="17">
        <f t="shared" si="7"/>
        <v>0</v>
      </c>
      <c r="AN51" s="17">
        <f t="shared" si="8"/>
        <v>0</v>
      </c>
      <c r="AO51" s="17">
        <f t="shared" si="9"/>
        <v>0</v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1302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13</v>
      </c>
      <c r="AJ52">
        <f>SUMIF('库存（子SKU）'!$C:$C,$A52,'库存（子SKU）'!AL:AL)</f>
        <v>11</v>
      </c>
      <c r="AK52">
        <f>SUMIF('库存（子SKU）'!$C:$C,$A52,'库存（子SKU）'!AM:AM)</f>
        <v>11</v>
      </c>
      <c r="AL52" s="17" t="str">
        <f t="shared" si="6"/>
        <v/>
      </c>
      <c r="AM52" s="17">
        <f t="shared" si="7"/>
        <v>0</v>
      </c>
      <c r="AN52" s="17">
        <f t="shared" si="8"/>
        <v>0</v>
      </c>
      <c r="AO52" s="17">
        <f t="shared" si="9"/>
        <v>0</v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1312</v>
      </c>
      <c r="B53" s="5">
        <f>SUMIF('库存（子SKU）'!C:C,A53,'库存（子SKU）'!D:D)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5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7" t="str">
        <f t="shared" si="15"/>
        <v/>
      </c>
      <c r="W53" s="17" t="str">
        <f t="shared" si="16"/>
        <v/>
      </c>
      <c r="X53" s="17" t="str">
        <f t="shared" si="17"/>
        <v/>
      </c>
      <c r="Y53" s="17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7" t="str">
        <f t="shared" si="2"/>
        <v/>
      </c>
      <c r="AE53" s="17" t="str">
        <f t="shared" si="3"/>
        <v/>
      </c>
      <c r="AF53" s="17" t="str">
        <f t="shared" si="4"/>
        <v/>
      </c>
      <c r="AG53" s="17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25</v>
      </c>
      <c r="AJ53">
        <f>SUMIF('库存（子SKU）'!$C:$C,$A53,'库存（子SKU）'!AL:AL)</f>
        <v>18</v>
      </c>
      <c r="AK53">
        <f>SUMIF('库存（子SKU）'!$C:$C,$A53,'库存（子SKU）'!AM:AM)</f>
        <v>18</v>
      </c>
      <c r="AL53" s="17" t="str">
        <f t="shared" si="6"/>
        <v/>
      </c>
      <c r="AM53" s="17">
        <f t="shared" si="7"/>
        <v>0</v>
      </c>
      <c r="AN53" s="17">
        <f t="shared" si="8"/>
        <v>0</v>
      </c>
      <c r="AO53" s="17">
        <f t="shared" si="9"/>
        <v>0</v>
      </c>
      <c r="AP53" s="6">
        <f t="shared" si="10"/>
        <v>0</v>
      </c>
      <c r="AQ53" s="6">
        <f t="shared" si="11"/>
        <v>0</v>
      </c>
      <c r="AR53" s="6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1333</v>
      </c>
      <c r="B54" s="5">
        <f>SUMIF('库存（子SKU）'!C:C,A54,'库存（子SKU）'!D:D)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5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7" t="str">
        <f t="shared" si="15"/>
        <v/>
      </c>
      <c r="W54" s="17" t="str">
        <f t="shared" si="16"/>
        <v/>
      </c>
      <c r="X54" s="17" t="str">
        <f t="shared" si="17"/>
        <v/>
      </c>
      <c r="Y54" s="17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7" t="str">
        <f t="shared" si="2"/>
        <v/>
      </c>
      <c r="AE54" s="17" t="str">
        <f t="shared" si="3"/>
        <v/>
      </c>
      <c r="AF54" s="17" t="str">
        <f t="shared" si="4"/>
        <v/>
      </c>
      <c r="AG54" s="17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101</v>
      </c>
      <c r="AJ54">
        <f>SUMIF('库存（子SKU）'!$C:$C,$A54,'库存（子SKU）'!AL:AL)</f>
        <v>196</v>
      </c>
      <c r="AK54">
        <f>SUMIF('库存（子SKU）'!$C:$C,$A54,'库存（子SKU）'!AM:AM)</f>
        <v>196</v>
      </c>
      <c r="AL54" s="17" t="str">
        <f t="shared" si="6"/>
        <v/>
      </c>
      <c r="AM54" s="17">
        <f t="shared" si="7"/>
        <v>0</v>
      </c>
      <c r="AN54" s="17">
        <f t="shared" si="8"/>
        <v>0</v>
      </c>
      <c r="AO54" s="17">
        <f t="shared" si="9"/>
        <v>0</v>
      </c>
      <c r="AP54" s="6">
        <f t="shared" si="10"/>
        <v>0</v>
      </c>
      <c r="AQ54" s="6">
        <f t="shared" si="11"/>
        <v>0</v>
      </c>
      <c r="AR54" s="6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1418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17" t="str">
        <f t="shared" si="6"/>
        <v/>
      </c>
      <c r="AM55" s="17" t="str">
        <f t="shared" si="7"/>
        <v/>
      </c>
      <c r="AN55" s="17" t="str">
        <f t="shared" si="8"/>
        <v/>
      </c>
      <c r="AO55" s="17" t="str">
        <f t="shared" si="9"/>
        <v/>
      </c>
      <c r="AP55" s="6">
        <f t="shared" si="10"/>
        <v>0</v>
      </c>
      <c r="AQ55" s="6">
        <f t="shared" si="11"/>
        <v>0</v>
      </c>
      <c r="AR55" s="6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1422</v>
      </c>
      <c r="B56" s="5">
        <f>SUMIF('库存（子SKU）'!C:C,A56,'库存（子SKU）'!D:D)</f>
        <v>3</v>
      </c>
      <c r="C56" s="5">
        <f>SUMIF('库存（子SKU）'!$C:$C,$A56,'库存（子SKU）'!E:E)</f>
        <v>4</v>
      </c>
      <c r="D56" s="5">
        <f>SUMIF('库存（子SKU）'!$C:$C,$A56,'库存（子SKU）'!F:F)</f>
        <v>5</v>
      </c>
      <c r="E56" s="5">
        <f>SUMIF('库存（子SKU）'!$C:$C,$A56,'库存（子SKU）'!G:G)</f>
        <v>13</v>
      </c>
      <c r="F56" s="5">
        <v>7.6752</v>
      </c>
      <c r="G56">
        <f>SUMIF('库存（子SKU）'!$C:$C,$A56,'库存（子SKU）'!I:I)</f>
        <v>208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208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2885</v>
      </c>
      <c r="O56">
        <f>SUMIF('库存（子SKU）'!$C:$C,$A56,'库存（子SKU）'!Q:Q)</f>
        <v>0</v>
      </c>
      <c r="P56">
        <f>SUMIF('库存（子SKU）'!$C:$C,$A56,'库存（子SKU）'!R:R)</f>
        <v>26702</v>
      </c>
      <c r="Q56">
        <f>SUMIF('库存（子SKU）'!$C:$C,$A56,'库存（子SKU）'!S:S)</f>
        <v>82440</v>
      </c>
      <c r="R56">
        <f>SUMIF('库存（子SKU）'!$C:$C,$A56,'库存（子SKU）'!T:T)</f>
        <v>12</v>
      </c>
      <c r="S56">
        <f>SUMIF('库存（子SKU）'!$C:$C,$A56,'库存（子SKU）'!U:U)</f>
        <v>0</v>
      </c>
      <c r="T56">
        <f>SUMIF('库存（子SKU）'!$C:$C,$A56,'库存（子SKU）'!V:V)</f>
        <v>38</v>
      </c>
      <c r="U56">
        <f>SUMIF('库存（子SKU）'!$C:$C,$A56,'库存（子SKU）'!W:W)</f>
        <v>202</v>
      </c>
      <c r="V56" s="17">
        <f t="shared" si="15"/>
        <v>0.00415944540727903</v>
      </c>
      <c r="W56" s="17" t="str">
        <f t="shared" si="16"/>
        <v/>
      </c>
      <c r="X56" s="17">
        <f t="shared" si="17"/>
        <v>0.00142311437345517</v>
      </c>
      <c r="Y56" s="17">
        <f t="shared" si="18"/>
        <v>0.00245026686074721</v>
      </c>
      <c r="Z56">
        <f>SUMIF('库存（子SKU）'!$C:$C,$A56,'库存（子SKU）'!AB:AB)</f>
        <v>4.6</v>
      </c>
      <c r="AA56">
        <f>SUMIF('库存（子SKU）'!$C:$C,$A56,'库存（子SKU）'!AC:AC)</f>
        <v>0</v>
      </c>
      <c r="AB56">
        <f>SUMIF('库存（子SKU）'!$C:$C,$A56,'库存（子SKU）'!AD:AD)</f>
        <v>15.42</v>
      </c>
      <c r="AC56">
        <f>SUMIF('库存（子SKU）'!$C:$C,$A56,'库存（子SKU）'!AE:AE)</f>
        <v>85.35</v>
      </c>
      <c r="AD56" s="17">
        <f t="shared" si="2"/>
        <v>0.199777638802029</v>
      </c>
      <c r="AE56" s="17">
        <f t="shared" si="3"/>
        <v>0</v>
      </c>
      <c r="AF56" s="17">
        <f t="shared" si="4"/>
        <v>0.401813633520951</v>
      </c>
      <c r="AG56" s="17">
        <f t="shared" si="5"/>
        <v>0.855402414970895</v>
      </c>
      <c r="AH56">
        <f>SUMIF('库存（子SKU）'!$C:$C,$A56,'库存（子SKU）'!AJ:AJ)</f>
        <v>0</v>
      </c>
      <c r="AI56">
        <f>SUMIF('库存（子SKU）'!$C:$C,$A56,'库存（子SKU）'!AK:AK)</f>
        <v>101</v>
      </c>
      <c r="AJ56">
        <f>SUMIF('库存（子SKU）'!$C:$C,$A56,'库存（子SKU）'!AL:AL)</f>
        <v>196</v>
      </c>
      <c r="AK56">
        <f>SUMIF('库存（子SKU）'!$C:$C,$A56,'库存（子SKU）'!AM:AM)</f>
        <v>196</v>
      </c>
      <c r="AL56" s="17" t="str">
        <f t="shared" si="6"/>
        <v/>
      </c>
      <c r="AM56" s="17">
        <f t="shared" si="7"/>
        <v>0.0396039603960396</v>
      </c>
      <c r="AN56" s="17">
        <f t="shared" si="8"/>
        <v>0.0255102040816327</v>
      </c>
      <c r="AO56" s="17">
        <f t="shared" si="9"/>
        <v>0.0663265306122449</v>
      </c>
      <c r="AP56" s="6">
        <f t="shared" si="10"/>
        <v>0.428571428571429</v>
      </c>
      <c r="AQ56" s="6">
        <f t="shared" si="11"/>
        <v>25.7142857142857</v>
      </c>
      <c r="AR56" s="6">
        <f t="shared" si="12"/>
        <v>182.285714285714</v>
      </c>
      <c r="AS56">
        <f t="shared" si="13"/>
        <v>485</v>
      </c>
      <c r="AT56" s="2">
        <f>IFERROR(时间!$B$4+AS56,"上周无销量")</f>
        <v>43810</v>
      </c>
    </row>
    <row r="57" spans="1:46">
      <c r="A57" t="s">
        <v>1448</v>
      </c>
      <c r="B57" s="5">
        <f>SUMIF('库存（子SKU）'!C:C,A57,'库存（子SKU）'!D:D)</f>
        <v>27</v>
      </c>
      <c r="C57" s="5">
        <f>SUMIF('库存（子SKU）'!$C:$C,$A57,'库存（子SKU）'!E:E)</f>
        <v>5</v>
      </c>
      <c r="D57" s="5">
        <f>SUMIF('库存（子SKU）'!$C:$C,$A57,'库存（子SKU）'!F:F)</f>
        <v>9</v>
      </c>
      <c r="E57" s="5">
        <f>SUMIF('库存（子SKU）'!$C:$C,$A57,'库存（子SKU）'!G:G)</f>
        <v>6</v>
      </c>
      <c r="F57" s="5">
        <v>13.9487234042553</v>
      </c>
      <c r="G57">
        <f>SUMIF('库存（子SKU）'!$C:$C,$A57,'库存（子SKU）'!I:I)</f>
        <v>392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0"/>
        <v>393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64720</v>
      </c>
      <c r="O57">
        <f>SUMIF('库存（子SKU）'!$C:$C,$A57,'库存（子SKU）'!Q:Q)</f>
        <v>0</v>
      </c>
      <c r="P57">
        <f>SUMIF('库存（子SKU）'!$C:$C,$A57,'库存（子SKU）'!R:R)</f>
        <v>33235</v>
      </c>
      <c r="Q57">
        <f>SUMIF('库存（子SKU）'!$C:$C,$A57,'库存（子SKU）'!S:S)</f>
        <v>15253</v>
      </c>
      <c r="R57">
        <f>SUMIF('库存（子SKU）'!$C:$C,$A57,'库存（子SKU）'!T:T)</f>
        <v>188</v>
      </c>
      <c r="S57">
        <f>SUMIF('库存（子SKU）'!$C:$C,$A57,'库存（子SKU）'!U:U)</f>
        <v>0</v>
      </c>
      <c r="T57">
        <f>SUMIF('库存（子SKU）'!$C:$C,$A57,'库存（子SKU）'!V:V)</f>
        <v>73</v>
      </c>
      <c r="U57">
        <f>SUMIF('库存（子SKU）'!$C:$C,$A57,'库存（子SKU）'!W:W)</f>
        <v>89</v>
      </c>
      <c r="V57" s="17">
        <f t="shared" si="15"/>
        <v>0.00290482076637824</v>
      </c>
      <c r="W57" s="17" t="str">
        <f t="shared" si="16"/>
        <v/>
      </c>
      <c r="X57" s="17">
        <f t="shared" si="17"/>
        <v>0.00219647961486385</v>
      </c>
      <c r="Y57" s="17">
        <f t="shared" si="18"/>
        <v>0.00583491772110404</v>
      </c>
      <c r="Z57">
        <f>SUMIF('库存（子SKU）'!$C:$C,$A57,'库存（子SKU）'!AB:AB)</f>
        <v>67.53</v>
      </c>
      <c r="AA57">
        <f>SUMIF('库存（子SKU）'!$C:$C,$A57,'库存（子SKU）'!AC:AC)</f>
        <v>0</v>
      </c>
      <c r="AB57">
        <f>SUMIF('库存（子SKU）'!$C:$C,$A57,'库存（子SKU）'!AD:AD)</f>
        <v>29.67</v>
      </c>
      <c r="AC57">
        <f>SUMIF('库存（子SKU）'!$C:$C,$A57,'库存（子SKU）'!AE:AE)</f>
        <v>40.99</v>
      </c>
      <c r="AD57" s="17">
        <f t="shared" si="2"/>
        <v>0.179307527909551</v>
      </c>
      <c r="AE57" s="17">
        <f t="shared" si="3"/>
        <v>0</v>
      </c>
      <c r="AF57" s="17">
        <f t="shared" si="4"/>
        <v>0.236341819328137</v>
      </c>
      <c r="AG57" s="17">
        <f t="shared" si="5"/>
        <v>0.489770029032373</v>
      </c>
      <c r="AH57">
        <f>SUMIF('库存（子SKU）'!$C:$C,$A57,'库存（子SKU）'!AJ:AJ)</f>
        <v>0</v>
      </c>
      <c r="AI57">
        <f>SUMIF('库存（子SKU）'!$C:$C,$A57,'库存（子SKU）'!AK:AK)</f>
        <v>169</v>
      </c>
      <c r="AJ57">
        <f>SUMIF('库存（子SKU）'!$C:$C,$A57,'库存（子SKU）'!AL:AL)</f>
        <v>148</v>
      </c>
      <c r="AK57">
        <f>SUMIF('库存（子SKU）'!$C:$C,$A57,'库存（子SKU）'!AM:AM)</f>
        <v>148</v>
      </c>
      <c r="AL57" s="17" t="str">
        <f t="shared" si="6"/>
        <v/>
      </c>
      <c r="AM57" s="17">
        <f t="shared" si="7"/>
        <v>0.029585798816568</v>
      </c>
      <c r="AN57" s="17">
        <f t="shared" si="8"/>
        <v>0.0608108108108108</v>
      </c>
      <c r="AO57" s="17">
        <f t="shared" si="9"/>
        <v>0.0405405405405405</v>
      </c>
      <c r="AP57" s="6">
        <f t="shared" si="10"/>
        <v>3.85714285714286</v>
      </c>
      <c r="AQ57" s="6">
        <f t="shared" si="11"/>
        <v>231.428571428571</v>
      </c>
      <c r="AR57" s="6">
        <f t="shared" si="12"/>
        <v>161.571428571429</v>
      </c>
      <c r="AS57">
        <f t="shared" si="13"/>
        <v>101</v>
      </c>
      <c r="AT57" s="2">
        <f>IFERROR(时间!$B$4+AS57,"上周无销量")</f>
        <v>43426</v>
      </c>
    </row>
    <row r="58" spans="1:46">
      <c r="A58" t="s">
        <v>1509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554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554</v>
      </c>
      <c r="L58">
        <f>SUMIF('库存（子SKU）'!$C:$C,$A58,'库存（子SKU）'!N:N)</f>
        <v>0</v>
      </c>
      <c r="M58">
        <f>SUMIF('库存（子SKU）'!$C:$C,$A58,'库存（子SKU）'!O:O)</f>
        <v>554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45</v>
      </c>
      <c r="AJ58">
        <f>SUMIF('库存（子SKU）'!$C:$C,$A58,'库存（子SKU）'!AL:AL)</f>
        <v>19</v>
      </c>
      <c r="AK58">
        <f>SUMIF('库存（子SKU）'!$C:$C,$A58,'库存（子SKU）'!AM:AM)</f>
        <v>19</v>
      </c>
      <c r="AL58" s="17" t="str">
        <f t="shared" si="6"/>
        <v/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554</v>
      </c>
      <c r="AS58" t="str">
        <f t="shared" si="13"/>
        <v>库存为554</v>
      </c>
      <c r="AT58" s="2" t="str">
        <f>IFERROR(时间!$B$4+AS58,"上周无销量")</f>
        <v>上周无销量</v>
      </c>
    </row>
    <row r="59" spans="1:46">
      <c r="A59" t="s">
        <v>1550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2</v>
      </c>
      <c r="F59" s="5">
        <v>0</v>
      </c>
      <c r="G59">
        <f>SUMIF('库存（子SKU）'!$C:$C,$A59,'库存（子SKU）'!I:I)</f>
        <v>14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14</v>
      </c>
      <c r="L59">
        <f>SUMIF('库存（子SKU）'!$C:$C,$A59,'库存（子SKU）'!N:N)</f>
        <v>0</v>
      </c>
      <c r="M59">
        <f>SUMIF('库存（子SKU）'!$C:$C,$A59,'库存（子SKU）'!O:O)</f>
        <v>10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18</v>
      </c>
      <c r="AJ59">
        <f>SUMIF('库存（子SKU）'!$C:$C,$A59,'库存（子SKU）'!AL:AL)</f>
        <v>11</v>
      </c>
      <c r="AK59">
        <f>SUMIF('库存（子SKU）'!$C:$C,$A59,'库存（子SKU）'!AM:AM)</f>
        <v>11</v>
      </c>
      <c r="AL59" s="17" t="str">
        <f t="shared" si="6"/>
        <v/>
      </c>
      <c r="AM59" s="17">
        <f t="shared" si="7"/>
        <v>0</v>
      </c>
      <c r="AN59" s="17">
        <f t="shared" si="8"/>
        <v>0</v>
      </c>
      <c r="AO59" s="17">
        <f t="shared" si="9"/>
        <v>0.181818181818182</v>
      </c>
      <c r="AP59" s="6">
        <f t="shared" si="10"/>
        <v>0</v>
      </c>
      <c r="AQ59" s="6">
        <f t="shared" si="11"/>
        <v>0</v>
      </c>
      <c r="AR59" s="6">
        <f t="shared" si="12"/>
        <v>14</v>
      </c>
      <c r="AS59" t="str">
        <f t="shared" si="13"/>
        <v>库存为14</v>
      </c>
      <c r="AT59" s="2" t="str">
        <f>IFERROR(时间!$B$4+AS59,"上周无销量")</f>
        <v>上周无销量</v>
      </c>
    </row>
    <row r="60" spans="1:46">
      <c r="A60" t="s">
        <v>1597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7" t="str">
        <f t="shared" si="6"/>
        <v/>
      </c>
      <c r="AM60" s="17" t="str">
        <f t="shared" si="7"/>
        <v/>
      </c>
      <c r="AN60" s="17" t="str">
        <f t="shared" si="8"/>
        <v/>
      </c>
      <c r="AO60" s="17" t="str">
        <f t="shared" si="9"/>
        <v/>
      </c>
      <c r="AP60" s="6">
        <f t="shared" si="10"/>
        <v>0</v>
      </c>
      <c r="AQ60" s="6">
        <f t="shared" si="11"/>
        <v>0</v>
      </c>
      <c r="AR60" s="6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1601</v>
      </c>
      <c r="B61" s="5">
        <f>SUMIF('库存（子SKU）'!C:C,A61,'库存（子SKU）'!D:D)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5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 t="str">
        <f t="shared" si="2"/>
        <v/>
      </c>
      <c r="AE61" s="17" t="str">
        <f t="shared" si="3"/>
        <v/>
      </c>
      <c r="AF61" s="17" t="str">
        <f t="shared" si="4"/>
        <v/>
      </c>
      <c r="AG61" s="17" t="str">
        <f t="shared" si="5"/>
        <v/>
      </c>
      <c r="AH61">
        <f>SUMIF('库存（子SKU）'!$C:$C,$A61,'库存（子SKU）'!AJ:AJ)</f>
        <v>18</v>
      </c>
      <c r="AI61">
        <f>SUMIF('库存（子SKU）'!$C:$C,$A61,'库存（子SKU）'!AK:AK)</f>
        <v>397</v>
      </c>
      <c r="AJ61">
        <f>SUMIF('库存（子SKU）'!$C:$C,$A61,'库存（子SKU）'!AL:AL)</f>
        <v>454</v>
      </c>
      <c r="AK61">
        <f>SUMIF('库存（子SKU）'!$C:$C,$A61,'库存（子SKU）'!AM:AM)</f>
        <v>454</v>
      </c>
      <c r="AL61" s="17">
        <f t="shared" si="6"/>
        <v>0</v>
      </c>
      <c r="AM61" s="17">
        <f t="shared" si="7"/>
        <v>0</v>
      </c>
      <c r="AN61" s="17">
        <f t="shared" si="8"/>
        <v>0</v>
      </c>
      <c r="AO61" s="17">
        <f t="shared" si="9"/>
        <v>0</v>
      </c>
      <c r="AP61" s="6">
        <f t="shared" si="10"/>
        <v>0</v>
      </c>
      <c r="AQ61" s="6">
        <f t="shared" si="11"/>
        <v>0</v>
      </c>
      <c r="AR61" s="6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1657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89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89</v>
      </c>
      <c r="L62">
        <f>SUMIF('库存（子SKU）'!$C:$C,$A62,'库存（子SKU）'!N:N)</f>
        <v>0</v>
      </c>
      <c r="M62">
        <f>SUMIF('库存（子SKU）'!$C:$C,$A62,'库存（子SKU）'!O:O)</f>
        <v>89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25</v>
      </c>
      <c r="AJ62">
        <f>SUMIF('库存（子SKU）'!$C:$C,$A62,'库存（子SKU）'!AL:AL)</f>
        <v>18</v>
      </c>
      <c r="AK62">
        <f>SUMIF('库存（子SKU）'!$C:$C,$A62,'库存（子SKU）'!AM:AM)</f>
        <v>18</v>
      </c>
      <c r="AL62" s="17" t="str">
        <f t="shared" si="6"/>
        <v/>
      </c>
      <c r="AM62" s="17">
        <f t="shared" si="7"/>
        <v>0</v>
      </c>
      <c r="AN62" s="17">
        <f t="shared" si="8"/>
        <v>0</v>
      </c>
      <c r="AO62" s="17">
        <f t="shared" si="9"/>
        <v>0</v>
      </c>
      <c r="AP62" s="6">
        <f t="shared" si="10"/>
        <v>0</v>
      </c>
      <c r="AQ62" s="6">
        <f t="shared" si="11"/>
        <v>0</v>
      </c>
      <c r="AR62" s="6">
        <f t="shared" si="12"/>
        <v>89</v>
      </c>
      <c r="AS62" t="str">
        <f t="shared" si="13"/>
        <v>库存为89</v>
      </c>
      <c r="AT62" s="2" t="str">
        <f>IFERROR(时间!$B$4+AS62,"上周无销量")</f>
        <v>上周无销量</v>
      </c>
    </row>
    <row r="63" spans="1:46">
      <c r="A63" t="s">
        <v>1669</v>
      </c>
      <c r="B63" s="5">
        <f>SUMIF('库存（子SKU）'!C:C,A63,'库存（子SKU）'!D:D)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5" t="s">
        <v>54</v>
      </c>
      <c r="G63">
        <f>SUMIF('库存（子SKU）'!$C:$C,$A63,'库存（子SKU）'!I:I)</f>
        <v>154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154</v>
      </c>
      <c r="L63">
        <f>SUMIF('库存（子SKU）'!$C:$C,$A63,'库存（子SKU）'!N:N)</f>
        <v>0</v>
      </c>
      <c r="M63">
        <f>SUMIF('库存（子SKU）'!$C:$C,$A63,'库存（子SKU）'!O:O)</f>
        <v>154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 t="str">
        <f t="shared" si="2"/>
        <v/>
      </c>
      <c r="AE63" s="17" t="str">
        <f t="shared" si="3"/>
        <v/>
      </c>
      <c r="AF63" s="17" t="str">
        <f t="shared" si="4"/>
        <v/>
      </c>
      <c r="AG63" s="17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30</v>
      </c>
      <c r="AJ63">
        <f>SUMIF('库存（子SKU）'!$C:$C,$A63,'库存（子SKU）'!AL:AL)</f>
        <v>24</v>
      </c>
      <c r="AK63">
        <f>SUMIF('库存（子SKU）'!$C:$C,$A63,'库存（子SKU）'!AM:AM)</f>
        <v>24</v>
      </c>
      <c r="AL63" s="17" t="str">
        <f t="shared" si="6"/>
        <v/>
      </c>
      <c r="AM63" s="17">
        <f t="shared" si="7"/>
        <v>0</v>
      </c>
      <c r="AN63" s="17">
        <f t="shared" si="8"/>
        <v>0</v>
      </c>
      <c r="AO63" s="17">
        <f t="shared" si="9"/>
        <v>0</v>
      </c>
      <c r="AP63" s="6">
        <f t="shared" si="10"/>
        <v>0</v>
      </c>
      <c r="AQ63" s="6">
        <f t="shared" si="11"/>
        <v>0</v>
      </c>
      <c r="AR63" s="6">
        <f t="shared" si="12"/>
        <v>154</v>
      </c>
      <c r="AS63" t="str">
        <f t="shared" si="13"/>
        <v>库存为154</v>
      </c>
      <c r="AT63" s="2" t="str">
        <f>IFERROR(时间!$B$4+AS63,"上周无销量")</f>
        <v>上周无销量</v>
      </c>
    </row>
    <row r="64" spans="1:46">
      <c r="A64" t="s">
        <v>1702</v>
      </c>
      <c r="B64" s="5">
        <f>SUMIF('库存（子SKU）'!C:C,A64,'库存（子SKU）'!D:D)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1</v>
      </c>
      <c r="E64" s="5">
        <f>SUMIF('库存（子SKU）'!$C:$C,$A64,'库存（子SKU）'!G:G)</f>
        <v>0</v>
      </c>
      <c r="F64" s="5">
        <v>9.99</v>
      </c>
      <c r="G64">
        <f>SUMIF('库存（子SKU）'!$C:$C,$A64,'库存（子SKU）'!I:I)</f>
        <v>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 t="str">
        <f t="shared" si="2"/>
        <v/>
      </c>
      <c r="AE64" s="17" t="str">
        <f t="shared" si="3"/>
        <v/>
      </c>
      <c r="AF64" s="17">
        <f t="shared" si="4"/>
        <v>0</v>
      </c>
      <c r="AG64" s="17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5</v>
      </c>
      <c r="AJ64">
        <f>SUMIF('库存（子SKU）'!$C:$C,$A64,'库存（子SKU）'!AL:AL)</f>
        <v>5</v>
      </c>
      <c r="AK64">
        <f>SUMIF('库存（子SKU）'!$C:$C,$A64,'库存（子SKU）'!AM:AM)</f>
        <v>5</v>
      </c>
      <c r="AL64" s="17" t="str">
        <f t="shared" si="6"/>
        <v/>
      </c>
      <c r="AM64" s="17">
        <f t="shared" si="7"/>
        <v>0</v>
      </c>
      <c r="AN64" s="17">
        <f t="shared" si="8"/>
        <v>0.2</v>
      </c>
      <c r="AO64" s="17">
        <f t="shared" si="9"/>
        <v>0</v>
      </c>
      <c r="AP64" s="6">
        <f t="shared" si="10"/>
        <v>0</v>
      </c>
      <c r="AQ64" s="6">
        <f t="shared" si="11"/>
        <v>0</v>
      </c>
      <c r="AR64" s="6">
        <f t="shared" si="12"/>
        <v>3</v>
      </c>
      <c r="AS64" t="str">
        <f t="shared" si="13"/>
        <v>库存为3</v>
      </c>
      <c r="AT64" s="2" t="str">
        <f>IFERROR(时间!$B$4+AS64,"上周无销量")</f>
        <v>上周无销量</v>
      </c>
    </row>
    <row r="65" spans="1:46">
      <c r="A65" t="s">
        <v>1721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25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25</v>
      </c>
      <c r="L65">
        <f>SUMIF('库存（子SKU）'!$C:$C,$A65,'库存（子SKU）'!N:N)</f>
        <v>0</v>
      </c>
      <c r="M65">
        <f>SUMIF('库存（子SKU）'!$C:$C,$A65,'库存（子SKU）'!O:O)</f>
        <v>24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22</v>
      </c>
      <c r="AJ65">
        <f>SUMIF('库存（子SKU）'!$C:$C,$A65,'库存（子SKU）'!AL:AL)</f>
        <v>29</v>
      </c>
      <c r="AK65">
        <f>SUMIF('库存（子SKU）'!$C:$C,$A65,'库存（子SKU）'!AM:AM)</f>
        <v>29</v>
      </c>
      <c r="AL65" s="17" t="str">
        <f t="shared" si="6"/>
        <v/>
      </c>
      <c r="AM65" s="17">
        <f t="shared" si="7"/>
        <v>0</v>
      </c>
      <c r="AN65" s="17">
        <f t="shared" si="8"/>
        <v>0</v>
      </c>
      <c r="AO65" s="17">
        <f t="shared" si="9"/>
        <v>0</v>
      </c>
      <c r="AP65" s="6">
        <f t="shared" si="10"/>
        <v>0</v>
      </c>
      <c r="AQ65" s="6">
        <f t="shared" si="11"/>
        <v>0</v>
      </c>
      <c r="AR65" s="6">
        <f t="shared" si="12"/>
        <v>25</v>
      </c>
      <c r="AS65" t="str">
        <f t="shared" si="13"/>
        <v>库存为25</v>
      </c>
      <c r="AT65" s="2" t="str">
        <f>IFERROR(时间!$B$4+AS65,"上周无销量")</f>
        <v>上周无销量</v>
      </c>
    </row>
    <row r="66" spans="1:46">
      <c r="A66" t="s">
        <v>1746</v>
      </c>
      <c r="B66" s="5">
        <f>SUMIF('库存（子SKU）'!C:C,A66,'库存（子SKU）'!D:D)</f>
        <v>0</v>
      </c>
      <c r="C66" s="5">
        <f>SUMIF('库存（子SKU）'!$C:$C,$A66,'库存（子SKU）'!E:E)</f>
        <v>2</v>
      </c>
      <c r="D66" s="5">
        <f>SUMIF('库存（子SKU）'!$C:$C,$A66,'库存（子SKU）'!F:F)</f>
        <v>2</v>
      </c>
      <c r="E66" s="5">
        <f>SUMIF('库存（子SKU）'!$C:$C,$A66,'库存（子SKU）'!G:G)</f>
        <v>4</v>
      </c>
      <c r="F66" s="5">
        <v>8.04</v>
      </c>
      <c r="G66">
        <f>SUMIF('库存（子SKU）'!$C:$C,$A66,'库存（子SKU）'!I:I)</f>
        <v>266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266</v>
      </c>
      <c r="L66">
        <f>SUMIF('库存（子SKU）'!$C:$C,$A66,'库存（子SKU）'!N:N)</f>
        <v>2</v>
      </c>
      <c r="M66">
        <f>SUMIF('库存（子SKU）'!$C:$C,$A66,'库存（子SKU）'!O:O)</f>
        <v>204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>
        <f t="shared" si="3"/>
        <v>0</v>
      </c>
      <c r="AF66" s="17">
        <f t="shared" si="4"/>
        <v>0</v>
      </c>
      <c r="AG66" s="17">
        <f t="shared" si="5"/>
        <v>0</v>
      </c>
      <c r="AH66">
        <f>SUMIF('库存（子SKU）'!$C:$C,$A66,'库存（子SKU）'!AJ:AJ)</f>
        <v>0</v>
      </c>
      <c r="AI66">
        <f>SUMIF('库存（子SKU）'!$C:$C,$A66,'库存（子SKU）'!AK:AK)</f>
        <v>64</v>
      </c>
      <c r="AJ66">
        <f>SUMIF('库存（子SKU）'!$C:$C,$A66,'库存（子SKU）'!AL:AL)</f>
        <v>110</v>
      </c>
      <c r="AK66">
        <f>SUMIF('库存（子SKU）'!$C:$C,$A66,'库存（子SKU）'!AM:AM)</f>
        <v>110</v>
      </c>
      <c r="AL66" s="17" t="str">
        <f t="shared" si="6"/>
        <v/>
      </c>
      <c r="AM66" s="17">
        <f t="shared" si="7"/>
        <v>0.03125</v>
      </c>
      <c r="AN66" s="17">
        <f t="shared" si="8"/>
        <v>0.0181818181818182</v>
      </c>
      <c r="AO66" s="17">
        <f t="shared" si="9"/>
        <v>0.0363636363636364</v>
      </c>
      <c r="AP66" s="6">
        <f t="shared" si="10"/>
        <v>0</v>
      </c>
      <c r="AQ66" s="6">
        <f t="shared" si="11"/>
        <v>0</v>
      </c>
      <c r="AR66" s="6">
        <f t="shared" si="12"/>
        <v>266</v>
      </c>
      <c r="AS66" t="str">
        <f t="shared" si="13"/>
        <v>库存为266</v>
      </c>
      <c r="AT66" s="2" t="str">
        <f>IFERROR(时间!$B$4+AS66,"上周无销量")</f>
        <v>上周无销量</v>
      </c>
    </row>
    <row r="67" spans="1:46">
      <c r="A67" t="s">
        <v>1759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1</v>
      </c>
      <c r="E67" s="5">
        <f>SUMIF('库存（子SKU）'!$C:$C,$A67,'库存（子SKU）'!G:G)</f>
        <v>0</v>
      </c>
      <c r="F67" s="5">
        <v>19.99</v>
      </c>
      <c r="G67">
        <f>SUMIF('库存（子SKU）'!$C:$C,$A67,'库存（子SKU）'!I:I)</f>
        <v>15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15</v>
      </c>
      <c r="L67">
        <f>SUMIF('库存（子SKU）'!$C:$C,$A67,'库存（子SKU）'!N:N)</f>
        <v>0</v>
      </c>
      <c r="M67">
        <f>SUMIF('库存（子SKU）'!$C:$C,$A67,'库存（子SKU）'!O:O)</f>
        <v>14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>
        <f t="shared" si="4"/>
        <v>0</v>
      </c>
      <c r="AG67" s="17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17</v>
      </c>
      <c r="AJ67">
        <f>SUMIF('库存（子SKU）'!$C:$C,$A67,'库存（子SKU）'!AL:AL)</f>
        <v>18</v>
      </c>
      <c r="AK67">
        <f>SUMIF('库存（子SKU）'!$C:$C,$A67,'库存（子SKU）'!AM:AM)</f>
        <v>18</v>
      </c>
      <c r="AL67" s="17" t="str">
        <f t="shared" si="6"/>
        <v/>
      </c>
      <c r="AM67" s="17">
        <f t="shared" si="7"/>
        <v>0</v>
      </c>
      <c r="AN67" s="17">
        <f t="shared" si="8"/>
        <v>0.0555555555555556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15</v>
      </c>
      <c r="AS67" t="str">
        <f t="shared" si="13"/>
        <v>库存为15</v>
      </c>
      <c r="AT67" s="2" t="str">
        <f>IFERROR(时间!$B$4+AS67,"上周无销量")</f>
        <v>上周无销量</v>
      </c>
    </row>
    <row r="68" spans="1:46">
      <c r="A68" t="s">
        <v>1776</v>
      </c>
      <c r="B68" s="5">
        <f>SUMIF('库存（子SKU）'!C:C,A68,'库存（子SKU）'!D:D)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5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 t="str">
        <f t="shared" si="2"/>
        <v/>
      </c>
      <c r="AE68" s="17" t="str">
        <f t="shared" si="3"/>
        <v/>
      </c>
      <c r="AF68" s="17" t="str">
        <f t="shared" si="4"/>
        <v/>
      </c>
      <c r="AG68" s="17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17" t="str">
        <f t="shared" si="6"/>
        <v/>
      </c>
      <c r="AM68" s="17" t="str">
        <f t="shared" si="7"/>
        <v/>
      </c>
      <c r="AN68" s="17" t="str">
        <f t="shared" si="8"/>
        <v/>
      </c>
      <c r="AO68" s="17" t="str">
        <f t="shared" si="9"/>
        <v/>
      </c>
      <c r="AP68" s="6">
        <f t="shared" si="10"/>
        <v>0</v>
      </c>
      <c r="AQ68" s="6">
        <f t="shared" si="11"/>
        <v>0</v>
      </c>
      <c r="AR68" s="6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1793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11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11</v>
      </c>
      <c r="L69">
        <f>SUMIF('库存（子SKU）'!$C:$C,$A69,'库存（子SKU）'!N:N)</f>
        <v>0</v>
      </c>
      <c r="M69">
        <f>SUMIF('库存（子SKU）'!$C:$C,$A69,'库存（子SKU）'!O:O)</f>
        <v>10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6</v>
      </c>
      <c r="AJ69">
        <f>SUMIF('库存（子SKU）'!$C:$C,$A69,'库存（子SKU）'!AL:AL)</f>
        <v>25</v>
      </c>
      <c r="AK69">
        <f>SUMIF('库存（子SKU）'!$C:$C,$A69,'库存（子SKU）'!AM:AM)</f>
        <v>25</v>
      </c>
      <c r="AL69" s="17" t="str">
        <f t="shared" ref="AL69:AL132" si="24">IFERROR(B69/AH69,"")</f>
        <v/>
      </c>
      <c r="AM69" s="17">
        <f t="shared" ref="AM69:AM132" si="25">IFERROR(C69/AI69,"")</f>
        <v>0</v>
      </c>
      <c r="AN69" s="17">
        <f t="shared" ref="AN69:AN132" si="26">IFERROR(D69/AJ69,"")</f>
        <v>0</v>
      </c>
      <c r="AO69" s="17">
        <f t="shared" ref="AO69:AO132" si="27">IFERROR(E69/AK69,"")</f>
        <v>0</v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11</v>
      </c>
      <c r="AS69" t="str">
        <f t="shared" ref="AS69:AS132" si="31">IF(AP69=0,"库存为"&amp;K69,INT(K69/AP69))</f>
        <v>库存为11</v>
      </c>
      <c r="AT69" s="2" t="str">
        <f>IFERROR(时间!$B$4+AS69,"上周无销量")</f>
        <v>上周无销量</v>
      </c>
    </row>
    <row r="70" spans="1:46">
      <c r="A70" t="s">
        <v>1800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34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34</v>
      </c>
      <c r="L70">
        <f>SUMIF('库存（子SKU）'!$C:$C,$A70,'库存（子SKU）'!N:N)</f>
        <v>0</v>
      </c>
      <c r="M70">
        <f>SUMIF('库存（子SKU）'!$C:$C,$A70,'库存（子SKU）'!O:O)</f>
        <v>34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26</v>
      </c>
      <c r="AJ70">
        <f>SUMIF('库存（子SKU）'!$C:$C,$A70,'库存（子SKU）'!AL:AL)</f>
        <v>6</v>
      </c>
      <c r="AK70">
        <f>SUMIF('库存（子SKU）'!$C:$C,$A70,'库存（子SKU）'!AM:AM)</f>
        <v>6</v>
      </c>
      <c r="AL70" s="17" t="str">
        <f t="shared" si="24"/>
        <v/>
      </c>
      <c r="AM70" s="17">
        <f t="shared" si="25"/>
        <v>0</v>
      </c>
      <c r="AN70" s="17">
        <f t="shared" si="26"/>
        <v>0</v>
      </c>
      <c r="AO70" s="17">
        <f t="shared" si="27"/>
        <v>0</v>
      </c>
      <c r="AP70" s="6">
        <f t="shared" si="28"/>
        <v>0</v>
      </c>
      <c r="AQ70" s="6">
        <f t="shared" si="29"/>
        <v>0</v>
      </c>
      <c r="AR70" s="6">
        <f t="shared" si="30"/>
        <v>34</v>
      </c>
      <c r="AS70" t="str">
        <f t="shared" si="31"/>
        <v>库存为34</v>
      </c>
      <c r="AT70" s="2" t="str">
        <f>IFERROR(时间!$B$4+AS70,"上周无销量")</f>
        <v>上周无销量</v>
      </c>
    </row>
    <row r="71" spans="1:46">
      <c r="A71" t="s">
        <v>1821</v>
      </c>
      <c r="B71" s="5">
        <f>SUMIF('库存（子SKU）'!C:C,A71,'库存（子SKU）'!D:D)</f>
        <v>2</v>
      </c>
      <c r="C71" s="5">
        <f>SUMIF('库存（子SKU）'!$C:$C,$A71,'库存（子SKU）'!E:E)</f>
        <v>1</v>
      </c>
      <c r="D71" s="5">
        <f>SUMIF('库存（子SKU）'!$C:$C,$A71,'库存（子SKU）'!F:F)</f>
        <v>1</v>
      </c>
      <c r="E71" s="5">
        <f>SUMIF('库存（子SKU）'!$C:$C,$A71,'库存（子SKU）'!G:G)</f>
        <v>2</v>
      </c>
      <c r="F71" s="5">
        <v>14.66</v>
      </c>
      <c r="G71">
        <f>SUMIF('库存（子SKU）'!$C:$C,$A71,'库存（子SKU）'!I:I)</f>
        <v>73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73</v>
      </c>
      <c r="L71">
        <f>SUMIF('库存（子SKU）'!$C:$C,$A71,'库存（子SKU）'!N:N)</f>
        <v>0</v>
      </c>
      <c r="M71">
        <f>SUMIF('库存（子SKU）'!$C:$C,$A71,'库存（子SKU）'!O:O)</f>
        <v>73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>
        <f t="shared" si="20"/>
        <v>0</v>
      </c>
      <c r="AE71" s="17">
        <f t="shared" si="21"/>
        <v>0</v>
      </c>
      <c r="AF71" s="17">
        <f t="shared" si="22"/>
        <v>0</v>
      </c>
      <c r="AG71" s="17">
        <f t="shared" si="23"/>
        <v>0</v>
      </c>
      <c r="AH71">
        <f>SUMIF('库存（子SKU）'!$C:$C,$A71,'库存（子SKU）'!AJ:AJ)</f>
        <v>0</v>
      </c>
      <c r="AI71">
        <f>SUMIF('库存（子SKU）'!$C:$C,$A71,'库存（子SKU）'!AK:AK)</f>
        <v>67</v>
      </c>
      <c r="AJ71">
        <f>SUMIF('库存（子SKU）'!$C:$C,$A71,'库存（子SKU）'!AL:AL)</f>
        <v>47</v>
      </c>
      <c r="AK71">
        <f>SUMIF('库存（子SKU）'!$C:$C,$A71,'库存（子SKU）'!AM:AM)</f>
        <v>47</v>
      </c>
      <c r="AL71" s="17" t="str">
        <f t="shared" si="24"/>
        <v/>
      </c>
      <c r="AM71" s="17">
        <f t="shared" si="25"/>
        <v>0.0149253731343284</v>
      </c>
      <c r="AN71" s="17">
        <f t="shared" si="26"/>
        <v>0.0212765957446809</v>
      </c>
      <c r="AO71" s="17">
        <f t="shared" si="27"/>
        <v>0.0425531914893617</v>
      </c>
      <c r="AP71" s="6">
        <f t="shared" si="28"/>
        <v>0.285714285714286</v>
      </c>
      <c r="AQ71" s="6">
        <f t="shared" si="29"/>
        <v>17.1428571428571</v>
      </c>
      <c r="AR71" s="6">
        <f t="shared" si="30"/>
        <v>55.8571428571429</v>
      </c>
      <c r="AS71">
        <f t="shared" si="31"/>
        <v>255</v>
      </c>
      <c r="AT71" s="2">
        <f>IFERROR(时间!$B$4+AS71,"上周无销量")</f>
        <v>43580</v>
      </c>
    </row>
    <row r="72" spans="1:46">
      <c r="A72" t="s">
        <v>1856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23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23</v>
      </c>
      <c r="L72">
        <f>SUMIF('库存（子SKU）'!$C:$C,$A72,'库存（子SKU）'!N:N)</f>
        <v>0</v>
      </c>
      <c r="M72">
        <f>SUMIF('库存（子SKU）'!$C:$C,$A72,'库存（子SKU）'!O:O)</f>
        <v>12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15</v>
      </c>
      <c r="AJ72">
        <f>SUMIF('库存（子SKU）'!$C:$C,$A72,'库存（子SKU）'!AL:AL)</f>
        <v>18</v>
      </c>
      <c r="AK72">
        <f>SUMIF('库存（子SKU）'!$C:$C,$A72,'库存（子SKU）'!AM:AM)</f>
        <v>18</v>
      </c>
      <c r="AL72" s="17" t="str">
        <f t="shared" si="24"/>
        <v/>
      </c>
      <c r="AM72" s="17">
        <f t="shared" si="25"/>
        <v>0</v>
      </c>
      <c r="AN72" s="17">
        <f t="shared" si="26"/>
        <v>0</v>
      </c>
      <c r="AO72" s="17">
        <f t="shared" si="27"/>
        <v>0</v>
      </c>
      <c r="AP72" s="6">
        <f t="shared" si="28"/>
        <v>0</v>
      </c>
      <c r="AQ72" s="6">
        <f t="shared" si="29"/>
        <v>0</v>
      </c>
      <c r="AR72" s="6">
        <f t="shared" si="30"/>
        <v>23</v>
      </c>
      <c r="AS72" t="str">
        <f t="shared" si="31"/>
        <v>库存为23</v>
      </c>
      <c r="AT72" s="2" t="str">
        <f>IFERROR(时间!$B$4+AS72,"上周无销量")</f>
        <v>上周无销量</v>
      </c>
    </row>
    <row r="73" spans="1:46">
      <c r="A73" t="s">
        <v>1871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7" t="str">
        <f t="shared" si="24"/>
        <v/>
      </c>
      <c r="AM73" s="17" t="str">
        <f t="shared" si="25"/>
        <v/>
      </c>
      <c r="AN73" s="17" t="str">
        <f t="shared" si="26"/>
        <v/>
      </c>
      <c r="AO73" s="17" t="str">
        <f t="shared" si="27"/>
        <v/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1920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1937</v>
      </c>
      <c r="B75" s="5">
        <f>SUMIF('库存（子SKU）'!C:C,A75,'库存（子SKU）'!D:D)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 t="str">
        <f t="shared" si="21"/>
        <v/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7" t="str">
        <f t="shared" si="24"/>
        <v/>
      </c>
      <c r="AM75" s="17" t="str">
        <f t="shared" si="25"/>
        <v/>
      </c>
      <c r="AN75" s="17" t="str">
        <f t="shared" si="26"/>
        <v/>
      </c>
      <c r="AO75" s="17" t="str">
        <f t="shared" si="27"/>
        <v/>
      </c>
      <c r="AP75" s="6">
        <f t="shared" si="28"/>
        <v>0</v>
      </c>
      <c r="AQ75" s="6">
        <f t="shared" si="29"/>
        <v>0</v>
      </c>
      <c r="AR75" s="6">
        <f t="shared" si="30"/>
        <v>0</v>
      </c>
      <c r="AS75" t="str">
        <f t="shared" si="31"/>
        <v>库存为0</v>
      </c>
      <c r="AT75" s="2" t="str">
        <f>IFERROR(时间!$B$4+AS75,"上周无销量")</f>
        <v>上周无销量</v>
      </c>
    </row>
    <row r="76" spans="1:46">
      <c r="A76" t="s">
        <v>1940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12</v>
      </c>
      <c r="AJ76">
        <f>SUMIF('库存（子SKU）'!$C:$C,$A76,'库存（子SKU）'!AL:AL)</f>
        <v>26</v>
      </c>
      <c r="AK76">
        <f>SUMIF('库存（子SKU）'!$C:$C,$A76,'库存（子SKU）'!AM:AM)</f>
        <v>26</v>
      </c>
      <c r="AL76" s="17" t="str">
        <f t="shared" si="24"/>
        <v/>
      </c>
      <c r="AM76" s="17">
        <f t="shared" si="25"/>
        <v>0</v>
      </c>
      <c r="AN76" s="17">
        <f t="shared" si="26"/>
        <v>0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1953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1955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1</v>
      </c>
      <c r="F78" s="5">
        <v>0</v>
      </c>
      <c r="G78">
        <f>SUMIF('库存（子SKU）'!$C:$C,$A78,'库存（子SKU）'!I:I)</f>
        <v>50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50</v>
      </c>
      <c r="L78">
        <f>SUMIF('库存（子SKU）'!$C:$C,$A78,'库存（子SKU）'!N:N)</f>
        <v>0</v>
      </c>
      <c r="M78">
        <f>SUMIF('库存（子SKU）'!$C:$C,$A78,'库存（子SKU）'!O:O)</f>
        <v>49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12</v>
      </c>
      <c r="AJ78">
        <f>SUMIF('库存（子SKU）'!$C:$C,$A78,'库存（子SKU）'!AL:AL)</f>
        <v>26</v>
      </c>
      <c r="AK78">
        <f>SUMIF('库存（子SKU）'!$C:$C,$A78,'库存（子SKU）'!AM:AM)</f>
        <v>26</v>
      </c>
      <c r="AL78" s="17" t="str">
        <f t="shared" si="24"/>
        <v/>
      </c>
      <c r="AM78" s="17">
        <f t="shared" si="25"/>
        <v>0</v>
      </c>
      <c r="AN78" s="17">
        <f t="shared" si="26"/>
        <v>0</v>
      </c>
      <c r="AO78" s="17">
        <f t="shared" si="27"/>
        <v>0.0384615384615385</v>
      </c>
      <c r="AP78" s="6">
        <f t="shared" si="28"/>
        <v>0</v>
      </c>
      <c r="AQ78" s="6">
        <f t="shared" si="29"/>
        <v>0</v>
      </c>
      <c r="AR78" s="6">
        <f t="shared" si="30"/>
        <v>50</v>
      </c>
      <c r="AS78" t="str">
        <f t="shared" si="31"/>
        <v>库存为50</v>
      </c>
      <c r="AT78" s="2" t="str">
        <f>IFERROR(时间!$B$4+AS78,"上周无销量")</f>
        <v>上周无销量</v>
      </c>
    </row>
    <row r="79" spans="1:46">
      <c r="A79" t="s">
        <v>1963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20</v>
      </c>
      <c r="AK79">
        <f>SUMIF('库存（子SKU）'!$C:$C,$A79,'库存（子SKU）'!AM:AM)</f>
        <v>20</v>
      </c>
      <c r="AL79" s="17" t="str">
        <f t="shared" si="24"/>
        <v/>
      </c>
      <c r="AM79" s="17" t="str">
        <f t="shared" si="25"/>
        <v/>
      </c>
      <c r="AN79" s="17">
        <f t="shared" si="26"/>
        <v>0</v>
      </c>
      <c r="AO79" s="17">
        <f t="shared" si="27"/>
        <v>0</v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1968</v>
      </c>
      <c r="B80" s="5">
        <f>SUMIF('库存（子SKU）'!C:C,A80,'库存（子SKU）'!D:D)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 t="str">
        <f t="shared" si="20"/>
        <v/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 t="str">
        <f t="shared" si="24"/>
        <v/>
      </c>
      <c r="AM80" s="17" t="str">
        <f t="shared" si="25"/>
        <v/>
      </c>
      <c r="AN80" s="17" t="str">
        <f t="shared" si="26"/>
        <v/>
      </c>
      <c r="AO80" s="17" t="str">
        <f t="shared" si="27"/>
        <v/>
      </c>
      <c r="AP80" s="6">
        <f t="shared" si="28"/>
        <v>0</v>
      </c>
      <c r="AQ80" s="6">
        <f t="shared" si="29"/>
        <v>0</v>
      </c>
      <c r="AR80" s="6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1981</v>
      </c>
      <c r="B81" s="5">
        <f>SUMIF('库存（子SKU）'!C:C,A81,'库存（子SKU）'!D:D)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5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 t="str">
        <f t="shared" si="20"/>
        <v/>
      </c>
      <c r="AE81" s="17" t="str">
        <f t="shared" si="21"/>
        <v/>
      </c>
      <c r="AF81" s="17" t="str">
        <f t="shared" si="22"/>
        <v/>
      </c>
      <c r="AG81" s="17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7" t="str">
        <f t="shared" si="24"/>
        <v/>
      </c>
      <c r="AM81" s="17" t="str">
        <f t="shared" si="25"/>
        <v/>
      </c>
      <c r="AN81" s="17" t="str">
        <f t="shared" si="26"/>
        <v/>
      </c>
      <c r="AO81" s="17" t="str">
        <f t="shared" si="27"/>
        <v/>
      </c>
      <c r="AP81" s="6">
        <f t="shared" si="28"/>
        <v>0</v>
      </c>
      <c r="AQ81" s="6">
        <f t="shared" si="29"/>
        <v>0</v>
      </c>
      <c r="AR81" s="6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1984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7" t="str">
        <f t="shared" si="24"/>
        <v/>
      </c>
      <c r="AM82" s="17" t="str">
        <f t="shared" si="25"/>
        <v/>
      </c>
      <c r="AN82" s="17" t="str">
        <f t="shared" si="26"/>
        <v/>
      </c>
      <c r="AO82" s="17" t="str">
        <f t="shared" si="27"/>
        <v/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1987</v>
      </c>
      <c r="B83" s="5">
        <f>SUMIF('库存（子SKU）'!C:C,A83,'库存（子SKU）'!D:D)</f>
        <v>0</v>
      </c>
      <c r="C83" s="5">
        <f>SUMIF('库存（子SKU）'!$C:$C,$A83,'库存（子SKU）'!E:E)</f>
        <v>3</v>
      </c>
      <c r="D83" s="5">
        <f>SUMIF('库存（子SKU）'!$C:$C,$A83,'库存（子SKU）'!F:F)</f>
        <v>2</v>
      </c>
      <c r="E83" s="5">
        <f>SUMIF('库存（子SKU）'!$C:$C,$A83,'库存（子SKU）'!G:G)</f>
        <v>0</v>
      </c>
      <c r="F83" s="5">
        <v>16.99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7" t="str">
        <f t="shared" si="32"/>
        <v/>
      </c>
      <c r="W83" s="17" t="str">
        <f t="shared" si="33"/>
        <v/>
      </c>
      <c r="X83" s="17" t="str">
        <f t="shared" si="34"/>
        <v/>
      </c>
      <c r="Y83" s="17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7" t="str">
        <f t="shared" si="20"/>
        <v/>
      </c>
      <c r="AE83" s="17">
        <f t="shared" si="21"/>
        <v>0</v>
      </c>
      <c r="AF83" s="17">
        <f t="shared" si="22"/>
        <v>0</v>
      </c>
      <c r="AG83" s="17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18</v>
      </c>
      <c r="AJ83">
        <f>SUMIF('库存（子SKU）'!$C:$C,$A83,'库存（子SKU）'!AL:AL)</f>
        <v>8</v>
      </c>
      <c r="AK83">
        <f>SUMIF('库存（子SKU）'!$C:$C,$A83,'库存（子SKU）'!AM:AM)</f>
        <v>8</v>
      </c>
      <c r="AL83" s="17" t="str">
        <f t="shared" si="24"/>
        <v/>
      </c>
      <c r="AM83" s="17">
        <f t="shared" si="25"/>
        <v>0.166666666666667</v>
      </c>
      <c r="AN83" s="17">
        <f t="shared" si="26"/>
        <v>0.25</v>
      </c>
      <c r="AO83" s="17">
        <f t="shared" si="27"/>
        <v>0</v>
      </c>
      <c r="AP83" s="6">
        <f t="shared" si="28"/>
        <v>0</v>
      </c>
      <c r="AQ83" s="6">
        <f t="shared" si="29"/>
        <v>0</v>
      </c>
      <c r="AR83" s="6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1989</v>
      </c>
      <c r="B84" s="5">
        <f>SUMIF('库存（子SKU）'!C:C,A84,'库存（子SKU）'!D:D)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2</v>
      </c>
      <c r="F84" s="5">
        <v>0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7" t="str">
        <f t="shared" si="32"/>
        <v/>
      </c>
      <c r="W84" s="17" t="str">
        <f t="shared" si="33"/>
        <v/>
      </c>
      <c r="X84" s="17" t="str">
        <f t="shared" si="34"/>
        <v/>
      </c>
      <c r="Y84" s="17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7" t="str">
        <f t="shared" si="20"/>
        <v/>
      </c>
      <c r="AE84" s="17" t="str">
        <f t="shared" si="21"/>
        <v/>
      </c>
      <c r="AF84" s="17" t="str">
        <f t="shared" si="22"/>
        <v/>
      </c>
      <c r="AG84" s="17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20</v>
      </c>
      <c r="AK84">
        <f>SUMIF('库存（子SKU）'!$C:$C,$A84,'库存（子SKU）'!AM:AM)</f>
        <v>20</v>
      </c>
      <c r="AL84" s="17" t="str">
        <f t="shared" si="24"/>
        <v/>
      </c>
      <c r="AM84" s="17" t="str">
        <f t="shared" si="25"/>
        <v/>
      </c>
      <c r="AN84" s="17">
        <f t="shared" si="26"/>
        <v>0</v>
      </c>
      <c r="AO84" s="17">
        <f t="shared" si="27"/>
        <v>0.1</v>
      </c>
      <c r="AP84" s="6">
        <f t="shared" si="28"/>
        <v>0</v>
      </c>
      <c r="AQ84" s="6">
        <f t="shared" si="29"/>
        <v>0</v>
      </c>
      <c r="AR84" s="6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1993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1317</v>
      </c>
      <c r="AJ85">
        <f>SUMIF('库存（子SKU）'!$C:$C,$A85,'库存（子SKU）'!AL:AL)</f>
        <v>1220</v>
      </c>
      <c r="AK85">
        <f>SUMIF('库存（子SKU）'!$C:$C,$A85,'库存（子SKU）'!AM:AM)</f>
        <v>1220</v>
      </c>
      <c r="AL85" s="17" t="str">
        <f t="shared" si="24"/>
        <v/>
      </c>
      <c r="AM85" s="17">
        <f t="shared" si="25"/>
        <v>0</v>
      </c>
      <c r="AN85" s="17">
        <f t="shared" si="26"/>
        <v>0</v>
      </c>
      <c r="AO85" s="17">
        <f t="shared" si="27"/>
        <v>0</v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2053</v>
      </c>
      <c r="B86" s="5">
        <f>SUMIF('库存（子SKU）'!C:C,A86,'库存（子SKU）'!D:D)</f>
        <v>209</v>
      </c>
      <c r="C86" s="5">
        <f>SUMIF('库存（子SKU）'!$C:$C,$A86,'库存（子SKU）'!E:E)</f>
        <v>279</v>
      </c>
      <c r="D86" s="5">
        <f>SUMIF('库存（子SKU）'!$C:$C,$A86,'库存（子SKU）'!F:F)</f>
        <v>282</v>
      </c>
      <c r="E86" s="5">
        <f>SUMIF('库存（子SKU）'!$C:$C,$A86,'库存（子SKU）'!G:G)</f>
        <v>288</v>
      </c>
      <c r="F86" s="5">
        <v>11.0626937618147</v>
      </c>
      <c r="G86">
        <f>SUMIF('库存（子SKU）'!$C:$C,$A86,'库存（子SKU）'!I:I)</f>
        <v>1371</v>
      </c>
      <c r="H86">
        <f>SUMIF('库存（子SKU）'!$C:$C,$A86,'库存（子SKU）'!J:J)</f>
        <v>109</v>
      </c>
      <c r="I86">
        <f>SUMIF('库存（子SKU）'!$C:$C,$A86,'库存（子SKU）'!K:K)</f>
        <v>3</v>
      </c>
      <c r="J86">
        <f>SUMIF('库存（子SKU）'!$C:$C,$A86,'库存（子SKU）'!L:L)</f>
        <v>19</v>
      </c>
      <c r="K86">
        <f t="shared" si="19"/>
        <v>1502</v>
      </c>
      <c r="L86">
        <f>SUMIF('库存（子SKU）'!$C:$C,$A86,'库存（子SKU）'!N:N)</f>
        <v>19</v>
      </c>
      <c r="M86">
        <f>SUMIF('库存（子SKU）'!$C:$C,$A86,'库存（子SKU）'!O:O)</f>
        <v>13</v>
      </c>
      <c r="N86">
        <f>SUMIF('库存（子SKU）'!$C:$C,$A86,'库存（子SKU）'!P:P)</f>
        <v>68634</v>
      </c>
      <c r="O86">
        <f>SUMIF('库存（子SKU）'!$C:$C,$A86,'库存（子SKU）'!Q:Q)</f>
        <v>0</v>
      </c>
      <c r="P86">
        <f>SUMIF('库存（子SKU）'!$C:$C,$A86,'库存（子SKU）'!R:R)</f>
        <v>105681</v>
      </c>
      <c r="Q86">
        <f>SUMIF('库存（子SKU）'!$C:$C,$A86,'库存（子SKU）'!S:S)</f>
        <v>132460</v>
      </c>
      <c r="R86">
        <f>SUMIF('库存（子SKU）'!$C:$C,$A86,'库存（子SKU）'!T:T)</f>
        <v>408</v>
      </c>
      <c r="S86">
        <f>SUMIF('库存（子SKU）'!$C:$C,$A86,'库存（子SKU）'!U:U)</f>
        <v>0</v>
      </c>
      <c r="T86">
        <f>SUMIF('库存（子SKU）'!$C:$C,$A86,'库存（子SKU）'!V:V)</f>
        <v>587</v>
      </c>
      <c r="U86">
        <f>SUMIF('库存（子SKU）'!$C:$C,$A86,'库存（子SKU）'!W:W)</f>
        <v>842</v>
      </c>
      <c r="V86" s="17">
        <f t="shared" si="32"/>
        <v>0.00594457557478801</v>
      </c>
      <c r="W86" s="17" t="str">
        <f t="shared" si="33"/>
        <v/>
      </c>
      <c r="X86" s="17">
        <f t="shared" si="34"/>
        <v>0.00555445160435651</v>
      </c>
      <c r="Y86" s="17">
        <f t="shared" si="35"/>
        <v>0.00635663596557451</v>
      </c>
      <c r="Z86">
        <f>SUMIF('库存（子SKU）'!$C:$C,$A86,'库存（子SKU）'!AB:AB)</f>
        <v>97.56</v>
      </c>
      <c r="AA86">
        <f>SUMIF('库存（子SKU）'!$C:$C,$A86,'库存（子SKU）'!AC:AC)</f>
        <v>0</v>
      </c>
      <c r="AB86">
        <f>SUMIF('库存（子SKU）'!$C:$C,$A86,'库存（子SKU）'!AD:AD)</f>
        <v>155.03</v>
      </c>
      <c r="AC86">
        <f>SUMIF('库存（子SKU）'!$C:$C,$A86,'库存（子SKU）'!AE:AE)</f>
        <v>213.42</v>
      </c>
      <c r="AD86" s="17">
        <f t="shared" si="20"/>
        <v>0.0421953520926746</v>
      </c>
      <c r="AE86" s="17">
        <f t="shared" si="21"/>
        <v>0</v>
      </c>
      <c r="AF86" s="17">
        <f t="shared" si="22"/>
        <v>0.049694205126353</v>
      </c>
      <c r="AG86" s="17">
        <f t="shared" si="23"/>
        <v>0.0669856440593641</v>
      </c>
      <c r="AH86">
        <f>SUMIF('库存（子SKU）'!$C:$C,$A86,'库存（子SKU）'!AJ:AJ)</f>
        <v>0</v>
      </c>
      <c r="AI86">
        <f>SUMIF('库存（子SKU）'!$C:$C,$A86,'库存（子SKU）'!AK:AK)</f>
        <v>1568</v>
      </c>
      <c r="AJ86">
        <f>SUMIF('库存（子SKU）'!$C:$C,$A86,'库存（子SKU）'!AL:AL)</f>
        <v>1409</v>
      </c>
      <c r="AK86">
        <f>SUMIF('库存（子SKU）'!$C:$C,$A86,'库存（子SKU）'!AM:AM)</f>
        <v>1409</v>
      </c>
      <c r="AL86" s="17" t="str">
        <f t="shared" si="24"/>
        <v/>
      </c>
      <c r="AM86" s="17">
        <f t="shared" si="25"/>
        <v>0.177933673469388</v>
      </c>
      <c r="AN86" s="17">
        <f t="shared" si="26"/>
        <v>0.20014194464159</v>
      </c>
      <c r="AO86" s="17">
        <f t="shared" si="27"/>
        <v>0.204400283889283</v>
      </c>
      <c r="AP86" s="6">
        <f t="shared" si="28"/>
        <v>29.8571428571429</v>
      </c>
      <c r="AQ86" s="6">
        <f t="shared" si="29"/>
        <v>1791.42857142857</v>
      </c>
      <c r="AR86" s="6">
        <f t="shared" si="30"/>
        <v>-289.428571428572</v>
      </c>
      <c r="AS86">
        <f t="shared" si="31"/>
        <v>50</v>
      </c>
      <c r="AT86" s="2">
        <f>IFERROR(时间!$B$4+AS86,"上周无销量")</f>
        <v>43375</v>
      </c>
    </row>
    <row r="87" spans="1:46">
      <c r="A87" t="s">
        <v>2121</v>
      </c>
      <c r="B87" s="5">
        <f>SUMIF('库存（子SKU）'!C:C,A87,'库存（子SKU）'!D:D)</f>
        <v>1</v>
      </c>
      <c r="C87" s="5">
        <f>SUMIF('库存（子SKU）'!$C:$C,$A87,'库存（子SKU）'!E:E)</f>
        <v>2</v>
      </c>
      <c r="D87" s="5">
        <f>SUMIF('库存（子SKU）'!$C:$C,$A87,'库存（子SKU）'!F:F)</f>
        <v>0</v>
      </c>
      <c r="E87" s="5">
        <f>SUMIF('库存（子SKU）'!$C:$C,$A87,'库存（子SKU）'!G:G)</f>
        <v>4</v>
      </c>
      <c r="F87" s="5">
        <v>5.13857142857143</v>
      </c>
      <c r="G87">
        <f>SUMIF('库存（子SKU）'!$C:$C,$A87,'库存（子SKU）'!I:I)</f>
        <v>31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31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32</v>
      </c>
      <c r="O87">
        <f>SUMIF('库存（子SKU）'!$C:$C,$A87,'库存（子SKU）'!Q:Q)</f>
        <v>0</v>
      </c>
      <c r="P87">
        <f>SUMIF('库存（子SKU）'!$C:$C,$A87,'库存（子SKU）'!R:R)</f>
        <v>51</v>
      </c>
      <c r="Q87">
        <f>SUMIF('库存（子SKU）'!$C:$C,$A87,'库存（子SKU）'!S:S)</f>
        <v>24</v>
      </c>
      <c r="R87">
        <f>SUMIF('库存（子SKU）'!$C:$C,$A87,'库存（子SKU）'!T:T)</f>
        <v>1</v>
      </c>
      <c r="S87">
        <f>SUMIF('库存（子SKU）'!$C:$C,$A87,'库存（子SKU）'!U:U)</f>
        <v>0</v>
      </c>
      <c r="T87">
        <f>SUMIF('库存（子SKU）'!$C:$C,$A87,'库存（子SKU）'!V:V)</f>
        <v>2</v>
      </c>
      <c r="U87">
        <f>SUMIF('库存（子SKU）'!$C:$C,$A87,'库存（子SKU）'!W:W)</f>
        <v>0</v>
      </c>
      <c r="V87" s="17">
        <f t="shared" si="32"/>
        <v>0.03125</v>
      </c>
      <c r="W87" s="17" t="str">
        <f t="shared" si="33"/>
        <v/>
      </c>
      <c r="X87" s="17">
        <f t="shared" si="34"/>
        <v>0.0392156862745098</v>
      </c>
      <c r="Y87" s="17">
        <f t="shared" si="35"/>
        <v>0</v>
      </c>
      <c r="Z87">
        <f>SUMIF('库存（子SKU）'!$C:$C,$A87,'库存（子SKU）'!AB:AB)</f>
        <v>0.02</v>
      </c>
      <c r="AA87">
        <f>SUMIF('库存（子SKU）'!$C:$C,$A87,'库存（子SKU）'!AC:AC)</f>
        <v>0</v>
      </c>
      <c r="AB87">
        <f>SUMIF('库存（子SKU）'!$C:$C,$A87,'库存（子SKU）'!AD:AD)</f>
        <v>0.04</v>
      </c>
      <c r="AC87">
        <f>SUMIF('库存（子SKU）'!$C:$C,$A87,'库存（子SKU）'!AE:AE)</f>
        <v>0</v>
      </c>
      <c r="AD87" s="17">
        <f t="shared" si="20"/>
        <v>0.0038921323324993</v>
      </c>
      <c r="AE87" s="17">
        <f t="shared" si="21"/>
        <v>0</v>
      </c>
      <c r="AF87" s="17" t="str">
        <f t="shared" si="22"/>
        <v>无销量广告费为0.04</v>
      </c>
      <c r="AG87" s="17">
        <f t="shared" si="23"/>
        <v>0</v>
      </c>
      <c r="AH87">
        <f>SUMIF('库存（子SKU）'!$C:$C,$A87,'库存（子SKU）'!AJ:AJ)</f>
        <v>0</v>
      </c>
      <c r="AI87">
        <f>SUMIF('库存（子SKU）'!$C:$C,$A87,'库存（子SKU）'!AK:AK)</f>
        <v>12</v>
      </c>
      <c r="AJ87">
        <f>SUMIF('库存（子SKU）'!$C:$C,$A87,'库存（子SKU）'!AL:AL)</f>
        <v>6</v>
      </c>
      <c r="AK87">
        <f>SUMIF('库存（子SKU）'!$C:$C,$A87,'库存（子SKU）'!AM:AM)</f>
        <v>6</v>
      </c>
      <c r="AL87" s="17" t="str">
        <f t="shared" si="24"/>
        <v/>
      </c>
      <c r="AM87" s="17">
        <f t="shared" si="25"/>
        <v>0.166666666666667</v>
      </c>
      <c r="AN87" s="17">
        <f t="shared" si="26"/>
        <v>0</v>
      </c>
      <c r="AO87" s="17">
        <f t="shared" si="27"/>
        <v>0.666666666666667</v>
      </c>
      <c r="AP87" s="6">
        <f t="shared" si="28"/>
        <v>0.142857142857143</v>
      </c>
      <c r="AQ87" s="6">
        <f t="shared" si="29"/>
        <v>8.57142857142857</v>
      </c>
      <c r="AR87" s="6">
        <f t="shared" si="30"/>
        <v>22.4285714285714</v>
      </c>
      <c r="AS87">
        <f t="shared" si="31"/>
        <v>217</v>
      </c>
      <c r="AT87" s="2">
        <f>IFERROR(时间!$B$4+AS87,"上周无销量")</f>
        <v>43542</v>
      </c>
    </row>
    <row r="88" spans="1:46">
      <c r="A88" t="s">
        <v>2124</v>
      </c>
      <c r="B88" s="5">
        <f>SUMIF('库存（子SKU）'!C:C,A88,'库存（子SKU）'!D:D)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5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7" t="str">
        <f t="shared" si="32"/>
        <v/>
      </c>
      <c r="W88" s="17" t="str">
        <f t="shared" si="33"/>
        <v/>
      </c>
      <c r="X88" s="17" t="str">
        <f t="shared" si="34"/>
        <v/>
      </c>
      <c r="Y88" s="17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7" t="str">
        <f t="shared" si="20"/>
        <v/>
      </c>
      <c r="AE88" s="17" t="str">
        <f t="shared" si="21"/>
        <v/>
      </c>
      <c r="AF88" s="17" t="str">
        <f t="shared" si="22"/>
        <v/>
      </c>
      <c r="AG88" s="17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17" t="str">
        <f t="shared" si="24"/>
        <v/>
      </c>
      <c r="AM88" s="17" t="str">
        <f t="shared" si="25"/>
        <v/>
      </c>
      <c r="AN88" s="17" t="str">
        <f t="shared" si="26"/>
        <v/>
      </c>
      <c r="AO88" s="17" t="str">
        <f t="shared" si="27"/>
        <v/>
      </c>
      <c r="AP88" s="6">
        <f t="shared" si="28"/>
        <v>0</v>
      </c>
      <c r="AQ88" s="6">
        <f t="shared" si="29"/>
        <v>0</v>
      </c>
      <c r="AR88" s="6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2137</v>
      </c>
      <c r="B89" s="5">
        <f>SUMIF('库存（子SKU）'!C:C,A89,'库存（子SKU）'!D:D)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5" t="s">
        <v>54</v>
      </c>
      <c r="G89">
        <f>SUMIF('库存（子SKU）'!$C:$C,$A89,'库存（子SKU）'!I:I)</f>
        <v>37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37</v>
      </c>
      <c r="L89">
        <f>SUMIF('库存（子SKU）'!$C:$C,$A89,'库存（子SKU）'!N:N)</f>
        <v>0</v>
      </c>
      <c r="M89">
        <f>SUMIF('库存（子SKU）'!$C:$C,$A89,'库存（子SKU）'!O:O)</f>
        <v>36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29</v>
      </c>
      <c r="Q89">
        <f>SUMIF('库存（子SKU）'!$C:$C,$A89,'库存（子SKU）'!S:S)</f>
        <v>31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7" t="str">
        <f t="shared" si="32"/>
        <v/>
      </c>
      <c r="W89" s="17" t="str">
        <f t="shared" si="33"/>
        <v/>
      </c>
      <c r="X89" s="17">
        <f t="shared" si="34"/>
        <v>0</v>
      </c>
      <c r="Y89" s="17">
        <f t="shared" si="35"/>
        <v>0</v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7" t="str">
        <f t="shared" si="20"/>
        <v/>
      </c>
      <c r="AE89" s="17" t="str">
        <f t="shared" si="21"/>
        <v/>
      </c>
      <c r="AF89" s="17" t="str">
        <f t="shared" si="22"/>
        <v/>
      </c>
      <c r="AG89" s="17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34</v>
      </c>
      <c r="AJ89">
        <f>SUMIF('库存（子SKU）'!$C:$C,$A89,'库存（子SKU）'!AL:AL)</f>
        <v>31</v>
      </c>
      <c r="AK89">
        <f>SUMIF('库存（子SKU）'!$C:$C,$A89,'库存（子SKU）'!AM:AM)</f>
        <v>31</v>
      </c>
      <c r="AL89" s="17" t="str">
        <f t="shared" si="24"/>
        <v/>
      </c>
      <c r="AM89" s="17">
        <f t="shared" si="25"/>
        <v>0</v>
      </c>
      <c r="AN89" s="17">
        <f t="shared" si="26"/>
        <v>0</v>
      </c>
      <c r="AO89" s="17">
        <f t="shared" si="27"/>
        <v>0</v>
      </c>
      <c r="AP89" s="6">
        <f t="shared" si="28"/>
        <v>0</v>
      </c>
      <c r="AQ89" s="6">
        <f t="shared" si="29"/>
        <v>0</v>
      </c>
      <c r="AR89" s="6">
        <f t="shared" si="30"/>
        <v>37</v>
      </c>
      <c r="AS89" t="str">
        <f t="shared" si="31"/>
        <v>库存为37</v>
      </c>
      <c r="AT89" s="2" t="str">
        <f>IFERROR(时间!$B$4+AS89,"上周无销量")</f>
        <v>上周无销量</v>
      </c>
    </row>
    <row r="90" spans="1:46">
      <c r="A90" t="s">
        <v>2162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2</v>
      </c>
      <c r="F90" s="5">
        <v>0</v>
      </c>
      <c r="G90">
        <f>SUMIF('库存（子SKU）'!$C:$C,$A90,'库存（子SKU）'!I:I)</f>
        <v>40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40</v>
      </c>
      <c r="L90">
        <f>SUMIF('库存（子SKU）'!$C:$C,$A90,'库存（子SKU）'!N:N)</f>
        <v>0</v>
      </c>
      <c r="M90">
        <f>SUMIF('库存（子SKU）'!$C:$C,$A90,'库存（子SKU）'!O:O)</f>
        <v>36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7</v>
      </c>
      <c r="Q90">
        <f>SUMIF('库存（子SKU）'!$C:$C,$A90,'库存（子SKU）'!S:S)</f>
        <v>14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>
        <f t="shared" si="34"/>
        <v>0</v>
      </c>
      <c r="Y90" s="17">
        <f t="shared" si="35"/>
        <v>0</v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48</v>
      </c>
      <c r="AJ90">
        <f>SUMIF('库存（子SKU）'!$C:$C,$A90,'库存（子SKU）'!AL:AL)</f>
        <v>41</v>
      </c>
      <c r="AK90">
        <f>SUMIF('库存（子SKU）'!$C:$C,$A90,'库存（子SKU）'!AM:AM)</f>
        <v>41</v>
      </c>
      <c r="AL90" s="17" t="str">
        <f t="shared" si="24"/>
        <v/>
      </c>
      <c r="AM90" s="17">
        <f t="shared" si="25"/>
        <v>0</v>
      </c>
      <c r="AN90" s="17">
        <f t="shared" si="26"/>
        <v>0</v>
      </c>
      <c r="AO90" s="17">
        <f t="shared" si="27"/>
        <v>0.0487804878048781</v>
      </c>
      <c r="AP90" s="6">
        <f t="shared" si="28"/>
        <v>0</v>
      </c>
      <c r="AQ90" s="6">
        <f t="shared" si="29"/>
        <v>0</v>
      </c>
      <c r="AR90" s="6">
        <f t="shared" si="30"/>
        <v>40</v>
      </c>
      <c r="AS90" t="str">
        <f t="shared" si="31"/>
        <v>库存为40</v>
      </c>
      <c r="AT90" s="2" t="str">
        <f>IFERROR(时间!$B$4+AS90,"上周无销量")</f>
        <v>上周无销量</v>
      </c>
    </row>
    <row r="91" spans="1:46">
      <c r="A91" t="s">
        <v>2187</v>
      </c>
      <c r="B91" s="5">
        <f>SUMIF('库存（子SKU）'!C:C,A91,'库存（子SKU）'!D:D)</f>
        <v>7</v>
      </c>
      <c r="C91" s="5">
        <f>SUMIF('库存（子SKU）'!$C:$C,$A91,'库存（子SKU）'!E:E)</f>
        <v>9</v>
      </c>
      <c r="D91" s="5">
        <f>SUMIF('库存（子SKU）'!$C:$C,$A91,'库存（子SKU）'!F:F)</f>
        <v>7</v>
      </c>
      <c r="E91" s="5">
        <f>SUMIF('库存（子SKU）'!$C:$C,$A91,'库存（子SKU）'!G:G)</f>
        <v>7</v>
      </c>
      <c r="F91" s="5">
        <v>19.1056666666667</v>
      </c>
      <c r="G91">
        <f>SUMIF('库存（子SKU）'!$C:$C,$A91,'库存（子SKU）'!I:I)</f>
        <v>596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596</v>
      </c>
      <c r="L91">
        <f>SUMIF('库存（子SKU）'!$C:$C,$A91,'库存（子SKU）'!N:N)</f>
        <v>0</v>
      </c>
      <c r="M91">
        <f>SUMIF('库存（子SKU）'!$C:$C,$A91,'库存（子SKU）'!O:O)</f>
        <v>560</v>
      </c>
      <c r="N91">
        <f>SUMIF('库存（子SKU）'!$C:$C,$A91,'库存（子SKU）'!P:P)</f>
        <v>1931</v>
      </c>
      <c r="O91">
        <f>SUMIF('库存（子SKU）'!$C:$C,$A91,'库存（子SKU）'!Q:Q)</f>
        <v>0</v>
      </c>
      <c r="P91">
        <f>SUMIF('库存（子SKU）'!$C:$C,$A91,'库存（子SKU）'!R:R)</f>
        <v>14650</v>
      </c>
      <c r="Q91">
        <f>SUMIF('库存（子SKU）'!$C:$C,$A91,'库存（子SKU）'!S:S)</f>
        <v>47061</v>
      </c>
      <c r="R91">
        <f>SUMIF('库存（子SKU）'!$C:$C,$A91,'库存（子SKU）'!T:T)</f>
        <v>10</v>
      </c>
      <c r="S91">
        <f>SUMIF('库存（子SKU）'!$C:$C,$A91,'库存（子SKU）'!U:U)</f>
        <v>0</v>
      </c>
      <c r="T91">
        <f>SUMIF('库存（子SKU）'!$C:$C,$A91,'库存（子SKU）'!V:V)</f>
        <v>53</v>
      </c>
      <c r="U91">
        <f>SUMIF('库存（子SKU）'!$C:$C,$A91,'库存（子SKU）'!W:W)</f>
        <v>111</v>
      </c>
      <c r="V91" s="17">
        <f t="shared" si="32"/>
        <v>0.00517866390471258</v>
      </c>
      <c r="W91" s="17" t="str">
        <f t="shared" si="33"/>
        <v/>
      </c>
      <c r="X91" s="17">
        <f t="shared" si="34"/>
        <v>0.00361774744027304</v>
      </c>
      <c r="Y91" s="17">
        <f t="shared" si="35"/>
        <v>0.00235864091285778</v>
      </c>
      <c r="Z91">
        <f>SUMIF('库存（子SKU）'!$C:$C,$A91,'库存（子SKU）'!AB:AB)</f>
        <v>3.01</v>
      </c>
      <c r="AA91">
        <f>SUMIF('库存（子SKU）'!$C:$C,$A91,'库存（子SKU）'!AC:AC)</f>
        <v>0</v>
      </c>
      <c r="AB91">
        <f>SUMIF('库存（子SKU）'!$C:$C,$A91,'库存（子SKU）'!AD:AD)</f>
        <v>18.78</v>
      </c>
      <c r="AC91">
        <f>SUMIF('库存（子SKU）'!$C:$C,$A91,'库存（子SKU）'!AE:AE)</f>
        <v>47.11</v>
      </c>
      <c r="AD91" s="17">
        <f t="shared" si="20"/>
        <v>0.0225064117103128</v>
      </c>
      <c r="AE91" s="17">
        <f t="shared" si="21"/>
        <v>0</v>
      </c>
      <c r="AF91" s="17">
        <f t="shared" si="22"/>
        <v>0.140422063760689</v>
      </c>
      <c r="AG91" s="17">
        <f t="shared" si="23"/>
        <v>0.35225151351257</v>
      </c>
      <c r="AH91">
        <f>SUMIF('库存（子SKU）'!$C:$C,$A91,'库存（子SKU）'!AJ:AJ)</f>
        <v>0</v>
      </c>
      <c r="AI91">
        <f>SUMIF('库存（子SKU）'!$C:$C,$A91,'库存（子SKU）'!AK:AK)</f>
        <v>142</v>
      </c>
      <c r="AJ91">
        <f>SUMIF('库存（子SKU）'!$C:$C,$A91,'库存（子SKU）'!AL:AL)</f>
        <v>173</v>
      </c>
      <c r="AK91">
        <f>SUMIF('库存（子SKU）'!$C:$C,$A91,'库存（子SKU）'!AM:AM)</f>
        <v>173</v>
      </c>
      <c r="AL91" s="17" t="str">
        <f t="shared" si="24"/>
        <v/>
      </c>
      <c r="AM91" s="17">
        <f t="shared" si="25"/>
        <v>0.0633802816901408</v>
      </c>
      <c r="AN91" s="17">
        <f t="shared" si="26"/>
        <v>0.0404624277456647</v>
      </c>
      <c r="AO91" s="17">
        <f t="shared" si="27"/>
        <v>0.0404624277456647</v>
      </c>
      <c r="AP91" s="6">
        <f t="shared" si="28"/>
        <v>1</v>
      </c>
      <c r="AQ91" s="6">
        <f t="shared" si="29"/>
        <v>60</v>
      </c>
      <c r="AR91" s="6">
        <f t="shared" si="30"/>
        <v>536</v>
      </c>
      <c r="AS91">
        <f t="shared" si="31"/>
        <v>596</v>
      </c>
      <c r="AT91" s="2">
        <f>IFERROR(时间!$B$4+AS91,"上周无销量")</f>
        <v>43921</v>
      </c>
    </row>
    <row r="92" spans="1:46">
      <c r="A92" t="s">
        <v>2244</v>
      </c>
      <c r="B92" s="5">
        <f>SUMIF('库存（子SKU）'!C:C,A92,'库存（子SKU）'!D:D)</f>
        <v>5</v>
      </c>
      <c r="C92" s="5">
        <f>SUMIF('库存（子SKU）'!$C:$C,$A92,'库存（子SKU）'!E:E)</f>
        <v>7</v>
      </c>
      <c r="D92" s="5">
        <f>SUMIF('库存（子SKU）'!$C:$C,$A92,'库存（子SKU）'!F:F)</f>
        <v>6</v>
      </c>
      <c r="E92" s="5">
        <f>SUMIF('库存（子SKU）'!$C:$C,$A92,'库存（子SKU）'!G:G)</f>
        <v>6</v>
      </c>
      <c r="F92" s="5">
        <v>20.9925</v>
      </c>
      <c r="G92">
        <f>SUMIF('库存（子SKU）'!$C:$C,$A92,'库存（子SKU）'!I:I)</f>
        <v>426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2</v>
      </c>
      <c r="K92">
        <f t="shared" si="19"/>
        <v>428</v>
      </c>
      <c r="L92">
        <f>SUMIF('库存（子SKU）'!$C:$C,$A92,'库存（子SKU）'!N:N)</f>
        <v>1</v>
      </c>
      <c r="M92">
        <f>SUMIF('库存（子SKU）'!$C:$C,$A92,'库存（子SKU）'!O:O)</f>
        <v>375</v>
      </c>
      <c r="N92">
        <f>SUMIF('库存（子SKU）'!$C:$C,$A92,'库存（子SKU）'!P:P)</f>
        <v>29542</v>
      </c>
      <c r="O92">
        <f>SUMIF('库存（子SKU）'!$C:$C,$A92,'库存（子SKU）'!Q:Q)</f>
        <v>0</v>
      </c>
      <c r="P92">
        <f>SUMIF('库存（子SKU）'!$C:$C,$A92,'库存（子SKU）'!R:R)</f>
        <v>20611</v>
      </c>
      <c r="Q92">
        <f>SUMIF('库存（子SKU）'!$C:$C,$A92,'库存（子SKU）'!S:S)</f>
        <v>56639</v>
      </c>
      <c r="R92">
        <f>SUMIF('库存（子SKU）'!$C:$C,$A92,'库存（子SKU）'!T:T)</f>
        <v>114</v>
      </c>
      <c r="S92">
        <f>SUMIF('库存（子SKU）'!$C:$C,$A92,'库存（子SKU）'!U:U)</f>
        <v>0</v>
      </c>
      <c r="T92">
        <f>SUMIF('库存（子SKU）'!$C:$C,$A92,'库存（子SKU）'!V:V)</f>
        <v>39</v>
      </c>
      <c r="U92">
        <f>SUMIF('库存（子SKU）'!$C:$C,$A92,'库存（子SKU）'!W:W)</f>
        <v>135</v>
      </c>
      <c r="V92" s="17">
        <f t="shared" si="32"/>
        <v>0.00385891273441202</v>
      </c>
      <c r="W92" s="17" t="str">
        <f t="shared" si="33"/>
        <v/>
      </c>
      <c r="X92" s="17">
        <f t="shared" si="34"/>
        <v>0.00189219348891369</v>
      </c>
      <c r="Y92" s="17">
        <f t="shared" si="35"/>
        <v>0.00238351665813309</v>
      </c>
      <c r="Z92">
        <f>SUMIF('库存（子SKU）'!$C:$C,$A92,'库存（子SKU）'!AB:AB)</f>
        <v>46.36</v>
      </c>
      <c r="AA92">
        <f>SUMIF('库存（子SKU）'!$C:$C,$A92,'库存（子SKU）'!AC:AC)</f>
        <v>0</v>
      </c>
      <c r="AB92">
        <f>SUMIF('库存（子SKU）'!$C:$C,$A92,'库存（子SKU）'!AD:AD)</f>
        <v>11.93</v>
      </c>
      <c r="AC92">
        <f>SUMIF('库存（子SKU）'!$C:$C,$A92,'库存（子SKU）'!AE:AE)</f>
        <v>59.41</v>
      </c>
      <c r="AD92" s="17">
        <f t="shared" si="20"/>
        <v>0.441681552935572</v>
      </c>
      <c r="AE92" s="17">
        <f t="shared" si="21"/>
        <v>0</v>
      </c>
      <c r="AF92" s="17">
        <f t="shared" si="22"/>
        <v>0.0947163669564527</v>
      </c>
      <c r="AG92" s="17">
        <f t="shared" si="23"/>
        <v>0.471676392362352</v>
      </c>
      <c r="AH92">
        <f>SUMIF('库存（子SKU）'!$C:$C,$A92,'库存（子SKU）'!AJ:AJ)</f>
        <v>0</v>
      </c>
      <c r="AI92">
        <f>SUMIF('库存（子SKU）'!$C:$C,$A92,'库存（子SKU）'!AK:AK)</f>
        <v>168</v>
      </c>
      <c r="AJ92">
        <f>SUMIF('库存（子SKU）'!$C:$C,$A92,'库存（子SKU）'!AL:AL)</f>
        <v>193</v>
      </c>
      <c r="AK92">
        <f>SUMIF('库存（子SKU）'!$C:$C,$A92,'库存（子SKU）'!AM:AM)</f>
        <v>193</v>
      </c>
      <c r="AL92" s="17" t="str">
        <f t="shared" si="24"/>
        <v/>
      </c>
      <c r="AM92" s="17">
        <f t="shared" si="25"/>
        <v>0.0416666666666667</v>
      </c>
      <c r="AN92" s="17">
        <f t="shared" si="26"/>
        <v>0.0310880829015544</v>
      </c>
      <c r="AO92" s="17">
        <f t="shared" si="27"/>
        <v>0.0310880829015544</v>
      </c>
      <c r="AP92" s="6">
        <f t="shared" si="28"/>
        <v>0.714285714285714</v>
      </c>
      <c r="AQ92" s="6">
        <f t="shared" si="29"/>
        <v>42.8571428571429</v>
      </c>
      <c r="AR92" s="6">
        <f t="shared" si="30"/>
        <v>385.142857142857</v>
      </c>
      <c r="AS92">
        <f t="shared" si="31"/>
        <v>599</v>
      </c>
      <c r="AT92" s="2">
        <f>IFERROR(时间!$B$4+AS92,"上周无销量")</f>
        <v>43924</v>
      </c>
    </row>
    <row r="93" spans="1:46">
      <c r="A93" t="s">
        <v>2301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6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6</v>
      </c>
      <c r="L93">
        <f>SUMIF('库存（子SKU）'!$C:$C,$A93,'库存（子SKU）'!N:N)</f>
        <v>0</v>
      </c>
      <c r="M93">
        <f>SUMIF('库存（子SKU）'!$C:$C,$A93,'库存（子SKU）'!O:O)</f>
        <v>6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7" t="str">
        <f t="shared" si="24"/>
        <v/>
      </c>
      <c r="AM93" s="17" t="str">
        <f t="shared" si="25"/>
        <v/>
      </c>
      <c r="AN93" s="17" t="str">
        <f t="shared" si="26"/>
        <v/>
      </c>
      <c r="AO93" s="17" t="str">
        <f t="shared" si="27"/>
        <v/>
      </c>
      <c r="AP93" s="6">
        <f t="shared" si="28"/>
        <v>0</v>
      </c>
      <c r="AQ93" s="6">
        <f t="shared" si="29"/>
        <v>0</v>
      </c>
      <c r="AR93" s="6">
        <f t="shared" si="30"/>
        <v>6</v>
      </c>
      <c r="AS93" t="str">
        <f t="shared" si="31"/>
        <v>库存为6</v>
      </c>
      <c r="AT93" s="2" t="str">
        <f>IFERROR(时间!$B$4+AS93,"上周无销量")</f>
        <v>上周无销量</v>
      </c>
    </row>
    <row r="94" spans="1:46">
      <c r="A94" t="s">
        <v>2304</v>
      </c>
      <c r="B94" s="5">
        <f>SUMIF('库存（子SKU）'!C:C,A94,'库存（子SKU）'!D:D)</f>
        <v>0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1</v>
      </c>
      <c r="F94" s="5">
        <v>0</v>
      </c>
      <c r="G94">
        <f>SUMIF('库存（子SKU）'!$C:$C,$A94,'库存（子SKU）'!I:I)</f>
        <v>8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8</v>
      </c>
      <c r="L94">
        <f>SUMIF('库存（子SKU）'!$C:$C,$A94,'库存（子SKU）'!N:N)</f>
        <v>0</v>
      </c>
      <c r="M94">
        <f>SUMIF('库存（子SKU）'!$C:$C,$A94,'库存（子SKU）'!O:O)</f>
        <v>7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 t="str">
        <f t="shared" si="21"/>
        <v/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5</v>
      </c>
      <c r="AJ94">
        <f>SUMIF('库存（子SKU）'!$C:$C,$A94,'库存（子SKU）'!AL:AL)</f>
        <v>9</v>
      </c>
      <c r="AK94">
        <f>SUMIF('库存（子SKU）'!$C:$C,$A94,'库存（子SKU）'!AM:AM)</f>
        <v>9</v>
      </c>
      <c r="AL94" s="17" t="str">
        <f t="shared" si="24"/>
        <v/>
      </c>
      <c r="AM94" s="17">
        <f t="shared" si="25"/>
        <v>0</v>
      </c>
      <c r="AN94" s="17">
        <f t="shared" si="26"/>
        <v>0</v>
      </c>
      <c r="AO94" s="17">
        <f t="shared" si="27"/>
        <v>0.111111111111111</v>
      </c>
      <c r="AP94" s="6">
        <f t="shared" si="28"/>
        <v>0</v>
      </c>
      <c r="AQ94" s="6">
        <f t="shared" si="29"/>
        <v>0</v>
      </c>
      <c r="AR94" s="6">
        <f t="shared" si="30"/>
        <v>8</v>
      </c>
      <c r="AS94" t="str">
        <f t="shared" si="31"/>
        <v>库存为8</v>
      </c>
      <c r="AT94" s="2" t="str">
        <f>IFERROR(时间!$B$4+AS94,"上周无销量")</f>
        <v>上周无销量</v>
      </c>
    </row>
    <row r="95" spans="1:46">
      <c r="A95" t="s">
        <v>2315</v>
      </c>
      <c r="B95" s="5">
        <f>SUMIF('库存（子SKU）'!C:C,A95,'库存（子SKU）'!D:D)</f>
        <v>1</v>
      </c>
      <c r="C95" s="5">
        <f>SUMIF('库存（子SKU）'!$C:$C,$A95,'库存（子SKU）'!E:E)</f>
        <v>1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>
        <v>8.88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7" t="str">
        <f t="shared" si="32"/>
        <v/>
      </c>
      <c r="W95" s="17" t="str">
        <f t="shared" si="33"/>
        <v/>
      </c>
      <c r="X95" s="17" t="str">
        <f t="shared" si="34"/>
        <v/>
      </c>
      <c r="Y95" s="17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7">
        <f t="shared" si="20"/>
        <v>0</v>
      </c>
      <c r="AE95" s="17">
        <f t="shared" si="21"/>
        <v>0</v>
      </c>
      <c r="AF95" s="17" t="str">
        <f t="shared" si="22"/>
        <v/>
      </c>
      <c r="AG95" s="17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4</v>
      </c>
      <c r="AJ95">
        <f>SUMIF('库存（子SKU）'!$C:$C,$A95,'库存（子SKU）'!AL:AL)</f>
        <v>6</v>
      </c>
      <c r="AK95">
        <f>SUMIF('库存（子SKU）'!$C:$C,$A95,'库存（子SKU）'!AM:AM)</f>
        <v>6</v>
      </c>
      <c r="AL95" s="17" t="str">
        <f t="shared" si="24"/>
        <v/>
      </c>
      <c r="AM95" s="17">
        <f t="shared" si="25"/>
        <v>0.25</v>
      </c>
      <c r="AN95" s="17">
        <f t="shared" si="26"/>
        <v>0</v>
      </c>
      <c r="AO95" s="17">
        <f t="shared" si="27"/>
        <v>0</v>
      </c>
      <c r="AP95" s="6">
        <f t="shared" si="28"/>
        <v>0.142857142857143</v>
      </c>
      <c r="AQ95" s="6">
        <f t="shared" si="29"/>
        <v>8.57142857142857</v>
      </c>
      <c r="AR95" s="6">
        <f t="shared" si="30"/>
        <v>-8.57142857142857</v>
      </c>
      <c r="AS95">
        <f t="shared" si="31"/>
        <v>0</v>
      </c>
      <c r="AT95" s="2">
        <f>IFERROR(时间!$B$4+AS95,"上周无销量")</f>
        <v>43325</v>
      </c>
    </row>
    <row r="96" spans="1:46">
      <c r="A96" t="s">
        <v>2320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7" t="str">
        <f t="shared" si="24"/>
        <v/>
      </c>
      <c r="AM96" s="17" t="str">
        <f t="shared" si="25"/>
        <v/>
      </c>
      <c r="AN96" s="17" t="str">
        <f t="shared" si="26"/>
        <v/>
      </c>
      <c r="AO96" s="17" t="str">
        <f t="shared" si="27"/>
        <v/>
      </c>
      <c r="AP96" s="6">
        <f t="shared" si="28"/>
        <v>0</v>
      </c>
      <c r="AQ96" s="6">
        <f t="shared" si="29"/>
        <v>0</v>
      </c>
      <c r="AR96" s="6">
        <f t="shared" si="30"/>
        <v>0</v>
      </c>
      <c r="AS96" t="str">
        <f t="shared" si="31"/>
        <v>库存为0</v>
      </c>
      <c r="AT96" s="2" t="str">
        <f>IFERROR(时间!$B$4+AS96,"上周无销量")</f>
        <v>上周无销量</v>
      </c>
    </row>
    <row r="97" spans="1:46">
      <c r="A97" t="s">
        <v>2323</v>
      </c>
      <c r="B97" s="5">
        <f>SUMIF('库存（子SKU）'!C:C,A97,'库存（子SKU）'!D:D)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5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7" t="str">
        <f t="shared" si="32"/>
        <v/>
      </c>
      <c r="W97" s="17" t="str">
        <f t="shared" si="33"/>
        <v/>
      </c>
      <c r="X97" s="17" t="str">
        <f t="shared" si="34"/>
        <v/>
      </c>
      <c r="Y97" s="17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7" t="str">
        <f t="shared" si="20"/>
        <v/>
      </c>
      <c r="AE97" s="17" t="str">
        <f t="shared" si="21"/>
        <v/>
      </c>
      <c r="AF97" s="17" t="str">
        <f t="shared" si="22"/>
        <v/>
      </c>
      <c r="AG97" s="17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7" t="str">
        <f t="shared" si="24"/>
        <v/>
      </c>
      <c r="AM97" s="17" t="str">
        <f t="shared" si="25"/>
        <v/>
      </c>
      <c r="AN97" s="17" t="str">
        <f t="shared" si="26"/>
        <v/>
      </c>
      <c r="AO97" s="17" t="str">
        <f t="shared" si="27"/>
        <v/>
      </c>
      <c r="AP97" s="6">
        <f t="shared" si="28"/>
        <v>0</v>
      </c>
      <c r="AQ97" s="6">
        <f t="shared" si="29"/>
        <v>0</v>
      </c>
      <c r="AR97" s="6">
        <f t="shared" si="30"/>
        <v>0</v>
      </c>
      <c r="AS97" t="str">
        <f t="shared" si="31"/>
        <v>库存为0</v>
      </c>
      <c r="AT97" s="2" t="str">
        <f>IFERROR(时间!$B$4+AS97,"上周无销量")</f>
        <v>上周无销量</v>
      </c>
    </row>
    <row r="98" spans="1:46">
      <c r="A98" t="s">
        <v>2328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5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7" t="str">
        <f t="shared" si="24"/>
        <v/>
      </c>
      <c r="AM98" s="17" t="str">
        <f t="shared" si="25"/>
        <v/>
      </c>
      <c r="AN98" s="17" t="str">
        <f t="shared" si="26"/>
        <v/>
      </c>
      <c r="AO98" s="17" t="str">
        <f t="shared" si="27"/>
        <v/>
      </c>
      <c r="AP98" s="6">
        <f t="shared" si="28"/>
        <v>0</v>
      </c>
      <c r="AQ98" s="6">
        <f t="shared" si="29"/>
        <v>0</v>
      </c>
      <c r="AR98" s="6">
        <f t="shared" si="30"/>
        <v>0</v>
      </c>
      <c r="AS98" t="str">
        <f t="shared" si="31"/>
        <v>库存为0</v>
      </c>
      <c r="AT98" s="2" t="str">
        <f>IFERROR(时间!$B$4+AS98,"上周无销量")</f>
        <v>上周无销量</v>
      </c>
    </row>
    <row r="99" spans="1:46">
      <c r="A99" t="s">
        <v>2333</v>
      </c>
      <c r="B99" s="5">
        <f>SUMIF('库存（子SKU）'!C:C,A99,'库存（子SKU）'!D:D)</f>
        <v>3</v>
      </c>
      <c r="C99" s="5">
        <f>SUMIF('库存（子SKU）'!$C:$C,$A99,'库存（子SKU）'!E:E)</f>
        <v>2</v>
      </c>
      <c r="D99" s="5">
        <f>SUMIF('库存（子SKU）'!$C:$C,$A99,'库存（子SKU）'!F:F)</f>
        <v>0</v>
      </c>
      <c r="E99" s="5">
        <f>SUMIF('库存（子SKU）'!$C:$C,$A99,'库存（子SKU）'!G:G)</f>
        <v>1</v>
      </c>
      <c r="F99" s="5">
        <v>16.6583333333333</v>
      </c>
      <c r="G99">
        <f>SUMIF('库存（子SKU）'!$C:$C,$A99,'库存（子SKU）'!I:I)</f>
        <v>1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16</v>
      </c>
      <c r="Q99">
        <f>SUMIF('库存（子SKU）'!$C:$C,$A99,'库存（子SKU）'!S:S)</f>
        <v>16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 t="str">
        <f t="shared" si="32"/>
        <v/>
      </c>
      <c r="W99" s="17" t="str">
        <f t="shared" si="33"/>
        <v/>
      </c>
      <c r="X99" s="17">
        <f t="shared" si="34"/>
        <v>0</v>
      </c>
      <c r="Y99" s="17">
        <f t="shared" si="35"/>
        <v>0</v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>
        <f t="shared" si="20"/>
        <v>0</v>
      </c>
      <c r="AE99" s="17">
        <f t="shared" si="21"/>
        <v>0</v>
      </c>
      <c r="AF99" s="17" t="str">
        <f t="shared" si="22"/>
        <v/>
      </c>
      <c r="AG99" s="17">
        <f t="shared" si="23"/>
        <v>0</v>
      </c>
      <c r="AH99">
        <f>SUMIF('库存（子SKU）'!$C:$C,$A99,'库存（子SKU）'!AJ:AJ)</f>
        <v>0</v>
      </c>
      <c r="AI99">
        <f>SUMIF('库存（子SKU）'!$C:$C,$A99,'库存（子SKU）'!AK:AK)</f>
        <v>11</v>
      </c>
      <c r="AJ99">
        <f>SUMIF('库存（子SKU）'!$C:$C,$A99,'库存（子SKU）'!AL:AL)</f>
        <v>6</v>
      </c>
      <c r="AK99">
        <f>SUMIF('库存（子SKU）'!$C:$C,$A99,'库存（子SKU）'!AM:AM)</f>
        <v>6</v>
      </c>
      <c r="AL99" s="17" t="str">
        <f t="shared" si="24"/>
        <v/>
      </c>
      <c r="AM99" s="17">
        <f t="shared" si="25"/>
        <v>0.181818181818182</v>
      </c>
      <c r="AN99" s="17">
        <f t="shared" si="26"/>
        <v>0</v>
      </c>
      <c r="AO99" s="17">
        <f t="shared" si="27"/>
        <v>0.166666666666667</v>
      </c>
      <c r="AP99" s="6">
        <f t="shared" si="28"/>
        <v>0.428571428571429</v>
      </c>
      <c r="AQ99" s="6">
        <f t="shared" si="29"/>
        <v>25.7142857142857</v>
      </c>
      <c r="AR99" s="6">
        <f t="shared" si="30"/>
        <v>-24.7142857142857</v>
      </c>
      <c r="AS99">
        <f t="shared" si="31"/>
        <v>2</v>
      </c>
      <c r="AT99" s="2">
        <f>IFERROR(时间!$B$4+AS99,"上周无销量")</f>
        <v>43327</v>
      </c>
    </row>
    <row r="100" spans="1:46">
      <c r="A100" t="s">
        <v>2342</v>
      </c>
      <c r="B100" s="5">
        <f>SUMIF('库存（子SKU）'!C:C,A100,'库存（子SKU）'!D:D)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5" t="s">
        <v>54</v>
      </c>
      <c r="G100">
        <f>SUMIF('库存（子SKU）'!$C:$C,$A100,'库存（子SKU）'!I:I)</f>
        <v>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1</v>
      </c>
      <c r="L100">
        <f>SUMIF('库存（子SKU）'!$C:$C,$A100,'库存（子SKU）'!N:N)</f>
        <v>0</v>
      </c>
      <c r="M100">
        <f>SUMIF('库存（子SKU）'!$C:$C,$A100,'库存（子SKU）'!O:O)</f>
        <v>1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 t="str">
        <f t="shared" si="32"/>
        <v/>
      </c>
      <c r="W100" s="17" t="str">
        <f t="shared" si="33"/>
        <v/>
      </c>
      <c r="X100" s="17" t="str">
        <f t="shared" si="34"/>
        <v/>
      </c>
      <c r="Y100" s="17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 t="str">
        <f t="shared" si="20"/>
        <v/>
      </c>
      <c r="AE100" s="17" t="str">
        <f t="shared" si="21"/>
        <v/>
      </c>
      <c r="AF100" s="17" t="str">
        <f t="shared" si="22"/>
        <v/>
      </c>
      <c r="AG100" s="17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4</v>
      </c>
      <c r="AJ100">
        <f>SUMIF('库存（子SKU）'!$C:$C,$A100,'库存（子SKU）'!AL:AL)</f>
        <v>2</v>
      </c>
      <c r="AK100">
        <f>SUMIF('库存（子SKU）'!$C:$C,$A100,'库存（子SKU）'!AM:AM)</f>
        <v>2</v>
      </c>
      <c r="AL100" s="17" t="str">
        <f t="shared" si="24"/>
        <v/>
      </c>
      <c r="AM100" s="17">
        <f t="shared" si="25"/>
        <v>0</v>
      </c>
      <c r="AN100" s="17">
        <f t="shared" si="26"/>
        <v>0</v>
      </c>
      <c r="AO100" s="17">
        <f t="shared" si="27"/>
        <v>0</v>
      </c>
      <c r="AP100" s="6">
        <f t="shared" si="28"/>
        <v>0</v>
      </c>
      <c r="AQ100" s="6">
        <f t="shared" si="29"/>
        <v>0</v>
      </c>
      <c r="AR100" s="6">
        <f t="shared" si="30"/>
        <v>1</v>
      </c>
      <c r="AS100" t="str">
        <f t="shared" si="31"/>
        <v>库存为1</v>
      </c>
      <c r="AT100" s="2" t="str">
        <f>IFERROR(时间!$B$4+AS100,"上周无销量")</f>
        <v>上周无销量</v>
      </c>
    </row>
    <row r="101" spans="1:46">
      <c r="A101" t="s">
        <v>2345</v>
      </c>
      <c r="B101" s="5">
        <f>SUMIF('库存（子SKU）'!C:C,A101,'库存（子SKU）'!D:D)</f>
        <v>22</v>
      </c>
      <c r="C101" s="5">
        <f>SUMIF('库存（子SKU）'!$C:$C,$A101,'库存（子SKU）'!E:E)</f>
        <v>18</v>
      </c>
      <c r="D101" s="5">
        <f>SUMIF('库存（子SKU）'!$C:$C,$A101,'库存（子SKU）'!F:F)</f>
        <v>23</v>
      </c>
      <c r="E101" s="5">
        <f>SUMIF('库存（子SKU）'!$C:$C,$A101,'库存（子SKU）'!G:G)</f>
        <v>89</v>
      </c>
      <c r="F101" s="5">
        <v>7.84453947368421</v>
      </c>
      <c r="G101">
        <f>SUMIF('库存（子SKU）'!$C:$C,$A101,'库存（子SKU）'!I:I)</f>
        <v>340</v>
      </c>
      <c r="H101">
        <f>SUMIF('库存（子SKU）'!$C:$C,$A101,'库存（子SKU）'!J:J)</f>
        <v>201</v>
      </c>
      <c r="I101">
        <f>SUMIF('库存（子SKU）'!$C:$C,$A101,'库存（子SKU）'!K:K)</f>
        <v>13</v>
      </c>
      <c r="J101">
        <f>SUMIF('库存（子SKU）'!$C:$C,$A101,'库存（子SKU）'!L:L)</f>
        <v>1</v>
      </c>
      <c r="K101">
        <f t="shared" si="19"/>
        <v>555</v>
      </c>
      <c r="L101">
        <f>SUMIF('库存（子SKU）'!$C:$C,$A101,'库存（子SKU）'!N:N)</f>
        <v>1</v>
      </c>
      <c r="M101">
        <f>SUMIF('库存（子SKU）'!$C:$C,$A101,'库存（子SKU）'!O:O)</f>
        <v>315</v>
      </c>
      <c r="N101">
        <f>SUMIF('库存（子SKU）'!$C:$C,$A101,'库存（子SKU）'!P:P)</f>
        <v>11520</v>
      </c>
      <c r="O101">
        <f>SUMIF('库存（子SKU）'!$C:$C,$A101,'库存（子SKU）'!Q:Q)</f>
        <v>0</v>
      </c>
      <c r="P101">
        <f>SUMIF('库存（子SKU）'!$C:$C,$A101,'库存（子SKU）'!R:R)</f>
        <v>20939</v>
      </c>
      <c r="Q101">
        <f>SUMIF('库存（子SKU）'!$C:$C,$A101,'库存（子SKU）'!S:S)</f>
        <v>61641</v>
      </c>
      <c r="R101">
        <f>SUMIF('库存（子SKU）'!$C:$C,$A101,'库存（子SKU）'!T:T)</f>
        <v>59</v>
      </c>
      <c r="S101">
        <f>SUMIF('库存（子SKU）'!$C:$C,$A101,'库存（子SKU）'!U:U)</f>
        <v>0</v>
      </c>
      <c r="T101">
        <f>SUMIF('库存（子SKU）'!$C:$C,$A101,'库存（子SKU）'!V:V)</f>
        <v>91</v>
      </c>
      <c r="U101">
        <f>SUMIF('库存（子SKU）'!$C:$C,$A101,'库存（子SKU）'!W:W)</f>
        <v>171</v>
      </c>
      <c r="V101" s="17">
        <f t="shared" si="32"/>
        <v>0.00512152777777778</v>
      </c>
      <c r="W101" s="17" t="str">
        <f t="shared" si="33"/>
        <v/>
      </c>
      <c r="X101" s="17">
        <f t="shared" si="34"/>
        <v>0.00434595730455132</v>
      </c>
      <c r="Y101" s="17">
        <f t="shared" si="35"/>
        <v>0.00277412760987005</v>
      </c>
      <c r="Z101">
        <f>SUMIF('库存（子SKU）'!$C:$C,$A101,'库存（子SKU）'!AB:AB)</f>
        <v>19.18</v>
      </c>
      <c r="AA101">
        <f>SUMIF('库存（子SKU）'!$C:$C,$A101,'库存（子SKU）'!AC:AC)</f>
        <v>0</v>
      </c>
      <c r="AB101">
        <f>SUMIF('库存（子SKU）'!$C:$C,$A101,'库存（子SKU）'!AD:AD)</f>
        <v>73.64</v>
      </c>
      <c r="AC101">
        <f>SUMIF('库存（子SKU）'!$C:$C,$A101,'库存（子SKU）'!AE:AE)</f>
        <v>105.55</v>
      </c>
      <c r="AD101" s="17">
        <f t="shared" si="20"/>
        <v>0.1111369487964</v>
      </c>
      <c r="AE101" s="17">
        <f t="shared" si="21"/>
        <v>0</v>
      </c>
      <c r="AF101" s="17">
        <f t="shared" si="22"/>
        <v>0.40814876911201</v>
      </c>
      <c r="AG101" s="17">
        <f t="shared" si="23"/>
        <v>0.151182240864267</v>
      </c>
      <c r="AH101">
        <f>SUMIF('库存（子SKU）'!$C:$C,$A101,'库存（子SKU）'!AJ:AJ)</f>
        <v>0</v>
      </c>
      <c r="AI101">
        <f>SUMIF('库存（子SKU）'!$C:$C,$A101,'库存（子SKU）'!AK:AK)</f>
        <v>349</v>
      </c>
      <c r="AJ101">
        <f>SUMIF('库存（子SKU）'!$C:$C,$A101,'库存（子SKU）'!AL:AL)</f>
        <v>803</v>
      </c>
      <c r="AK101">
        <f>SUMIF('库存（子SKU）'!$C:$C,$A101,'库存（子SKU）'!AM:AM)</f>
        <v>803</v>
      </c>
      <c r="AL101" s="17" t="str">
        <f t="shared" si="24"/>
        <v/>
      </c>
      <c r="AM101" s="17">
        <f t="shared" si="25"/>
        <v>0.0515759312320917</v>
      </c>
      <c r="AN101" s="17">
        <f t="shared" si="26"/>
        <v>0.0286425902864259</v>
      </c>
      <c r="AO101" s="17">
        <f t="shared" si="27"/>
        <v>0.110834371108344</v>
      </c>
      <c r="AP101" s="6">
        <f t="shared" si="28"/>
        <v>3.14285714285714</v>
      </c>
      <c r="AQ101" s="6">
        <f t="shared" si="29"/>
        <v>188.571428571429</v>
      </c>
      <c r="AR101" s="6">
        <f t="shared" si="30"/>
        <v>366.428571428571</v>
      </c>
      <c r="AS101">
        <f t="shared" si="31"/>
        <v>176</v>
      </c>
      <c r="AT101" s="2">
        <f>IFERROR(时间!$B$4+AS101,"上周无销量")</f>
        <v>43501</v>
      </c>
    </row>
    <row r="102" spans="1:46">
      <c r="A102" t="s">
        <v>2398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">
        <v>54</v>
      </c>
      <c r="G102">
        <f>SUMIF('库存（子SKU）'!$C:$C,$A102,'库存（子SKU）'!I:I)</f>
        <v>7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7</v>
      </c>
      <c r="L102">
        <f>SUMIF('库存（子SKU）'!$C:$C,$A102,'库存（子SKU）'!N:N)</f>
        <v>0</v>
      </c>
      <c r="M102">
        <f>SUMIF('库存（子SKU）'!$C:$C,$A102,'库存（子SKU）'!O:O)</f>
        <v>7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11</v>
      </c>
      <c r="AJ102">
        <f>SUMIF('库存（子SKU）'!$C:$C,$A102,'库存（子SKU）'!AL:AL)</f>
        <v>15</v>
      </c>
      <c r="AK102">
        <f>SUMIF('库存（子SKU）'!$C:$C,$A102,'库存（子SKU）'!AM:AM)</f>
        <v>15</v>
      </c>
      <c r="AL102" s="17" t="str">
        <f t="shared" si="24"/>
        <v/>
      </c>
      <c r="AM102" s="17">
        <f t="shared" si="25"/>
        <v>0</v>
      </c>
      <c r="AN102" s="17">
        <f t="shared" si="26"/>
        <v>0</v>
      </c>
      <c r="AO102" s="17">
        <f t="shared" si="27"/>
        <v>0</v>
      </c>
      <c r="AP102" s="6">
        <f t="shared" si="28"/>
        <v>0</v>
      </c>
      <c r="AQ102" s="6">
        <f t="shared" si="29"/>
        <v>0</v>
      </c>
      <c r="AR102" s="6">
        <f t="shared" si="30"/>
        <v>7</v>
      </c>
      <c r="AS102" t="str">
        <f t="shared" si="31"/>
        <v>库存为7</v>
      </c>
      <c r="AT102" s="2" t="str">
        <f>IFERROR(时间!$B$4+AS102,"上周无销量")</f>
        <v>上周无销量</v>
      </c>
    </row>
    <row r="103" spans="1:46">
      <c r="A103" t="s">
        <v>2403</v>
      </c>
      <c r="B103" s="5">
        <f>SUMIF('库存（子SKU）'!C:C,A103,'库存（子SKU）'!D:D)</f>
        <v>7</v>
      </c>
      <c r="C103" s="5">
        <f>SUMIF('库存（子SKU）'!$C:$C,$A103,'库存（子SKU）'!E:E)</f>
        <v>9</v>
      </c>
      <c r="D103" s="5">
        <f>SUMIF('库存（子SKU）'!$C:$C,$A103,'库存（子SKU）'!F:F)</f>
        <v>6</v>
      </c>
      <c r="E103" s="5">
        <f>SUMIF('库存（子SKU）'!$C:$C,$A103,'库存（子SKU）'!G:G)</f>
        <v>5</v>
      </c>
      <c r="F103" s="5">
        <v>14.8807407407407</v>
      </c>
      <c r="G103">
        <f>SUMIF('库存（子SKU）'!$C:$C,$A103,'库存（子SKU）'!I:I)</f>
        <v>135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3</v>
      </c>
      <c r="K103">
        <f t="shared" si="19"/>
        <v>138</v>
      </c>
      <c r="L103">
        <f>SUMIF('库存（子SKU）'!$C:$C,$A103,'库存（子SKU）'!N:N)</f>
        <v>0</v>
      </c>
      <c r="M103">
        <f>SUMIF('库存（子SKU）'!$C:$C,$A103,'库存（子SKU）'!O:O)</f>
        <v>141</v>
      </c>
      <c r="N103">
        <f>SUMIF('库存（子SKU）'!$C:$C,$A103,'库存（子SKU）'!P:P)</f>
        <v>2408</v>
      </c>
      <c r="O103">
        <f>SUMIF('库存（子SKU）'!$C:$C,$A103,'库存（子SKU）'!Q:Q)</f>
        <v>0</v>
      </c>
      <c r="P103">
        <f>SUMIF('库存（子SKU）'!$C:$C,$A103,'库存（子SKU）'!R:R)</f>
        <v>50</v>
      </c>
      <c r="Q103">
        <f>SUMIF('库存（子SKU）'!$C:$C,$A103,'库存（子SKU）'!S:S)</f>
        <v>49</v>
      </c>
      <c r="R103">
        <f>SUMIF('库存（子SKU）'!$C:$C,$A103,'库存（子SKU）'!T:T)</f>
        <v>8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>
        <f t="shared" si="32"/>
        <v>0.00332225913621262</v>
      </c>
      <c r="W103" s="17" t="str">
        <f t="shared" si="33"/>
        <v/>
      </c>
      <c r="X103" s="17">
        <f t="shared" si="34"/>
        <v>0</v>
      </c>
      <c r="Y103" s="17">
        <f t="shared" si="35"/>
        <v>0</v>
      </c>
      <c r="Z103">
        <f>SUMIF('库存（子SKU）'!$C:$C,$A103,'库存（子SKU）'!AB:AB)</f>
        <v>3.62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>
        <f t="shared" si="20"/>
        <v>0.0347524942576962</v>
      </c>
      <c r="AE103" s="17">
        <f t="shared" si="21"/>
        <v>0</v>
      </c>
      <c r="AF103" s="17">
        <f t="shared" si="22"/>
        <v>0</v>
      </c>
      <c r="AG103" s="17">
        <f t="shared" si="23"/>
        <v>0</v>
      </c>
      <c r="AH103">
        <f>SUMIF('库存（子SKU）'!$C:$C,$A103,'库存（子SKU）'!AJ:AJ)</f>
        <v>0</v>
      </c>
      <c r="AI103">
        <f>SUMIF('库存（子SKU）'!$C:$C,$A103,'库存（子SKU）'!AK:AK)</f>
        <v>70</v>
      </c>
      <c r="AJ103">
        <f>SUMIF('库存（子SKU）'!$C:$C,$A103,'库存（子SKU）'!AL:AL)</f>
        <v>87</v>
      </c>
      <c r="AK103">
        <f>SUMIF('库存（子SKU）'!$C:$C,$A103,'库存（子SKU）'!AM:AM)</f>
        <v>87</v>
      </c>
      <c r="AL103" s="17" t="str">
        <f t="shared" si="24"/>
        <v/>
      </c>
      <c r="AM103" s="17">
        <f t="shared" si="25"/>
        <v>0.128571428571429</v>
      </c>
      <c r="AN103" s="17">
        <f t="shared" si="26"/>
        <v>0.0689655172413793</v>
      </c>
      <c r="AO103" s="17">
        <f t="shared" si="27"/>
        <v>0.0574712643678161</v>
      </c>
      <c r="AP103" s="6">
        <f t="shared" si="28"/>
        <v>1</v>
      </c>
      <c r="AQ103" s="6">
        <f t="shared" si="29"/>
        <v>60</v>
      </c>
      <c r="AR103" s="6">
        <f t="shared" si="30"/>
        <v>78</v>
      </c>
      <c r="AS103">
        <f t="shared" si="31"/>
        <v>138</v>
      </c>
      <c r="AT103" s="2">
        <f>IFERROR(时间!$B$4+AS103,"上周无销量")</f>
        <v>43463</v>
      </c>
    </row>
    <row r="104" spans="1:46">
      <c r="A104" t="s">
        <v>2418</v>
      </c>
      <c r="B104" s="5">
        <f>SUMIF('库存（子SKU）'!C:C,A104,'库存（子SKU）'!D:D)</f>
        <v>4</v>
      </c>
      <c r="C104" s="5">
        <f>SUMIF('库存（子SKU）'!$C:$C,$A104,'库存（子SKU）'!E:E)</f>
        <v>17</v>
      </c>
      <c r="D104" s="5">
        <f>SUMIF('库存（子SKU）'!$C:$C,$A104,'库存（子SKU）'!F:F)</f>
        <v>13</v>
      </c>
      <c r="E104" s="5">
        <f>SUMIF('库存（子SKU）'!$C:$C,$A104,'库存（子SKU）'!G:G)</f>
        <v>6</v>
      </c>
      <c r="F104" s="5">
        <v>14.165</v>
      </c>
      <c r="G104">
        <f>SUMIF('库存（子SKU）'!$C:$C,$A104,'库存（子SKU）'!I:I)</f>
        <v>33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33</v>
      </c>
      <c r="L104">
        <f>SUMIF('库存（子SKU）'!$C:$C,$A104,'库存（子SKU）'!N:N)</f>
        <v>0</v>
      </c>
      <c r="M104">
        <f>SUMIF('库存（子SKU）'!$C:$C,$A104,'库存（子SKU）'!O:O)</f>
        <v>34</v>
      </c>
      <c r="N104">
        <f>SUMIF('库存（子SKU）'!$C:$C,$A104,'库存（子SKU）'!P:P)</f>
        <v>4</v>
      </c>
      <c r="O104">
        <f>SUMIF('库存（子SKU）'!$C:$C,$A104,'库存（子SKU）'!Q:Q)</f>
        <v>0</v>
      </c>
      <c r="P104">
        <f>SUMIF('库存（子SKU）'!$C:$C,$A104,'库存（子SKU）'!R:R)</f>
        <v>16</v>
      </c>
      <c r="Q104">
        <f>SUMIF('库存（子SKU）'!$C:$C,$A104,'库存（子SKU）'!S:S)</f>
        <v>45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>
        <f t="shared" si="32"/>
        <v>0</v>
      </c>
      <c r="W104" s="17" t="str">
        <f t="shared" si="33"/>
        <v/>
      </c>
      <c r="X104" s="17">
        <f t="shared" si="34"/>
        <v>0</v>
      </c>
      <c r="Y104" s="17">
        <f t="shared" si="35"/>
        <v>0</v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>
        <f t="shared" si="20"/>
        <v>0</v>
      </c>
      <c r="AE104" s="17">
        <f t="shared" si="21"/>
        <v>0</v>
      </c>
      <c r="AF104" s="17">
        <f t="shared" si="22"/>
        <v>0</v>
      </c>
      <c r="AG104" s="17">
        <f t="shared" si="23"/>
        <v>0</v>
      </c>
      <c r="AH104">
        <f>SUMIF('库存（子SKU）'!$C:$C,$A104,'库存（子SKU）'!AJ:AJ)</f>
        <v>0</v>
      </c>
      <c r="AI104">
        <f>SUMIF('库存（子SKU）'!$C:$C,$A104,'库存（子SKU）'!AK:AK)</f>
        <v>74</v>
      </c>
      <c r="AJ104">
        <f>SUMIF('库存（子SKU）'!$C:$C,$A104,'库存（子SKU）'!AL:AL)</f>
        <v>41</v>
      </c>
      <c r="AK104">
        <f>SUMIF('库存（子SKU）'!$C:$C,$A104,'库存（子SKU）'!AM:AM)</f>
        <v>41</v>
      </c>
      <c r="AL104" s="17" t="str">
        <f t="shared" si="24"/>
        <v/>
      </c>
      <c r="AM104" s="17">
        <f t="shared" si="25"/>
        <v>0.22972972972973</v>
      </c>
      <c r="AN104" s="17">
        <f t="shared" si="26"/>
        <v>0.317073170731707</v>
      </c>
      <c r="AO104" s="17">
        <f t="shared" si="27"/>
        <v>0.146341463414634</v>
      </c>
      <c r="AP104" s="6">
        <f t="shared" si="28"/>
        <v>0.571428571428571</v>
      </c>
      <c r="AQ104" s="6">
        <f t="shared" si="29"/>
        <v>34.2857142857143</v>
      </c>
      <c r="AR104" s="6">
        <f t="shared" si="30"/>
        <v>-1.28571428571428</v>
      </c>
      <c r="AS104">
        <f t="shared" si="31"/>
        <v>57</v>
      </c>
      <c r="AT104" s="2">
        <f>IFERROR(时间!$B$4+AS104,"上周无销量")</f>
        <v>43382</v>
      </c>
    </row>
    <row r="105" spans="1:46">
      <c r="A105" t="s">
        <v>2429</v>
      </c>
      <c r="B105" s="5">
        <f>SUMIF('库存（子SKU）'!C:C,A105,'库存（子SKU）'!D:D)</f>
        <v>0</v>
      </c>
      <c r="C105" s="5">
        <f>SUMIF('库存（子SKU）'!$C:$C,$A105,'库存（子SKU）'!E:E)</f>
        <v>1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5">
        <v>9.99</v>
      </c>
      <c r="G105">
        <f>SUMIF('库存（子SKU）'!$C:$C,$A105,'库存（子SKU）'!I:I)</f>
        <v>8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8</v>
      </c>
      <c r="L105">
        <f>SUMIF('库存（子SKU）'!$C:$C,$A105,'库存（子SKU）'!N:N)</f>
        <v>0</v>
      </c>
      <c r="M105">
        <f>SUMIF('库存（子SKU）'!$C:$C,$A105,'库存（子SKU）'!O:O)</f>
        <v>8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7" t="str">
        <f t="shared" si="32"/>
        <v/>
      </c>
      <c r="W105" s="17" t="str">
        <f t="shared" si="33"/>
        <v/>
      </c>
      <c r="X105" s="17" t="str">
        <f t="shared" si="34"/>
        <v/>
      </c>
      <c r="Y105" s="17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7" t="str">
        <f t="shared" si="20"/>
        <v/>
      </c>
      <c r="AE105" s="17">
        <f t="shared" si="21"/>
        <v>0</v>
      </c>
      <c r="AF105" s="17" t="str">
        <f t="shared" si="22"/>
        <v/>
      </c>
      <c r="AG105" s="17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3</v>
      </c>
      <c r="AJ105">
        <f>SUMIF('库存（子SKU）'!$C:$C,$A105,'库存（子SKU）'!AL:AL)</f>
        <v>5</v>
      </c>
      <c r="AK105">
        <f>SUMIF('库存（子SKU）'!$C:$C,$A105,'库存（子SKU）'!AM:AM)</f>
        <v>5</v>
      </c>
      <c r="AL105" s="17" t="str">
        <f t="shared" si="24"/>
        <v/>
      </c>
      <c r="AM105" s="17">
        <f t="shared" si="25"/>
        <v>0.333333333333333</v>
      </c>
      <c r="AN105" s="17">
        <f t="shared" si="26"/>
        <v>0</v>
      </c>
      <c r="AO105" s="17">
        <f t="shared" si="27"/>
        <v>0</v>
      </c>
      <c r="AP105" s="6">
        <f t="shared" si="28"/>
        <v>0</v>
      </c>
      <c r="AQ105" s="6">
        <f t="shared" si="29"/>
        <v>0</v>
      </c>
      <c r="AR105" s="6">
        <f t="shared" si="30"/>
        <v>8</v>
      </c>
      <c r="AS105" t="str">
        <f t="shared" si="31"/>
        <v>库存为8</v>
      </c>
      <c r="AT105" s="2" t="str">
        <f>IFERROR(时间!$B$4+AS105,"上周无销量")</f>
        <v>上周无销量</v>
      </c>
    </row>
    <row r="106" spans="1:46">
      <c r="A106" t="s">
        <v>2436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26</v>
      </c>
      <c r="AJ106">
        <f>SUMIF('库存（子SKU）'!$C:$C,$A106,'库存（子SKU）'!AL:AL)</f>
        <v>40</v>
      </c>
      <c r="AK106">
        <f>SUMIF('库存（子SKU）'!$C:$C,$A106,'库存（子SKU）'!AM:AM)</f>
        <v>40</v>
      </c>
      <c r="AL106" s="17" t="str">
        <f t="shared" si="24"/>
        <v/>
      </c>
      <c r="AM106" s="17">
        <f t="shared" si="25"/>
        <v>0</v>
      </c>
      <c r="AN106" s="17">
        <f t="shared" si="26"/>
        <v>0</v>
      </c>
      <c r="AO106" s="17">
        <f t="shared" si="27"/>
        <v>0</v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2461</v>
      </c>
      <c r="B107" s="5">
        <f>SUMIF('库存（子SKU）'!C:C,A107,'库存（子SKU）'!D:D)</f>
        <v>0</v>
      </c>
      <c r="C107" s="5">
        <f>SUMIF('库存（子SKU）'!$C:$C,$A107,'库存（子SKU）'!E:E)</f>
        <v>2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>
        <v>9.99</v>
      </c>
      <c r="G107">
        <f>SUMIF('库存（子SKU）'!$C:$C,$A107,'库存（子SKU）'!I:I)</f>
        <v>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</v>
      </c>
      <c r="L107">
        <f>SUMIF('库存（子SKU）'!$C:$C,$A107,'库存（子SKU）'!N:N)</f>
        <v>0</v>
      </c>
      <c r="M107">
        <f>SUMIF('库存（子SKU）'!$C:$C,$A107,'库存（子SKU）'!O:O)</f>
        <v>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>
        <f t="shared" si="21"/>
        <v>0</v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13</v>
      </c>
      <c r="AJ107">
        <f>SUMIF('库存（子SKU）'!$C:$C,$A107,'库存（子SKU）'!AL:AL)</f>
        <v>9</v>
      </c>
      <c r="AK107">
        <f>SUMIF('库存（子SKU）'!$C:$C,$A107,'库存（子SKU）'!AM:AM)</f>
        <v>9</v>
      </c>
      <c r="AL107" s="17" t="str">
        <f t="shared" si="24"/>
        <v/>
      </c>
      <c r="AM107" s="17">
        <f t="shared" si="25"/>
        <v>0.153846153846154</v>
      </c>
      <c r="AN107" s="17">
        <f t="shared" si="26"/>
        <v>0</v>
      </c>
      <c r="AO107" s="17">
        <f t="shared" si="27"/>
        <v>0</v>
      </c>
      <c r="AP107" s="6">
        <f t="shared" si="28"/>
        <v>0</v>
      </c>
      <c r="AQ107" s="6">
        <f t="shared" si="29"/>
        <v>0</v>
      </c>
      <c r="AR107" s="6">
        <f t="shared" si="30"/>
        <v>1</v>
      </c>
      <c r="AS107" t="str">
        <f t="shared" si="31"/>
        <v>库存为1</v>
      </c>
      <c r="AT107" s="2" t="str">
        <f>IFERROR(时间!$B$4+AS107,"上周无销量")</f>
        <v>上周无销量</v>
      </c>
    </row>
    <row r="108" spans="1:46">
      <c r="A108" t="s">
        <v>2466</v>
      </c>
      <c r="B108" s="5">
        <f>SUMIF('库存（子SKU）'!C:C,A108,'库存（子SKU）'!D:D)</f>
        <v>0</v>
      </c>
      <c r="C108" s="5">
        <f>SUMIF('库存（子SKU）'!$C:$C,$A108,'库存（子SKU）'!E:E)</f>
        <v>1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>
        <v>9.99</v>
      </c>
      <c r="G108">
        <f>SUMIF('库存（子SKU）'!$C:$C,$A108,'库存（子SKU）'!I:I)</f>
        <v>4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4</v>
      </c>
      <c r="L108">
        <f>SUMIF('库存（子SKU）'!$C:$C,$A108,'库存（子SKU）'!N:N)</f>
        <v>0</v>
      </c>
      <c r="M108">
        <f>SUMIF('库存（子SKU）'!$C:$C,$A108,'库存（子SKU）'!O:O)</f>
        <v>4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>
        <f t="shared" si="21"/>
        <v>0</v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8</v>
      </c>
      <c r="AJ108">
        <f>SUMIF('库存（子SKU）'!$C:$C,$A108,'库存（子SKU）'!AL:AL)</f>
        <v>8</v>
      </c>
      <c r="AK108">
        <f>SUMIF('库存（子SKU）'!$C:$C,$A108,'库存（子SKU）'!AM:AM)</f>
        <v>8</v>
      </c>
      <c r="AL108" s="17" t="str">
        <f t="shared" si="24"/>
        <v/>
      </c>
      <c r="AM108" s="17">
        <f t="shared" si="25"/>
        <v>0.125</v>
      </c>
      <c r="AN108" s="17">
        <f t="shared" si="26"/>
        <v>0</v>
      </c>
      <c r="AO108" s="17">
        <f t="shared" si="27"/>
        <v>0</v>
      </c>
      <c r="AP108" s="6">
        <f t="shared" si="28"/>
        <v>0</v>
      </c>
      <c r="AQ108" s="6">
        <f t="shared" si="29"/>
        <v>0</v>
      </c>
      <c r="AR108" s="6">
        <f t="shared" si="30"/>
        <v>4</v>
      </c>
      <c r="AS108" t="str">
        <f t="shared" si="31"/>
        <v>库存为4</v>
      </c>
      <c r="AT108" s="2" t="str">
        <f>IFERROR(时间!$B$4+AS108,"上周无销量")</f>
        <v>上周无销量</v>
      </c>
    </row>
    <row r="109" spans="1:46">
      <c r="A109" t="s">
        <v>2477</v>
      </c>
      <c r="B109" s="5">
        <f>SUMIF('库存（子SKU）'!C:C,A109,'库存（子SKU）'!D:D)</f>
        <v>1</v>
      </c>
      <c r="C109" s="5">
        <f>SUMIF('库存（子SKU）'!$C:$C,$A109,'库存（子SKU）'!E:E)</f>
        <v>1</v>
      </c>
      <c r="D109" s="5">
        <f>SUMIF('库存（子SKU）'!$C:$C,$A109,'库存（子SKU）'!F:F)</f>
        <v>8</v>
      </c>
      <c r="E109" s="5">
        <f>SUMIF('库存（子SKU）'!$C:$C,$A109,'库存（子SKU）'!G:G)</f>
        <v>9</v>
      </c>
      <c r="F109" s="5">
        <v>10.5210526315789</v>
      </c>
      <c r="G109">
        <f>SUMIF('库存（子SKU）'!$C:$C,$A109,'库存（子SKU）'!I:I)</f>
        <v>11</v>
      </c>
      <c r="H109">
        <f>SUMIF('库存（子SKU）'!$C:$C,$A109,'库存（子SKU）'!J:J)</f>
        <v>188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199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53</v>
      </c>
      <c r="O109">
        <f>SUMIF('库存（子SKU）'!$C:$C,$A109,'库存（子SKU）'!Q:Q)</f>
        <v>0</v>
      </c>
      <c r="P109">
        <f>SUMIF('库存（子SKU）'!$C:$C,$A109,'库存（子SKU）'!R:R)</f>
        <v>11</v>
      </c>
      <c r="Q109">
        <f>SUMIF('库存（子SKU）'!$C:$C,$A109,'库存（子SKU）'!S:S)</f>
        <v>19325</v>
      </c>
      <c r="R109">
        <f>SUMIF('库存（子SKU）'!$C:$C,$A109,'库存（子SKU）'!T:T)</f>
        <v>1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13</v>
      </c>
      <c r="V109" s="17">
        <f t="shared" si="32"/>
        <v>0.0188679245283019</v>
      </c>
      <c r="W109" s="17" t="str">
        <f t="shared" si="33"/>
        <v/>
      </c>
      <c r="X109" s="17">
        <f t="shared" si="34"/>
        <v>0</v>
      </c>
      <c r="Y109" s="17">
        <f t="shared" si="35"/>
        <v>0.000672703751617076</v>
      </c>
      <c r="Z109">
        <f>SUMIF('库存（子SKU）'!$C:$C,$A109,'库存（子SKU）'!AB:AB)</f>
        <v>0.15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9.8</v>
      </c>
      <c r="AD109" s="17">
        <f t="shared" si="20"/>
        <v>0.0142571285642822</v>
      </c>
      <c r="AE109" s="17">
        <f t="shared" si="21"/>
        <v>0</v>
      </c>
      <c r="AF109" s="17">
        <f t="shared" si="22"/>
        <v>0</v>
      </c>
      <c r="AG109" s="17">
        <f t="shared" si="23"/>
        <v>0.103496192540715</v>
      </c>
      <c r="AH109">
        <f>SUMIF('库存（子SKU）'!$C:$C,$A109,'库存（子SKU）'!AJ:AJ)</f>
        <v>0</v>
      </c>
      <c r="AI109">
        <f>SUMIF('库存（子SKU）'!$C:$C,$A109,'库存（子SKU）'!AK:AK)</f>
        <v>27</v>
      </c>
      <c r="AJ109">
        <f>SUMIF('库存（子SKU）'!$C:$C,$A109,'库存（子SKU）'!AL:AL)</f>
        <v>119</v>
      </c>
      <c r="AK109">
        <f>SUMIF('库存（子SKU）'!$C:$C,$A109,'库存（子SKU）'!AM:AM)</f>
        <v>119</v>
      </c>
      <c r="AL109" s="17" t="str">
        <f t="shared" si="24"/>
        <v/>
      </c>
      <c r="AM109" s="17">
        <f t="shared" si="25"/>
        <v>0.037037037037037</v>
      </c>
      <c r="AN109" s="17">
        <f t="shared" si="26"/>
        <v>0.0672268907563025</v>
      </c>
      <c r="AO109" s="17">
        <f t="shared" si="27"/>
        <v>0.0756302521008403</v>
      </c>
      <c r="AP109" s="6">
        <f t="shared" si="28"/>
        <v>0.142857142857143</v>
      </c>
      <c r="AQ109" s="6">
        <f t="shared" si="29"/>
        <v>8.57142857142857</v>
      </c>
      <c r="AR109" s="6">
        <f t="shared" si="30"/>
        <v>190.428571428571</v>
      </c>
      <c r="AS109">
        <f t="shared" si="31"/>
        <v>1393</v>
      </c>
      <c r="AT109" s="2">
        <f>IFERROR(时间!$B$4+AS109,"上周无销量")</f>
        <v>44718</v>
      </c>
    </row>
    <row r="110" spans="1:46">
      <c r="A110" t="s">
        <v>2490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3</v>
      </c>
      <c r="L110">
        <f>SUMIF('库存（子SKU）'!$C:$C,$A110,'库存（子SKU）'!N:N)</f>
        <v>0</v>
      </c>
      <c r="M110">
        <f>SUMIF('库存（子SKU）'!$C:$C,$A110,'库存（子SKU）'!O:O)</f>
        <v>3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2</v>
      </c>
      <c r="AJ110">
        <f>SUMIF('库存（子SKU）'!$C:$C,$A110,'库存（子SKU）'!AL:AL)</f>
        <v>4</v>
      </c>
      <c r="AK110">
        <f>SUMIF('库存（子SKU）'!$C:$C,$A110,'库存（子SKU）'!AM:AM)</f>
        <v>4</v>
      </c>
      <c r="AL110" s="17" t="str">
        <f t="shared" si="24"/>
        <v/>
      </c>
      <c r="AM110" s="17">
        <f t="shared" si="25"/>
        <v>0</v>
      </c>
      <c r="AN110" s="17">
        <f t="shared" si="26"/>
        <v>0</v>
      </c>
      <c r="AO110" s="17">
        <f t="shared" si="27"/>
        <v>0</v>
      </c>
      <c r="AP110" s="6">
        <f t="shared" si="28"/>
        <v>0</v>
      </c>
      <c r="AQ110" s="6">
        <f t="shared" si="29"/>
        <v>0</v>
      </c>
      <c r="AR110" s="6">
        <f t="shared" si="30"/>
        <v>3</v>
      </c>
      <c r="AS110" t="str">
        <f t="shared" si="31"/>
        <v>库存为3</v>
      </c>
      <c r="AT110" s="2" t="str">
        <f>IFERROR(时间!$B$4+AS110,"上周无销量")</f>
        <v>上周无销量</v>
      </c>
    </row>
    <row r="111" spans="1:46">
      <c r="A111" t="s">
        <v>2495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7" t="str">
        <f t="shared" si="24"/>
        <v/>
      </c>
      <c r="AM111" s="17" t="str">
        <f t="shared" si="25"/>
        <v/>
      </c>
      <c r="AN111" s="17" t="str">
        <f t="shared" si="26"/>
        <v/>
      </c>
      <c r="AO111" s="17" t="str">
        <f t="shared" si="27"/>
        <v/>
      </c>
      <c r="AP111" s="6">
        <f t="shared" si="28"/>
        <v>0</v>
      </c>
      <c r="AQ111" s="6">
        <f t="shared" si="29"/>
        <v>0</v>
      </c>
      <c r="AR111" s="6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2500</v>
      </c>
      <c r="B112" s="5">
        <f>SUMIF('库存（子SKU）'!C:C,A112,'库存（子SKU）'!D:D)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1</v>
      </c>
      <c r="E112" s="5">
        <f>SUMIF('库存（子SKU）'!$C:$C,$A112,'库存（子SKU）'!G:G)</f>
        <v>3</v>
      </c>
      <c r="F112" s="5">
        <v>6.24375</v>
      </c>
      <c r="G112">
        <f>SUMIF('库存（子SKU）'!$C:$C,$A112,'库存（子SKU）'!I:I)</f>
        <v>1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</v>
      </c>
      <c r="L112">
        <f>SUMIF('库存（子SKU）'!$C:$C,$A112,'库存（子SKU）'!N:N)</f>
        <v>0</v>
      </c>
      <c r="M112">
        <f>SUMIF('库存（子SKU）'!$C:$C,$A112,'库存（子SKU）'!O:O)</f>
        <v>3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>
        <f t="shared" si="20"/>
        <v>0</v>
      </c>
      <c r="AE112" s="17">
        <f t="shared" si="21"/>
        <v>0</v>
      </c>
      <c r="AF112" s="17">
        <f t="shared" si="22"/>
        <v>0</v>
      </c>
      <c r="AG112" s="17">
        <f t="shared" si="23"/>
        <v>0</v>
      </c>
      <c r="AH112">
        <f>SUMIF('库存（子SKU）'!$C:$C,$A112,'库存（子SKU）'!AJ:AJ)</f>
        <v>0</v>
      </c>
      <c r="AI112">
        <f>SUMIF('库存（子SKU）'!$C:$C,$A112,'库存（子SKU）'!AK:AK)</f>
        <v>35</v>
      </c>
      <c r="AJ112">
        <f>SUMIF('库存（子SKU）'!$C:$C,$A112,'库存（子SKU）'!AL:AL)</f>
        <v>33</v>
      </c>
      <c r="AK112">
        <f>SUMIF('库存（子SKU）'!$C:$C,$A112,'库存（子SKU）'!AM:AM)</f>
        <v>33</v>
      </c>
      <c r="AL112" s="17" t="str">
        <f t="shared" si="24"/>
        <v/>
      </c>
      <c r="AM112" s="17">
        <f t="shared" si="25"/>
        <v>0.0857142857142857</v>
      </c>
      <c r="AN112" s="17">
        <f t="shared" si="26"/>
        <v>0.0303030303030303</v>
      </c>
      <c r="AO112" s="17">
        <f t="shared" si="27"/>
        <v>0.0909090909090909</v>
      </c>
      <c r="AP112" s="6">
        <f t="shared" si="28"/>
        <v>0.142857142857143</v>
      </c>
      <c r="AQ112" s="6">
        <f t="shared" si="29"/>
        <v>8.57142857142857</v>
      </c>
      <c r="AR112" s="6">
        <f t="shared" si="30"/>
        <v>-7.57142857142857</v>
      </c>
      <c r="AS112">
        <f t="shared" si="31"/>
        <v>7</v>
      </c>
      <c r="AT112" s="2">
        <f>IFERROR(时间!$B$4+AS112,"上周无销量")</f>
        <v>43332</v>
      </c>
    </row>
    <row r="113" spans="1:46">
      <c r="A113" t="s">
        <v>2513</v>
      </c>
      <c r="B113" s="5">
        <f>SUMIF('库存（子SKU）'!C:C,A113,'库存（子SKU）'!D:D)</f>
        <v>1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>
        <v>19.99</v>
      </c>
      <c r="G113">
        <f>SUMIF('库存（子SKU）'!$C:$C,$A113,'库存（子SKU）'!I:I)</f>
        <v>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</v>
      </c>
      <c r="L113">
        <f>SUMIF('库存（子SKU）'!$C:$C,$A113,'库存（子SKU）'!N:N)</f>
        <v>0</v>
      </c>
      <c r="M113">
        <f>SUMIF('库存（子SKU）'!$C:$C,$A113,'库存（子SKU）'!O:O)</f>
        <v>1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>
        <f t="shared" si="20"/>
        <v>0</v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3</v>
      </c>
      <c r="AJ113">
        <f>SUMIF('库存（子SKU）'!$C:$C,$A113,'库存（子SKU）'!AL:AL)</f>
        <v>7</v>
      </c>
      <c r="AK113">
        <f>SUMIF('库存（子SKU）'!$C:$C,$A113,'库存（子SKU）'!AM:AM)</f>
        <v>7</v>
      </c>
      <c r="AL113" s="17" t="str">
        <f t="shared" si="24"/>
        <v/>
      </c>
      <c r="AM113" s="17">
        <f t="shared" si="25"/>
        <v>0</v>
      </c>
      <c r="AN113" s="17">
        <f t="shared" si="26"/>
        <v>0</v>
      </c>
      <c r="AO113" s="17">
        <f t="shared" si="27"/>
        <v>0</v>
      </c>
      <c r="AP113" s="6">
        <f t="shared" si="28"/>
        <v>0.142857142857143</v>
      </c>
      <c r="AQ113" s="6">
        <f t="shared" si="29"/>
        <v>8.57142857142857</v>
      </c>
      <c r="AR113" s="6">
        <f t="shared" si="30"/>
        <v>-7.57142857142857</v>
      </c>
      <c r="AS113">
        <f t="shared" si="31"/>
        <v>7</v>
      </c>
      <c r="AT113" s="2">
        <f>IFERROR(时间!$B$4+AS113,"上周无销量")</f>
        <v>43332</v>
      </c>
    </row>
    <row r="114" spans="1:46">
      <c r="A114" t="s">
        <v>2520</v>
      </c>
      <c r="B114" s="5">
        <f>SUMIF('库存（子SKU）'!C:C,A114,'库存（子SKU）'!D:D)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3</v>
      </c>
      <c r="F114" s="5">
        <v>0</v>
      </c>
      <c r="G114">
        <f>SUMIF('库存（子SKU）'!$C:$C,$A114,'库存（子SKU）'!I:I)</f>
        <v>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4</v>
      </c>
      <c r="L114">
        <f>SUMIF('库存（子SKU）'!$C:$C,$A114,'库存（子SKU）'!N:N)</f>
        <v>0</v>
      </c>
      <c r="M114">
        <f>SUMIF('库存（子SKU）'!$C:$C,$A114,'库存（子SKU）'!O:O)</f>
        <v>3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 t="str">
        <f t="shared" si="21"/>
        <v/>
      </c>
      <c r="AF114" s="17" t="str">
        <f t="shared" si="22"/>
        <v/>
      </c>
      <c r="AG114" s="17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9</v>
      </c>
      <c r="AJ114">
        <f>SUMIF('库存（子SKU）'!$C:$C,$A114,'库存（子SKU）'!AL:AL)</f>
        <v>37</v>
      </c>
      <c r="AK114">
        <f>SUMIF('库存（子SKU）'!$C:$C,$A114,'库存（子SKU）'!AM:AM)</f>
        <v>37</v>
      </c>
      <c r="AL114" s="17" t="str">
        <f t="shared" si="24"/>
        <v/>
      </c>
      <c r="AM114" s="17">
        <f t="shared" si="25"/>
        <v>0</v>
      </c>
      <c r="AN114" s="17">
        <f t="shared" si="26"/>
        <v>0</v>
      </c>
      <c r="AO114" s="17">
        <f t="shared" si="27"/>
        <v>0.0810810810810811</v>
      </c>
      <c r="AP114" s="6">
        <f t="shared" si="28"/>
        <v>0</v>
      </c>
      <c r="AQ114" s="6">
        <f t="shared" si="29"/>
        <v>0</v>
      </c>
      <c r="AR114" s="6">
        <f t="shared" si="30"/>
        <v>4</v>
      </c>
      <c r="AS114" t="str">
        <f t="shared" si="31"/>
        <v>库存为4</v>
      </c>
      <c r="AT114" s="2" t="str">
        <f>IFERROR(时间!$B$4+AS114,"上周无销量")</f>
        <v>上周无销量</v>
      </c>
    </row>
    <row r="115" spans="1:46">
      <c r="A115" t="s">
        <v>2533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2536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2543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5" t="s">
        <v>54</v>
      </c>
      <c r="G117">
        <f>SUMIF('库存（子SKU）'!$C:$C,$A117,'库存（子SKU）'!I:I)</f>
        <v>10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10</v>
      </c>
      <c r="L117">
        <f>SUMIF('库存（子SKU）'!$C:$C,$A117,'库存（子SKU）'!N:N)</f>
        <v>0</v>
      </c>
      <c r="M117">
        <f>SUMIF('库存（子SKU）'!$C:$C,$A117,'库存（子SKU）'!O:O)</f>
        <v>10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 t="str">
        <f t="shared" si="22"/>
        <v/>
      </c>
      <c r="AG117" s="17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6</v>
      </c>
      <c r="AJ117">
        <f>SUMIF('库存（子SKU）'!$C:$C,$A117,'库存（子SKU）'!AL:AL)</f>
        <v>10</v>
      </c>
      <c r="AK117">
        <f>SUMIF('库存（子SKU）'!$C:$C,$A117,'库存（子SKU）'!AM:AM)</f>
        <v>10</v>
      </c>
      <c r="AL117" s="17" t="str">
        <f t="shared" si="24"/>
        <v/>
      </c>
      <c r="AM117" s="17">
        <f t="shared" si="25"/>
        <v>0</v>
      </c>
      <c r="AN117" s="17">
        <f t="shared" si="26"/>
        <v>0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10</v>
      </c>
      <c r="AS117" t="str">
        <f t="shared" si="31"/>
        <v>库存为10</v>
      </c>
      <c r="AT117" s="2" t="str">
        <f>IFERROR(时间!$B$4+AS117,"上周无销量")</f>
        <v>上周无销量</v>
      </c>
    </row>
    <row r="118" spans="1:46">
      <c r="A118" t="s">
        <v>2550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7" t="str">
        <f t="shared" si="24"/>
        <v/>
      </c>
      <c r="AM118" s="17" t="str">
        <f t="shared" si="25"/>
        <v/>
      </c>
      <c r="AN118" s="17" t="str">
        <f t="shared" si="26"/>
        <v/>
      </c>
      <c r="AO118" s="17" t="str">
        <f t="shared" si="27"/>
        <v/>
      </c>
      <c r="AP118" s="6">
        <f t="shared" si="28"/>
        <v>0</v>
      </c>
      <c r="AQ118" s="6">
        <f t="shared" si="29"/>
        <v>0</v>
      </c>
      <c r="AR118" s="6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2555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0</v>
      </c>
      <c r="H119">
        <f>SUMIF('库存（子SKU）'!$C:$C,$A119,'库存（子SKU）'!J:J)</f>
        <v>72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72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7" t="str">
        <f t="shared" si="24"/>
        <v/>
      </c>
      <c r="AM119" s="17" t="str">
        <f t="shared" si="25"/>
        <v/>
      </c>
      <c r="AN119" s="17" t="str">
        <f t="shared" si="26"/>
        <v/>
      </c>
      <c r="AO119" s="17" t="str">
        <f t="shared" si="27"/>
        <v/>
      </c>
      <c r="AP119" s="6">
        <f t="shared" si="28"/>
        <v>0</v>
      </c>
      <c r="AQ119" s="6">
        <f t="shared" si="29"/>
        <v>0</v>
      </c>
      <c r="AR119" s="6">
        <f t="shared" si="30"/>
        <v>72</v>
      </c>
      <c r="AS119" t="str">
        <f t="shared" si="31"/>
        <v>库存为72</v>
      </c>
      <c r="AT119" s="2" t="str">
        <f>IFERROR(时间!$B$4+AS119,"上周无销量")</f>
        <v>上周无销量</v>
      </c>
    </row>
    <row r="120" spans="1:46">
      <c r="A120" t="s">
        <v>2560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17" t="str">
        <f t="shared" si="24"/>
        <v/>
      </c>
      <c r="AM120" s="17" t="str">
        <f t="shared" si="25"/>
        <v/>
      </c>
      <c r="AN120" s="17" t="str">
        <f t="shared" si="26"/>
        <v/>
      </c>
      <c r="AO120" s="17" t="str">
        <f t="shared" si="27"/>
        <v/>
      </c>
      <c r="AP120" s="6">
        <f t="shared" si="28"/>
        <v>0</v>
      </c>
      <c r="AQ120" s="6">
        <f t="shared" si="29"/>
        <v>0</v>
      </c>
      <c r="AR120" s="6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2563</v>
      </c>
      <c r="B121" s="5">
        <f>SUMIF('库存（子SKU）'!C:C,A121,'库存（子SKU）'!D:D)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 t="s">
        <v>54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 t="str">
        <f t="shared" si="20"/>
        <v/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2</v>
      </c>
      <c r="AJ121">
        <f>SUMIF('库存（子SKU）'!$C:$C,$A121,'库存（子SKU）'!AL:AL)</f>
        <v>3</v>
      </c>
      <c r="AK121">
        <f>SUMIF('库存（子SKU）'!$C:$C,$A121,'库存（子SKU）'!AM:AM)</f>
        <v>3</v>
      </c>
      <c r="AL121" s="17" t="str">
        <f t="shared" si="24"/>
        <v/>
      </c>
      <c r="AM121" s="17">
        <f t="shared" si="25"/>
        <v>0</v>
      </c>
      <c r="AN121" s="17">
        <f t="shared" si="26"/>
        <v>0</v>
      </c>
      <c r="AO121" s="17">
        <f t="shared" si="27"/>
        <v>0</v>
      </c>
      <c r="AP121" s="6">
        <f t="shared" si="28"/>
        <v>0</v>
      </c>
      <c r="AQ121" s="6">
        <f t="shared" si="29"/>
        <v>0</v>
      </c>
      <c r="AR121" s="6">
        <f t="shared" si="30"/>
        <v>1</v>
      </c>
      <c r="AS121" t="str">
        <f t="shared" si="31"/>
        <v>库存为1</v>
      </c>
      <c r="AT121" s="2" t="str">
        <f>IFERROR(时间!$B$4+AS121,"上周无销量")</f>
        <v>上周无销量</v>
      </c>
    </row>
    <row r="122" spans="1:46">
      <c r="A122" t="s">
        <v>2572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1</v>
      </c>
      <c r="E122" s="5">
        <f>SUMIF('库存（子SKU）'!$C:$C,$A122,'库存（子SKU）'!G:G)</f>
        <v>0</v>
      </c>
      <c r="F122" s="5">
        <v>9.99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>
        <f t="shared" si="22"/>
        <v>0</v>
      </c>
      <c r="AG122" s="17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23</v>
      </c>
      <c r="AK122">
        <f>SUMIF('库存（子SKU）'!$C:$C,$A122,'库存（子SKU）'!AM:AM)</f>
        <v>23</v>
      </c>
      <c r="AL122" s="17" t="str">
        <f t="shared" si="24"/>
        <v/>
      </c>
      <c r="AM122" s="17" t="str">
        <f t="shared" si="25"/>
        <v/>
      </c>
      <c r="AN122" s="17">
        <f t="shared" si="26"/>
        <v>0.0434782608695652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2577</v>
      </c>
      <c r="B123" s="5">
        <f>SUMIF('库存（子SKU）'!C:C,A123,'库存（子SKU）'!D:D)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5" t="s">
        <v>54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1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 t="str">
        <f t="shared" si="20"/>
        <v/>
      </c>
      <c r="AE123" s="17" t="str">
        <f t="shared" si="21"/>
        <v/>
      </c>
      <c r="AF123" s="17" t="str">
        <f t="shared" si="22"/>
        <v/>
      </c>
      <c r="AG123" s="17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17" t="str">
        <f t="shared" si="24"/>
        <v/>
      </c>
      <c r="AM123" s="17" t="str">
        <f t="shared" si="25"/>
        <v/>
      </c>
      <c r="AN123" s="17" t="str">
        <f t="shared" si="26"/>
        <v/>
      </c>
      <c r="AO123" s="17" t="str">
        <f t="shared" si="27"/>
        <v/>
      </c>
      <c r="AP123" s="6">
        <f t="shared" si="28"/>
        <v>0</v>
      </c>
      <c r="AQ123" s="6">
        <f t="shared" si="29"/>
        <v>0</v>
      </c>
      <c r="AR123" s="6">
        <f t="shared" si="30"/>
        <v>1</v>
      </c>
      <c r="AS123" t="str">
        <f t="shared" si="31"/>
        <v>库存为1</v>
      </c>
      <c r="AT123" s="2" t="str">
        <f>IFERROR(时间!$B$4+AS123,"上周无销量")</f>
        <v>上周无销量</v>
      </c>
    </row>
    <row r="124" spans="1:46">
      <c r="A124" t="s">
        <v>2580</v>
      </c>
      <c r="B124" s="5">
        <f>SUMIF('库存（子SKU）'!C:C,A124,'库存（子SKU）'!D:D)</f>
        <v>1</v>
      </c>
      <c r="C124" s="5">
        <f>SUMIF('库存（子SKU）'!$C:$C,$A124,'库存（子SKU）'!E:E)</f>
        <v>1</v>
      </c>
      <c r="D124" s="5">
        <f>SUMIF('库存（子SKU）'!$C:$C,$A124,'库存（子SKU）'!F:F)</f>
        <v>2</v>
      </c>
      <c r="E124" s="5">
        <f>SUMIF('库存（子SKU）'!$C:$C,$A124,'库存（子SKU）'!G:G)</f>
        <v>2</v>
      </c>
      <c r="F124" s="5">
        <v>9.99333333333333</v>
      </c>
      <c r="G124">
        <f>SUMIF('库存（子SKU）'!$C:$C,$A124,'库存（子SKU）'!I:I)</f>
        <v>39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39</v>
      </c>
      <c r="L124">
        <f>SUMIF('库存（子SKU）'!$C:$C,$A124,'库存（子SKU）'!N:N)</f>
        <v>2</v>
      </c>
      <c r="M124">
        <f>SUMIF('库存（子SKU）'!$C:$C,$A124,'库存（子SKU）'!O:O)</f>
        <v>37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>
        <f t="shared" si="20"/>
        <v>0</v>
      </c>
      <c r="AE124" s="17">
        <f t="shared" si="21"/>
        <v>0</v>
      </c>
      <c r="AF124" s="17">
        <f t="shared" si="22"/>
        <v>0</v>
      </c>
      <c r="AG124" s="17">
        <f t="shared" si="23"/>
        <v>0</v>
      </c>
      <c r="AH124">
        <f>SUMIF('库存（子SKU）'!$C:$C,$A124,'库存（子SKU）'!AJ:AJ)</f>
        <v>0</v>
      </c>
      <c r="AI124">
        <f>SUMIF('库存（子SKU）'!$C:$C,$A124,'库存（子SKU）'!AK:AK)</f>
        <v>24</v>
      </c>
      <c r="AJ124">
        <f>SUMIF('库存（子SKU）'!$C:$C,$A124,'库存（子SKU）'!AL:AL)</f>
        <v>21</v>
      </c>
      <c r="AK124">
        <f>SUMIF('库存（子SKU）'!$C:$C,$A124,'库存（子SKU）'!AM:AM)</f>
        <v>21</v>
      </c>
      <c r="AL124" s="17" t="str">
        <f t="shared" si="24"/>
        <v/>
      </c>
      <c r="AM124" s="17">
        <f t="shared" si="25"/>
        <v>0.0416666666666667</v>
      </c>
      <c r="AN124" s="17">
        <f t="shared" si="26"/>
        <v>0.0952380952380952</v>
      </c>
      <c r="AO124" s="17">
        <f t="shared" si="27"/>
        <v>0.0952380952380952</v>
      </c>
      <c r="AP124" s="6">
        <f t="shared" si="28"/>
        <v>0.142857142857143</v>
      </c>
      <c r="AQ124" s="6">
        <f t="shared" si="29"/>
        <v>8.57142857142857</v>
      </c>
      <c r="AR124" s="6">
        <f t="shared" si="30"/>
        <v>30.4285714285714</v>
      </c>
      <c r="AS124">
        <f t="shared" si="31"/>
        <v>273</v>
      </c>
      <c r="AT124" s="2">
        <f>IFERROR(时间!$B$4+AS124,"上周无销量")</f>
        <v>43598</v>
      </c>
    </row>
    <row r="125" spans="1:46">
      <c r="A125" t="s">
        <v>2599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</v>
      </c>
      <c r="L125">
        <f>SUMIF('库存（子SKU）'!$C:$C,$A125,'库存（子SKU）'!N:N)</f>
        <v>0</v>
      </c>
      <c r="M125">
        <f>SUMIF('库存（子SKU）'!$C:$C,$A125,'库存（子SKU）'!O:O)</f>
        <v>5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6</v>
      </c>
      <c r="AJ125">
        <f>SUMIF('库存（子SKU）'!$C:$C,$A125,'库存（子SKU）'!AL:AL)</f>
        <v>7</v>
      </c>
      <c r="AK125">
        <f>SUMIF('库存（子SKU）'!$C:$C,$A125,'库存（子SKU）'!AM:AM)</f>
        <v>7</v>
      </c>
      <c r="AL125" s="17" t="str">
        <f t="shared" si="24"/>
        <v/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5</v>
      </c>
      <c r="AS125" t="str">
        <f t="shared" si="31"/>
        <v>库存为5</v>
      </c>
      <c r="AT125" s="2" t="str">
        <f>IFERROR(时间!$B$4+AS125,"上周无销量")</f>
        <v>上周无销量</v>
      </c>
    </row>
    <row r="126" spans="1:46">
      <c r="A126" t="s">
        <v>2606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34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34</v>
      </c>
      <c r="L126">
        <f>SUMIF('库存（子SKU）'!$C:$C,$A126,'库存（子SKU）'!N:N)</f>
        <v>0</v>
      </c>
      <c r="M126">
        <f>SUMIF('库存（子SKU）'!$C:$C,$A126,'库存（子SKU）'!O:O)</f>
        <v>34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11</v>
      </c>
      <c r="AJ126">
        <f>SUMIF('库存（子SKU）'!$C:$C,$A126,'库存（子SKU）'!AL:AL)</f>
        <v>13</v>
      </c>
      <c r="AK126">
        <f>SUMIF('库存（子SKU）'!$C:$C,$A126,'库存（子SKU）'!AM:AM)</f>
        <v>13</v>
      </c>
      <c r="AL126" s="17" t="str">
        <f t="shared" si="24"/>
        <v/>
      </c>
      <c r="AM126" s="17">
        <f t="shared" si="25"/>
        <v>0</v>
      </c>
      <c r="AN126" s="17">
        <f t="shared" si="26"/>
        <v>0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34</v>
      </c>
      <c r="AS126" t="str">
        <f t="shared" si="31"/>
        <v>库存为34</v>
      </c>
      <c r="AT126" s="2" t="str">
        <f>IFERROR(时间!$B$4+AS126,"上周无销量")</f>
        <v>上周无销量</v>
      </c>
    </row>
    <row r="127" spans="1:46">
      <c r="A127" t="s">
        <v>2621</v>
      </c>
      <c r="B127" s="5">
        <f>SUMIF('库存（子SKU）'!C:C,A127,'库存（子SKU）'!D:D)</f>
        <v>0</v>
      </c>
      <c r="C127" s="5">
        <f>SUMIF('库存（子SKU）'!$C:$C,$A127,'库存（子SKU）'!E:E)</f>
        <v>1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>
        <v>18.99</v>
      </c>
      <c r="G127">
        <f>SUMIF('库存（子SKU）'!$C:$C,$A127,'库存（子SKU）'!I:I)</f>
        <v>43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43</v>
      </c>
      <c r="L127">
        <f>SUMIF('库存（子SKU）'!$C:$C,$A127,'库存（子SKU）'!N:N)</f>
        <v>0</v>
      </c>
      <c r="M127">
        <f>SUMIF('库存（子SKU）'!$C:$C,$A127,'库存（子SKU）'!O:O)</f>
        <v>43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 t="str">
        <f t="shared" si="20"/>
        <v/>
      </c>
      <c r="AE127" s="17">
        <f t="shared" si="21"/>
        <v>0</v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43</v>
      </c>
      <c r="AJ127">
        <f>SUMIF('库存（子SKU）'!$C:$C,$A127,'库存（子SKU）'!AL:AL)</f>
        <v>24</v>
      </c>
      <c r="AK127">
        <f>SUMIF('库存（子SKU）'!$C:$C,$A127,'库存（子SKU）'!AM:AM)</f>
        <v>24</v>
      </c>
      <c r="AL127" s="17" t="str">
        <f t="shared" si="24"/>
        <v/>
      </c>
      <c r="AM127" s="17">
        <f t="shared" si="25"/>
        <v>0.0232558139534884</v>
      </c>
      <c r="AN127" s="17">
        <f t="shared" si="26"/>
        <v>0</v>
      </c>
      <c r="AO127" s="17">
        <f t="shared" si="27"/>
        <v>0</v>
      </c>
      <c r="AP127" s="6">
        <f t="shared" si="28"/>
        <v>0</v>
      </c>
      <c r="AQ127" s="6">
        <f t="shared" si="29"/>
        <v>0</v>
      </c>
      <c r="AR127" s="6">
        <f t="shared" si="30"/>
        <v>43</v>
      </c>
      <c r="AS127" t="str">
        <f t="shared" si="31"/>
        <v>库存为43</v>
      </c>
      <c r="AT127" s="2" t="str">
        <f>IFERROR(时间!$B$4+AS127,"上周无销量")</f>
        <v>上周无销量</v>
      </c>
    </row>
    <row r="128" spans="1:46">
      <c r="A128" t="s">
        <v>2648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1</v>
      </c>
      <c r="E128" s="5">
        <f>SUMIF('库存（子SKU）'!$C:$C,$A128,'库存（子SKU）'!G:G)</f>
        <v>0</v>
      </c>
      <c r="F128" s="5">
        <v>9.99</v>
      </c>
      <c r="G128">
        <f>SUMIF('库存（子SKU）'!$C:$C,$A128,'库存（子SKU）'!I:I)</f>
        <v>5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5</v>
      </c>
      <c r="L128">
        <f>SUMIF('库存（子SKU）'!$C:$C,$A128,'库存（子SKU）'!N:N)</f>
        <v>0</v>
      </c>
      <c r="M128">
        <f>SUMIF('库存（子SKU）'!$C:$C,$A128,'库存（子SKU）'!O:O)</f>
        <v>5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>
        <f t="shared" si="22"/>
        <v>0</v>
      </c>
      <c r="AG128" s="17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6</v>
      </c>
      <c r="AJ128">
        <f>SUMIF('库存（子SKU）'!$C:$C,$A128,'库存（子SKU）'!AL:AL)</f>
        <v>12</v>
      </c>
      <c r="AK128">
        <f>SUMIF('库存（子SKU）'!$C:$C,$A128,'库存（子SKU）'!AM:AM)</f>
        <v>12</v>
      </c>
      <c r="AL128" s="17" t="str">
        <f t="shared" si="24"/>
        <v/>
      </c>
      <c r="AM128" s="17">
        <f t="shared" si="25"/>
        <v>0</v>
      </c>
      <c r="AN128" s="17">
        <f t="shared" si="26"/>
        <v>0.0833333333333333</v>
      </c>
      <c r="AO128" s="17">
        <f t="shared" si="27"/>
        <v>0</v>
      </c>
      <c r="AP128" s="6">
        <f t="shared" si="28"/>
        <v>0</v>
      </c>
      <c r="AQ128" s="6">
        <f t="shared" si="29"/>
        <v>0</v>
      </c>
      <c r="AR128" s="6">
        <f t="shared" si="30"/>
        <v>5</v>
      </c>
      <c r="AS128" t="str">
        <f t="shared" si="31"/>
        <v>库存为5</v>
      </c>
      <c r="AT128" s="2" t="str">
        <f>IFERROR(时间!$B$4+AS128,"上周无销量")</f>
        <v>上周无销量</v>
      </c>
    </row>
    <row r="129" spans="1:46">
      <c r="A129" t="s">
        <v>2659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22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22</v>
      </c>
      <c r="L129">
        <f>SUMIF('库存（子SKU）'!$C:$C,$A129,'库存（子SKU）'!N:N)</f>
        <v>0</v>
      </c>
      <c r="M129">
        <f>SUMIF('库存（子SKU）'!$C:$C,$A129,'库存（子SKU）'!O:O)</f>
        <v>22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14</v>
      </c>
      <c r="AJ129">
        <f>SUMIF('库存（子SKU）'!$C:$C,$A129,'库存（子SKU）'!AL:AL)</f>
        <v>8</v>
      </c>
      <c r="AK129">
        <f>SUMIF('库存（子SKU）'!$C:$C,$A129,'库存（子SKU）'!AM:AM)</f>
        <v>8</v>
      </c>
      <c r="AL129" s="17" t="str">
        <f t="shared" si="24"/>
        <v/>
      </c>
      <c r="AM129" s="17">
        <f t="shared" si="25"/>
        <v>0</v>
      </c>
      <c r="AN129" s="17">
        <f t="shared" si="26"/>
        <v>0</v>
      </c>
      <c r="AO129" s="17">
        <f t="shared" si="27"/>
        <v>0</v>
      </c>
      <c r="AP129" s="6">
        <f t="shared" si="28"/>
        <v>0</v>
      </c>
      <c r="AQ129" s="6">
        <f t="shared" si="29"/>
        <v>0</v>
      </c>
      <c r="AR129" s="6">
        <f t="shared" si="30"/>
        <v>22</v>
      </c>
      <c r="AS129" t="str">
        <f t="shared" si="31"/>
        <v>库存为22</v>
      </c>
      <c r="AT129" s="2" t="str">
        <f>IFERROR(时间!$B$4+AS129,"上周无销量")</f>
        <v>上周无销量</v>
      </c>
    </row>
    <row r="130" spans="1:46">
      <c r="A130" t="s">
        <v>2668</v>
      </c>
      <c r="B130" s="5">
        <f>SUMIF('库存（子SKU）'!C:C,A130,'库存（子SKU）'!D:D)</f>
        <v>1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>
        <v>18.99</v>
      </c>
      <c r="G130">
        <f>SUMIF('库存（子SKU）'!$C:$C,$A130,'库存（子SKU）'!I:I)</f>
        <v>52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52</v>
      </c>
      <c r="L130">
        <f>SUMIF('库存（子SKU）'!$C:$C,$A130,'库存（子SKU）'!N:N)</f>
        <v>0</v>
      </c>
      <c r="M130">
        <f>SUMIF('库存（子SKU）'!$C:$C,$A130,'库存（子SKU）'!O:O)</f>
        <v>52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>
        <f t="shared" si="20"/>
        <v>0</v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13</v>
      </c>
      <c r="AJ130">
        <f>SUMIF('库存（子SKU）'!$C:$C,$A130,'库存（子SKU）'!AL:AL)</f>
        <v>27</v>
      </c>
      <c r="AK130">
        <f>SUMIF('库存（子SKU）'!$C:$C,$A130,'库存（子SKU）'!AM:AM)</f>
        <v>27</v>
      </c>
      <c r="AL130" s="17" t="str">
        <f t="shared" si="24"/>
        <v/>
      </c>
      <c r="AM130" s="17">
        <f t="shared" si="25"/>
        <v>0</v>
      </c>
      <c r="AN130" s="17">
        <f t="shared" si="26"/>
        <v>0</v>
      </c>
      <c r="AO130" s="17">
        <f t="shared" si="27"/>
        <v>0</v>
      </c>
      <c r="AP130" s="6">
        <f t="shared" si="28"/>
        <v>0.142857142857143</v>
      </c>
      <c r="AQ130" s="6">
        <f t="shared" si="29"/>
        <v>8.57142857142857</v>
      </c>
      <c r="AR130" s="6">
        <f t="shared" si="30"/>
        <v>43.4285714285714</v>
      </c>
      <c r="AS130">
        <f t="shared" si="31"/>
        <v>364</v>
      </c>
      <c r="AT130" s="2">
        <f>IFERROR(时间!$B$4+AS130,"上周无销量")</f>
        <v>43689</v>
      </c>
    </row>
    <row r="131" spans="1:46">
      <c r="A131" t="s">
        <v>2679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1</v>
      </c>
      <c r="F131" s="5">
        <v>0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2</v>
      </c>
      <c r="AK131">
        <f>SUMIF('库存（子SKU）'!$C:$C,$A131,'库存（子SKU）'!AM:AM)</f>
        <v>2</v>
      </c>
      <c r="AL131" s="17" t="str">
        <f t="shared" si="24"/>
        <v/>
      </c>
      <c r="AM131" s="17" t="str">
        <f t="shared" si="25"/>
        <v/>
      </c>
      <c r="AN131" s="17">
        <f t="shared" si="26"/>
        <v>0</v>
      </c>
      <c r="AO131" s="17">
        <f t="shared" si="27"/>
        <v>0.5</v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2686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2689</v>
      </c>
      <c r="B133" s="5">
        <f>SUMIF('库存（子SKU）'!C:C,A133,'库存（子SKU）'!D:D)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5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 t="str">
        <f t="shared" ref="AE133:AE196" si="38">IF(AND(AA133&gt;0,C133=0),"无销量广告费为"&amp;AA133,IFERROR(AA133/(C133*$F133),""))</f>
        <v/>
      </c>
      <c r="AF133" s="17" t="str">
        <f t="shared" ref="AF133:AF196" si="39">IF(AND(AB133&gt;0,D133=0),"无销量广告费为"&amp;AB133,IFERROR(AB133/(D133*$F133),""))</f>
        <v/>
      </c>
      <c r="AG133" s="17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17" t="str">
        <f t="shared" ref="AL133:AL196" si="41">IFERROR(B133/AH133,"")</f>
        <v/>
      </c>
      <c r="AM133" s="17" t="str">
        <f t="shared" ref="AM133:AM196" si="42">IFERROR(C133/AI133,"")</f>
        <v/>
      </c>
      <c r="AN133" s="17" t="str">
        <f t="shared" ref="AN133:AN196" si="43">IFERROR(D133/AJ133,"")</f>
        <v/>
      </c>
      <c r="AO133" s="17" t="str">
        <f t="shared" ref="AO133:AO196" si="44">IFERROR(E133/AK133,"")</f>
        <v/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2692</v>
      </c>
      <c r="B134" s="5">
        <f>SUMIF('库存（子SKU）'!C:C,A134,'库存（子SKU）'!D:D)</f>
        <v>0</v>
      </c>
      <c r="C134" s="5">
        <f>SUMIF('库存（子SKU）'!$C:$C,$A134,'库存（子SKU）'!E:E)</f>
        <v>3</v>
      </c>
      <c r="D134" s="5">
        <f>SUMIF('库存（子SKU）'!$C:$C,$A134,'库存（子SKU）'!F:F)</f>
        <v>1</v>
      </c>
      <c r="E134" s="5">
        <f>SUMIF('库存（子SKU）'!$C:$C,$A134,'库存（子SKU）'!G:G)</f>
        <v>6</v>
      </c>
      <c r="F134" s="5">
        <v>7.996</v>
      </c>
      <c r="G134">
        <f>SUMIF('库存（子SKU）'!$C:$C,$A134,'库存（子SKU）'!I:I)</f>
        <v>6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6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46</v>
      </c>
      <c r="Q134">
        <f>SUMIF('库存（子SKU）'!$C:$C,$A134,'库存（子SKU）'!S:S)</f>
        <v>143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>
        <f t="shared" ref="X134:X197" si="51">IFERROR(T134/P134,"")</f>
        <v>0</v>
      </c>
      <c r="Y134" s="17">
        <f t="shared" ref="Y134:Y197" si="52">IFERROR(U134/Q134,"")</f>
        <v>0</v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>
        <f t="shared" si="38"/>
        <v>0</v>
      </c>
      <c r="AF134" s="17">
        <f t="shared" si="39"/>
        <v>0</v>
      </c>
      <c r="AG134" s="17">
        <f t="shared" si="40"/>
        <v>0</v>
      </c>
      <c r="AH134">
        <f>SUMIF('库存（子SKU）'!$C:$C,$A134,'库存（子SKU）'!AJ:AJ)</f>
        <v>0</v>
      </c>
      <c r="AI134">
        <f>SUMIF('库存（子SKU）'!$C:$C,$A134,'库存（子SKU）'!AK:AK)</f>
        <v>22</v>
      </c>
      <c r="AJ134">
        <f>SUMIF('库存（子SKU）'!$C:$C,$A134,'库存（子SKU）'!AL:AL)</f>
        <v>59</v>
      </c>
      <c r="AK134">
        <f>SUMIF('库存（子SKU）'!$C:$C,$A134,'库存（子SKU）'!AM:AM)</f>
        <v>59</v>
      </c>
      <c r="AL134" s="17" t="str">
        <f t="shared" si="41"/>
        <v/>
      </c>
      <c r="AM134" s="17">
        <f t="shared" si="42"/>
        <v>0.136363636363636</v>
      </c>
      <c r="AN134" s="17">
        <f t="shared" si="43"/>
        <v>0.0169491525423729</v>
      </c>
      <c r="AO134" s="17">
        <f t="shared" si="44"/>
        <v>0.101694915254237</v>
      </c>
      <c r="AP134" s="6">
        <f t="shared" si="45"/>
        <v>0</v>
      </c>
      <c r="AQ134" s="6">
        <f t="shared" si="46"/>
        <v>0</v>
      </c>
      <c r="AR134" s="6">
        <f t="shared" si="47"/>
        <v>6</v>
      </c>
      <c r="AS134" t="str">
        <f t="shared" si="48"/>
        <v>库存为6</v>
      </c>
      <c r="AT134" s="2" t="str">
        <f>IFERROR(时间!$B$4+AS134,"上周无销量")</f>
        <v>上周无销量</v>
      </c>
    </row>
    <row r="135" spans="1:46">
      <c r="A135" t="s">
        <v>2696</v>
      </c>
      <c r="B135" s="5">
        <f>SUMIF('库存（子SKU）'!C:C,A135,'库存（子SKU）'!D:D)</f>
        <v>40</v>
      </c>
      <c r="C135" s="5">
        <f>SUMIF('库存（子SKU）'!$C:$C,$A135,'库存（子SKU）'!E:E)</f>
        <v>60</v>
      </c>
      <c r="D135" s="5">
        <f>SUMIF('库存（子SKU）'!$C:$C,$A135,'库存（子SKU）'!F:F)</f>
        <v>43</v>
      </c>
      <c r="E135" s="5">
        <f>SUMIF('库存（子SKU）'!$C:$C,$A135,'库存（子SKU）'!G:G)</f>
        <v>99</v>
      </c>
      <c r="F135" s="5">
        <v>11.8122727272727</v>
      </c>
      <c r="G135">
        <f>SUMIF('库存（子SKU）'!$C:$C,$A135,'库存（子SKU）'!I:I)</f>
        <v>245</v>
      </c>
      <c r="H135">
        <f>SUMIF('库存（子SKU）'!$C:$C,$A135,'库存（子SKU）'!J:J)</f>
        <v>90</v>
      </c>
      <c r="I135">
        <f>SUMIF('库存（子SKU）'!$C:$C,$A135,'库存（子SKU）'!K:K)</f>
        <v>3</v>
      </c>
      <c r="J135">
        <f>SUMIF('库存（子SKU）'!$C:$C,$A135,'库存（子SKU）'!L:L)</f>
        <v>4</v>
      </c>
      <c r="K135">
        <f t="shared" si="36"/>
        <v>342</v>
      </c>
      <c r="L135">
        <f>SUMIF('库存（子SKU）'!$C:$C,$A135,'库存（子SKU）'!N:N)</f>
        <v>2</v>
      </c>
      <c r="M135">
        <f>SUMIF('库存（子SKU）'!$C:$C,$A135,'库存（子SKU）'!O:O)</f>
        <v>0</v>
      </c>
      <c r="N135">
        <f>SUMIF('库存（子SKU）'!$C:$C,$A135,'库存（子SKU）'!P:P)</f>
        <v>18221</v>
      </c>
      <c r="O135">
        <f>SUMIF('库存（子SKU）'!$C:$C,$A135,'库存（子SKU）'!Q:Q)</f>
        <v>0</v>
      </c>
      <c r="P135">
        <f>SUMIF('库存（子SKU）'!$C:$C,$A135,'库存（子SKU）'!R:R)</f>
        <v>4790</v>
      </c>
      <c r="Q135">
        <f>SUMIF('库存（子SKU）'!$C:$C,$A135,'库存（子SKU）'!S:S)</f>
        <v>49305</v>
      </c>
      <c r="R135">
        <f>SUMIF('库存（子SKU）'!$C:$C,$A135,'库存（子SKU）'!T:T)</f>
        <v>50</v>
      </c>
      <c r="S135">
        <f>SUMIF('库存（子SKU）'!$C:$C,$A135,'库存（子SKU）'!U:U)</f>
        <v>0</v>
      </c>
      <c r="T135">
        <f>SUMIF('库存（子SKU）'!$C:$C,$A135,'库存（子SKU）'!V:V)</f>
        <v>17</v>
      </c>
      <c r="U135">
        <f>SUMIF('库存（子SKU）'!$C:$C,$A135,'库存（子SKU）'!W:W)</f>
        <v>154</v>
      </c>
      <c r="V135" s="17">
        <f t="shared" si="49"/>
        <v>0.00274408649360628</v>
      </c>
      <c r="W135" s="17" t="str">
        <f t="shared" si="50"/>
        <v/>
      </c>
      <c r="X135" s="17">
        <f t="shared" si="51"/>
        <v>0.00354906054279749</v>
      </c>
      <c r="Y135" s="17">
        <f t="shared" si="52"/>
        <v>0.00312341547510394</v>
      </c>
      <c r="Z135">
        <f>SUMIF('库存（子SKU）'!$C:$C,$A135,'库存（子SKU）'!AB:AB)</f>
        <v>15.74</v>
      </c>
      <c r="AA135">
        <f>SUMIF('库存（子SKU）'!$C:$C,$A135,'库存（子SKU）'!AC:AC)</f>
        <v>0</v>
      </c>
      <c r="AB135">
        <f>SUMIF('库存（子SKU）'!$C:$C,$A135,'库存（子SKU）'!AD:AD)</f>
        <v>6.43</v>
      </c>
      <c r="AC135">
        <f>SUMIF('库存（子SKU）'!$C:$C,$A135,'库存（子SKU）'!AE:AE)</f>
        <v>54.43</v>
      </c>
      <c r="AD135" s="17">
        <f t="shared" si="37"/>
        <v>0.0333128102512796</v>
      </c>
      <c r="AE135" s="17">
        <f t="shared" si="38"/>
        <v>0</v>
      </c>
      <c r="AF135" s="17">
        <f t="shared" si="39"/>
        <v>0.0126592813401334</v>
      </c>
      <c r="AG135" s="17">
        <f t="shared" si="40"/>
        <v>0.0465446398412883</v>
      </c>
      <c r="AH135">
        <f>SUMIF('库存（子SKU）'!$C:$C,$A135,'库存（子SKU）'!AJ:AJ)</f>
        <v>0</v>
      </c>
      <c r="AI135">
        <f>SUMIF('库存（子SKU）'!$C:$C,$A135,'库存（子SKU）'!AK:AK)</f>
        <v>168</v>
      </c>
      <c r="AJ135">
        <f>SUMIF('库存（子SKU）'!$C:$C,$A135,'库存（子SKU）'!AL:AL)</f>
        <v>357</v>
      </c>
      <c r="AK135">
        <f>SUMIF('库存（子SKU）'!$C:$C,$A135,'库存（子SKU）'!AM:AM)</f>
        <v>357</v>
      </c>
      <c r="AL135" s="17" t="str">
        <f t="shared" si="41"/>
        <v/>
      </c>
      <c r="AM135" s="17">
        <f t="shared" si="42"/>
        <v>0.357142857142857</v>
      </c>
      <c r="AN135" s="17">
        <f t="shared" si="43"/>
        <v>0.120448179271709</v>
      </c>
      <c r="AO135" s="17">
        <f t="shared" si="44"/>
        <v>0.277310924369748</v>
      </c>
      <c r="AP135" s="6">
        <f t="shared" si="45"/>
        <v>5.71428571428571</v>
      </c>
      <c r="AQ135" s="6">
        <f t="shared" si="46"/>
        <v>342.857142857143</v>
      </c>
      <c r="AR135" s="6">
        <f t="shared" si="47"/>
        <v>-0.85714285714289</v>
      </c>
      <c r="AS135">
        <f t="shared" si="48"/>
        <v>59</v>
      </c>
      <c r="AT135" s="2">
        <f>IFERROR(时间!$B$4+AS135,"上周无销量")</f>
        <v>43384</v>
      </c>
    </row>
    <row r="136" spans="1:46">
      <c r="A136" t="s">
        <v>2701</v>
      </c>
      <c r="B136" s="5">
        <f>SUMIF('库存（子SKU）'!C:C,A136,'库存（子SKU）'!D:D)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1</v>
      </c>
      <c r="F136" s="5">
        <v>0</v>
      </c>
      <c r="G136">
        <f>SUMIF('库存（子SKU）'!$C:$C,$A136,'库存（子SKU）'!I:I)</f>
        <v>9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9</v>
      </c>
      <c r="L136">
        <f>SUMIF('库存（子SKU）'!$C:$C,$A136,'库存（子SKU）'!N:N)</f>
        <v>0</v>
      </c>
      <c r="M136">
        <f>SUMIF('库存（子SKU）'!$C:$C,$A136,'库存（子SKU）'!O:O)</f>
        <v>9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 t="str">
        <f t="shared" si="49"/>
        <v/>
      </c>
      <c r="W136" s="17" t="str">
        <f t="shared" si="50"/>
        <v/>
      </c>
      <c r="X136" s="17" t="str">
        <f t="shared" si="51"/>
        <v/>
      </c>
      <c r="Y136" s="17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 t="str">
        <f t="shared" si="37"/>
        <v/>
      </c>
      <c r="AE136" s="17" t="str">
        <f t="shared" si="38"/>
        <v/>
      </c>
      <c r="AF136" s="17" t="str">
        <f t="shared" si="39"/>
        <v/>
      </c>
      <c r="AG136" s="17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6</v>
      </c>
      <c r="AJ136">
        <f>SUMIF('库存（子SKU）'!$C:$C,$A136,'库存（子SKU）'!AL:AL)</f>
        <v>24</v>
      </c>
      <c r="AK136">
        <f>SUMIF('库存（子SKU）'!$C:$C,$A136,'库存（子SKU）'!AM:AM)</f>
        <v>24</v>
      </c>
      <c r="AL136" s="17" t="str">
        <f t="shared" si="41"/>
        <v/>
      </c>
      <c r="AM136" s="17">
        <f t="shared" si="42"/>
        <v>0</v>
      </c>
      <c r="AN136" s="17">
        <f t="shared" si="43"/>
        <v>0</v>
      </c>
      <c r="AO136" s="17">
        <f t="shared" si="44"/>
        <v>0.0416666666666667</v>
      </c>
      <c r="AP136" s="6">
        <f t="shared" si="45"/>
        <v>0</v>
      </c>
      <c r="AQ136" s="6">
        <f t="shared" si="46"/>
        <v>0</v>
      </c>
      <c r="AR136" s="6">
        <f t="shared" si="47"/>
        <v>9</v>
      </c>
      <c r="AS136" t="str">
        <f t="shared" si="48"/>
        <v>库存为9</v>
      </c>
      <c r="AT136" s="2" t="str">
        <f>IFERROR(时间!$B$4+AS136,"上周无销量")</f>
        <v>上周无销量</v>
      </c>
    </row>
    <row r="137" spans="1:46">
      <c r="A137" t="s">
        <v>2711</v>
      </c>
      <c r="B137" s="5">
        <f>SUMIF('库存（子SKU）'!C:C,A137,'库存（子SKU）'!D:D)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5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7" t="str">
        <f t="shared" si="49"/>
        <v/>
      </c>
      <c r="W137" s="17" t="str">
        <f t="shared" si="50"/>
        <v/>
      </c>
      <c r="X137" s="17" t="str">
        <f t="shared" si="51"/>
        <v/>
      </c>
      <c r="Y137" s="17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7" t="str">
        <f t="shared" si="37"/>
        <v/>
      </c>
      <c r="AE137" s="17" t="str">
        <f t="shared" si="38"/>
        <v/>
      </c>
      <c r="AF137" s="17" t="str">
        <f t="shared" si="39"/>
        <v/>
      </c>
      <c r="AG137" s="17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7" t="str">
        <f t="shared" si="41"/>
        <v/>
      </c>
      <c r="AM137" s="17" t="str">
        <f t="shared" si="42"/>
        <v/>
      </c>
      <c r="AN137" s="17" t="str">
        <f t="shared" si="43"/>
        <v/>
      </c>
      <c r="AO137" s="17" t="str">
        <f t="shared" si="44"/>
        <v/>
      </c>
      <c r="AP137" s="6">
        <f t="shared" si="45"/>
        <v>0</v>
      </c>
      <c r="AQ137" s="6">
        <f t="shared" si="46"/>
        <v>0</v>
      </c>
      <c r="AR137" s="6">
        <f t="shared" si="47"/>
        <v>0</v>
      </c>
      <c r="AS137" t="str">
        <f t="shared" si="48"/>
        <v>库存为0</v>
      </c>
      <c r="AT137" s="2" t="str">
        <f>IFERROR(时间!$B$4+AS137,"上周无销量")</f>
        <v>上周无销量</v>
      </c>
    </row>
    <row r="138" spans="1:46">
      <c r="A138" t="s">
        <v>2740</v>
      </c>
      <c r="B138" s="5">
        <f>SUMIF('库存（子SKU）'!C:C,A138,'库存（子SKU）'!D:D)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 t="str">
        <f t="shared" si="38"/>
        <v/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7" t="str">
        <f t="shared" si="41"/>
        <v/>
      </c>
      <c r="AM138" s="17" t="str">
        <f t="shared" si="42"/>
        <v/>
      </c>
      <c r="AN138" s="17" t="str">
        <f t="shared" si="43"/>
        <v/>
      </c>
      <c r="AO138" s="17" t="str">
        <f t="shared" si="44"/>
        <v/>
      </c>
      <c r="AP138" s="6">
        <f t="shared" si="45"/>
        <v>0</v>
      </c>
      <c r="AQ138" s="6">
        <f t="shared" si="46"/>
        <v>0</v>
      </c>
      <c r="AR138" s="6">
        <f t="shared" si="47"/>
        <v>0</v>
      </c>
      <c r="AS138" t="str">
        <f t="shared" si="48"/>
        <v>库存为0</v>
      </c>
      <c r="AT138" s="2" t="str">
        <f>IFERROR(时间!$B$4+AS138,"上周无销量")</f>
        <v>上周无销量</v>
      </c>
    </row>
    <row r="139" spans="1:46">
      <c r="A139" t="s">
        <v>2753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2760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5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7" t="str">
        <f t="shared" si="41"/>
        <v/>
      </c>
      <c r="AM140" s="17" t="str">
        <f t="shared" si="42"/>
        <v/>
      </c>
      <c r="AN140" s="17" t="str">
        <f t="shared" si="43"/>
        <v/>
      </c>
      <c r="AO140" s="17" t="str">
        <f t="shared" si="44"/>
        <v/>
      </c>
      <c r="AP140" s="6">
        <f t="shared" si="45"/>
        <v>0</v>
      </c>
      <c r="AQ140" s="6">
        <f t="shared" si="46"/>
        <v>0</v>
      </c>
      <c r="AR140" s="6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2773</v>
      </c>
      <c r="B141" s="5">
        <f>SUMIF('库存（子SKU）'!C:C,A141,'库存（子SKU）'!D:D)</f>
        <v>0</v>
      </c>
      <c r="C141" s="5">
        <f>SUMIF('库存（子SKU）'!$C:$C,$A141,'库存（子SKU）'!E:E)</f>
        <v>0</v>
      </c>
      <c r="D141" s="5">
        <f>SUMIF('库存（子SKU）'!$C:$C,$A141,'库存（子SKU）'!F:F)</f>
        <v>0</v>
      </c>
      <c r="E141" s="5">
        <f>SUMIF('库存（子SKU）'!$C:$C,$A141,'库存（子SKU）'!G:G)</f>
        <v>0</v>
      </c>
      <c r="F141" s="5" t="s">
        <v>54</v>
      </c>
      <c r="G141">
        <f>SUMIF('库存（子SKU）'!$C:$C,$A141,'库存（子SKU）'!I:I)</f>
        <v>0</v>
      </c>
      <c r="H141">
        <f>SUMIF('库存（子SKU）'!$C:$C,$A141,'库存（子SKU）'!J:J)</f>
        <v>105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105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7" t="str">
        <f t="shared" si="49"/>
        <v/>
      </c>
      <c r="W141" s="17" t="str">
        <f t="shared" si="50"/>
        <v/>
      </c>
      <c r="X141" s="17" t="str">
        <f t="shared" si="51"/>
        <v/>
      </c>
      <c r="Y141" s="17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7" t="str">
        <f t="shared" si="37"/>
        <v/>
      </c>
      <c r="AE141" s="17" t="str">
        <f t="shared" si="38"/>
        <v/>
      </c>
      <c r="AF141" s="17" t="str">
        <f t="shared" si="39"/>
        <v/>
      </c>
      <c r="AG141" s="17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17" t="str">
        <f t="shared" si="41"/>
        <v/>
      </c>
      <c r="AM141" s="17" t="str">
        <f t="shared" si="42"/>
        <v/>
      </c>
      <c r="AN141" s="17" t="str">
        <f t="shared" si="43"/>
        <v/>
      </c>
      <c r="AO141" s="17" t="str">
        <f t="shared" si="44"/>
        <v/>
      </c>
      <c r="AP141" s="6">
        <f t="shared" si="45"/>
        <v>0</v>
      </c>
      <c r="AQ141" s="6">
        <f t="shared" si="46"/>
        <v>0</v>
      </c>
      <c r="AR141" s="6">
        <f t="shared" si="47"/>
        <v>105</v>
      </c>
      <c r="AS141" t="str">
        <f t="shared" si="48"/>
        <v>库存为105</v>
      </c>
      <c r="AT141" s="2" t="str">
        <f>IFERROR(时间!$B$4+AS141,"上周无销量")</f>
        <v>上周无销量</v>
      </c>
    </row>
    <row r="142" spans="1:46">
      <c r="A142" t="s">
        <v>2786</v>
      </c>
      <c r="B142" s="5">
        <f>SUMIF('库存（子SKU）'!C:C,A142,'库存（子SKU）'!D:D)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 t="str">
        <f t="shared" si="49"/>
        <v/>
      </c>
      <c r="W142" s="17" t="str">
        <f t="shared" si="50"/>
        <v/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 t="str">
        <f t="shared" si="37"/>
        <v/>
      </c>
      <c r="AE142" s="17" t="str">
        <f t="shared" si="38"/>
        <v/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7" t="str">
        <f t="shared" si="41"/>
        <v/>
      </c>
      <c r="AM142" s="17" t="str">
        <f t="shared" si="42"/>
        <v/>
      </c>
      <c r="AN142" s="17" t="str">
        <f t="shared" si="43"/>
        <v/>
      </c>
      <c r="AO142" s="17" t="str">
        <f t="shared" si="44"/>
        <v/>
      </c>
      <c r="AP142" s="6">
        <f t="shared" si="45"/>
        <v>0</v>
      </c>
      <c r="AQ142" s="6">
        <f t="shared" si="46"/>
        <v>0</v>
      </c>
      <c r="AR142" s="6">
        <f t="shared" si="47"/>
        <v>0</v>
      </c>
      <c r="AS142" t="str">
        <f t="shared" si="48"/>
        <v>库存为0</v>
      </c>
      <c r="AT142" s="2" t="str">
        <f>IFERROR(时间!$B$4+AS142,"上周无销量")</f>
        <v>上周无销量</v>
      </c>
    </row>
    <row r="143" spans="1:46">
      <c r="A143" t="s">
        <v>2821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5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 t="str">
        <f t="shared" si="49"/>
        <v/>
      </c>
      <c r="W143" s="17" t="str">
        <f t="shared" si="50"/>
        <v/>
      </c>
      <c r="X143" s="17" t="str">
        <f t="shared" si="51"/>
        <v/>
      </c>
      <c r="Y143" s="17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 t="str">
        <f t="shared" si="39"/>
        <v/>
      </c>
      <c r="AG143" s="17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17" t="str">
        <f t="shared" si="41"/>
        <v/>
      </c>
      <c r="AM143" s="17" t="str">
        <f t="shared" si="42"/>
        <v/>
      </c>
      <c r="AN143" s="17" t="str">
        <f t="shared" si="43"/>
        <v/>
      </c>
      <c r="AO143" s="17" t="str">
        <f t="shared" si="44"/>
        <v/>
      </c>
      <c r="AP143" s="6">
        <f t="shared" si="45"/>
        <v>0</v>
      </c>
      <c r="AQ143" s="6">
        <f t="shared" si="46"/>
        <v>0</v>
      </c>
      <c r="AR143" s="6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2828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7" t="str">
        <f t="shared" si="41"/>
        <v/>
      </c>
      <c r="AM144" s="17" t="str">
        <f t="shared" si="42"/>
        <v/>
      </c>
      <c r="AN144" s="17" t="str">
        <f t="shared" si="43"/>
        <v/>
      </c>
      <c r="AO144" s="17" t="str">
        <f t="shared" si="44"/>
        <v/>
      </c>
      <c r="AP144" s="6">
        <f t="shared" si="45"/>
        <v>0</v>
      </c>
      <c r="AQ144" s="6">
        <f t="shared" si="46"/>
        <v>0</v>
      </c>
      <c r="AR144" s="6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2835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0</v>
      </c>
      <c r="H145">
        <f>SUMIF('库存（子SKU）'!$C:$C,$A145,'库存（子SKU）'!J:J)</f>
        <v>30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30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 t="str">
        <f t="shared" si="37"/>
        <v/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17" t="str">
        <f t="shared" si="41"/>
        <v/>
      </c>
      <c r="AM145" s="17" t="str">
        <f t="shared" si="42"/>
        <v/>
      </c>
      <c r="AN145" s="17" t="str">
        <f t="shared" si="43"/>
        <v/>
      </c>
      <c r="AO145" s="17" t="str">
        <f t="shared" si="44"/>
        <v/>
      </c>
      <c r="AP145" s="6">
        <f t="shared" si="45"/>
        <v>0</v>
      </c>
      <c r="AQ145" s="6">
        <f t="shared" si="46"/>
        <v>0</v>
      </c>
      <c r="AR145" s="6">
        <f t="shared" si="47"/>
        <v>30</v>
      </c>
      <c r="AS145" t="str">
        <f t="shared" si="48"/>
        <v>库存为30</v>
      </c>
      <c r="AT145" s="2" t="str">
        <f>IFERROR(时间!$B$4+AS145,"上周无销量")</f>
        <v>上周无销量</v>
      </c>
    </row>
    <row r="146" spans="1:46">
      <c r="A146" t="s">
        <v>2848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17" t="str">
        <f t="shared" si="41"/>
        <v/>
      </c>
      <c r="AM146" s="17" t="str">
        <f t="shared" si="42"/>
        <v/>
      </c>
      <c r="AN146" s="17" t="str">
        <f t="shared" si="43"/>
        <v/>
      </c>
      <c r="AO146" s="17" t="str">
        <f t="shared" si="44"/>
        <v/>
      </c>
      <c r="AP146" s="6">
        <f t="shared" si="45"/>
        <v>0</v>
      </c>
      <c r="AQ146" s="6">
        <f t="shared" si="46"/>
        <v>0</v>
      </c>
      <c r="AR146" s="6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2879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7" t="str">
        <f t="shared" si="41"/>
        <v/>
      </c>
      <c r="AM147" s="17" t="str">
        <f t="shared" si="42"/>
        <v/>
      </c>
      <c r="AN147" s="17" t="str">
        <f t="shared" si="43"/>
        <v/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2952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2969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3</v>
      </c>
      <c r="E149" s="5">
        <f>SUMIF('库存（子SKU）'!$C:$C,$A149,'库存（子SKU）'!G:G)</f>
        <v>3</v>
      </c>
      <c r="F149" s="5">
        <v>9.995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12</v>
      </c>
      <c r="J149">
        <f>SUMIF('库存（子SKU）'!$C:$C,$A149,'库存（子SKU）'!L:L)</f>
        <v>0</v>
      </c>
      <c r="K149">
        <f t="shared" si="36"/>
        <v>12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4068</v>
      </c>
      <c r="Q149">
        <f>SUMIF('库存（子SKU）'!$C:$C,$A149,'库存（子SKU）'!S:S)</f>
        <v>10180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13</v>
      </c>
      <c r="U149">
        <f>SUMIF('库存（子SKU）'!$C:$C,$A149,'库存（子SKU）'!W:W)</f>
        <v>31</v>
      </c>
      <c r="V149" s="17" t="str">
        <f t="shared" si="49"/>
        <v/>
      </c>
      <c r="W149" s="17" t="str">
        <f t="shared" si="50"/>
        <v/>
      </c>
      <c r="X149" s="17">
        <f t="shared" si="51"/>
        <v>0.00319567354965585</v>
      </c>
      <c r="Y149" s="17">
        <f t="shared" si="52"/>
        <v>0.00304518664047151</v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7.38</v>
      </c>
      <c r="AC149">
        <f>SUMIF('库存（子SKU）'!$C:$C,$A149,'库存（子SKU）'!AE:AE)</f>
        <v>17.3</v>
      </c>
      <c r="AD149" s="17" t="str">
        <f t="shared" si="37"/>
        <v/>
      </c>
      <c r="AE149" s="17" t="str">
        <f t="shared" si="38"/>
        <v/>
      </c>
      <c r="AF149" s="17">
        <f t="shared" si="39"/>
        <v>0.246123061530765</v>
      </c>
      <c r="AG149" s="17">
        <f t="shared" si="40"/>
        <v>0.576955144238786</v>
      </c>
      <c r="AH149">
        <f>SUMIF('库存（子SKU）'!$C:$C,$A149,'库存（子SKU）'!AJ:AJ)</f>
        <v>0</v>
      </c>
      <c r="AI149">
        <f>SUMIF('库存（子SKU）'!$C:$C,$A149,'库存（子SKU）'!AK:AK)</f>
        <v>17</v>
      </c>
      <c r="AJ149">
        <f>SUMIF('库存（子SKU）'!$C:$C,$A149,'库存（子SKU）'!AL:AL)</f>
        <v>30</v>
      </c>
      <c r="AK149">
        <f>SUMIF('库存（子SKU）'!$C:$C,$A149,'库存（子SKU）'!AM:AM)</f>
        <v>30</v>
      </c>
      <c r="AL149" s="17" t="str">
        <f t="shared" si="41"/>
        <v/>
      </c>
      <c r="AM149" s="17">
        <f t="shared" si="42"/>
        <v>0</v>
      </c>
      <c r="AN149" s="17">
        <f t="shared" si="43"/>
        <v>0.1</v>
      </c>
      <c r="AO149" s="17">
        <f t="shared" si="44"/>
        <v>0.1</v>
      </c>
      <c r="AP149" s="6">
        <f t="shared" si="45"/>
        <v>0</v>
      </c>
      <c r="AQ149" s="6">
        <f t="shared" si="46"/>
        <v>0</v>
      </c>
      <c r="AR149" s="6">
        <f t="shared" si="47"/>
        <v>12</v>
      </c>
      <c r="AS149" t="str">
        <f t="shared" si="48"/>
        <v>库存为12</v>
      </c>
      <c r="AT149" s="2" t="str">
        <f>IFERROR(时间!$B$4+AS149,"上周无销量")</f>
        <v>上周无销量</v>
      </c>
    </row>
    <row r="150" spans="1:46">
      <c r="A150" t="s">
        <v>2973</v>
      </c>
      <c r="B150" s="5">
        <f>SUMIF('库存（子SKU）'!C:C,A150,'库存（子SKU）'!D:D)</f>
        <v>15</v>
      </c>
      <c r="C150" s="5">
        <f>SUMIF('库存（子SKU）'!$C:$C,$A150,'库存（子SKU）'!E:E)</f>
        <v>18</v>
      </c>
      <c r="D150" s="5">
        <f>SUMIF('库存（子SKU）'!$C:$C,$A150,'库存（子SKU）'!F:F)</f>
        <v>6</v>
      </c>
      <c r="E150" s="5">
        <f>SUMIF('库存（子SKU）'!$C:$C,$A150,'库存（子SKU）'!G:G)</f>
        <v>6</v>
      </c>
      <c r="F150" s="5">
        <v>14.7246666666667</v>
      </c>
      <c r="G150">
        <f>SUMIF('库存（子SKU）'!$C:$C,$A150,'库存（子SKU）'!I:I)</f>
        <v>34</v>
      </c>
      <c r="H150">
        <f>SUMIF('库存（子SKU）'!$C:$C,$A150,'库存（子SKU）'!J:J)</f>
        <v>9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43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46545</v>
      </c>
      <c r="O150">
        <f>SUMIF('库存（子SKU）'!$C:$C,$A150,'库存（子SKU）'!Q:Q)</f>
        <v>0</v>
      </c>
      <c r="P150">
        <f>SUMIF('库存（子SKU）'!$C:$C,$A150,'库存（子SKU）'!R:R)</f>
        <v>36154</v>
      </c>
      <c r="Q150">
        <f>SUMIF('库存（子SKU）'!$C:$C,$A150,'库存（子SKU）'!S:S)</f>
        <v>4069</v>
      </c>
      <c r="R150">
        <f>SUMIF('库存（子SKU）'!$C:$C,$A150,'库存（子SKU）'!T:T)</f>
        <v>190</v>
      </c>
      <c r="S150">
        <f>SUMIF('库存（子SKU）'!$C:$C,$A150,'库存（子SKU）'!U:U)</f>
        <v>0</v>
      </c>
      <c r="T150">
        <f>SUMIF('库存（子SKU）'!$C:$C,$A150,'库存（子SKU）'!V:V)</f>
        <v>122</v>
      </c>
      <c r="U150">
        <f>SUMIF('库存（子SKU）'!$C:$C,$A150,'库存（子SKU）'!W:W)</f>
        <v>15</v>
      </c>
      <c r="V150" s="17">
        <f t="shared" si="49"/>
        <v>0.00408207111397572</v>
      </c>
      <c r="W150" s="17" t="str">
        <f t="shared" si="50"/>
        <v/>
      </c>
      <c r="X150" s="17">
        <f t="shared" si="51"/>
        <v>0.00337445372572883</v>
      </c>
      <c r="Y150" s="17">
        <f t="shared" si="52"/>
        <v>0.00368640943720816</v>
      </c>
      <c r="Z150">
        <f>SUMIF('库存（子SKU）'!$C:$C,$A150,'库存（子SKU）'!AB:AB)</f>
        <v>126.29</v>
      </c>
      <c r="AA150">
        <f>SUMIF('库存（子SKU）'!$C:$C,$A150,'库存（子SKU）'!AC:AC)</f>
        <v>0</v>
      </c>
      <c r="AB150">
        <f>SUMIF('库存（子SKU）'!$C:$C,$A150,'库存（子SKU）'!AD:AD)</f>
        <v>70.14</v>
      </c>
      <c r="AC150">
        <f>SUMIF('库存（子SKU）'!$C:$C,$A150,'库存（子SKU）'!AE:AE)</f>
        <v>7.44</v>
      </c>
      <c r="AD150" s="17">
        <f t="shared" si="37"/>
        <v>0.571784307511205</v>
      </c>
      <c r="AE150" s="17">
        <f t="shared" si="38"/>
        <v>0</v>
      </c>
      <c r="AF150" s="17">
        <f t="shared" si="39"/>
        <v>0.793905917508035</v>
      </c>
      <c r="AG150" s="17">
        <f t="shared" si="40"/>
        <v>0.0842124326526914</v>
      </c>
      <c r="AH150">
        <f>SUMIF('库存（子SKU）'!$C:$C,$A150,'库存（子SKU）'!AJ:AJ)</f>
        <v>0</v>
      </c>
      <c r="AI150">
        <f>SUMIF('库存（子SKU）'!$C:$C,$A150,'库存（子SKU）'!AK:AK)</f>
        <v>92</v>
      </c>
      <c r="AJ150">
        <f>SUMIF('库存（子SKU）'!$C:$C,$A150,'库存（子SKU）'!AL:AL)</f>
        <v>48</v>
      </c>
      <c r="AK150">
        <f>SUMIF('库存（子SKU）'!$C:$C,$A150,'库存（子SKU）'!AM:AM)</f>
        <v>48</v>
      </c>
      <c r="AL150" s="17" t="str">
        <f t="shared" si="41"/>
        <v/>
      </c>
      <c r="AM150" s="17">
        <f t="shared" si="42"/>
        <v>0.195652173913043</v>
      </c>
      <c r="AN150" s="17">
        <f t="shared" si="43"/>
        <v>0.125</v>
      </c>
      <c r="AO150" s="17">
        <f t="shared" si="44"/>
        <v>0.125</v>
      </c>
      <c r="AP150" s="6">
        <f t="shared" si="45"/>
        <v>2.14285714285714</v>
      </c>
      <c r="AQ150" s="6">
        <f t="shared" si="46"/>
        <v>128.571428571429</v>
      </c>
      <c r="AR150" s="6">
        <f t="shared" si="47"/>
        <v>-85.5714285714286</v>
      </c>
      <c r="AS150">
        <f t="shared" si="48"/>
        <v>20</v>
      </c>
      <c r="AT150" s="2">
        <f>IFERROR(时间!$B$4+AS150,"上周无销量")</f>
        <v>43345</v>
      </c>
    </row>
    <row r="151" spans="1:46">
      <c r="A151" t="s">
        <v>3006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7" t="str">
        <f t="shared" si="41"/>
        <v/>
      </c>
      <c r="AM151" s="17" t="str">
        <f t="shared" si="42"/>
        <v/>
      </c>
      <c r="AN151" s="17" t="str">
        <f t="shared" si="43"/>
        <v/>
      </c>
      <c r="AO151" s="17" t="str">
        <f t="shared" si="44"/>
        <v/>
      </c>
      <c r="AP151" s="6">
        <f t="shared" si="45"/>
        <v>0</v>
      </c>
      <c r="AQ151" s="6">
        <f t="shared" si="46"/>
        <v>0</v>
      </c>
      <c r="AR151" s="6">
        <f t="shared" si="47"/>
        <v>0</v>
      </c>
      <c r="AS151" t="str">
        <f t="shared" si="48"/>
        <v>库存为0</v>
      </c>
      <c r="AT151" s="2" t="str">
        <f>IFERROR(时间!$B$4+AS151,"上周无销量")</f>
        <v>上周无销量</v>
      </c>
    </row>
    <row r="152" spans="1:46">
      <c r="A152" t="s">
        <v>3041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7" t="str">
        <f t="shared" si="41"/>
        <v/>
      </c>
      <c r="AM152" s="17" t="str">
        <f t="shared" si="42"/>
        <v/>
      </c>
      <c r="AN152" s="17" t="str">
        <f t="shared" si="43"/>
        <v/>
      </c>
      <c r="AO152" s="17" t="str">
        <f t="shared" si="44"/>
        <v/>
      </c>
      <c r="AP152" s="6">
        <f t="shared" si="45"/>
        <v>0</v>
      </c>
      <c r="AQ152" s="6">
        <f t="shared" si="46"/>
        <v>0</v>
      </c>
      <c r="AR152" s="6">
        <f t="shared" si="47"/>
        <v>0</v>
      </c>
      <c r="AS152" t="str">
        <f t="shared" si="48"/>
        <v>库存为0</v>
      </c>
      <c r="AT152" s="2" t="str">
        <f>IFERROR(时间!$B$4+AS152,"上周无销量")</f>
        <v>上周无销量</v>
      </c>
    </row>
    <row r="153" spans="1:46">
      <c r="A153" t="s">
        <v>3054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7" t="str">
        <f t="shared" si="41"/>
        <v/>
      </c>
      <c r="AM153" s="17" t="str">
        <f t="shared" si="42"/>
        <v/>
      </c>
      <c r="AN153" s="17" t="str">
        <f t="shared" si="43"/>
        <v/>
      </c>
      <c r="AO153" s="17" t="str">
        <f t="shared" si="44"/>
        <v/>
      </c>
      <c r="AP153" s="6">
        <f t="shared" si="45"/>
        <v>0</v>
      </c>
      <c r="AQ153" s="6">
        <f t="shared" si="46"/>
        <v>0</v>
      </c>
      <c r="AR153" s="6">
        <f t="shared" si="47"/>
        <v>0</v>
      </c>
      <c r="AS153" t="str">
        <f t="shared" si="48"/>
        <v>库存为0</v>
      </c>
      <c r="AT153" s="2" t="str">
        <f>IFERROR(时间!$B$4+AS153,"上周无销量")</f>
        <v>上周无销量</v>
      </c>
    </row>
    <row r="154" spans="1:46">
      <c r="A154" t="s">
        <v>3079</v>
      </c>
      <c r="B154" s="5">
        <f>SUMIF('库存（子SKU）'!C:C,A154,'库存（子SKU）'!D:D)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5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17" t="str">
        <f t="shared" si="49"/>
        <v/>
      </c>
      <c r="W154" s="17" t="str">
        <f t="shared" si="50"/>
        <v/>
      </c>
      <c r="X154" s="17" t="str">
        <f t="shared" si="51"/>
        <v/>
      </c>
      <c r="Y154" s="17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17" t="str">
        <f t="shared" si="37"/>
        <v/>
      </c>
      <c r="AE154" s="17" t="str">
        <f t="shared" si="38"/>
        <v/>
      </c>
      <c r="AF154" s="17" t="str">
        <f t="shared" si="39"/>
        <v/>
      </c>
      <c r="AG154" s="17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17" t="str">
        <f t="shared" si="41"/>
        <v/>
      </c>
      <c r="AM154" s="17" t="str">
        <f t="shared" si="42"/>
        <v/>
      </c>
      <c r="AN154" s="17" t="str">
        <f t="shared" si="43"/>
        <v/>
      </c>
      <c r="AO154" s="17" t="str">
        <f t="shared" si="44"/>
        <v/>
      </c>
      <c r="AP154" s="6">
        <f t="shared" si="45"/>
        <v>0</v>
      </c>
      <c r="AQ154" s="6">
        <f t="shared" si="46"/>
        <v>0</v>
      </c>
      <c r="AR154" s="6">
        <f t="shared" si="47"/>
        <v>0</v>
      </c>
      <c r="AS154" t="str">
        <f t="shared" si="48"/>
        <v>库存为0</v>
      </c>
      <c r="AT154" s="2" t="str">
        <f>IFERROR(时间!$B$4+AS154,"上周无销量")</f>
        <v>上周无销量</v>
      </c>
    </row>
    <row r="155" spans="1:46">
      <c r="A155" t="s">
        <v>3086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0</v>
      </c>
      <c r="F155" s="5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17" t="str">
        <f t="shared" si="41"/>
        <v/>
      </c>
      <c r="AM155" s="17" t="str">
        <f t="shared" si="42"/>
        <v/>
      </c>
      <c r="AN155" s="17" t="str">
        <f t="shared" si="43"/>
        <v/>
      </c>
      <c r="AO155" s="17" t="str">
        <f t="shared" si="44"/>
        <v/>
      </c>
      <c r="AP155" s="6">
        <f t="shared" si="45"/>
        <v>0</v>
      </c>
      <c r="AQ155" s="6">
        <f t="shared" si="46"/>
        <v>0</v>
      </c>
      <c r="AR155" s="6">
        <f t="shared" si="47"/>
        <v>0</v>
      </c>
      <c r="AS155" t="str">
        <f t="shared" si="48"/>
        <v>库存为0</v>
      </c>
      <c r="AT155" s="2" t="str">
        <f>IFERROR(时间!$B$4+AS155,"上周无销量")</f>
        <v>上周无销量</v>
      </c>
    </row>
    <row r="156" spans="1:46">
      <c r="A156" t="s">
        <v>3099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17" t="str">
        <f t="shared" si="41"/>
        <v/>
      </c>
      <c r="AM156" s="17" t="str">
        <f t="shared" si="42"/>
        <v/>
      </c>
      <c r="AN156" s="17" t="str">
        <f t="shared" si="43"/>
        <v/>
      </c>
      <c r="AO156" s="17" t="str">
        <f t="shared" si="44"/>
        <v/>
      </c>
      <c r="AP156" s="6">
        <f t="shared" si="45"/>
        <v>0</v>
      </c>
      <c r="AQ156" s="6">
        <f t="shared" si="46"/>
        <v>0</v>
      </c>
      <c r="AR156" s="6">
        <f t="shared" si="47"/>
        <v>0</v>
      </c>
      <c r="AS156" t="str">
        <f t="shared" si="48"/>
        <v>库存为0</v>
      </c>
      <c r="AT156" s="2" t="str">
        <f>IFERROR(时间!$B$4+AS156,"上周无销量")</f>
        <v>上周无销量</v>
      </c>
    </row>
    <row r="157" spans="1:46">
      <c r="A157" t="s">
        <v>3118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0</v>
      </c>
      <c r="H157">
        <f>SUMIF('库存（子SKU）'!$C:$C,$A157,'库存（子SKU）'!J:J)</f>
        <v>8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8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17" t="str">
        <f t="shared" si="41"/>
        <v/>
      </c>
      <c r="AM157" s="17" t="str">
        <f t="shared" si="42"/>
        <v/>
      </c>
      <c r="AN157" s="17" t="str">
        <f t="shared" si="43"/>
        <v/>
      </c>
      <c r="AO157" s="17" t="str">
        <f t="shared" si="44"/>
        <v/>
      </c>
      <c r="AP157" s="6">
        <f t="shared" si="45"/>
        <v>0</v>
      </c>
      <c r="AQ157" s="6">
        <f t="shared" si="46"/>
        <v>0</v>
      </c>
      <c r="AR157" s="6">
        <f t="shared" si="47"/>
        <v>8</v>
      </c>
      <c r="AS157" t="str">
        <f t="shared" si="48"/>
        <v>库存为8</v>
      </c>
      <c r="AT157" s="2" t="str">
        <f>IFERROR(时间!$B$4+AS157,"上周无销量")</f>
        <v>上周无销量</v>
      </c>
    </row>
    <row r="158" spans="1:46">
      <c r="A158" t="s">
        <v>3131</v>
      </c>
      <c r="B158" s="5">
        <f>SUMIF('库存（子SKU）'!C:C,A158,'库存（子SKU）'!D:D)</f>
        <v>0</v>
      </c>
      <c r="C158" s="5">
        <f>SUMIF('库存（子SKU）'!$C:$C,$A158,'库存（子SKU）'!E:E)</f>
        <v>0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5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 t="str">
        <f t="shared" si="49"/>
        <v/>
      </c>
      <c r="W158" s="17" t="str">
        <f t="shared" si="50"/>
        <v/>
      </c>
      <c r="X158" s="17" t="str">
        <f t="shared" si="51"/>
        <v/>
      </c>
      <c r="Y158" s="17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 t="str">
        <f t="shared" si="37"/>
        <v/>
      </c>
      <c r="AE158" s="17" t="str">
        <f t="shared" si="38"/>
        <v/>
      </c>
      <c r="AF158" s="17" t="str">
        <f t="shared" si="39"/>
        <v/>
      </c>
      <c r="AG158" s="17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17" t="str">
        <f t="shared" si="41"/>
        <v/>
      </c>
      <c r="AM158" s="17" t="str">
        <f t="shared" si="42"/>
        <v/>
      </c>
      <c r="AN158" s="17" t="str">
        <f t="shared" si="43"/>
        <v/>
      </c>
      <c r="AO158" s="17" t="str">
        <f t="shared" si="44"/>
        <v/>
      </c>
      <c r="AP158" s="6">
        <f t="shared" si="45"/>
        <v>0</v>
      </c>
      <c r="AQ158" s="6">
        <f t="shared" si="46"/>
        <v>0</v>
      </c>
      <c r="AR158" s="6">
        <f t="shared" si="47"/>
        <v>0</v>
      </c>
      <c r="AS158" t="str">
        <f t="shared" si="48"/>
        <v>库存为0</v>
      </c>
      <c r="AT158" s="2" t="str">
        <f>IFERROR(时间!$B$4+AS158,"上周无销量")</f>
        <v>上周无销量</v>
      </c>
    </row>
    <row r="159" spans="1:46">
      <c r="A159" t="s">
        <v>3156</v>
      </c>
      <c r="B159" s="5">
        <f>SUMIF('库存（子SKU）'!C:C,A159,'库存（子SKU）'!D:D)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5" t="s">
        <v>54</v>
      </c>
      <c r="G159">
        <f>SUMIF('库存（子SKU）'!$C:$C,$A159,'库存（子SKU）'!I:I)</f>
        <v>0</v>
      </c>
      <c r="H159">
        <f>SUMIF('库存（子SKU）'!$C:$C,$A159,'库存（子SKU）'!J:J)</f>
        <v>6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6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 t="str">
        <f t="shared" si="49"/>
        <v/>
      </c>
      <c r="W159" s="17" t="str">
        <f t="shared" si="50"/>
        <v/>
      </c>
      <c r="X159" s="17" t="str">
        <f t="shared" si="51"/>
        <v/>
      </c>
      <c r="Y159" s="17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 t="str">
        <f t="shared" si="37"/>
        <v/>
      </c>
      <c r="AE159" s="17" t="str">
        <f t="shared" si="38"/>
        <v/>
      </c>
      <c r="AF159" s="17" t="str">
        <f t="shared" si="39"/>
        <v/>
      </c>
      <c r="AG159" s="17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17" t="str">
        <f t="shared" si="41"/>
        <v/>
      </c>
      <c r="AM159" s="17" t="str">
        <f t="shared" si="42"/>
        <v/>
      </c>
      <c r="AN159" s="17" t="str">
        <f t="shared" si="43"/>
        <v/>
      </c>
      <c r="AO159" s="17" t="str">
        <f t="shared" si="44"/>
        <v/>
      </c>
      <c r="AP159" s="6">
        <f t="shared" si="45"/>
        <v>0</v>
      </c>
      <c r="AQ159" s="6">
        <f t="shared" si="46"/>
        <v>0</v>
      </c>
      <c r="AR159" s="6">
        <f t="shared" si="47"/>
        <v>6</v>
      </c>
      <c r="AS159" t="str">
        <f t="shared" si="48"/>
        <v>库存为6</v>
      </c>
      <c r="AT159" s="2" t="str">
        <f>IFERROR(时间!$B$4+AS159,"上周无销量")</f>
        <v>上周无销量</v>
      </c>
    </row>
    <row r="160" spans="1:46">
      <c r="A160" t="s">
        <v>3165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0</v>
      </c>
      <c r="H160">
        <f>SUMIF('库存（子SKU）'!$C:$C,$A160,'库存（子SKU）'!J:J)</f>
        <v>12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12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 t="str">
        <f t="shared" si="38"/>
        <v/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17" t="str">
        <f t="shared" si="41"/>
        <v/>
      </c>
      <c r="AM160" s="17" t="str">
        <f t="shared" si="42"/>
        <v/>
      </c>
      <c r="AN160" s="17" t="str">
        <f t="shared" si="43"/>
        <v/>
      </c>
      <c r="AO160" s="17" t="str">
        <f t="shared" si="44"/>
        <v/>
      </c>
      <c r="AP160" s="6">
        <f t="shared" si="45"/>
        <v>0</v>
      </c>
      <c r="AQ160" s="6">
        <f t="shared" si="46"/>
        <v>0</v>
      </c>
      <c r="AR160" s="6">
        <f t="shared" si="47"/>
        <v>12</v>
      </c>
      <c r="AS160" t="str">
        <f t="shared" si="48"/>
        <v>库存为12</v>
      </c>
      <c r="AT160" s="2" t="str">
        <f>IFERROR(时间!$B$4+AS160,"上周无销量")</f>
        <v>上周无销量</v>
      </c>
    </row>
    <row r="161" spans="1:46">
      <c r="A161" t="s">
        <v>3178</v>
      </c>
      <c r="B161" s="5">
        <f>SUMIF('库存（子SKU）'!C:C,A161,'库存（子SKU）'!D:D)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5" t="s">
        <v>54</v>
      </c>
      <c r="G161">
        <f>SUMIF('库存（子SKU）'!$C:$C,$A161,'库存（子SKU）'!I:I)</f>
        <v>0</v>
      </c>
      <c r="H161">
        <f>SUMIF('库存（子SKU）'!$C:$C,$A161,'库存（子SKU）'!J:J)</f>
        <v>5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5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 t="str">
        <f t="shared" si="37"/>
        <v/>
      </c>
      <c r="AE161" s="17" t="str">
        <f t="shared" si="38"/>
        <v/>
      </c>
      <c r="AF161" s="17" t="str">
        <f t="shared" si="39"/>
        <v/>
      </c>
      <c r="AG161" s="17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17" t="str">
        <f t="shared" si="41"/>
        <v/>
      </c>
      <c r="AM161" s="17" t="str">
        <f t="shared" si="42"/>
        <v/>
      </c>
      <c r="AN161" s="17" t="str">
        <f t="shared" si="43"/>
        <v/>
      </c>
      <c r="AO161" s="17" t="str">
        <f t="shared" si="44"/>
        <v/>
      </c>
      <c r="AP161" s="6">
        <f t="shared" si="45"/>
        <v>0</v>
      </c>
      <c r="AQ161" s="6">
        <f t="shared" si="46"/>
        <v>0</v>
      </c>
      <c r="AR161" s="6">
        <f t="shared" si="47"/>
        <v>5</v>
      </c>
      <c r="AS161" t="str">
        <f t="shared" si="48"/>
        <v>库存为5</v>
      </c>
      <c r="AT161" s="2" t="str">
        <f>IFERROR(时间!$B$4+AS161,"上周无销量")</f>
        <v>上周无销量</v>
      </c>
    </row>
    <row r="162" spans="1:46">
      <c r="A162" t="s">
        <v>3185</v>
      </c>
      <c r="B162" s="5">
        <f>SUMIF('库存（子SKU）'!C:C,A162,'库存（子SKU）'!D:D)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0</v>
      </c>
      <c r="F162" s="5" t="s">
        <v>54</v>
      </c>
      <c r="G162">
        <f>SUMIF('库存（子SKU）'!$C:$C,$A162,'库存（子SKU）'!I:I)</f>
        <v>0</v>
      </c>
      <c r="H162">
        <f>SUMIF('库存（子SKU）'!$C:$C,$A162,'库存（子SKU）'!J:J)</f>
        <v>6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6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 t="str">
        <f t="shared" si="37"/>
        <v/>
      </c>
      <c r="AE162" s="17" t="str">
        <f t="shared" si="38"/>
        <v/>
      </c>
      <c r="AF162" s="17" t="str">
        <f t="shared" si="39"/>
        <v/>
      </c>
      <c r="AG162" s="17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17" t="str">
        <f t="shared" si="41"/>
        <v/>
      </c>
      <c r="AM162" s="17" t="str">
        <f t="shared" si="42"/>
        <v/>
      </c>
      <c r="AN162" s="17" t="str">
        <f t="shared" si="43"/>
        <v/>
      </c>
      <c r="AO162" s="17" t="str">
        <f t="shared" si="44"/>
        <v/>
      </c>
      <c r="AP162" s="6">
        <f t="shared" si="45"/>
        <v>0</v>
      </c>
      <c r="AQ162" s="6">
        <f t="shared" si="46"/>
        <v>0</v>
      </c>
      <c r="AR162" s="6">
        <f t="shared" si="47"/>
        <v>6</v>
      </c>
      <c r="AS162" t="str">
        <f t="shared" si="48"/>
        <v>库存为6</v>
      </c>
      <c r="AT162" s="2" t="str">
        <f>IFERROR(时间!$B$4+AS162,"上周无销量")</f>
        <v>上周无销量</v>
      </c>
    </row>
    <row r="163" spans="1:46">
      <c r="A163" t="s">
        <v>3192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17" t="str">
        <f t="shared" si="41"/>
        <v/>
      </c>
      <c r="AM163" s="17" t="str">
        <f t="shared" si="42"/>
        <v/>
      </c>
      <c r="AN163" s="17" t="str">
        <f t="shared" si="43"/>
        <v/>
      </c>
      <c r="AO163" s="17" t="str">
        <f t="shared" si="44"/>
        <v/>
      </c>
      <c r="AP163" s="6">
        <f t="shared" si="45"/>
        <v>0</v>
      </c>
      <c r="AQ163" s="6">
        <f t="shared" si="46"/>
        <v>0</v>
      </c>
      <c r="AR163" s="6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3209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17" t="str">
        <f t="shared" si="41"/>
        <v/>
      </c>
      <c r="AM164" s="17" t="str">
        <f t="shared" si="42"/>
        <v/>
      </c>
      <c r="AN164" s="17" t="str">
        <f t="shared" si="43"/>
        <v/>
      </c>
      <c r="AO164" s="17" t="str">
        <f t="shared" si="44"/>
        <v/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3216</v>
      </c>
      <c r="B165" s="5">
        <f>SUMIF('库存（子SKU）'!C:C,A165,'库存（子SKU）'!D:D)</f>
        <v>0</v>
      </c>
      <c r="C165" s="5">
        <f>SUMIF('库存（子SKU）'!$C:$C,$A165,'库存（子SKU）'!E:E)</f>
        <v>0</v>
      </c>
      <c r="D165" s="5">
        <f>SUMIF('库存（子SKU）'!$C:$C,$A165,'库存（子SKU）'!F:F)</f>
        <v>0</v>
      </c>
      <c r="E165" s="5">
        <f>SUMIF('库存（子SKU）'!$C:$C,$A165,'库存（子SKU）'!G:G)</f>
        <v>0</v>
      </c>
      <c r="F165" s="5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 t="str">
        <f t="shared" si="49"/>
        <v/>
      </c>
      <c r="W165" s="17" t="str">
        <f t="shared" si="50"/>
        <v/>
      </c>
      <c r="X165" s="17" t="str">
        <f t="shared" si="51"/>
        <v/>
      </c>
      <c r="Y165" s="17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 t="str">
        <f t="shared" si="37"/>
        <v/>
      </c>
      <c r="AE165" s="17" t="str">
        <f t="shared" si="38"/>
        <v/>
      </c>
      <c r="AF165" s="17" t="str">
        <f t="shared" si="39"/>
        <v/>
      </c>
      <c r="AG165" s="17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17" t="str">
        <f t="shared" si="41"/>
        <v/>
      </c>
      <c r="AM165" s="17" t="str">
        <f t="shared" si="42"/>
        <v/>
      </c>
      <c r="AN165" s="17" t="str">
        <f t="shared" si="43"/>
        <v/>
      </c>
      <c r="AO165" s="17" t="str">
        <f t="shared" si="44"/>
        <v/>
      </c>
      <c r="AP165" s="6">
        <f t="shared" si="45"/>
        <v>0</v>
      </c>
      <c r="AQ165" s="6">
        <f t="shared" si="46"/>
        <v>0</v>
      </c>
      <c r="AR165" s="6">
        <f t="shared" si="47"/>
        <v>0</v>
      </c>
      <c r="AS165" t="str">
        <f t="shared" si="48"/>
        <v>库存为0</v>
      </c>
      <c r="AT165" s="2" t="str">
        <f>IFERROR(时间!$B$4+AS165,"上周无销量")</f>
        <v>上周无销量</v>
      </c>
    </row>
    <row r="166" spans="1:46">
      <c r="A166" t="s">
        <v>3244</v>
      </c>
      <c r="B166" s="5">
        <f>SUMIF('库存（子SKU）'!C:C,A166,'库存（子SKU）'!D:D)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5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 t="str">
        <f t="shared" si="49"/>
        <v/>
      </c>
      <c r="W166" s="17" t="str">
        <f t="shared" si="50"/>
        <v/>
      </c>
      <c r="X166" s="17" t="str">
        <f t="shared" si="51"/>
        <v/>
      </c>
      <c r="Y166" s="17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 t="str">
        <f t="shared" si="37"/>
        <v/>
      </c>
      <c r="AE166" s="17" t="str">
        <f t="shared" si="38"/>
        <v/>
      </c>
      <c r="AF166" s="17" t="str">
        <f t="shared" si="39"/>
        <v/>
      </c>
      <c r="AG166" s="17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17" t="str">
        <f t="shared" si="41"/>
        <v/>
      </c>
      <c r="AM166" s="17" t="str">
        <f t="shared" si="42"/>
        <v/>
      </c>
      <c r="AN166" s="17" t="str">
        <f t="shared" si="43"/>
        <v/>
      </c>
      <c r="AO166" s="17" t="str">
        <f t="shared" si="44"/>
        <v/>
      </c>
      <c r="AP166" s="6">
        <f t="shared" si="45"/>
        <v>0</v>
      </c>
      <c r="AQ166" s="6">
        <f t="shared" si="46"/>
        <v>0</v>
      </c>
      <c r="AR166" s="6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3251</v>
      </c>
      <c r="B167" s="5">
        <f>SUMIF('库存（子SKU）'!C:C,A167,'库存（子SKU）'!D:D)</f>
        <v>17</v>
      </c>
      <c r="C167" s="5">
        <f>SUMIF('库存（子SKU）'!$C:$C,$A167,'库存（子SKU）'!E:E)</f>
        <v>8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>
        <v>13.99</v>
      </c>
      <c r="G167">
        <f>SUMIF('库存（子SKU）'!$C:$C,$A167,'库存（子SKU）'!I:I)</f>
        <v>12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12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8362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69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>
        <f t="shared" si="49"/>
        <v>0.00825161444630471</v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47.4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>
        <f t="shared" si="37"/>
        <v>0.199302022453013</v>
      </c>
      <c r="AE167" s="17">
        <f t="shared" si="38"/>
        <v>0</v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17" t="str">
        <f t="shared" si="41"/>
        <v/>
      </c>
      <c r="AM167" s="17" t="str">
        <f t="shared" si="42"/>
        <v/>
      </c>
      <c r="AN167" s="17" t="str">
        <f t="shared" si="43"/>
        <v/>
      </c>
      <c r="AO167" s="17" t="str">
        <f t="shared" si="44"/>
        <v/>
      </c>
      <c r="AP167" s="6">
        <f t="shared" si="45"/>
        <v>2.42857142857143</v>
      </c>
      <c r="AQ167" s="6">
        <f t="shared" si="46"/>
        <v>145.714285714286</v>
      </c>
      <c r="AR167" s="6">
        <f t="shared" si="47"/>
        <v>-133.714285714286</v>
      </c>
      <c r="AS167">
        <f t="shared" si="48"/>
        <v>4</v>
      </c>
      <c r="AT167" s="2">
        <f>IFERROR(时间!$B$4+AS167,"上周无销量")</f>
        <v>43329</v>
      </c>
    </row>
    <row r="168" spans="1:46">
      <c r="A168" t="s">
        <v>3301</v>
      </c>
      <c r="B168" s="5">
        <f>SUMIF('库存（子SKU）'!C:C,A168,'库存（子SKU）'!D:D)</f>
        <v>10</v>
      </c>
      <c r="C168" s="5">
        <f>SUMIF('库存（子SKU）'!$C:$C,$A168,'库存（子SKU）'!E:E)</f>
        <v>4</v>
      </c>
      <c r="D168" s="5">
        <f>SUMIF('库存（子SKU）'!$C:$C,$A168,'库存（子SKU）'!F:F)</f>
        <v>8</v>
      </c>
      <c r="E168" s="5">
        <f>SUMIF('库存（子SKU）'!$C:$C,$A168,'库存（子SKU）'!G:G)</f>
        <v>9</v>
      </c>
      <c r="F168" s="5">
        <v>21.2832258064516</v>
      </c>
      <c r="G168">
        <f>SUMIF('库存（子SKU）'!$C:$C,$A168,'库存（子SKU）'!I:I)</f>
        <v>94</v>
      </c>
      <c r="H168">
        <f>SUMIF('库存（子SKU）'!$C:$C,$A168,'库存（子SKU）'!J:J)</f>
        <v>678</v>
      </c>
      <c r="I168">
        <f>SUMIF('库存（子SKU）'!$C:$C,$A168,'库存（子SKU）'!K:K)</f>
        <v>0</v>
      </c>
      <c r="J168">
        <f>SUMIF('库存（子SKU）'!$C:$C,$A168,'库存（子SKU）'!L:L)</f>
        <v>3</v>
      </c>
      <c r="K168">
        <f t="shared" si="36"/>
        <v>775</v>
      </c>
      <c r="L168">
        <f>SUMIF('库存（子SKU）'!$C:$C,$A168,'库存（子SKU）'!N:N)</f>
        <v>1</v>
      </c>
      <c r="M168">
        <f>SUMIF('库存（子SKU）'!$C:$C,$A168,'库存（子SKU）'!O:O)</f>
        <v>75</v>
      </c>
      <c r="N168">
        <f>SUMIF('库存（子SKU）'!$C:$C,$A168,'库存（子SKU）'!P:P)</f>
        <v>84364</v>
      </c>
      <c r="O168">
        <f>SUMIF('库存（子SKU）'!$C:$C,$A168,'库存（子SKU）'!Q:Q)</f>
        <v>0</v>
      </c>
      <c r="P168">
        <f>SUMIF('库存（子SKU）'!$C:$C,$A168,'库存（子SKU）'!R:R)</f>
        <v>11905</v>
      </c>
      <c r="Q168">
        <f>SUMIF('库存（子SKU）'!$C:$C,$A168,'库存（子SKU）'!S:S)</f>
        <v>18768</v>
      </c>
      <c r="R168">
        <f>SUMIF('库存（子SKU）'!$C:$C,$A168,'库存（子SKU）'!T:T)</f>
        <v>134</v>
      </c>
      <c r="S168">
        <f>SUMIF('库存（子SKU）'!$C:$C,$A168,'库存（子SKU）'!U:U)</f>
        <v>0</v>
      </c>
      <c r="T168">
        <f>SUMIF('库存（子SKU）'!$C:$C,$A168,'库存（子SKU）'!V:V)</f>
        <v>39</v>
      </c>
      <c r="U168">
        <f>SUMIF('库存（子SKU）'!$C:$C,$A168,'库存（子SKU）'!W:W)</f>
        <v>77</v>
      </c>
      <c r="V168" s="17">
        <f t="shared" si="49"/>
        <v>0.0015883552226068</v>
      </c>
      <c r="W168" s="17" t="str">
        <f t="shared" si="50"/>
        <v/>
      </c>
      <c r="X168" s="17">
        <f t="shared" si="51"/>
        <v>0.00327593448131037</v>
      </c>
      <c r="Y168" s="17">
        <f t="shared" si="52"/>
        <v>0.00410272804774084</v>
      </c>
      <c r="Z168">
        <f>SUMIF('库存（子SKU）'!$C:$C,$A168,'库存（子SKU）'!AB:AB)</f>
        <v>57.28</v>
      </c>
      <c r="AA168">
        <f>SUMIF('库存（子SKU）'!$C:$C,$A168,'库存（子SKU）'!AC:AC)</f>
        <v>0</v>
      </c>
      <c r="AB168">
        <f>SUMIF('库存（子SKU）'!$C:$C,$A168,'库存（子SKU）'!AD:AD)</f>
        <v>13.93</v>
      </c>
      <c r="AC168">
        <f>SUMIF('库存（子SKU）'!$C:$C,$A168,'库存（子SKU）'!AE:AE)</f>
        <v>27.43</v>
      </c>
      <c r="AD168" s="17">
        <f t="shared" si="37"/>
        <v>0.269132134954076</v>
      </c>
      <c r="AE168" s="17">
        <f t="shared" si="38"/>
        <v>0</v>
      </c>
      <c r="AF168" s="17">
        <f t="shared" si="39"/>
        <v>0.0818132559337962</v>
      </c>
      <c r="AG168" s="17">
        <f t="shared" si="40"/>
        <v>0.143200932297298</v>
      </c>
      <c r="AH168">
        <f>SUMIF('库存（子SKU）'!$C:$C,$A168,'库存（子SKU）'!AJ:AJ)</f>
        <v>0</v>
      </c>
      <c r="AI168">
        <f>SUMIF('库存（子SKU）'!$C:$C,$A168,'库存（子SKU）'!AK:AK)</f>
        <v>172</v>
      </c>
      <c r="AJ168">
        <f>SUMIF('库存（子SKU）'!$C:$C,$A168,'库存（子SKU）'!AL:AL)</f>
        <v>162</v>
      </c>
      <c r="AK168">
        <f>SUMIF('库存（子SKU）'!$C:$C,$A168,'库存（子SKU）'!AM:AM)</f>
        <v>162</v>
      </c>
      <c r="AL168" s="17" t="str">
        <f t="shared" si="41"/>
        <v/>
      </c>
      <c r="AM168" s="17">
        <f t="shared" si="42"/>
        <v>0.0232558139534884</v>
      </c>
      <c r="AN168" s="17">
        <f t="shared" si="43"/>
        <v>0.0493827160493827</v>
      </c>
      <c r="AO168" s="17">
        <f t="shared" si="44"/>
        <v>0.0555555555555556</v>
      </c>
      <c r="AP168" s="6">
        <f t="shared" si="45"/>
        <v>1.42857142857143</v>
      </c>
      <c r="AQ168" s="6">
        <f t="shared" si="46"/>
        <v>85.7142857142857</v>
      </c>
      <c r="AR168" s="6">
        <f t="shared" si="47"/>
        <v>689.285714285714</v>
      </c>
      <c r="AS168">
        <f t="shared" si="48"/>
        <v>542</v>
      </c>
      <c r="AT168" s="2">
        <f>IFERROR(时间!$B$4+AS168,"上周无销量")</f>
        <v>43867</v>
      </c>
    </row>
    <row r="169" spans="1:46">
      <c r="A169" t="s">
        <v>3322</v>
      </c>
      <c r="B169" s="5">
        <f>SUMIF('库存（子SKU）'!C:C,A169,'库存（子SKU）'!D:D)</f>
        <v>1</v>
      </c>
      <c r="C169" s="5">
        <f>SUMIF('库存（子SKU）'!$C:$C,$A169,'库存（子SKU）'!E:E)</f>
        <v>1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5">
        <v>15.49</v>
      </c>
      <c r="G169">
        <f>SUMIF('库存（子SKU）'!$C:$C,$A169,'库存（子SKU）'!I:I)</f>
        <v>23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23</v>
      </c>
      <c r="L169">
        <f>SUMIF('库存（子SKU）'!$C:$C,$A169,'库存（子SKU）'!N:N)</f>
        <v>0</v>
      </c>
      <c r="M169">
        <f>SUMIF('库存（子SKU）'!$C:$C,$A169,'库存（子SKU）'!O:O)</f>
        <v>24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>
        <f t="shared" si="37"/>
        <v>0</v>
      </c>
      <c r="AE169" s="17">
        <f t="shared" si="38"/>
        <v>0</v>
      </c>
      <c r="AF169" s="17" t="str">
        <f t="shared" si="39"/>
        <v/>
      </c>
      <c r="AG169" s="17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15</v>
      </c>
      <c r="AJ169">
        <f>SUMIF('库存（子SKU）'!$C:$C,$A169,'库存（子SKU）'!AL:AL)</f>
        <v>20</v>
      </c>
      <c r="AK169">
        <f>SUMIF('库存（子SKU）'!$C:$C,$A169,'库存（子SKU）'!AM:AM)</f>
        <v>20</v>
      </c>
      <c r="AL169" s="17" t="str">
        <f t="shared" si="41"/>
        <v/>
      </c>
      <c r="AM169" s="17">
        <f t="shared" si="42"/>
        <v>0.0666666666666667</v>
      </c>
      <c r="AN169" s="17">
        <f t="shared" si="43"/>
        <v>0</v>
      </c>
      <c r="AO169" s="17">
        <f t="shared" si="44"/>
        <v>0</v>
      </c>
      <c r="AP169" s="6">
        <f t="shared" si="45"/>
        <v>0.142857142857143</v>
      </c>
      <c r="AQ169" s="6">
        <f t="shared" si="46"/>
        <v>8.57142857142857</v>
      </c>
      <c r="AR169" s="6">
        <f t="shared" si="47"/>
        <v>14.4285714285714</v>
      </c>
      <c r="AS169">
        <f t="shared" si="48"/>
        <v>161</v>
      </c>
      <c r="AT169" s="2">
        <f>IFERROR(时间!$B$4+AS169,"上周无销量")</f>
        <v>43486</v>
      </c>
    </row>
    <row r="170" spans="1:46">
      <c r="A170" t="s">
        <v>3353</v>
      </c>
      <c r="B170" s="5">
        <f>SUMIF('库存（子SKU）'!C:C,A170,'库存（子SKU）'!D:D)</f>
        <v>0</v>
      </c>
      <c r="C170" s="5">
        <f>SUMIF('库存（子SKU）'!$C:$C,$A170,'库存（子SKU）'!E:E)</f>
        <v>0</v>
      </c>
      <c r="D170" s="5">
        <f>SUMIF('库存（子SKU）'!$C:$C,$A170,'库存（子SKU）'!F:F)</f>
        <v>0</v>
      </c>
      <c r="E170" s="5">
        <f>SUMIF('库存（子SKU）'!$C:$C,$A170,'库存（子SKU）'!G:G)</f>
        <v>0</v>
      </c>
      <c r="F170" s="5" t="s">
        <v>54</v>
      </c>
      <c r="G170">
        <f>SUMIF('库存（子SKU）'!$C:$C,$A170,'库存（子SKU）'!I:I)</f>
        <v>48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48</v>
      </c>
      <c r="L170">
        <f>SUMIF('库存（子SKU）'!$C:$C,$A170,'库存（子SKU）'!N:N)</f>
        <v>0</v>
      </c>
      <c r="M170">
        <f>SUMIF('库存（子SKU）'!$C:$C,$A170,'库存（子SKU）'!O:O)</f>
        <v>47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17" t="str">
        <f t="shared" si="49"/>
        <v/>
      </c>
      <c r="W170" s="17" t="str">
        <f t="shared" si="50"/>
        <v/>
      </c>
      <c r="X170" s="17" t="str">
        <f t="shared" si="51"/>
        <v/>
      </c>
      <c r="Y170" s="17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17" t="str">
        <f t="shared" si="37"/>
        <v/>
      </c>
      <c r="AE170" s="17" t="str">
        <f t="shared" si="38"/>
        <v/>
      </c>
      <c r="AF170" s="17" t="str">
        <f t="shared" si="39"/>
        <v/>
      </c>
      <c r="AG170" s="17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10</v>
      </c>
      <c r="AJ170">
        <f>SUMIF('库存（子SKU）'!$C:$C,$A170,'库存（子SKU）'!AL:AL)</f>
        <v>6</v>
      </c>
      <c r="AK170">
        <f>SUMIF('库存（子SKU）'!$C:$C,$A170,'库存（子SKU）'!AM:AM)</f>
        <v>6</v>
      </c>
      <c r="AL170" s="17" t="str">
        <f t="shared" si="41"/>
        <v/>
      </c>
      <c r="AM170" s="17">
        <f t="shared" si="42"/>
        <v>0</v>
      </c>
      <c r="AN170" s="17">
        <f t="shared" si="43"/>
        <v>0</v>
      </c>
      <c r="AO170" s="17">
        <f t="shared" si="44"/>
        <v>0</v>
      </c>
      <c r="AP170" s="6">
        <f t="shared" si="45"/>
        <v>0</v>
      </c>
      <c r="AQ170" s="6">
        <f t="shared" si="46"/>
        <v>0</v>
      </c>
      <c r="AR170" s="6">
        <f t="shared" si="47"/>
        <v>48</v>
      </c>
      <c r="AS170" t="str">
        <f t="shared" si="48"/>
        <v>库存为48</v>
      </c>
      <c r="AT170" s="2" t="str">
        <f>IFERROR(时间!$B$4+AS170,"上周无销量")</f>
        <v>上周无销量</v>
      </c>
    </row>
    <row r="171" spans="1:46">
      <c r="A171" t="s">
        <v>3368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15</v>
      </c>
      <c r="H171">
        <f>SUMIF('库存（子SKU）'!$C:$C,$A171,'库存（子SKU）'!J:J)</f>
        <v>20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35</v>
      </c>
      <c r="L171">
        <f>SUMIF('库存（子SKU）'!$C:$C,$A171,'库存（子SKU）'!N:N)</f>
        <v>1</v>
      </c>
      <c r="M171">
        <f>SUMIF('库存（子SKU）'!$C:$C,$A171,'库存（子SKU）'!O:O)</f>
        <v>15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11</v>
      </c>
      <c r="AJ171">
        <f>SUMIF('库存（子SKU）'!$C:$C,$A171,'库存（子SKU）'!AL:AL)</f>
        <v>15</v>
      </c>
      <c r="AK171">
        <f>SUMIF('库存（子SKU）'!$C:$C,$A171,'库存（子SKU）'!AM:AM)</f>
        <v>15</v>
      </c>
      <c r="AL171" s="17" t="str">
        <f t="shared" si="41"/>
        <v/>
      </c>
      <c r="AM171" s="17">
        <f t="shared" si="42"/>
        <v>0</v>
      </c>
      <c r="AN171" s="17">
        <f t="shared" si="43"/>
        <v>0</v>
      </c>
      <c r="AO171" s="17">
        <f t="shared" si="44"/>
        <v>0</v>
      </c>
      <c r="AP171" s="6">
        <f t="shared" si="45"/>
        <v>0</v>
      </c>
      <c r="AQ171" s="6">
        <f t="shared" si="46"/>
        <v>0</v>
      </c>
      <c r="AR171" s="6">
        <f t="shared" si="47"/>
        <v>35</v>
      </c>
      <c r="AS171" t="str">
        <f t="shared" si="48"/>
        <v>库存为35</v>
      </c>
      <c r="AT171" s="2" t="str">
        <f>IFERROR(时间!$B$4+AS171,"上周无销量")</f>
        <v>上周无销量</v>
      </c>
    </row>
    <row r="172" spans="1:46">
      <c r="A172" t="s">
        <v>3401</v>
      </c>
      <c r="B172" s="5">
        <f>SUMIF('库存（子SKU）'!C:C,A172,'库存（子SKU）'!D:D)</f>
        <v>2</v>
      </c>
      <c r="C172" s="5">
        <f>SUMIF('库存（子SKU）'!$C:$C,$A172,'库存（子SKU）'!E:E)</f>
        <v>2</v>
      </c>
      <c r="D172" s="5">
        <f>SUMIF('库存（子SKU）'!$C:$C,$A172,'库存（子SKU）'!F:F)</f>
        <v>1</v>
      </c>
      <c r="E172" s="5">
        <f>SUMIF('库存（子SKU）'!$C:$C,$A172,'库存（子SKU）'!G:G)</f>
        <v>0</v>
      </c>
      <c r="F172" s="5">
        <v>14.99</v>
      </c>
      <c r="G172">
        <f>SUMIF('库存（子SKU）'!$C:$C,$A172,'库存（子SKU）'!I:I)</f>
        <v>14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14</v>
      </c>
      <c r="L172">
        <f>SUMIF('库存（子SKU）'!$C:$C,$A172,'库存（子SKU）'!N:N)</f>
        <v>0</v>
      </c>
      <c r="M172">
        <f>SUMIF('库存（子SKU）'!$C:$C,$A172,'库存（子SKU）'!O:O)</f>
        <v>14</v>
      </c>
      <c r="N172">
        <f>SUMIF('库存（子SKU）'!$C:$C,$A172,'库存（子SKU）'!P:P)</f>
        <v>6</v>
      </c>
      <c r="O172">
        <f>SUMIF('库存（子SKU）'!$C:$C,$A172,'库存（子SKU）'!Q:Q)</f>
        <v>0</v>
      </c>
      <c r="P172">
        <f>SUMIF('库存（子SKU）'!$C:$C,$A172,'库存（子SKU）'!R:R)</f>
        <v>10</v>
      </c>
      <c r="Q172">
        <f>SUMIF('库存（子SKU）'!$C:$C,$A172,'库存（子SKU）'!S:S)</f>
        <v>12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17">
        <f t="shared" si="49"/>
        <v>0</v>
      </c>
      <c r="W172" s="17" t="str">
        <f t="shared" si="50"/>
        <v/>
      </c>
      <c r="X172" s="17">
        <f t="shared" si="51"/>
        <v>0</v>
      </c>
      <c r="Y172" s="17">
        <f t="shared" si="52"/>
        <v>0</v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17">
        <f t="shared" si="37"/>
        <v>0</v>
      </c>
      <c r="AE172" s="17">
        <f t="shared" si="38"/>
        <v>0</v>
      </c>
      <c r="AF172" s="17">
        <f t="shared" si="39"/>
        <v>0</v>
      </c>
      <c r="AG172" s="17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12</v>
      </c>
      <c r="AJ172">
        <f>SUMIF('库存（子SKU）'!$C:$C,$A172,'库存（子SKU）'!AL:AL)</f>
        <v>15</v>
      </c>
      <c r="AK172">
        <f>SUMIF('库存（子SKU）'!$C:$C,$A172,'库存（子SKU）'!AM:AM)</f>
        <v>15</v>
      </c>
      <c r="AL172" s="17" t="str">
        <f t="shared" si="41"/>
        <v/>
      </c>
      <c r="AM172" s="17">
        <f t="shared" si="42"/>
        <v>0.166666666666667</v>
      </c>
      <c r="AN172" s="17">
        <f t="shared" si="43"/>
        <v>0.0666666666666667</v>
      </c>
      <c r="AO172" s="17">
        <f t="shared" si="44"/>
        <v>0</v>
      </c>
      <c r="AP172" s="6">
        <f t="shared" si="45"/>
        <v>0.285714285714286</v>
      </c>
      <c r="AQ172" s="6">
        <f t="shared" si="46"/>
        <v>17.1428571428571</v>
      </c>
      <c r="AR172" s="6">
        <f t="shared" si="47"/>
        <v>-3.14285714285714</v>
      </c>
      <c r="AS172">
        <f t="shared" si="48"/>
        <v>49</v>
      </c>
      <c r="AT172" s="2">
        <f>IFERROR(时间!$B$4+AS172,"上周无销量")</f>
        <v>43374</v>
      </c>
    </row>
    <row r="173" spans="1:46">
      <c r="A173" t="s">
        <v>3412</v>
      </c>
      <c r="B173" s="5">
        <f>SUMIF('库存（子SKU）'!C:C,A173,'库存（子SKU）'!D:D)</f>
        <v>1</v>
      </c>
      <c r="C173" s="5">
        <f>SUMIF('库存（子SKU）'!$C:$C,$A173,'库存（子SKU）'!E:E)</f>
        <v>0</v>
      </c>
      <c r="D173" s="5">
        <f>SUMIF('库存（子SKU）'!$C:$C,$A173,'库存（子SKU）'!F:F)</f>
        <v>1</v>
      </c>
      <c r="E173" s="5">
        <f>SUMIF('库存（子SKU）'!$C:$C,$A173,'库存（子SKU）'!G:G)</f>
        <v>0</v>
      </c>
      <c r="F173" s="5">
        <v>17.99</v>
      </c>
      <c r="G173">
        <f>SUMIF('库存（子SKU）'!$C:$C,$A173,'库存（子SKU）'!I:I)</f>
        <v>55</v>
      </c>
      <c r="H173">
        <f>SUMIF('库存（子SKU）'!$C:$C,$A173,'库存（子SKU）'!J:J)</f>
        <v>57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112</v>
      </c>
      <c r="L173">
        <f>SUMIF('库存（子SKU）'!$C:$C,$A173,'库存（子SKU）'!N:N)</f>
        <v>0</v>
      </c>
      <c r="M173">
        <f>SUMIF('库存（子SKU）'!$C:$C,$A173,'库存（子SKU）'!O:O)</f>
        <v>54</v>
      </c>
      <c r="N173">
        <f>SUMIF('库存（子SKU）'!$C:$C,$A173,'库存（子SKU）'!P:P)</f>
        <v>1</v>
      </c>
      <c r="O173">
        <f>SUMIF('库存（子SKU）'!$C:$C,$A173,'库存（子SKU）'!Q:Q)</f>
        <v>0</v>
      </c>
      <c r="P173">
        <f>SUMIF('库存（子SKU）'!$C:$C,$A173,'库存（子SKU）'!R:R)</f>
        <v>21</v>
      </c>
      <c r="Q173">
        <f>SUMIF('库存（子SKU）'!$C:$C,$A173,'库存（子SKU）'!S:S)</f>
        <v>6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>
        <f t="shared" si="49"/>
        <v>0</v>
      </c>
      <c r="W173" s="17" t="str">
        <f t="shared" si="50"/>
        <v/>
      </c>
      <c r="X173" s="17">
        <f t="shared" si="51"/>
        <v>0</v>
      </c>
      <c r="Y173" s="17">
        <f t="shared" si="52"/>
        <v>0</v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>
        <f t="shared" si="37"/>
        <v>0</v>
      </c>
      <c r="AE173" s="17" t="str">
        <f t="shared" si="38"/>
        <v/>
      </c>
      <c r="AF173" s="17">
        <f t="shared" si="39"/>
        <v>0</v>
      </c>
      <c r="AG173" s="17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35</v>
      </c>
      <c r="AJ173">
        <f>SUMIF('库存（子SKU）'!$C:$C,$A173,'库存（子SKU）'!AL:AL)</f>
        <v>21</v>
      </c>
      <c r="AK173">
        <f>SUMIF('库存（子SKU）'!$C:$C,$A173,'库存（子SKU）'!AM:AM)</f>
        <v>21</v>
      </c>
      <c r="AL173" s="17" t="str">
        <f t="shared" si="41"/>
        <v/>
      </c>
      <c r="AM173" s="17">
        <f t="shared" si="42"/>
        <v>0</v>
      </c>
      <c r="AN173" s="17">
        <f t="shared" si="43"/>
        <v>0.0476190476190476</v>
      </c>
      <c r="AO173" s="17">
        <f t="shared" si="44"/>
        <v>0</v>
      </c>
      <c r="AP173" s="6">
        <f t="shared" si="45"/>
        <v>0.142857142857143</v>
      </c>
      <c r="AQ173" s="6">
        <f t="shared" si="46"/>
        <v>8.57142857142857</v>
      </c>
      <c r="AR173" s="6">
        <f t="shared" si="47"/>
        <v>103.428571428571</v>
      </c>
      <c r="AS173">
        <f t="shared" si="48"/>
        <v>784</v>
      </c>
      <c r="AT173" s="2">
        <f>IFERROR(时间!$B$4+AS173,"上周无销量")</f>
        <v>44109</v>
      </c>
    </row>
    <row r="174" spans="1:46">
      <c r="A174" t="s">
        <v>3456</v>
      </c>
      <c r="B174" s="5">
        <f>SUMIF('库存（子SKU）'!C:C,A174,'库存（子SKU）'!D:D)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5" t="s">
        <v>54</v>
      </c>
      <c r="G174">
        <f>SUMIF('库存（子SKU）'!$C:$C,$A174,'库存（子SKU）'!I:I)</f>
        <v>13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13</v>
      </c>
      <c r="L174">
        <f>SUMIF('库存（子SKU）'!$C:$C,$A174,'库存（子SKU）'!N:N)</f>
        <v>0</v>
      </c>
      <c r="M174">
        <f>SUMIF('库存（子SKU）'!$C:$C,$A174,'库存（子SKU）'!O:O)</f>
        <v>13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17" t="str">
        <f t="shared" si="49"/>
        <v/>
      </c>
      <c r="W174" s="17" t="str">
        <f t="shared" si="50"/>
        <v/>
      </c>
      <c r="X174" s="17" t="str">
        <f t="shared" si="51"/>
        <v/>
      </c>
      <c r="Y174" s="17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17" t="str">
        <f t="shared" si="37"/>
        <v/>
      </c>
      <c r="AE174" s="17" t="str">
        <f t="shared" si="38"/>
        <v/>
      </c>
      <c r="AF174" s="17" t="str">
        <f t="shared" si="39"/>
        <v/>
      </c>
      <c r="AG174" s="17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16</v>
      </c>
      <c r="AJ174">
        <f>SUMIF('库存（子SKU）'!$C:$C,$A174,'库存（子SKU）'!AL:AL)</f>
        <v>19</v>
      </c>
      <c r="AK174">
        <f>SUMIF('库存（子SKU）'!$C:$C,$A174,'库存（子SKU）'!AM:AM)</f>
        <v>19</v>
      </c>
      <c r="AL174" s="17" t="str">
        <f t="shared" si="41"/>
        <v/>
      </c>
      <c r="AM174" s="17">
        <f t="shared" si="42"/>
        <v>0</v>
      </c>
      <c r="AN174" s="17">
        <f t="shared" si="43"/>
        <v>0</v>
      </c>
      <c r="AO174" s="17">
        <f t="shared" si="44"/>
        <v>0</v>
      </c>
      <c r="AP174" s="6">
        <f t="shared" si="45"/>
        <v>0</v>
      </c>
      <c r="AQ174" s="6">
        <f t="shared" si="46"/>
        <v>0</v>
      </c>
      <c r="AR174" s="6">
        <f t="shared" si="47"/>
        <v>13</v>
      </c>
      <c r="AS174" t="str">
        <f t="shared" si="48"/>
        <v>库存为13</v>
      </c>
      <c r="AT174" s="2" t="str">
        <f>IFERROR(时间!$B$4+AS174,"上周无销量")</f>
        <v>上周无销量</v>
      </c>
    </row>
    <row r="175" spans="1:46">
      <c r="A175" t="s">
        <v>3464</v>
      </c>
      <c r="B175" s="5">
        <f>SUMIF('库存（子SKU）'!C:C,A175,'库存（子SKU）'!D:D)</f>
        <v>0</v>
      </c>
      <c r="C175" s="5">
        <f>SUMIF('库存（子SKU）'!$C:$C,$A175,'库存（子SKU）'!E:E)</f>
        <v>3</v>
      </c>
      <c r="D175" s="5">
        <f>SUMIF('库存（子SKU）'!$C:$C,$A175,'库存（子SKU）'!F:F)</f>
        <v>3</v>
      </c>
      <c r="E175" s="5">
        <f>SUMIF('库存（子SKU）'!$C:$C,$A175,'库存（子SKU）'!G:G)</f>
        <v>1</v>
      </c>
      <c r="F175" s="5">
        <v>12.8485714285714</v>
      </c>
      <c r="G175">
        <f>SUMIF('库存（子SKU）'!$C:$C,$A175,'库存（子SKU）'!I:I)</f>
        <v>10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10</v>
      </c>
      <c r="L175">
        <f>SUMIF('库存（子SKU）'!$C:$C,$A175,'库存（子SKU）'!N:N)</f>
        <v>0</v>
      </c>
      <c r="M175">
        <f>SUMIF('库存（子SKU）'!$C:$C,$A175,'库存（子SKU）'!O:O)</f>
        <v>9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 t="str">
        <f t="shared" si="37"/>
        <v/>
      </c>
      <c r="AE175" s="17">
        <f t="shared" si="38"/>
        <v>0</v>
      </c>
      <c r="AF175" s="17">
        <f t="shared" si="39"/>
        <v>0</v>
      </c>
      <c r="AG175" s="17">
        <f t="shared" si="40"/>
        <v>0</v>
      </c>
      <c r="AH175">
        <f>SUMIF('库存（子SKU）'!$C:$C,$A175,'库存（子SKU）'!AJ:AJ)</f>
        <v>0</v>
      </c>
      <c r="AI175">
        <f>SUMIF('库存（子SKU）'!$C:$C,$A175,'库存（子SKU）'!AK:AK)</f>
        <v>16</v>
      </c>
      <c r="AJ175">
        <f>SUMIF('库存（子SKU）'!$C:$C,$A175,'库存（子SKU）'!AL:AL)</f>
        <v>16</v>
      </c>
      <c r="AK175">
        <f>SUMIF('库存（子SKU）'!$C:$C,$A175,'库存（子SKU）'!AM:AM)</f>
        <v>16</v>
      </c>
      <c r="AL175" s="17" t="str">
        <f t="shared" si="41"/>
        <v/>
      </c>
      <c r="AM175" s="17">
        <f t="shared" si="42"/>
        <v>0.1875</v>
      </c>
      <c r="AN175" s="17">
        <f t="shared" si="43"/>
        <v>0.1875</v>
      </c>
      <c r="AO175" s="17">
        <f t="shared" si="44"/>
        <v>0.0625</v>
      </c>
      <c r="AP175" s="6">
        <f t="shared" si="45"/>
        <v>0</v>
      </c>
      <c r="AQ175" s="6">
        <f t="shared" si="46"/>
        <v>0</v>
      </c>
      <c r="AR175" s="6">
        <f t="shared" si="47"/>
        <v>10</v>
      </c>
      <c r="AS175" t="str">
        <f t="shared" si="48"/>
        <v>库存为10</v>
      </c>
      <c r="AT175" s="2" t="str">
        <f>IFERROR(时间!$B$4+AS175,"上周无销量")</f>
        <v>上周无销量</v>
      </c>
    </row>
    <row r="176" spans="1:46">
      <c r="A176" t="s">
        <v>3473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2</v>
      </c>
      <c r="E176" s="5">
        <f>SUMIF('库存（子SKU）'!$C:$C,$A176,'库存（子SKU）'!G:G)</f>
        <v>0</v>
      </c>
      <c r="F176" s="5">
        <v>18.99</v>
      </c>
      <c r="G176">
        <f>SUMIF('库存（子SKU）'!$C:$C,$A176,'库存（子SKU）'!I:I)</f>
        <v>9</v>
      </c>
      <c r="H176">
        <f>SUMIF('库存（子SKU）'!$C:$C,$A176,'库存（子SKU）'!J:J)</f>
        <v>228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237</v>
      </c>
      <c r="L176">
        <f>SUMIF('库存（子SKU）'!$C:$C,$A176,'库存（子SKU）'!N:N)</f>
        <v>0</v>
      </c>
      <c r="M176">
        <f>SUMIF('库存（子SKU）'!$C:$C,$A176,'库存（子SKU）'!O:O)</f>
        <v>9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>
        <f t="shared" si="39"/>
        <v>0</v>
      </c>
      <c r="AG176" s="17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7</v>
      </c>
      <c r="AJ176">
        <f>SUMIF('库存（子SKU）'!$C:$C,$A176,'库存（子SKU）'!AL:AL)</f>
        <v>4</v>
      </c>
      <c r="AK176">
        <f>SUMIF('库存（子SKU）'!$C:$C,$A176,'库存（子SKU）'!AM:AM)</f>
        <v>4</v>
      </c>
      <c r="AL176" s="17" t="str">
        <f t="shared" si="41"/>
        <v/>
      </c>
      <c r="AM176" s="17">
        <f t="shared" si="42"/>
        <v>0</v>
      </c>
      <c r="AN176" s="17">
        <f t="shared" si="43"/>
        <v>0.5</v>
      </c>
      <c r="AO176" s="17">
        <f t="shared" si="44"/>
        <v>0</v>
      </c>
      <c r="AP176" s="6">
        <f t="shared" si="45"/>
        <v>0</v>
      </c>
      <c r="AQ176" s="6">
        <f t="shared" si="46"/>
        <v>0</v>
      </c>
      <c r="AR176" s="6">
        <f t="shared" si="47"/>
        <v>237</v>
      </c>
      <c r="AS176" t="str">
        <f t="shared" si="48"/>
        <v>库存为237</v>
      </c>
      <c r="AT176" s="2" t="str">
        <f>IFERROR(时间!$B$4+AS176,"上周无销量")</f>
        <v>上周无销量</v>
      </c>
    </row>
    <row r="177" spans="1:46">
      <c r="A177" t="s">
        <v>3506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">
        <v>54</v>
      </c>
      <c r="G177">
        <f>SUMIF('库存（子SKU）'!$C:$C,$A177,'库存（子SKU）'!I:I)</f>
        <v>0</v>
      </c>
      <c r="H177">
        <f>SUMIF('库存（子SKU）'!$C:$C,$A177,'库存（子SKU）'!J:J)</f>
        <v>78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78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17" t="str">
        <f t="shared" si="41"/>
        <v/>
      </c>
      <c r="AM177" s="17" t="str">
        <f t="shared" si="42"/>
        <v/>
      </c>
      <c r="AN177" s="17" t="str">
        <f t="shared" si="43"/>
        <v/>
      </c>
      <c r="AO177" s="17" t="str">
        <f t="shared" si="44"/>
        <v/>
      </c>
      <c r="AP177" s="6">
        <f t="shared" si="45"/>
        <v>0</v>
      </c>
      <c r="AQ177" s="6">
        <f t="shared" si="46"/>
        <v>0</v>
      </c>
      <c r="AR177" s="6">
        <f t="shared" si="47"/>
        <v>78</v>
      </c>
      <c r="AS177" t="str">
        <f t="shared" si="48"/>
        <v>库存为78</v>
      </c>
      <c r="AT177" s="2" t="str">
        <f>IFERROR(时间!$B$4+AS177,"上周无销量")</f>
        <v>上周无销量</v>
      </c>
    </row>
    <row r="178" spans="1:46">
      <c r="A178" t="s">
        <v>3519</v>
      </c>
      <c r="B178" s="5">
        <f>SUMIF('库存（子SKU）'!C:C,A178,'库存（子SKU）'!D:D)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5" t="s">
        <v>54</v>
      </c>
      <c r="G178">
        <f>SUMIF('库存（子SKU）'!$C:$C,$A178,'库存（子SKU）'!I:I)</f>
        <v>6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6</v>
      </c>
      <c r="L178">
        <f>SUMIF('库存（子SKU）'!$C:$C,$A178,'库存（子SKU）'!N:N)</f>
        <v>0</v>
      </c>
      <c r="M178">
        <f>SUMIF('库存（子SKU）'!$C:$C,$A178,'库存（子SKU）'!O:O)</f>
        <v>6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 t="str">
        <f t="shared" si="38"/>
        <v/>
      </c>
      <c r="AF178" s="17" t="str">
        <f t="shared" si="39"/>
        <v/>
      </c>
      <c r="AG178" s="17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6</v>
      </c>
      <c r="AJ178">
        <f>SUMIF('库存（子SKU）'!$C:$C,$A178,'库存（子SKU）'!AL:AL)</f>
        <v>14</v>
      </c>
      <c r="AK178">
        <f>SUMIF('库存（子SKU）'!$C:$C,$A178,'库存（子SKU）'!AM:AM)</f>
        <v>14</v>
      </c>
      <c r="AL178" s="17" t="str">
        <f t="shared" si="41"/>
        <v/>
      </c>
      <c r="AM178" s="17">
        <f t="shared" si="42"/>
        <v>0</v>
      </c>
      <c r="AN178" s="17">
        <f t="shared" si="43"/>
        <v>0</v>
      </c>
      <c r="AO178" s="17">
        <f t="shared" si="44"/>
        <v>0</v>
      </c>
      <c r="AP178" s="6">
        <f t="shared" si="45"/>
        <v>0</v>
      </c>
      <c r="AQ178" s="6">
        <f t="shared" si="46"/>
        <v>0</v>
      </c>
      <c r="AR178" s="6">
        <f t="shared" si="47"/>
        <v>6</v>
      </c>
      <c r="AS178" t="str">
        <f t="shared" si="48"/>
        <v>库存为6</v>
      </c>
      <c r="AT178" s="2" t="str">
        <f>IFERROR(时间!$B$4+AS178,"上周无销量")</f>
        <v>上周无销量</v>
      </c>
    </row>
    <row r="179" spans="1:46">
      <c r="A179" t="s">
        <v>3526</v>
      </c>
      <c r="B179" s="5">
        <f>SUMIF('库存（子SKU）'!C:C,A179,'库存（子SKU）'!D:D)</f>
        <v>0</v>
      </c>
      <c r="C179" s="5">
        <f>SUMIF('库存（子SKU）'!$C:$C,$A179,'库存（子SKU）'!E:E)</f>
        <v>2</v>
      </c>
      <c r="D179" s="5">
        <f>SUMIF('库存（子SKU）'!$C:$C,$A179,'库存（子SKU）'!F:F)</f>
        <v>2</v>
      </c>
      <c r="E179" s="5">
        <f>SUMIF('库存（子SKU）'!$C:$C,$A179,'库存（子SKU）'!G:G)</f>
        <v>3</v>
      </c>
      <c r="F179" s="5">
        <v>9.13714285714286</v>
      </c>
      <c r="G179">
        <f>SUMIF('库存（子SKU）'!$C:$C,$A179,'库存（子SKU）'!I:I)</f>
        <v>114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114</v>
      </c>
      <c r="L179">
        <f>SUMIF('库存（子SKU）'!$C:$C,$A179,'库存（子SKU）'!N:N)</f>
        <v>0</v>
      </c>
      <c r="M179">
        <f>SUMIF('库存（子SKU）'!$C:$C,$A179,'库存（子SKU）'!O:O)</f>
        <v>113</v>
      </c>
      <c r="N179">
        <f>SUMIF('库存（子SKU）'!$C:$C,$A179,'库存（子SKU）'!P:P)</f>
        <v>7</v>
      </c>
      <c r="O179">
        <f>SUMIF('库存（子SKU）'!$C:$C,$A179,'库存（子SKU）'!Q:Q)</f>
        <v>0</v>
      </c>
      <c r="P179">
        <f>SUMIF('库存（子SKU）'!$C:$C,$A179,'库存（子SKU）'!R:R)</f>
        <v>45</v>
      </c>
      <c r="Q179">
        <f>SUMIF('库存（子SKU）'!$C:$C,$A179,'库存（子SKU）'!S:S)</f>
        <v>33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>
        <f t="shared" si="49"/>
        <v>0</v>
      </c>
      <c r="W179" s="17" t="str">
        <f t="shared" si="50"/>
        <v/>
      </c>
      <c r="X179" s="17">
        <f t="shared" si="51"/>
        <v>0</v>
      </c>
      <c r="Y179" s="17">
        <f t="shared" si="52"/>
        <v>0</v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>
        <f t="shared" si="38"/>
        <v>0</v>
      </c>
      <c r="AF179" s="17">
        <f t="shared" si="39"/>
        <v>0</v>
      </c>
      <c r="AG179" s="17">
        <f t="shared" si="40"/>
        <v>0</v>
      </c>
      <c r="AH179">
        <f>SUMIF('库存（子SKU）'!$C:$C,$A179,'库存（子SKU）'!AJ:AJ)</f>
        <v>0</v>
      </c>
      <c r="AI179">
        <f>SUMIF('库存（子SKU）'!$C:$C,$A179,'库存（子SKU）'!AK:AK)</f>
        <v>65</v>
      </c>
      <c r="AJ179">
        <f>SUMIF('库存（子SKU）'!$C:$C,$A179,'库存（子SKU）'!AL:AL)</f>
        <v>68</v>
      </c>
      <c r="AK179">
        <f>SUMIF('库存（子SKU）'!$C:$C,$A179,'库存（子SKU）'!AM:AM)</f>
        <v>68</v>
      </c>
      <c r="AL179" s="17" t="str">
        <f t="shared" si="41"/>
        <v/>
      </c>
      <c r="AM179" s="17">
        <f t="shared" si="42"/>
        <v>0.0307692307692308</v>
      </c>
      <c r="AN179" s="17">
        <f t="shared" si="43"/>
        <v>0.0294117647058824</v>
      </c>
      <c r="AO179" s="17">
        <f t="shared" si="44"/>
        <v>0.0441176470588235</v>
      </c>
      <c r="AP179" s="6">
        <f t="shared" si="45"/>
        <v>0</v>
      </c>
      <c r="AQ179" s="6">
        <f t="shared" si="46"/>
        <v>0</v>
      </c>
      <c r="AR179" s="6">
        <f t="shared" si="47"/>
        <v>114</v>
      </c>
      <c r="AS179" t="str">
        <f t="shared" si="48"/>
        <v>库存为114</v>
      </c>
      <c r="AT179" s="2" t="str">
        <f>IFERROR(时间!$B$4+AS179,"上周无销量")</f>
        <v>上周无销量</v>
      </c>
    </row>
    <row r="180" spans="1:46">
      <c r="A180" t="s">
        <v>3553</v>
      </c>
      <c r="B180" s="5">
        <f>SUMIF('库存（子SKU）'!C:C,A180,'库存（子SKU）'!D:D)</f>
        <v>5</v>
      </c>
      <c r="C180" s="5">
        <f>SUMIF('库存（子SKU）'!$C:$C,$A180,'库存（子SKU）'!E:E)</f>
        <v>7</v>
      </c>
      <c r="D180" s="5">
        <f>SUMIF('库存（子SKU）'!$C:$C,$A180,'库存（子SKU）'!F:F)</f>
        <v>6</v>
      </c>
      <c r="E180" s="5">
        <f>SUMIF('库存（子SKU）'!$C:$C,$A180,'库存（子SKU）'!G:G)</f>
        <v>3</v>
      </c>
      <c r="F180" s="5">
        <v>16.5152380952381</v>
      </c>
      <c r="G180">
        <f>SUMIF('库存（子SKU）'!$C:$C,$A180,'库存（子SKU）'!I:I)</f>
        <v>137</v>
      </c>
      <c r="H180">
        <f>SUMIF('库存（子SKU）'!$C:$C,$A180,'库存（子SKU）'!J:J)</f>
        <v>18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155</v>
      </c>
      <c r="L180">
        <f>SUMIF('库存（子SKU）'!$C:$C,$A180,'库存（子SKU）'!N:N)</f>
        <v>0</v>
      </c>
      <c r="M180">
        <f>SUMIF('库存（子SKU）'!$C:$C,$A180,'库存（子SKU）'!O:O)</f>
        <v>108</v>
      </c>
      <c r="N180">
        <f>SUMIF('库存（子SKU）'!$C:$C,$A180,'库存（子SKU）'!P:P)</f>
        <v>4739</v>
      </c>
      <c r="O180">
        <f>SUMIF('库存（子SKU）'!$C:$C,$A180,'库存（子SKU）'!Q:Q)</f>
        <v>0</v>
      </c>
      <c r="P180">
        <f>SUMIF('库存（子SKU）'!$C:$C,$A180,'库存（子SKU）'!R:R)</f>
        <v>8</v>
      </c>
      <c r="Q180">
        <f>SUMIF('库存（子SKU）'!$C:$C,$A180,'库存（子SKU）'!S:S)</f>
        <v>7</v>
      </c>
      <c r="R180">
        <f>SUMIF('库存（子SKU）'!$C:$C,$A180,'库存（子SKU）'!T:T)</f>
        <v>45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>
        <f t="shared" si="49"/>
        <v>0.00949567419286769</v>
      </c>
      <c r="W180" s="17" t="str">
        <f t="shared" si="50"/>
        <v/>
      </c>
      <c r="X180" s="17">
        <f t="shared" si="51"/>
        <v>0</v>
      </c>
      <c r="Y180" s="17">
        <f t="shared" si="52"/>
        <v>0</v>
      </c>
      <c r="Z180">
        <f>SUMIF('库存（子SKU）'!$C:$C,$A180,'库存（子SKU）'!AB:AB)</f>
        <v>20.32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>
        <f t="shared" si="37"/>
        <v>0.246075774176806</v>
      </c>
      <c r="AE180" s="17">
        <f t="shared" si="38"/>
        <v>0</v>
      </c>
      <c r="AF180" s="17">
        <f t="shared" si="39"/>
        <v>0</v>
      </c>
      <c r="AG180" s="17">
        <f t="shared" si="40"/>
        <v>0</v>
      </c>
      <c r="AH180">
        <f>SUMIF('库存（子SKU）'!$C:$C,$A180,'库存（子SKU）'!AJ:AJ)</f>
        <v>0</v>
      </c>
      <c r="AI180">
        <f>SUMIF('库存（子SKU）'!$C:$C,$A180,'库存（子SKU）'!AK:AK)</f>
        <v>244</v>
      </c>
      <c r="AJ180">
        <f>SUMIF('库存（子SKU）'!$C:$C,$A180,'库存（子SKU）'!AL:AL)</f>
        <v>336</v>
      </c>
      <c r="AK180">
        <f>SUMIF('库存（子SKU）'!$C:$C,$A180,'库存（子SKU）'!AM:AM)</f>
        <v>336</v>
      </c>
      <c r="AL180" s="17" t="str">
        <f t="shared" si="41"/>
        <v/>
      </c>
      <c r="AM180" s="17">
        <f t="shared" si="42"/>
        <v>0.0286885245901639</v>
      </c>
      <c r="AN180" s="17">
        <f t="shared" si="43"/>
        <v>0.0178571428571429</v>
      </c>
      <c r="AO180" s="17">
        <f t="shared" si="44"/>
        <v>0.00892857142857143</v>
      </c>
      <c r="AP180" s="6">
        <f t="shared" si="45"/>
        <v>0.714285714285714</v>
      </c>
      <c r="AQ180" s="6">
        <f t="shared" si="46"/>
        <v>42.8571428571429</v>
      </c>
      <c r="AR180" s="6">
        <f t="shared" si="47"/>
        <v>112.142857142857</v>
      </c>
      <c r="AS180">
        <f t="shared" si="48"/>
        <v>217</v>
      </c>
      <c r="AT180" s="2">
        <f>IFERROR(时间!$B$4+AS180,"上周无销量")</f>
        <v>43542</v>
      </c>
    </row>
    <row r="181" spans="1:46">
      <c r="A181" t="s">
        <v>3616</v>
      </c>
      <c r="B181" s="5">
        <f>SUMIF('库存（子SKU）'!C:C,A181,'库存（子SKU）'!D:D)</f>
        <v>1</v>
      </c>
      <c r="C181" s="5">
        <f>SUMIF('库存（子SKU）'!$C:$C,$A181,'库存（子SKU）'!E:E)</f>
        <v>1</v>
      </c>
      <c r="D181" s="5">
        <f>SUMIF('库存（子SKU）'!$C:$C,$A181,'库存（子SKU）'!F:F)</f>
        <v>0</v>
      </c>
      <c r="E181" s="5">
        <f>SUMIF('库存（子SKU）'!$C:$C,$A181,'库存（子SKU）'!G:G)</f>
        <v>0</v>
      </c>
      <c r="F181" s="5">
        <v>17.99</v>
      </c>
      <c r="G181">
        <f>SUMIF('库存（子SKU）'!$C:$C,$A181,'库存（子SKU）'!I:I)</f>
        <v>3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3</v>
      </c>
      <c r="L181">
        <f>SUMIF('库存（子SKU）'!$C:$C,$A181,'库存（子SKU）'!N:N)</f>
        <v>0</v>
      </c>
      <c r="M181">
        <f>SUMIF('库存（子SKU）'!$C:$C,$A181,'库存（子SKU）'!O:O)</f>
        <v>2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 t="str">
        <f t="shared" si="51"/>
        <v/>
      </c>
      <c r="Y181" s="17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>
        <f t="shared" si="37"/>
        <v>0</v>
      </c>
      <c r="AE181" s="17">
        <f t="shared" si="38"/>
        <v>0</v>
      </c>
      <c r="AF181" s="17" t="str">
        <f t="shared" si="39"/>
        <v/>
      </c>
      <c r="AG181" s="17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5</v>
      </c>
      <c r="AJ181">
        <f>SUMIF('库存（子SKU）'!$C:$C,$A181,'库存（子SKU）'!AL:AL)</f>
        <v>2</v>
      </c>
      <c r="AK181">
        <f>SUMIF('库存（子SKU）'!$C:$C,$A181,'库存（子SKU）'!AM:AM)</f>
        <v>2</v>
      </c>
      <c r="AL181" s="17" t="str">
        <f t="shared" si="41"/>
        <v/>
      </c>
      <c r="AM181" s="17">
        <f t="shared" si="42"/>
        <v>0.2</v>
      </c>
      <c r="AN181" s="17">
        <f t="shared" si="43"/>
        <v>0</v>
      </c>
      <c r="AO181" s="17">
        <f t="shared" si="44"/>
        <v>0</v>
      </c>
      <c r="AP181" s="6">
        <f t="shared" si="45"/>
        <v>0.142857142857143</v>
      </c>
      <c r="AQ181" s="6">
        <f t="shared" si="46"/>
        <v>8.57142857142857</v>
      </c>
      <c r="AR181" s="6">
        <f t="shared" si="47"/>
        <v>-5.57142857142857</v>
      </c>
      <c r="AS181">
        <f t="shared" si="48"/>
        <v>21</v>
      </c>
      <c r="AT181" s="2">
        <f>IFERROR(时间!$B$4+AS181,"上周无销量")</f>
        <v>43346</v>
      </c>
    </row>
    <row r="182" spans="1:46">
      <c r="A182" t="s">
        <v>3625</v>
      </c>
      <c r="B182" s="5">
        <f>SUMIF('库存（子SKU）'!C:C,A182,'库存（子SKU）'!D:D)</f>
        <v>0</v>
      </c>
      <c r="C182" s="5">
        <f>SUMIF('库存（子SKU）'!$C:$C,$A182,'库存（子SKU）'!E:E)</f>
        <v>1</v>
      </c>
      <c r="D182" s="5">
        <f>SUMIF('库存（子SKU）'!$C:$C,$A182,'库存（子SKU）'!F:F)</f>
        <v>1</v>
      </c>
      <c r="E182" s="5">
        <f>SUMIF('库存（子SKU）'!$C:$C,$A182,'库存（子SKU）'!G:G)</f>
        <v>0</v>
      </c>
      <c r="F182" s="5">
        <v>9.99</v>
      </c>
      <c r="G182">
        <f>SUMIF('库存（子SKU）'!$C:$C,$A182,'库存（子SKU）'!I:I)</f>
        <v>19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19</v>
      </c>
      <c r="L182">
        <f>SUMIF('库存（子SKU）'!$C:$C,$A182,'库存（子SKU）'!N:N)</f>
        <v>0</v>
      </c>
      <c r="M182">
        <f>SUMIF('库存（子SKU）'!$C:$C,$A182,'库存（子SKU）'!O:O)</f>
        <v>16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>
        <f t="shared" si="38"/>
        <v>0</v>
      </c>
      <c r="AF182" s="17">
        <f t="shared" si="39"/>
        <v>0</v>
      </c>
      <c r="AG182" s="17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22</v>
      </c>
      <c r="AJ182">
        <f>SUMIF('库存（子SKU）'!$C:$C,$A182,'库存（子SKU）'!AL:AL)</f>
        <v>17</v>
      </c>
      <c r="AK182">
        <f>SUMIF('库存（子SKU）'!$C:$C,$A182,'库存（子SKU）'!AM:AM)</f>
        <v>17</v>
      </c>
      <c r="AL182" s="17" t="str">
        <f t="shared" si="41"/>
        <v/>
      </c>
      <c r="AM182" s="17">
        <f t="shared" si="42"/>
        <v>0.0454545454545455</v>
      </c>
      <c r="AN182" s="17">
        <f t="shared" si="43"/>
        <v>0.0588235294117647</v>
      </c>
      <c r="AO182" s="17">
        <f t="shared" si="44"/>
        <v>0</v>
      </c>
      <c r="AP182" s="6">
        <f t="shared" si="45"/>
        <v>0</v>
      </c>
      <c r="AQ182" s="6">
        <f t="shared" si="46"/>
        <v>0</v>
      </c>
      <c r="AR182" s="6">
        <f t="shared" si="47"/>
        <v>19</v>
      </c>
      <c r="AS182" t="str">
        <f t="shared" si="48"/>
        <v>库存为19</v>
      </c>
      <c r="AT182" s="2" t="str">
        <f>IFERROR(时间!$B$4+AS182,"上周无销量")</f>
        <v>上周无销量</v>
      </c>
    </row>
    <row r="183" spans="1:46">
      <c r="A183" t="s">
        <v>3636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3</v>
      </c>
      <c r="F183" s="5">
        <v>0</v>
      </c>
      <c r="G183">
        <f>SUMIF('库存（子SKU）'!$C:$C,$A183,'库存（子SKU）'!I:I)</f>
        <v>28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28</v>
      </c>
      <c r="L183">
        <f>SUMIF('库存（子SKU）'!$C:$C,$A183,'库存（子SKU）'!N:N)</f>
        <v>0</v>
      </c>
      <c r="M183">
        <f>SUMIF('库存（子SKU）'!$C:$C,$A183,'库存（子SKU）'!O:O)</f>
        <v>28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20</v>
      </c>
      <c r="AJ183">
        <f>SUMIF('库存（子SKU）'!$C:$C,$A183,'库存（子SKU）'!AL:AL)</f>
        <v>12</v>
      </c>
      <c r="AK183">
        <f>SUMIF('库存（子SKU）'!$C:$C,$A183,'库存（子SKU）'!AM:AM)</f>
        <v>12</v>
      </c>
      <c r="AL183" s="17" t="str">
        <f t="shared" si="41"/>
        <v/>
      </c>
      <c r="AM183" s="17">
        <f t="shared" si="42"/>
        <v>0</v>
      </c>
      <c r="AN183" s="17">
        <f t="shared" si="43"/>
        <v>0</v>
      </c>
      <c r="AO183" s="17">
        <f t="shared" si="44"/>
        <v>0.25</v>
      </c>
      <c r="AP183" s="6">
        <f t="shared" si="45"/>
        <v>0</v>
      </c>
      <c r="AQ183" s="6">
        <f t="shared" si="46"/>
        <v>0</v>
      </c>
      <c r="AR183" s="6">
        <f t="shared" si="47"/>
        <v>28</v>
      </c>
      <c r="AS183" t="str">
        <f t="shared" si="48"/>
        <v>库存为28</v>
      </c>
      <c r="AT183" s="2" t="str">
        <f>IFERROR(时间!$B$4+AS183,"上周无销量")</f>
        <v>上周无销量</v>
      </c>
    </row>
    <row r="184" spans="1:46">
      <c r="A184" t="s">
        <v>3653</v>
      </c>
      <c r="B184" s="5">
        <f>SUMIF('库存（子SKU）'!C:C,A184,'库存（子SKU）'!D:D)</f>
        <v>5</v>
      </c>
      <c r="C184" s="5">
        <f>SUMIF('库存（子SKU）'!$C:$C,$A184,'库存（子SKU）'!E:E)</f>
        <v>10</v>
      </c>
      <c r="D184" s="5">
        <f>SUMIF('库存（子SKU）'!$C:$C,$A184,'库存（子SKU）'!F:F)</f>
        <v>8</v>
      </c>
      <c r="E184" s="5">
        <f>SUMIF('库存（子SKU）'!$C:$C,$A184,'库存（子SKU）'!G:G)</f>
        <v>9</v>
      </c>
      <c r="F184" s="5">
        <v>18.385625</v>
      </c>
      <c r="G184">
        <f>SUMIF('库存（子SKU）'!$C:$C,$A184,'库存（子SKU）'!I:I)</f>
        <v>93</v>
      </c>
      <c r="H184">
        <f>SUMIF('库存（子SKU）'!$C:$C,$A184,'库存（子SKU）'!J:J)</f>
        <v>4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97</v>
      </c>
      <c r="L184">
        <f>SUMIF('库存（子SKU）'!$C:$C,$A184,'库存（子SKU）'!N:N)</f>
        <v>1</v>
      </c>
      <c r="M184">
        <f>SUMIF('库存（子SKU）'!$C:$C,$A184,'库存（子SKU）'!O:O)</f>
        <v>6</v>
      </c>
      <c r="N184">
        <f>SUMIF('库存（子SKU）'!$C:$C,$A184,'库存（子SKU）'!P:P)</f>
        <v>17536</v>
      </c>
      <c r="O184">
        <f>SUMIF('库存（子SKU）'!$C:$C,$A184,'库存（子SKU）'!Q:Q)</f>
        <v>0</v>
      </c>
      <c r="P184">
        <f>SUMIF('库存（子SKU）'!$C:$C,$A184,'库存（子SKU）'!R:R)</f>
        <v>17872</v>
      </c>
      <c r="Q184">
        <f>SUMIF('库存（子SKU）'!$C:$C,$A184,'库存（子SKU）'!S:S)</f>
        <v>13150</v>
      </c>
      <c r="R184">
        <f>SUMIF('库存（子SKU）'!$C:$C,$A184,'库存（子SKU）'!T:T)</f>
        <v>167</v>
      </c>
      <c r="S184">
        <f>SUMIF('库存（子SKU）'!$C:$C,$A184,'库存（子SKU）'!U:U)</f>
        <v>0</v>
      </c>
      <c r="T184">
        <f>SUMIF('库存（子SKU）'!$C:$C,$A184,'库存（子SKU）'!V:V)</f>
        <v>140</v>
      </c>
      <c r="U184">
        <f>SUMIF('库存（子SKU）'!$C:$C,$A184,'库存（子SKU）'!W:W)</f>
        <v>145</v>
      </c>
      <c r="V184" s="17">
        <f t="shared" si="49"/>
        <v>0.00952326642335766</v>
      </c>
      <c r="W184" s="17" t="str">
        <f t="shared" si="50"/>
        <v/>
      </c>
      <c r="X184" s="17">
        <f t="shared" si="51"/>
        <v>0.00783348254252462</v>
      </c>
      <c r="Y184" s="17">
        <f t="shared" si="52"/>
        <v>0.0110266159695817</v>
      </c>
      <c r="Z184">
        <f>SUMIF('库存（子SKU）'!$C:$C,$A184,'库存（子SKU）'!AB:AB)</f>
        <v>39.01</v>
      </c>
      <c r="AA184">
        <f>SUMIF('库存（子SKU）'!$C:$C,$A184,'库存（子SKU）'!AC:AC)</f>
        <v>0</v>
      </c>
      <c r="AB184">
        <f>SUMIF('库存（子SKU）'!$C:$C,$A184,'库存（子SKU）'!AD:AD)</f>
        <v>38.51</v>
      </c>
      <c r="AC184">
        <f>SUMIF('库存（子SKU）'!$C:$C,$A184,'库存（子SKU）'!AE:AE)</f>
        <v>39.5</v>
      </c>
      <c r="AD184" s="17">
        <f t="shared" si="37"/>
        <v>0.424353265118809</v>
      </c>
      <c r="AE184" s="17">
        <f t="shared" si="38"/>
        <v>0</v>
      </c>
      <c r="AF184" s="17">
        <f t="shared" si="39"/>
        <v>0.261821395791549</v>
      </c>
      <c r="AG184" s="17">
        <f t="shared" si="40"/>
        <v>0.238713064630051</v>
      </c>
      <c r="AH184">
        <f>SUMIF('库存（子SKU）'!$C:$C,$A184,'库存（子SKU）'!AJ:AJ)</f>
        <v>0</v>
      </c>
      <c r="AI184">
        <f>SUMIF('库存（子SKU）'!$C:$C,$A184,'库存（子SKU）'!AK:AK)</f>
        <v>80</v>
      </c>
      <c r="AJ184">
        <f>SUMIF('库存（子SKU）'!$C:$C,$A184,'库存（子SKU）'!AL:AL)</f>
        <v>116</v>
      </c>
      <c r="AK184">
        <f>SUMIF('库存（子SKU）'!$C:$C,$A184,'库存（子SKU）'!AM:AM)</f>
        <v>116</v>
      </c>
      <c r="AL184" s="17" t="str">
        <f t="shared" si="41"/>
        <v/>
      </c>
      <c r="AM184" s="17">
        <f t="shared" si="42"/>
        <v>0.125</v>
      </c>
      <c r="AN184" s="17">
        <f t="shared" si="43"/>
        <v>0.0689655172413793</v>
      </c>
      <c r="AO184" s="17">
        <f t="shared" si="44"/>
        <v>0.0775862068965517</v>
      </c>
      <c r="AP184" s="6">
        <f t="shared" si="45"/>
        <v>0.714285714285714</v>
      </c>
      <c r="AQ184" s="6">
        <f t="shared" si="46"/>
        <v>42.8571428571429</v>
      </c>
      <c r="AR184" s="6">
        <f t="shared" si="47"/>
        <v>54.1428571428571</v>
      </c>
      <c r="AS184">
        <f t="shared" si="48"/>
        <v>135</v>
      </c>
      <c r="AT184" s="2">
        <f>IFERROR(时间!$B$4+AS184,"上周无销量")</f>
        <v>43460</v>
      </c>
    </row>
    <row r="185" spans="1:46">
      <c r="A185" t="s">
        <v>3666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1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17" t="str">
        <f t="shared" si="41"/>
        <v/>
      </c>
      <c r="AM185" s="17" t="str">
        <f t="shared" si="42"/>
        <v/>
      </c>
      <c r="AN185" s="17" t="str">
        <f t="shared" si="43"/>
        <v/>
      </c>
      <c r="AO185" s="17" t="str">
        <f t="shared" si="44"/>
        <v/>
      </c>
      <c r="AP185" s="6">
        <f t="shared" si="45"/>
        <v>0</v>
      </c>
      <c r="AQ185" s="6">
        <f t="shared" si="46"/>
        <v>0</v>
      </c>
      <c r="AR185" s="6">
        <f t="shared" si="47"/>
        <v>0</v>
      </c>
      <c r="AS185" t="str">
        <f t="shared" si="48"/>
        <v>库存为0</v>
      </c>
      <c r="AT185" s="2" t="str">
        <f>IFERROR(时间!$B$4+AS185,"上周无销量")</f>
        <v>上周无销量</v>
      </c>
    </row>
    <row r="186" spans="1:46">
      <c r="A186" t="s">
        <v>3669</v>
      </c>
      <c r="B186" s="5">
        <f>SUMIF('库存（子SKU）'!C:C,A186,'库存（子SKU）'!D:D)</f>
        <v>185</v>
      </c>
      <c r="C186" s="5">
        <f>SUMIF('库存（子SKU）'!$C:$C,$A186,'库存（子SKU）'!E:E)</f>
        <v>182</v>
      </c>
      <c r="D186" s="5">
        <f>SUMIF('库存（子SKU）'!$C:$C,$A186,'库存（子SKU）'!F:F)</f>
        <v>249</v>
      </c>
      <c r="E186" s="5">
        <f>SUMIF('库存（子SKU）'!$C:$C,$A186,'库存（子SKU）'!G:G)</f>
        <v>214</v>
      </c>
      <c r="F186" s="5">
        <v>21.5130843373494</v>
      </c>
      <c r="G186">
        <f>SUMIF('库存（子SKU）'!$C:$C,$A186,'库存（子SKU）'!I:I)</f>
        <v>1099</v>
      </c>
      <c r="H186">
        <f>SUMIF('库存（子SKU）'!$C:$C,$A186,'库存（子SKU）'!J:J)</f>
        <v>96</v>
      </c>
      <c r="I186">
        <f>SUMIF('库存（子SKU）'!$C:$C,$A186,'库存（子SKU）'!K:K)</f>
        <v>2</v>
      </c>
      <c r="J186">
        <f>SUMIF('库存（子SKU）'!$C:$C,$A186,'库存（子SKU）'!L:L)</f>
        <v>10</v>
      </c>
      <c r="K186">
        <f t="shared" si="36"/>
        <v>1207</v>
      </c>
      <c r="L186">
        <f>SUMIF('库存（子SKU）'!$C:$C,$A186,'库存（子SKU）'!N:N)</f>
        <v>249</v>
      </c>
      <c r="M186">
        <f>SUMIF('库存（子SKU）'!$C:$C,$A186,'库存（子SKU）'!O:O)</f>
        <v>0</v>
      </c>
      <c r="N186">
        <f>SUMIF('库存（子SKU）'!$C:$C,$A186,'库存（子SKU）'!P:P)</f>
        <v>237165</v>
      </c>
      <c r="O186">
        <f>SUMIF('库存（子SKU）'!$C:$C,$A186,'库存（子SKU）'!Q:Q)</f>
        <v>0</v>
      </c>
      <c r="P186">
        <f>SUMIF('库存（子SKU）'!$C:$C,$A186,'库存（子SKU）'!R:R)</f>
        <v>249216</v>
      </c>
      <c r="Q186">
        <f>SUMIF('库存（子SKU）'!$C:$C,$A186,'库存（子SKU）'!S:S)</f>
        <v>229997</v>
      </c>
      <c r="R186">
        <f>SUMIF('库存（子SKU）'!$C:$C,$A186,'库存（子SKU）'!T:T)</f>
        <v>1077</v>
      </c>
      <c r="S186">
        <f>SUMIF('库存（子SKU）'!$C:$C,$A186,'库存（子SKU）'!U:U)</f>
        <v>0</v>
      </c>
      <c r="T186">
        <f>SUMIF('库存（子SKU）'!$C:$C,$A186,'库存（子SKU）'!V:V)</f>
        <v>1116</v>
      </c>
      <c r="U186">
        <f>SUMIF('库存（子SKU）'!$C:$C,$A186,'库存（子SKU）'!W:W)</f>
        <v>1132</v>
      </c>
      <c r="V186" s="17">
        <f t="shared" si="49"/>
        <v>0.00454114224274239</v>
      </c>
      <c r="W186" s="17" t="str">
        <f t="shared" si="50"/>
        <v/>
      </c>
      <c r="X186" s="17">
        <f t="shared" si="51"/>
        <v>0.00447804314329738</v>
      </c>
      <c r="Y186" s="17">
        <f t="shared" si="52"/>
        <v>0.00492180332786949</v>
      </c>
      <c r="Z186">
        <f>SUMIF('库存（子SKU）'!$C:$C,$A186,'库存（子SKU）'!AB:AB)</f>
        <v>467.48</v>
      </c>
      <c r="AA186">
        <f>SUMIF('库存（子SKU）'!$C:$C,$A186,'库存（子SKU）'!AC:AC)</f>
        <v>0</v>
      </c>
      <c r="AB186">
        <f>SUMIF('库存（子SKU）'!$C:$C,$A186,'库存（子SKU）'!AD:AD)</f>
        <v>546.86</v>
      </c>
      <c r="AC186">
        <f>SUMIF('库存（子SKU）'!$C:$C,$A186,'库存（子SKU）'!AE:AE)</f>
        <v>545</v>
      </c>
      <c r="AD186" s="17">
        <f t="shared" si="37"/>
        <v>0.117459629651145</v>
      </c>
      <c r="AE186" s="17">
        <f t="shared" si="38"/>
        <v>0</v>
      </c>
      <c r="AF186" s="17">
        <f t="shared" si="39"/>
        <v>0.102087867325722</v>
      </c>
      <c r="AG186" s="17">
        <f t="shared" si="40"/>
        <v>0.118380467069577</v>
      </c>
      <c r="AH186">
        <f>SUMIF('库存（子SKU）'!$C:$C,$A186,'库存（子SKU）'!AJ:AJ)</f>
        <v>1202</v>
      </c>
      <c r="AI186">
        <f>SUMIF('库存（子SKU）'!$C:$C,$A186,'库存（子SKU）'!AK:AK)</f>
        <v>2100</v>
      </c>
      <c r="AJ186">
        <f>SUMIF('库存（子SKU）'!$C:$C,$A186,'库存（子SKU）'!AL:AL)</f>
        <v>2233</v>
      </c>
      <c r="AK186">
        <f>SUMIF('库存（子SKU）'!$C:$C,$A186,'库存（子SKU）'!AM:AM)</f>
        <v>2233</v>
      </c>
      <c r="AL186" s="17">
        <f t="shared" si="41"/>
        <v>0.153910149750416</v>
      </c>
      <c r="AM186" s="17">
        <f t="shared" si="42"/>
        <v>0.0866666666666667</v>
      </c>
      <c r="AN186" s="17">
        <f t="shared" si="43"/>
        <v>0.111509180474698</v>
      </c>
      <c r="AO186" s="17">
        <f t="shared" si="44"/>
        <v>0.0958351992834751</v>
      </c>
      <c r="AP186" s="6">
        <f t="shared" si="45"/>
        <v>26.4285714285714</v>
      </c>
      <c r="AQ186" s="6">
        <f t="shared" si="46"/>
        <v>1585.71428571429</v>
      </c>
      <c r="AR186" s="6">
        <f t="shared" si="47"/>
        <v>-378.714285714286</v>
      </c>
      <c r="AS186">
        <f t="shared" si="48"/>
        <v>45</v>
      </c>
      <c r="AT186" s="2">
        <f>IFERROR(时间!$B$4+AS186,"上周无销量")</f>
        <v>43370</v>
      </c>
    </row>
    <row r="187" spans="1:46">
      <c r="A187" t="s">
        <v>3680</v>
      </c>
      <c r="B187" s="5">
        <f>SUMIF('库存（子SKU）'!C:C,A187,'库存（子SKU）'!D:D)</f>
        <v>8</v>
      </c>
      <c r="C187" s="5">
        <f>SUMIF('库存（子SKU）'!$C:$C,$A187,'库存（子SKU）'!E:E)</f>
        <v>1</v>
      </c>
      <c r="D187" s="5">
        <f>SUMIF('库存（子SKU）'!$C:$C,$A187,'库存（子SKU）'!F:F)</f>
        <v>2</v>
      </c>
      <c r="E187" s="5">
        <f>SUMIF('库存（子SKU）'!$C:$C,$A187,'库存（子SKU）'!G:G)</f>
        <v>7</v>
      </c>
      <c r="F187" s="5">
        <v>11.9938888888889</v>
      </c>
      <c r="G187">
        <f>SUMIF('库存（子SKU）'!$C:$C,$A187,'库存（子SKU）'!I:I)</f>
        <v>104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104</v>
      </c>
      <c r="L187">
        <f>SUMIF('库存（子SKU）'!$C:$C,$A187,'库存（子SKU）'!N:N)</f>
        <v>7</v>
      </c>
      <c r="M187">
        <f>SUMIF('库存（子SKU）'!$C:$C,$A187,'库存（子SKU）'!O:O)</f>
        <v>66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17" t="str">
        <f t="shared" si="49"/>
        <v/>
      </c>
      <c r="W187" s="17" t="str">
        <f t="shared" si="50"/>
        <v/>
      </c>
      <c r="X187" s="17" t="str">
        <f t="shared" si="51"/>
        <v/>
      </c>
      <c r="Y187" s="17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17">
        <f t="shared" si="37"/>
        <v>0</v>
      </c>
      <c r="AE187" s="17">
        <f t="shared" si="38"/>
        <v>0</v>
      </c>
      <c r="AF187" s="17">
        <f t="shared" si="39"/>
        <v>0</v>
      </c>
      <c r="AG187" s="17">
        <f t="shared" si="40"/>
        <v>0</v>
      </c>
      <c r="AH187">
        <f>SUMIF('库存（子SKU）'!$C:$C,$A187,'库存（子SKU）'!AJ:AJ)</f>
        <v>0</v>
      </c>
      <c r="AI187">
        <f>SUMIF('库存（子SKU）'!$C:$C,$A187,'库存（子SKU）'!AK:AK)</f>
        <v>35</v>
      </c>
      <c r="AJ187">
        <f>SUMIF('库存（子SKU）'!$C:$C,$A187,'库存（子SKU）'!AL:AL)</f>
        <v>59</v>
      </c>
      <c r="AK187">
        <f>SUMIF('库存（子SKU）'!$C:$C,$A187,'库存（子SKU）'!AM:AM)</f>
        <v>59</v>
      </c>
      <c r="AL187" s="17" t="str">
        <f t="shared" si="41"/>
        <v/>
      </c>
      <c r="AM187" s="17">
        <f t="shared" si="42"/>
        <v>0.0285714285714286</v>
      </c>
      <c r="AN187" s="17">
        <f t="shared" si="43"/>
        <v>0.0338983050847458</v>
      </c>
      <c r="AO187" s="17">
        <f t="shared" si="44"/>
        <v>0.11864406779661</v>
      </c>
      <c r="AP187" s="6">
        <f t="shared" si="45"/>
        <v>1.14285714285714</v>
      </c>
      <c r="AQ187" s="6">
        <f t="shared" si="46"/>
        <v>68.5714285714286</v>
      </c>
      <c r="AR187" s="6">
        <f t="shared" si="47"/>
        <v>35.4285714285714</v>
      </c>
      <c r="AS187">
        <f t="shared" si="48"/>
        <v>91</v>
      </c>
      <c r="AT187" s="2">
        <f>IFERROR(时间!$B$4+AS187,"上周无销量")</f>
        <v>43416</v>
      </c>
    </row>
    <row r="188" spans="1:46">
      <c r="A188" t="s">
        <v>3709</v>
      </c>
      <c r="B188" s="5">
        <f>SUMIF('库存（子SKU）'!C:C,A188,'库存（子SKU）'!D:D)</f>
        <v>11</v>
      </c>
      <c r="C188" s="5">
        <f>SUMIF('库存（子SKU）'!$C:$C,$A188,'库存（子SKU）'!E:E)</f>
        <v>23</v>
      </c>
      <c r="D188" s="5">
        <f>SUMIF('库存（子SKU）'!$C:$C,$A188,'库存（子SKU）'!F:F)</f>
        <v>23</v>
      </c>
      <c r="E188" s="5">
        <f>SUMIF('库存（子SKU）'!$C:$C,$A188,'库存（子SKU）'!G:G)</f>
        <v>34</v>
      </c>
      <c r="F188" s="5">
        <v>17.8513186813187</v>
      </c>
      <c r="G188">
        <f>SUMIF('库存（子SKU）'!$C:$C,$A188,'库存（子SKU）'!I:I)</f>
        <v>330</v>
      </c>
      <c r="H188">
        <f>SUMIF('库存（子SKU）'!$C:$C,$A188,'库存（子SKU）'!J:J)</f>
        <v>5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335</v>
      </c>
      <c r="L188">
        <f>SUMIF('库存（子SKU）'!$C:$C,$A188,'库存（子SKU）'!N:N)</f>
        <v>73</v>
      </c>
      <c r="M188">
        <f>SUMIF('库存（子SKU）'!$C:$C,$A188,'库存（子SKU）'!O:O)</f>
        <v>21</v>
      </c>
      <c r="N188">
        <f>SUMIF('库存（子SKU）'!$C:$C,$A188,'库存（子SKU）'!P:P)</f>
        <v>18320</v>
      </c>
      <c r="O188">
        <f>SUMIF('库存（子SKU）'!$C:$C,$A188,'库存（子SKU）'!Q:Q)</f>
        <v>0</v>
      </c>
      <c r="P188">
        <f>SUMIF('库存（子SKU）'!$C:$C,$A188,'库存（子SKU）'!R:R)</f>
        <v>47366</v>
      </c>
      <c r="Q188">
        <f>SUMIF('库存（子SKU）'!$C:$C,$A188,'库存（子SKU）'!S:S)</f>
        <v>61253</v>
      </c>
      <c r="R188">
        <f>SUMIF('库存（子SKU）'!$C:$C,$A188,'库存（子SKU）'!T:T)</f>
        <v>138</v>
      </c>
      <c r="S188">
        <f>SUMIF('库存（子SKU）'!$C:$C,$A188,'库存（子SKU）'!U:U)</f>
        <v>0</v>
      </c>
      <c r="T188">
        <f>SUMIF('库存（子SKU）'!$C:$C,$A188,'库存（子SKU）'!V:V)</f>
        <v>382</v>
      </c>
      <c r="U188">
        <f>SUMIF('库存（子SKU）'!$C:$C,$A188,'库存（子SKU）'!W:W)</f>
        <v>405</v>
      </c>
      <c r="V188" s="17">
        <f t="shared" si="49"/>
        <v>0.00753275109170306</v>
      </c>
      <c r="W188" s="17" t="str">
        <f t="shared" si="50"/>
        <v/>
      </c>
      <c r="X188" s="17">
        <f t="shared" si="51"/>
        <v>0.00806485664822869</v>
      </c>
      <c r="Y188" s="17">
        <f t="shared" si="52"/>
        <v>0.00661192104876496</v>
      </c>
      <c r="Z188">
        <f>SUMIF('库存（子SKU）'!$C:$C,$A188,'库存（子SKU）'!AB:AB)</f>
        <v>32.16</v>
      </c>
      <c r="AA188">
        <f>SUMIF('库存（子SKU）'!$C:$C,$A188,'库存（子SKU）'!AC:AC)</f>
        <v>0</v>
      </c>
      <c r="AB188">
        <f>SUMIF('库存（子SKU）'!$C:$C,$A188,'库存（子SKU）'!AD:AD)</f>
        <v>127.14</v>
      </c>
      <c r="AC188">
        <f>SUMIF('库存（子SKU）'!$C:$C,$A188,'库存（子SKU）'!AE:AE)</f>
        <v>124.79</v>
      </c>
      <c r="AD188" s="17">
        <f t="shared" si="37"/>
        <v>0.163777052879345</v>
      </c>
      <c r="AE188" s="17">
        <f t="shared" si="38"/>
        <v>0</v>
      </c>
      <c r="AF188" s="17">
        <f t="shared" si="39"/>
        <v>0.309659257427372</v>
      </c>
      <c r="AG188" s="17">
        <f t="shared" si="40"/>
        <v>0.205603528969991</v>
      </c>
      <c r="AH188">
        <f>SUMIF('库存（子SKU）'!$C:$C,$A188,'库存（子SKU）'!AJ:AJ)</f>
        <v>20</v>
      </c>
      <c r="AI188">
        <f>SUMIF('库存（子SKU）'!$C:$C,$A188,'库存（子SKU）'!AK:AK)</f>
        <v>383</v>
      </c>
      <c r="AJ188">
        <f>SUMIF('库存（子SKU）'!$C:$C,$A188,'库存（子SKU）'!AL:AL)</f>
        <v>398</v>
      </c>
      <c r="AK188">
        <f>SUMIF('库存（子SKU）'!$C:$C,$A188,'库存（子SKU）'!AM:AM)</f>
        <v>398</v>
      </c>
      <c r="AL188" s="17">
        <f t="shared" si="41"/>
        <v>0.55</v>
      </c>
      <c r="AM188" s="17">
        <f t="shared" si="42"/>
        <v>0.0600522193211488</v>
      </c>
      <c r="AN188" s="17">
        <f t="shared" si="43"/>
        <v>0.0577889447236181</v>
      </c>
      <c r="AO188" s="17">
        <f t="shared" si="44"/>
        <v>0.085427135678392</v>
      </c>
      <c r="AP188" s="6">
        <f t="shared" si="45"/>
        <v>1.57142857142857</v>
      </c>
      <c r="AQ188" s="6">
        <f t="shared" si="46"/>
        <v>94.2857142857143</v>
      </c>
      <c r="AR188" s="6">
        <f t="shared" si="47"/>
        <v>240.714285714286</v>
      </c>
      <c r="AS188">
        <f t="shared" si="48"/>
        <v>213</v>
      </c>
      <c r="AT188" s="2">
        <f>IFERROR(时间!$B$4+AS188,"上周无销量")</f>
        <v>43538</v>
      </c>
    </row>
    <row r="189" spans="1:46">
      <c r="A189" t="s">
        <v>3744</v>
      </c>
      <c r="B189" s="5">
        <f>SUMIF('库存（子SKU）'!C:C,A189,'库存（子SKU）'!D:D)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1</v>
      </c>
      <c r="E189" s="5">
        <f>SUMIF('库存（子SKU）'!$C:$C,$A189,'库存（子SKU）'!G:G)</f>
        <v>1</v>
      </c>
      <c r="F189" s="5">
        <v>7.995</v>
      </c>
      <c r="G189">
        <f>SUMIF('库存（子SKU）'!$C:$C,$A189,'库存（子SKU）'!I:I)</f>
        <v>10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10</v>
      </c>
      <c r="L189">
        <f>SUMIF('库存（子SKU）'!$C:$C,$A189,'库存（子SKU）'!N:N)</f>
        <v>1</v>
      </c>
      <c r="M189">
        <f>SUMIF('库存（子SKU）'!$C:$C,$A189,'库存（子SKU）'!O:O)</f>
        <v>8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 t="str">
        <f t="shared" si="37"/>
        <v/>
      </c>
      <c r="AE189" s="17" t="str">
        <f t="shared" si="38"/>
        <v/>
      </c>
      <c r="AF189" s="17">
        <f t="shared" si="39"/>
        <v>0</v>
      </c>
      <c r="AG189" s="17">
        <f t="shared" si="40"/>
        <v>0</v>
      </c>
      <c r="AH189">
        <f>SUMIF('库存（子SKU）'!$C:$C,$A189,'库存（子SKU）'!AJ:AJ)</f>
        <v>0</v>
      </c>
      <c r="AI189">
        <f>SUMIF('库存（子SKU）'!$C:$C,$A189,'库存（子SKU）'!AK:AK)</f>
        <v>5</v>
      </c>
      <c r="AJ189">
        <f>SUMIF('库存（子SKU）'!$C:$C,$A189,'库存（子SKU）'!AL:AL)</f>
        <v>4</v>
      </c>
      <c r="AK189">
        <f>SUMIF('库存（子SKU）'!$C:$C,$A189,'库存（子SKU）'!AM:AM)</f>
        <v>4</v>
      </c>
      <c r="AL189" s="17" t="str">
        <f t="shared" si="41"/>
        <v/>
      </c>
      <c r="AM189" s="17">
        <f t="shared" si="42"/>
        <v>0</v>
      </c>
      <c r="AN189" s="17">
        <f t="shared" si="43"/>
        <v>0.25</v>
      </c>
      <c r="AO189" s="17">
        <f t="shared" si="44"/>
        <v>0.25</v>
      </c>
      <c r="AP189" s="6">
        <f t="shared" si="45"/>
        <v>0</v>
      </c>
      <c r="AQ189" s="6">
        <f t="shared" si="46"/>
        <v>0</v>
      </c>
      <c r="AR189" s="6">
        <f t="shared" si="47"/>
        <v>10</v>
      </c>
      <c r="AS189" t="str">
        <f t="shared" si="48"/>
        <v>库存为10</v>
      </c>
      <c r="AT189" s="2" t="str">
        <f>IFERROR(时间!$B$4+AS189,"上周无销量")</f>
        <v>上周无销量</v>
      </c>
    </row>
    <row r="190" spans="1:46">
      <c r="A190" t="s">
        <v>3787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6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6</v>
      </c>
      <c r="L190">
        <f>SUMIF('库存（子SKU）'!$C:$C,$A190,'库存（子SKU）'!N:N)</f>
        <v>0</v>
      </c>
      <c r="M190">
        <f>SUMIF('库存（子SKU）'!$C:$C,$A190,'库存（子SKU）'!O:O)</f>
        <v>5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27</v>
      </c>
      <c r="AJ190">
        <f>SUMIF('库存（子SKU）'!$C:$C,$A190,'库存（子SKU）'!AL:AL)</f>
        <v>20</v>
      </c>
      <c r="AK190">
        <f>SUMIF('库存（子SKU）'!$C:$C,$A190,'库存（子SKU）'!AM:AM)</f>
        <v>20</v>
      </c>
      <c r="AL190" s="17" t="str">
        <f t="shared" si="41"/>
        <v/>
      </c>
      <c r="AM190" s="17">
        <f t="shared" si="42"/>
        <v>0</v>
      </c>
      <c r="AN190" s="17">
        <f t="shared" si="43"/>
        <v>0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6</v>
      </c>
      <c r="AS190" t="str">
        <f t="shared" si="48"/>
        <v>库存为6</v>
      </c>
      <c r="AT190" s="2" t="str">
        <f>IFERROR(时间!$B$4+AS190,"上周无销量")</f>
        <v>上周无销量</v>
      </c>
    </row>
    <row r="191" spans="1:46">
      <c r="A191" t="s">
        <v>3794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717</v>
      </c>
      <c r="AI191">
        <f>SUMIF('库存（子SKU）'!$C:$C,$A191,'库存（子SKU）'!AK:AK)</f>
        <v>871</v>
      </c>
      <c r="AJ191">
        <f>SUMIF('库存（子SKU）'!$C:$C,$A191,'库存（子SKU）'!AL:AL)</f>
        <v>935</v>
      </c>
      <c r="AK191">
        <f>SUMIF('库存（子SKU）'!$C:$C,$A191,'库存（子SKU）'!AM:AM)</f>
        <v>935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0</v>
      </c>
      <c r="AS191" t="str">
        <f t="shared" si="48"/>
        <v>库存为0</v>
      </c>
      <c r="AT191" s="2" t="str">
        <f>IFERROR(时间!$B$4+AS191,"上周无销量")</f>
        <v>上周无销量</v>
      </c>
    </row>
    <row r="192" spans="1:46">
      <c r="A192" t="s">
        <v>3822</v>
      </c>
      <c r="B192" s="5">
        <f>SUMIF('库存（子SKU）'!C:C,A192,'库存（子SKU）'!D:D)</f>
        <v>0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5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17" t="str">
        <f t="shared" si="49"/>
        <v/>
      </c>
      <c r="W192" s="17" t="str">
        <f t="shared" si="50"/>
        <v/>
      </c>
      <c r="X192" s="17" t="str">
        <f t="shared" si="51"/>
        <v/>
      </c>
      <c r="Y192" s="17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17" t="str">
        <f t="shared" si="37"/>
        <v/>
      </c>
      <c r="AE192" s="17" t="str">
        <f t="shared" si="38"/>
        <v/>
      </c>
      <c r="AF192" s="17" t="str">
        <f t="shared" si="39"/>
        <v/>
      </c>
      <c r="AG192" s="17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23</v>
      </c>
      <c r="AJ192">
        <f>SUMIF('库存（子SKU）'!$C:$C,$A192,'库存（子SKU）'!AL:AL)</f>
        <v>30</v>
      </c>
      <c r="AK192">
        <f>SUMIF('库存（子SKU）'!$C:$C,$A192,'库存（子SKU）'!AM:AM)</f>
        <v>30</v>
      </c>
      <c r="AL192" s="17" t="str">
        <f t="shared" si="41"/>
        <v/>
      </c>
      <c r="AM192" s="17">
        <f t="shared" si="42"/>
        <v>0</v>
      </c>
      <c r="AN192" s="17">
        <f t="shared" si="43"/>
        <v>0</v>
      </c>
      <c r="AO192" s="17">
        <f t="shared" si="44"/>
        <v>0</v>
      </c>
      <c r="AP192" s="6">
        <f t="shared" si="45"/>
        <v>0</v>
      </c>
      <c r="AQ192" s="6">
        <f t="shared" si="46"/>
        <v>0</v>
      </c>
      <c r="AR192" s="6">
        <f t="shared" si="47"/>
        <v>0</v>
      </c>
      <c r="AS192" t="str">
        <f t="shared" si="48"/>
        <v>库存为0</v>
      </c>
      <c r="AT192" s="2" t="str">
        <f>IFERROR(时间!$B$4+AS192,"上周无销量")</f>
        <v>上周无销量</v>
      </c>
    </row>
    <row r="193" spans="1:46">
      <c r="A193" t="s">
        <v>3831</v>
      </c>
      <c r="B193" s="5">
        <f>SUMIF('库存（子SKU）'!C:C,A193,'库存（子SKU）'!D:D)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5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 t="str">
        <f t="shared" si="37"/>
        <v/>
      </c>
      <c r="AE193" s="17" t="str">
        <f t="shared" si="38"/>
        <v/>
      </c>
      <c r="AF193" s="17" t="str">
        <f t="shared" si="39"/>
        <v/>
      </c>
      <c r="AG193" s="17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8</v>
      </c>
      <c r="AJ193">
        <f>SUMIF('库存（子SKU）'!$C:$C,$A193,'库存（子SKU）'!AL:AL)</f>
        <v>5</v>
      </c>
      <c r="AK193">
        <f>SUMIF('库存（子SKU）'!$C:$C,$A193,'库存（子SKU）'!AM:AM)</f>
        <v>5</v>
      </c>
      <c r="AL193" s="17" t="str">
        <f t="shared" si="41"/>
        <v/>
      </c>
      <c r="AM193" s="17">
        <f t="shared" si="42"/>
        <v>0</v>
      </c>
      <c r="AN193" s="17">
        <f t="shared" si="43"/>
        <v>0</v>
      </c>
      <c r="AO193" s="17">
        <f t="shared" si="44"/>
        <v>0</v>
      </c>
      <c r="AP193" s="6">
        <f t="shared" si="45"/>
        <v>0</v>
      </c>
      <c r="AQ193" s="6">
        <f t="shared" si="46"/>
        <v>0</v>
      </c>
      <c r="AR193" s="6">
        <f t="shared" si="47"/>
        <v>0</v>
      </c>
      <c r="AS193" t="str">
        <f t="shared" si="48"/>
        <v>库存为0</v>
      </c>
      <c r="AT193" s="2" t="str">
        <f>IFERROR(时间!$B$4+AS193,"上周无销量")</f>
        <v>上周无销量</v>
      </c>
    </row>
    <row r="194" spans="1:46">
      <c r="A194" t="s">
        <v>3836</v>
      </c>
      <c r="B194" s="5">
        <f>SUMIF('库存（子SKU）'!C:C,A194,'库存（子SKU）'!D:D)</f>
        <v>0</v>
      </c>
      <c r="C194" s="5">
        <f>SUMIF('库存（子SKU）'!$C:$C,$A194,'库存（子SKU）'!E:E)</f>
        <v>0</v>
      </c>
      <c r="D194" s="5">
        <f>SUMIF('库存（子SKU）'!$C:$C,$A194,'库存（子SKU）'!F:F)</f>
        <v>0</v>
      </c>
      <c r="E194" s="5">
        <f>SUMIF('库存（子SKU）'!$C:$C,$A194,'库存（子SKU）'!G:G)</f>
        <v>0</v>
      </c>
      <c r="F194" s="5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17" t="str">
        <f t="shared" si="49"/>
        <v/>
      </c>
      <c r="W194" s="17" t="str">
        <f t="shared" si="50"/>
        <v/>
      </c>
      <c r="X194" s="17" t="str">
        <f t="shared" si="51"/>
        <v/>
      </c>
      <c r="Y194" s="17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17" t="str">
        <f t="shared" si="37"/>
        <v/>
      </c>
      <c r="AE194" s="17" t="str">
        <f t="shared" si="38"/>
        <v/>
      </c>
      <c r="AF194" s="17" t="str">
        <f t="shared" si="39"/>
        <v/>
      </c>
      <c r="AG194" s="17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17" t="str">
        <f t="shared" si="41"/>
        <v/>
      </c>
      <c r="AM194" s="17" t="str">
        <f t="shared" si="42"/>
        <v/>
      </c>
      <c r="AN194" s="17" t="str">
        <f t="shared" si="43"/>
        <v/>
      </c>
      <c r="AO194" s="17" t="str">
        <f t="shared" si="44"/>
        <v/>
      </c>
      <c r="AP194" s="6">
        <f t="shared" si="45"/>
        <v>0</v>
      </c>
      <c r="AQ194" s="6">
        <f t="shared" si="46"/>
        <v>0</v>
      </c>
      <c r="AR194" s="6">
        <f t="shared" si="47"/>
        <v>0</v>
      </c>
      <c r="AS194" t="str">
        <f t="shared" si="48"/>
        <v>库存为0</v>
      </c>
      <c r="AT194" s="2" t="str">
        <f>IFERROR(时间!$B$4+AS194,"上周无销量")</f>
        <v>上周无销量</v>
      </c>
    </row>
    <row r="195" spans="1:46">
      <c r="A195" t="s">
        <v>3839</v>
      </c>
      <c r="B195" s="5">
        <f>SUMIF('库存（子SKU）'!C:C,A195,'库存（子SKU）'!D:D)</f>
        <v>45</v>
      </c>
      <c r="C195" s="5">
        <f>SUMIF('库存（子SKU）'!$C:$C,$A195,'库存（子SKU）'!E:E)</f>
        <v>34</v>
      </c>
      <c r="D195" s="5">
        <f>SUMIF('库存（子SKU）'!$C:$C,$A195,'库存（子SKU）'!F:F)</f>
        <v>59</v>
      </c>
      <c r="E195" s="5">
        <f>SUMIF('库存（子SKU）'!$C:$C,$A195,'库存（子SKU）'!G:G)</f>
        <v>39</v>
      </c>
      <c r="F195" s="5">
        <v>14.8057627118644</v>
      </c>
      <c r="G195">
        <f>SUMIF('库存（子SKU）'!$C:$C,$A195,'库存（子SKU）'!I:I)</f>
        <v>215</v>
      </c>
      <c r="H195">
        <f>SUMIF('库存（子SKU）'!$C:$C,$A195,'库存（子SKU）'!J:J)</f>
        <v>29</v>
      </c>
      <c r="I195">
        <f>SUMIF('库存（子SKU）'!$C:$C,$A195,'库存（子SKU）'!K:K)</f>
        <v>0</v>
      </c>
      <c r="J195">
        <f>SUMIF('库存（子SKU）'!$C:$C,$A195,'库存（子SKU）'!L:L)</f>
        <v>1</v>
      </c>
      <c r="K195">
        <f t="shared" si="36"/>
        <v>245</v>
      </c>
      <c r="L195">
        <f>SUMIF('库存（子SKU）'!$C:$C,$A195,'库存（子SKU）'!N:N)</f>
        <v>35</v>
      </c>
      <c r="M195">
        <f>SUMIF('库存（子SKU）'!$C:$C,$A195,'库存（子SKU）'!O:O)</f>
        <v>50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>
        <f t="shared" si="37"/>
        <v>0</v>
      </c>
      <c r="AE195" s="17">
        <f t="shared" si="38"/>
        <v>0</v>
      </c>
      <c r="AF195" s="17">
        <f t="shared" si="39"/>
        <v>0</v>
      </c>
      <c r="AG195" s="17">
        <f t="shared" si="40"/>
        <v>0</v>
      </c>
      <c r="AH195">
        <f>SUMIF('库存（子SKU）'!$C:$C,$A195,'库存（子SKU）'!AJ:AJ)</f>
        <v>0</v>
      </c>
      <c r="AI195">
        <f>SUMIF('库存（子SKU）'!$C:$C,$A195,'库存（子SKU）'!AK:AK)</f>
        <v>271</v>
      </c>
      <c r="AJ195">
        <f>SUMIF('库存（子SKU）'!$C:$C,$A195,'库存（子SKU）'!AL:AL)</f>
        <v>273</v>
      </c>
      <c r="AK195">
        <f>SUMIF('库存（子SKU）'!$C:$C,$A195,'库存（子SKU）'!AM:AM)</f>
        <v>273</v>
      </c>
      <c r="AL195" s="17" t="str">
        <f t="shared" si="41"/>
        <v/>
      </c>
      <c r="AM195" s="17">
        <f t="shared" si="42"/>
        <v>0.125461254612546</v>
      </c>
      <c r="AN195" s="17">
        <f t="shared" si="43"/>
        <v>0.216117216117216</v>
      </c>
      <c r="AO195" s="17">
        <f t="shared" si="44"/>
        <v>0.142857142857143</v>
      </c>
      <c r="AP195" s="6">
        <f t="shared" si="45"/>
        <v>6.42857142857143</v>
      </c>
      <c r="AQ195" s="6">
        <f t="shared" si="46"/>
        <v>385.714285714286</v>
      </c>
      <c r="AR195" s="6">
        <f t="shared" si="47"/>
        <v>-140.714285714286</v>
      </c>
      <c r="AS195">
        <f t="shared" si="48"/>
        <v>38</v>
      </c>
      <c r="AT195" s="2">
        <f>IFERROR(时间!$B$4+AS195,"上周无销量")</f>
        <v>43363</v>
      </c>
    </row>
    <row r="196" spans="1:46">
      <c r="A196" t="s">
        <v>3858</v>
      </c>
      <c r="B196" s="5">
        <f>SUMIF('库存（子SKU）'!C:C,A196,'库存（子SKU）'!D:D)</f>
        <v>0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5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17" t="str">
        <f t="shared" si="49"/>
        <v/>
      </c>
      <c r="W196" s="17" t="str">
        <f t="shared" si="50"/>
        <v/>
      </c>
      <c r="X196" s="17" t="str">
        <f t="shared" si="51"/>
        <v/>
      </c>
      <c r="Y196" s="17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17" t="str">
        <f t="shared" si="37"/>
        <v/>
      </c>
      <c r="AE196" s="17" t="str">
        <f t="shared" si="38"/>
        <v/>
      </c>
      <c r="AF196" s="17" t="str">
        <f t="shared" si="39"/>
        <v/>
      </c>
      <c r="AG196" s="17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17" t="str">
        <f t="shared" si="41"/>
        <v/>
      </c>
      <c r="AM196" s="17" t="str">
        <f t="shared" si="42"/>
        <v/>
      </c>
      <c r="AN196" s="17" t="str">
        <f t="shared" si="43"/>
        <v/>
      </c>
      <c r="AO196" s="17" t="str">
        <f t="shared" si="44"/>
        <v/>
      </c>
      <c r="AP196" s="6">
        <f t="shared" si="45"/>
        <v>0</v>
      </c>
      <c r="AQ196" s="6">
        <f t="shared" si="46"/>
        <v>0</v>
      </c>
      <c r="AR196" s="6">
        <f t="shared" si="47"/>
        <v>0</v>
      </c>
      <c r="AS196" t="str">
        <f t="shared" si="48"/>
        <v>库存为0</v>
      </c>
      <c r="AT196" s="2" t="str">
        <f>IFERROR(时间!$B$4+AS196,"上周无销量")</f>
        <v>上周无销量</v>
      </c>
    </row>
    <row r="197" spans="1:46">
      <c r="A197" t="s">
        <v>3860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8</v>
      </c>
      <c r="AK197">
        <f>SUMIF('库存（子SKU）'!$C:$C,$A197,'库存（子SKU）'!AM:AM)</f>
        <v>8</v>
      </c>
      <c r="AL197" s="17" t="str">
        <f t="shared" ref="AL197:AL260" si="58">IFERROR(B197/AH197,"")</f>
        <v/>
      </c>
      <c r="AM197" s="17" t="str">
        <f t="shared" ref="AM197:AM260" si="59">IFERROR(C197/AI197,"")</f>
        <v/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3862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5</v>
      </c>
      <c r="AJ198">
        <f>SUMIF('库存（子SKU）'!$C:$C,$A198,'库存（子SKU）'!AL:AL)</f>
        <v>4</v>
      </c>
      <c r="AK198">
        <f>SUMIF('库存（子SKU）'!$C:$C,$A198,'库存（子SKU）'!AM:AM)</f>
        <v>4</v>
      </c>
      <c r="AL198" s="17" t="str">
        <f t="shared" si="58"/>
        <v/>
      </c>
      <c r="AM198" s="17">
        <f t="shared" si="59"/>
        <v>0</v>
      </c>
      <c r="AN198" s="17">
        <f t="shared" si="60"/>
        <v>0</v>
      </c>
      <c r="AO198" s="17">
        <f t="shared" si="61"/>
        <v>0</v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3867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1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1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6</v>
      </c>
      <c r="AJ199">
        <f>SUMIF('库存（子SKU）'!$C:$C,$A199,'库存（子SKU）'!AL:AL)</f>
        <v>10</v>
      </c>
      <c r="AK199">
        <f>SUMIF('库存（子SKU）'!$C:$C,$A199,'库存（子SKU）'!AM:AM)</f>
        <v>10</v>
      </c>
      <c r="AL199" s="17" t="str">
        <f t="shared" si="58"/>
        <v/>
      </c>
      <c r="AM199" s="17">
        <f t="shared" si="59"/>
        <v>0</v>
      </c>
      <c r="AN199" s="17">
        <f t="shared" si="60"/>
        <v>0</v>
      </c>
      <c r="AO199" s="17">
        <f t="shared" si="61"/>
        <v>0</v>
      </c>
      <c r="AP199" s="6">
        <f t="shared" si="62"/>
        <v>0</v>
      </c>
      <c r="AQ199" s="6">
        <f t="shared" si="63"/>
        <v>0</v>
      </c>
      <c r="AR199" s="6">
        <f t="shared" si="64"/>
        <v>1</v>
      </c>
      <c r="AS199" t="str">
        <f t="shared" si="65"/>
        <v>库存为1</v>
      </c>
      <c r="AT199" s="2" t="str">
        <f>IFERROR(时间!$B$4+AS199,"上周无销量")</f>
        <v>上周无销量</v>
      </c>
    </row>
    <row r="200" spans="1:46">
      <c r="A200" t="s">
        <v>3870</v>
      </c>
      <c r="B200" s="5">
        <f>SUMIF('库存（子SKU）'!C:C,A200,'库存（子SKU）'!D:D)</f>
        <v>188</v>
      </c>
      <c r="C200" s="5">
        <f>SUMIF('库存（子SKU）'!$C:$C,$A200,'库存（子SKU）'!E:E)</f>
        <v>211</v>
      </c>
      <c r="D200" s="5">
        <f>SUMIF('库存（子SKU）'!$C:$C,$A200,'库存（子SKU）'!F:F)</f>
        <v>270</v>
      </c>
      <c r="E200" s="5">
        <f>SUMIF('库存（子SKU）'!$C:$C,$A200,'库存（子SKU）'!G:G)</f>
        <v>307</v>
      </c>
      <c r="F200" s="5">
        <v>19.4272131147541</v>
      </c>
      <c r="G200">
        <f>SUMIF('库存（子SKU）'!$C:$C,$A200,'库存（子SKU）'!I:I)</f>
        <v>1158</v>
      </c>
      <c r="H200">
        <f>SUMIF('库存（子SKU）'!$C:$C,$A200,'库存（子SKU）'!J:J)</f>
        <v>9</v>
      </c>
      <c r="I200">
        <f>SUMIF('库存（子SKU）'!$C:$C,$A200,'库存（子SKU）'!K:K)</f>
        <v>0</v>
      </c>
      <c r="J200">
        <f>SUMIF('库存（子SKU）'!$C:$C,$A200,'库存（子SKU）'!L:L)</f>
        <v>13</v>
      </c>
      <c r="K200">
        <f t="shared" si="53"/>
        <v>1180</v>
      </c>
      <c r="L200">
        <f>SUMIF('库存（子SKU）'!$C:$C,$A200,'库存（子SKU）'!N:N)</f>
        <v>280</v>
      </c>
      <c r="M200">
        <f>SUMIF('库存（子SKU）'!$C:$C,$A200,'库存（子SKU）'!O:O)</f>
        <v>0</v>
      </c>
      <c r="N200">
        <f>SUMIF('库存（子SKU）'!$C:$C,$A200,'库存（子SKU）'!P:P)</f>
        <v>441199</v>
      </c>
      <c r="O200">
        <f>SUMIF('库存（子SKU）'!$C:$C,$A200,'库存（子SKU）'!Q:Q)</f>
        <v>0</v>
      </c>
      <c r="P200">
        <f>SUMIF('库存（子SKU）'!$C:$C,$A200,'库存（子SKU）'!R:R)</f>
        <v>430114</v>
      </c>
      <c r="Q200">
        <f>SUMIF('库存（子SKU）'!$C:$C,$A200,'库存（子SKU）'!S:S)</f>
        <v>425334</v>
      </c>
      <c r="R200">
        <f>SUMIF('库存（子SKU）'!$C:$C,$A200,'库存（子SKU）'!T:T)</f>
        <v>1612</v>
      </c>
      <c r="S200">
        <f>SUMIF('库存（子SKU）'!$C:$C,$A200,'库存（子SKU）'!U:U)</f>
        <v>0</v>
      </c>
      <c r="T200">
        <f>SUMIF('库存（子SKU）'!$C:$C,$A200,'库存（子SKU）'!V:V)</f>
        <v>1804</v>
      </c>
      <c r="U200">
        <f>SUMIF('库存（子SKU）'!$C:$C,$A200,'库存（子SKU）'!W:W)</f>
        <v>1785</v>
      </c>
      <c r="V200" s="17">
        <f t="shared" si="66"/>
        <v>0.00365368008540364</v>
      </c>
      <c r="W200" s="17" t="str">
        <f t="shared" si="67"/>
        <v/>
      </c>
      <c r="X200" s="17">
        <f t="shared" si="68"/>
        <v>0.00419423687673501</v>
      </c>
      <c r="Y200" s="17">
        <f t="shared" si="69"/>
        <v>0.0041967018860472</v>
      </c>
      <c r="Z200">
        <f>SUMIF('库存（子SKU）'!$C:$C,$A200,'库存（子SKU）'!AB:AB)</f>
        <v>768.98</v>
      </c>
      <c r="AA200">
        <f>SUMIF('库存（子SKU）'!$C:$C,$A200,'库存（子SKU）'!AC:AC)</f>
        <v>0</v>
      </c>
      <c r="AB200">
        <f>SUMIF('库存（子SKU）'!$C:$C,$A200,'库存（子SKU）'!AD:AD)</f>
        <v>973.83</v>
      </c>
      <c r="AC200">
        <f>SUMIF('库存（子SKU）'!$C:$C,$A200,'库存（子SKU）'!AE:AE)</f>
        <v>975.26</v>
      </c>
      <c r="AD200" s="17">
        <f t="shared" si="54"/>
        <v>0.21054585260249</v>
      </c>
      <c r="AE200" s="17">
        <f t="shared" si="55"/>
        <v>0</v>
      </c>
      <c r="AF200" s="17">
        <f t="shared" si="56"/>
        <v>0.185655953660105</v>
      </c>
      <c r="AG200" s="17">
        <f t="shared" si="57"/>
        <v>0.163520246174536</v>
      </c>
      <c r="AH200">
        <f>SUMIF('库存（子SKU）'!$C:$C,$A200,'库存（子SKU）'!AJ:AJ)</f>
        <v>0</v>
      </c>
      <c r="AI200">
        <f>SUMIF('库存（子SKU）'!$C:$C,$A200,'库存（子SKU）'!AK:AK)</f>
        <v>3214</v>
      </c>
      <c r="AJ200">
        <f>SUMIF('库存（子SKU）'!$C:$C,$A200,'库存（子SKU）'!AL:AL)</f>
        <v>3634</v>
      </c>
      <c r="AK200">
        <f>SUMIF('库存（子SKU）'!$C:$C,$A200,'库存（子SKU）'!AM:AM)</f>
        <v>3634</v>
      </c>
      <c r="AL200" s="17" t="str">
        <f t="shared" si="58"/>
        <v/>
      </c>
      <c r="AM200" s="17">
        <f t="shared" si="59"/>
        <v>0.0656502800248911</v>
      </c>
      <c r="AN200" s="17">
        <f t="shared" si="60"/>
        <v>0.0742982938910292</v>
      </c>
      <c r="AO200" s="17">
        <f t="shared" si="61"/>
        <v>0.0844799119427628</v>
      </c>
      <c r="AP200" s="6">
        <f t="shared" si="62"/>
        <v>26.8571428571429</v>
      </c>
      <c r="AQ200" s="6">
        <f t="shared" si="63"/>
        <v>1611.42857142857</v>
      </c>
      <c r="AR200" s="6">
        <f t="shared" si="64"/>
        <v>-431.428571428572</v>
      </c>
      <c r="AS200">
        <f t="shared" si="65"/>
        <v>43</v>
      </c>
      <c r="AT200" s="2">
        <f>IFERROR(时间!$B$4+AS200,"上周无销量")</f>
        <v>43368</v>
      </c>
    </row>
    <row r="201" spans="1:46">
      <c r="A201" t="s">
        <v>3950</v>
      </c>
      <c r="B201" s="5">
        <f>SUMIF('库存（子SKU）'!C:C,A201,'库存（子SKU）'!D:D)</f>
        <v>28</v>
      </c>
      <c r="C201" s="5">
        <f>SUMIF('库存（子SKU）'!$C:$C,$A201,'库存（子SKU）'!E:E)</f>
        <v>36</v>
      </c>
      <c r="D201" s="5">
        <f>SUMIF('库存（子SKU）'!$C:$C,$A201,'库存（子SKU）'!F:F)</f>
        <v>27</v>
      </c>
      <c r="E201" s="5">
        <f>SUMIF('库存（子SKU）'!$C:$C,$A201,'库存（子SKU）'!G:G)</f>
        <v>36</v>
      </c>
      <c r="F201" s="5">
        <v>18.4785826771653</v>
      </c>
      <c r="G201">
        <f>SUMIF('库存（子SKU）'!$C:$C,$A201,'库存（子SKU）'!I:I)</f>
        <v>263</v>
      </c>
      <c r="H201">
        <f>SUMIF('库存（子SKU）'!$C:$C,$A201,'库存（子SKU）'!J:J)</f>
        <v>13</v>
      </c>
      <c r="I201">
        <f>SUMIF('库存（子SKU）'!$C:$C,$A201,'库存（子SKU）'!K:K)</f>
        <v>0</v>
      </c>
      <c r="J201">
        <f>SUMIF('库存（子SKU）'!$C:$C,$A201,'库存（子SKU）'!L:L)</f>
        <v>2</v>
      </c>
      <c r="K201">
        <f t="shared" si="53"/>
        <v>278</v>
      </c>
      <c r="L201">
        <f>SUMIF('库存（子SKU）'!$C:$C,$A201,'库存（子SKU）'!N:N)</f>
        <v>28</v>
      </c>
      <c r="M201">
        <f>SUMIF('库存（子SKU）'!$C:$C,$A201,'库存（子SKU）'!O:O)</f>
        <v>20</v>
      </c>
      <c r="N201">
        <f>SUMIF('库存（子SKU）'!$C:$C,$A201,'库存（子SKU）'!P:P)</f>
        <v>52418</v>
      </c>
      <c r="O201">
        <f>SUMIF('库存（子SKU）'!$C:$C,$A201,'库存（子SKU）'!Q:Q)</f>
        <v>0</v>
      </c>
      <c r="P201">
        <f>SUMIF('库存（子SKU）'!$C:$C,$A201,'库存（子SKU）'!R:R)</f>
        <v>33835</v>
      </c>
      <c r="Q201">
        <f>SUMIF('库存（子SKU）'!$C:$C,$A201,'库存（子SKU）'!S:S)</f>
        <v>45162</v>
      </c>
      <c r="R201">
        <f>SUMIF('库存（子SKU）'!$C:$C,$A201,'库存（子SKU）'!T:T)</f>
        <v>318</v>
      </c>
      <c r="S201">
        <f>SUMIF('库存（子SKU）'!$C:$C,$A201,'库存（子SKU）'!U:U)</f>
        <v>0</v>
      </c>
      <c r="T201">
        <f>SUMIF('库存（子SKU）'!$C:$C,$A201,'库存（子SKU）'!V:V)</f>
        <v>200</v>
      </c>
      <c r="U201">
        <f>SUMIF('库存（子SKU）'!$C:$C,$A201,'库存（子SKU）'!W:W)</f>
        <v>232</v>
      </c>
      <c r="V201" s="17">
        <f t="shared" si="66"/>
        <v>0.00606661833721241</v>
      </c>
      <c r="W201" s="17" t="str">
        <f t="shared" si="67"/>
        <v/>
      </c>
      <c r="X201" s="17">
        <f t="shared" si="68"/>
        <v>0.00591103886508054</v>
      </c>
      <c r="Y201" s="17">
        <f t="shared" si="69"/>
        <v>0.00513706213188078</v>
      </c>
      <c r="Z201">
        <f>SUMIF('库存（子SKU）'!$C:$C,$A201,'库存（子SKU）'!AB:AB)</f>
        <v>112.21</v>
      </c>
      <c r="AA201">
        <f>SUMIF('库存（子SKU）'!$C:$C,$A201,'库存（子SKU）'!AC:AC)</f>
        <v>0</v>
      </c>
      <c r="AB201">
        <f>SUMIF('库存（子SKU）'!$C:$C,$A201,'库存（子SKU）'!AD:AD)</f>
        <v>92.12</v>
      </c>
      <c r="AC201">
        <f>SUMIF('库存（子SKU）'!$C:$C,$A201,'库存（子SKU）'!AE:AE)</f>
        <v>92.59</v>
      </c>
      <c r="AD201" s="17">
        <f t="shared" si="54"/>
        <v>0.216872693648319</v>
      </c>
      <c r="AE201" s="17">
        <f t="shared" si="55"/>
        <v>0</v>
      </c>
      <c r="AF201" s="17">
        <f t="shared" si="56"/>
        <v>0.184638178774826</v>
      </c>
      <c r="AG201" s="17">
        <f t="shared" si="57"/>
        <v>0.139185157724391</v>
      </c>
      <c r="AH201">
        <f>SUMIF('库存（子SKU）'!$C:$C,$A201,'库存（子SKU）'!AJ:AJ)</f>
        <v>400</v>
      </c>
      <c r="AI201">
        <f>SUMIF('库存（子SKU）'!$C:$C,$A201,'库存（子SKU）'!AK:AK)</f>
        <v>456</v>
      </c>
      <c r="AJ201">
        <f>SUMIF('库存（子SKU）'!$C:$C,$A201,'库存（子SKU）'!AL:AL)</f>
        <v>512</v>
      </c>
      <c r="AK201">
        <f>SUMIF('库存（子SKU）'!$C:$C,$A201,'库存（子SKU）'!AM:AM)</f>
        <v>512</v>
      </c>
      <c r="AL201" s="17">
        <f t="shared" si="58"/>
        <v>0.07</v>
      </c>
      <c r="AM201" s="17">
        <f t="shared" si="59"/>
        <v>0.0789473684210526</v>
      </c>
      <c r="AN201" s="17">
        <f t="shared" si="60"/>
        <v>0.052734375</v>
      </c>
      <c r="AO201" s="17">
        <f t="shared" si="61"/>
        <v>0.0703125</v>
      </c>
      <c r="AP201" s="6">
        <f t="shared" si="62"/>
        <v>4</v>
      </c>
      <c r="AQ201" s="6">
        <f t="shared" si="63"/>
        <v>240</v>
      </c>
      <c r="AR201" s="6">
        <f t="shared" si="64"/>
        <v>38</v>
      </c>
      <c r="AS201">
        <f t="shared" si="65"/>
        <v>69</v>
      </c>
      <c r="AT201" s="2">
        <f>IFERROR(时间!$B$4+AS201,"上周无销量")</f>
        <v>43394</v>
      </c>
    </row>
    <row r="202" spans="1:46">
      <c r="A202" t="s">
        <v>3987</v>
      </c>
      <c r="B202" s="5">
        <f>SUMIF('库存（子SKU）'!C:C,A202,'库存（子SKU）'!D:D)</f>
        <v>19</v>
      </c>
      <c r="C202" s="5">
        <f>SUMIF('库存（子SKU）'!$C:$C,$A202,'库存（子SKU）'!E:E)</f>
        <v>32</v>
      </c>
      <c r="D202" s="5">
        <f>SUMIF('库存（子SKU）'!$C:$C,$A202,'库存（子SKU）'!F:F)</f>
        <v>27</v>
      </c>
      <c r="E202" s="5">
        <f>SUMIF('库存（子SKU）'!$C:$C,$A202,'库存（子SKU）'!G:G)</f>
        <v>38</v>
      </c>
      <c r="F202" s="5">
        <v>17.578275862069</v>
      </c>
      <c r="G202">
        <f>SUMIF('库存（子SKU）'!$C:$C,$A202,'库存（子SKU）'!I:I)</f>
        <v>233</v>
      </c>
      <c r="H202">
        <f>SUMIF('库存（子SKU）'!$C:$C,$A202,'库存（子SKU）'!J:J)</f>
        <v>3</v>
      </c>
      <c r="I202">
        <f>SUMIF('库存（子SKU）'!$C:$C,$A202,'库存（子SKU）'!K:K)</f>
        <v>0</v>
      </c>
      <c r="J202">
        <f>SUMIF('库存（子SKU）'!$C:$C,$A202,'库存（子SKU）'!L:L)</f>
        <v>1</v>
      </c>
      <c r="K202">
        <f t="shared" si="53"/>
        <v>237</v>
      </c>
      <c r="L202">
        <f>SUMIF('库存（子SKU）'!$C:$C,$A202,'库存（子SKU）'!N:N)</f>
        <v>29</v>
      </c>
      <c r="M202">
        <f>SUMIF('库存（子SKU）'!$C:$C,$A202,'库存（子SKU）'!O:O)</f>
        <v>79</v>
      </c>
      <c r="N202">
        <f>SUMIF('库存（子SKU）'!$C:$C,$A202,'库存（子SKU）'!P:P)</f>
        <v>86335</v>
      </c>
      <c r="O202">
        <f>SUMIF('库存（子SKU）'!$C:$C,$A202,'库存（子SKU）'!Q:Q)</f>
        <v>0</v>
      </c>
      <c r="P202">
        <f>SUMIF('库存（子SKU）'!$C:$C,$A202,'库存（子SKU）'!R:R)</f>
        <v>68322</v>
      </c>
      <c r="Q202">
        <f>SUMIF('库存（子SKU）'!$C:$C,$A202,'库存（子SKU）'!S:S)</f>
        <v>113193</v>
      </c>
      <c r="R202">
        <f>SUMIF('库存（子SKU）'!$C:$C,$A202,'库存（子SKU）'!T:T)</f>
        <v>498</v>
      </c>
      <c r="S202">
        <f>SUMIF('库存（子SKU）'!$C:$C,$A202,'库存（子SKU）'!U:U)</f>
        <v>0</v>
      </c>
      <c r="T202">
        <f>SUMIF('库存（子SKU）'!$C:$C,$A202,'库存（子SKU）'!V:V)</f>
        <v>431</v>
      </c>
      <c r="U202">
        <f>SUMIF('库存（子SKU）'!$C:$C,$A202,'库存（子SKU）'!W:W)</f>
        <v>536</v>
      </c>
      <c r="V202" s="17">
        <f t="shared" si="66"/>
        <v>0.00576822841257891</v>
      </c>
      <c r="W202" s="17" t="str">
        <f t="shared" si="67"/>
        <v/>
      </c>
      <c r="X202" s="17">
        <f t="shared" si="68"/>
        <v>0.00630836333830977</v>
      </c>
      <c r="Y202" s="17">
        <f t="shared" si="69"/>
        <v>0.00473527514952338</v>
      </c>
      <c r="Z202">
        <f>SUMIF('库存（子SKU）'!$C:$C,$A202,'库存（子SKU）'!AB:AB)</f>
        <v>157.91</v>
      </c>
      <c r="AA202">
        <f>SUMIF('库存（子SKU）'!$C:$C,$A202,'库存（子SKU）'!AC:AC)</f>
        <v>0</v>
      </c>
      <c r="AB202">
        <f>SUMIF('库存（子SKU）'!$C:$C,$A202,'库存（子SKU）'!AD:AD)</f>
        <v>140.88</v>
      </c>
      <c r="AC202">
        <f>SUMIF('库存（子SKU）'!$C:$C,$A202,'库存（子SKU）'!AE:AE)</f>
        <v>167.93</v>
      </c>
      <c r="AD202" s="17">
        <f t="shared" si="54"/>
        <v>0.472802491939088</v>
      </c>
      <c r="AE202" s="17">
        <f t="shared" si="55"/>
        <v>0</v>
      </c>
      <c r="AF202" s="17">
        <f t="shared" si="56"/>
        <v>0.296831032731536</v>
      </c>
      <c r="AG202" s="17">
        <f t="shared" si="57"/>
        <v>0.25140181898338</v>
      </c>
      <c r="AH202">
        <f>SUMIF('库存（子SKU）'!$C:$C,$A202,'库存（子SKU）'!AJ:AJ)</f>
        <v>281</v>
      </c>
      <c r="AI202">
        <f>SUMIF('库存（子SKU）'!$C:$C,$A202,'库存（子SKU）'!AK:AK)</f>
        <v>465</v>
      </c>
      <c r="AJ202">
        <f>SUMIF('库存（子SKU）'!$C:$C,$A202,'库存（子SKU）'!AL:AL)</f>
        <v>589</v>
      </c>
      <c r="AK202">
        <f>SUMIF('库存（子SKU）'!$C:$C,$A202,'库存（子SKU）'!AM:AM)</f>
        <v>589</v>
      </c>
      <c r="AL202" s="17">
        <f t="shared" si="58"/>
        <v>0.0676156583629893</v>
      </c>
      <c r="AM202" s="17">
        <f t="shared" si="59"/>
        <v>0.0688172043010753</v>
      </c>
      <c r="AN202" s="17">
        <f t="shared" si="60"/>
        <v>0.0458404074702886</v>
      </c>
      <c r="AO202" s="17">
        <f t="shared" si="61"/>
        <v>0.0645161290322581</v>
      </c>
      <c r="AP202" s="6">
        <f t="shared" si="62"/>
        <v>2.71428571428571</v>
      </c>
      <c r="AQ202" s="6">
        <f t="shared" si="63"/>
        <v>162.857142857143</v>
      </c>
      <c r="AR202" s="6">
        <f t="shared" si="64"/>
        <v>74.1428571428571</v>
      </c>
      <c r="AS202">
        <f t="shared" si="65"/>
        <v>87</v>
      </c>
      <c r="AT202" s="2">
        <f>IFERROR(时间!$B$4+AS202,"上周无销量")</f>
        <v>43412</v>
      </c>
    </row>
    <row r="203" spans="1:46">
      <c r="A203" t="s">
        <v>4024</v>
      </c>
      <c r="B203" s="5">
        <f>SUMIF('库存（子SKU）'!C:C,A203,'库存（子SKU）'!D:D)</f>
        <v>1</v>
      </c>
      <c r="C203" s="5">
        <f>SUMIF('库存（子SKU）'!$C:$C,$A203,'库存（子SKU）'!E:E)</f>
        <v>0</v>
      </c>
      <c r="D203" s="5">
        <f>SUMIF('库存（子SKU）'!$C:$C,$A203,'库存（子SKU）'!F:F)</f>
        <v>1</v>
      </c>
      <c r="E203" s="5">
        <f>SUMIF('库存（子SKU）'!$C:$C,$A203,'库存（子SKU）'!G:G)</f>
        <v>0</v>
      </c>
      <c r="F203" s="5">
        <v>18.99</v>
      </c>
      <c r="G203">
        <f>SUMIF('库存（子SKU）'!$C:$C,$A203,'库存（子SKU）'!I:I)</f>
        <v>4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4</v>
      </c>
      <c r="L203">
        <f>SUMIF('库存（子SKU）'!$C:$C,$A203,'库存（子SKU）'!N:N)</f>
        <v>3</v>
      </c>
      <c r="M203">
        <f>SUMIF('库存（子SKU）'!$C:$C,$A203,'库存（子SKU）'!O:O)</f>
        <v>4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>
        <f t="shared" si="54"/>
        <v>0</v>
      </c>
      <c r="AE203" s="17" t="str">
        <f t="shared" si="55"/>
        <v/>
      </c>
      <c r="AF203" s="17">
        <f t="shared" si="56"/>
        <v>0</v>
      </c>
      <c r="AG203" s="17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14</v>
      </c>
      <c r="AJ203">
        <f>SUMIF('库存（子SKU）'!$C:$C,$A203,'库存（子SKU）'!AL:AL)</f>
        <v>23</v>
      </c>
      <c r="AK203">
        <f>SUMIF('库存（子SKU）'!$C:$C,$A203,'库存（子SKU）'!AM:AM)</f>
        <v>23</v>
      </c>
      <c r="AL203" s="17" t="str">
        <f t="shared" si="58"/>
        <v/>
      </c>
      <c r="AM203" s="17">
        <f t="shared" si="59"/>
        <v>0</v>
      </c>
      <c r="AN203" s="17">
        <f t="shared" si="60"/>
        <v>0.0434782608695652</v>
      </c>
      <c r="AO203" s="17">
        <f t="shared" si="61"/>
        <v>0</v>
      </c>
      <c r="AP203" s="6">
        <f t="shared" si="62"/>
        <v>0.142857142857143</v>
      </c>
      <c r="AQ203" s="6">
        <f t="shared" si="63"/>
        <v>8.57142857142857</v>
      </c>
      <c r="AR203" s="6">
        <f t="shared" si="64"/>
        <v>-4.57142857142857</v>
      </c>
      <c r="AS203">
        <f t="shared" si="65"/>
        <v>28</v>
      </c>
      <c r="AT203" s="2">
        <f>IFERROR(时间!$B$4+AS203,"上周无销量")</f>
        <v>43353</v>
      </c>
    </row>
    <row r="204" spans="1:46">
      <c r="A204" t="s">
        <v>4043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21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21</v>
      </c>
      <c r="L204">
        <f>SUMIF('库存（子SKU）'!$C:$C,$A204,'库存（子SKU）'!N:N)</f>
        <v>0</v>
      </c>
      <c r="M204">
        <f>SUMIF('库存（子SKU）'!$C:$C,$A204,'库存（子SKU）'!O:O)</f>
        <v>21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6</v>
      </c>
      <c r="AJ204">
        <f>SUMIF('库存（子SKU）'!$C:$C,$A204,'库存（子SKU）'!AL:AL)</f>
        <v>12</v>
      </c>
      <c r="AK204">
        <f>SUMIF('库存（子SKU）'!$C:$C,$A204,'库存（子SKU）'!AM:AM)</f>
        <v>12</v>
      </c>
      <c r="AL204" s="17" t="str">
        <f t="shared" si="58"/>
        <v/>
      </c>
      <c r="AM204" s="17">
        <f t="shared" si="59"/>
        <v>0</v>
      </c>
      <c r="AN204" s="17">
        <f t="shared" si="60"/>
        <v>0</v>
      </c>
      <c r="AO204" s="17">
        <f t="shared" si="61"/>
        <v>0</v>
      </c>
      <c r="AP204" s="6">
        <f t="shared" si="62"/>
        <v>0</v>
      </c>
      <c r="AQ204" s="6">
        <f t="shared" si="63"/>
        <v>0</v>
      </c>
      <c r="AR204" s="6">
        <f t="shared" si="64"/>
        <v>21</v>
      </c>
      <c r="AS204" t="str">
        <f t="shared" si="65"/>
        <v>库存为21</v>
      </c>
      <c r="AT204" s="2" t="str">
        <f>IFERROR(时间!$B$4+AS204,"上周无销量")</f>
        <v>上周无销量</v>
      </c>
    </row>
    <row r="205" spans="1:46">
      <c r="A205" t="s">
        <v>4050</v>
      </c>
      <c r="B205" s="5">
        <f>SUMIF('库存（子SKU）'!C:C,A205,'库存（子SKU）'!D:D)</f>
        <v>0</v>
      </c>
      <c r="C205" s="5">
        <f>SUMIF('库存（子SKU）'!$C:$C,$A205,'库存（子SKU）'!E:E)</f>
        <v>1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>
        <v>14.99</v>
      </c>
      <c r="G205">
        <f>SUMIF('库存（子SKU）'!$C:$C,$A205,'库存（子SKU）'!I:I)</f>
        <v>7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7</v>
      </c>
      <c r="L205">
        <f>SUMIF('库存（子SKU）'!$C:$C,$A205,'库存（子SKU）'!N:N)</f>
        <v>0</v>
      </c>
      <c r="M205">
        <f>SUMIF('库存（子SKU）'!$C:$C,$A205,'库存（子SKU）'!O:O)</f>
        <v>6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>
        <f t="shared" si="55"/>
        <v>0</v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9</v>
      </c>
      <c r="AJ205">
        <f>SUMIF('库存（子SKU）'!$C:$C,$A205,'库存（子SKU）'!AL:AL)</f>
        <v>12</v>
      </c>
      <c r="AK205">
        <f>SUMIF('库存（子SKU）'!$C:$C,$A205,'库存（子SKU）'!AM:AM)</f>
        <v>12</v>
      </c>
      <c r="AL205" s="17" t="str">
        <f t="shared" si="58"/>
        <v/>
      </c>
      <c r="AM205" s="17">
        <f t="shared" si="59"/>
        <v>0.111111111111111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7</v>
      </c>
      <c r="AS205" t="str">
        <f t="shared" si="65"/>
        <v>库存为7</v>
      </c>
      <c r="AT205" s="2" t="str">
        <f>IFERROR(时间!$B$4+AS205,"上周无销量")</f>
        <v>上周无销量</v>
      </c>
    </row>
    <row r="206" spans="1:46">
      <c r="A206" t="s">
        <v>4085</v>
      </c>
      <c r="B206" s="5">
        <f>SUMIF('库存（子SKU）'!C:C,A206,'库存（子SKU）'!D:D)</f>
        <v>6</v>
      </c>
      <c r="C206" s="5">
        <f>SUMIF('库存（子SKU）'!$C:$C,$A206,'库存（子SKU）'!E:E)</f>
        <v>8</v>
      </c>
      <c r="D206" s="5">
        <f>SUMIF('库存（子SKU）'!$C:$C,$A206,'库存（子SKU）'!F:F)</f>
        <v>10</v>
      </c>
      <c r="E206" s="5">
        <f>SUMIF('库存（子SKU）'!$C:$C,$A206,'库存（子SKU）'!G:G)</f>
        <v>15</v>
      </c>
      <c r="F206" s="5">
        <v>12.3015384615385</v>
      </c>
      <c r="G206">
        <f>SUMIF('库存（子SKU）'!$C:$C,$A206,'库存（子SKU）'!I:I)</f>
        <v>29</v>
      </c>
      <c r="H206">
        <f>SUMIF('库存（子SKU）'!$C:$C,$A206,'库存（子SKU）'!J:J)</f>
        <v>3</v>
      </c>
      <c r="I206">
        <f>SUMIF('库存（子SKU）'!$C:$C,$A206,'库存（子SKU）'!K:K)</f>
        <v>0</v>
      </c>
      <c r="J206">
        <f>SUMIF('库存（子SKU）'!$C:$C,$A206,'库存（子SKU）'!L:L)</f>
        <v>2</v>
      </c>
      <c r="K206">
        <f t="shared" si="53"/>
        <v>34</v>
      </c>
      <c r="L206">
        <f>SUMIF('库存（子SKU）'!$C:$C,$A206,'库存（子SKU）'!N:N)</f>
        <v>13</v>
      </c>
      <c r="M206">
        <f>SUMIF('库存（子SKU）'!$C:$C,$A206,'库存（子SKU）'!O:O)</f>
        <v>0</v>
      </c>
      <c r="N206">
        <f>SUMIF('库存（子SKU）'!$C:$C,$A206,'库存（子SKU）'!P:P)</f>
        <v>21231</v>
      </c>
      <c r="O206">
        <f>SUMIF('库存（子SKU）'!$C:$C,$A206,'库存（子SKU）'!Q:Q)</f>
        <v>0</v>
      </c>
      <c r="P206">
        <f>SUMIF('库存（子SKU）'!$C:$C,$A206,'库存（子SKU）'!R:R)</f>
        <v>51721</v>
      </c>
      <c r="Q206">
        <f>SUMIF('库存（子SKU）'!$C:$C,$A206,'库存（子SKU）'!S:S)</f>
        <v>39711</v>
      </c>
      <c r="R206">
        <f>SUMIF('库存（子SKU）'!$C:$C,$A206,'库存（子SKU）'!T:T)</f>
        <v>91</v>
      </c>
      <c r="S206">
        <f>SUMIF('库存（子SKU）'!$C:$C,$A206,'库存（子SKU）'!U:U)</f>
        <v>0</v>
      </c>
      <c r="T206">
        <f>SUMIF('库存（子SKU）'!$C:$C,$A206,'库存（子SKU）'!V:V)</f>
        <v>127</v>
      </c>
      <c r="U206">
        <f>SUMIF('库存（子SKU）'!$C:$C,$A206,'库存（子SKU）'!W:W)</f>
        <v>99</v>
      </c>
      <c r="V206" s="17">
        <f t="shared" si="66"/>
        <v>0.00428618529508737</v>
      </c>
      <c r="W206" s="17" t="str">
        <f t="shared" si="67"/>
        <v/>
      </c>
      <c r="X206" s="17">
        <f t="shared" si="68"/>
        <v>0.00245548229925949</v>
      </c>
      <c r="Y206" s="17">
        <f t="shared" si="69"/>
        <v>0.00249301201178515</v>
      </c>
      <c r="Z206">
        <f>SUMIF('库存（子SKU）'!$C:$C,$A206,'库存（子SKU）'!AB:AB)</f>
        <v>39.47</v>
      </c>
      <c r="AA206">
        <f>SUMIF('库存（子SKU）'!$C:$C,$A206,'库存（子SKU）'!AC:AC)</f>
        <v>0</v>
      </c>
      <c r="AB206">
        <f>SUMIF('库存（子SKU）'!$C:$C,$A206,'库存（子SKU）'!AD:AD)</f>
        <v>40.82</v>
      </c>
      <c r="AC206">
        <f>SUMIF('库存（子SKU）'!$C:$C,$A206,'库存（子SKU）'!AE:AE)</f>
        <v>32.57</v>
      </c>
      <c r="AD206" s="17">
        <f t="shared" si="54"/>
        <v>0.534756961814239</v>
      </c>
      <c r="AE206" s="17">
        <f t="shared" si="55"/>
        <v>0</v>
      </c>
      <c r="AF206" s="17">
        <f t="shared" si="56"/>
        <v>0.331828414207102</v>
      </c>
      <c r="AG206" s="17">
        <f t="shared" si="57"/>
        <v>0.176509087877271</v>
      </c>
      <c r="AH206">
        <f>SUMIF('库存（子SKU）'!$C:$C,$A206,'库存（子SKU）'!AJ:AJ)</f>
        <v>0</v>
      </c>
      <c r="AI206">
        <f>SUMIF('库存（子SKU）'!$C:$C,$A206,'库存（子SKU）'!AK:AK)</f>
        <v>116</v>
      </c>
      <c r="AJ206">
        <f>SUMIF('库存（子SKU）'!$C:$C,$A206,'库存（子SKU）'!AL:AL)</f>
        <v>112</v>
      </c>
      <c r="AK206">
        <f>SUMIF('库存（子SKU）'!$C:$C,$A206,'库存（子SKU）'!AM:AM)</f>
        <v>112</v>
      </c>
      <c r="AL206" s="17" t="str">
        <f t="shared" si="58"/>
        <v/>
      </c>
      <c r="AM206" s="17">
        <f t="shared" si="59"/>
        <v>0.0689655172413793</v>
      </c>
      <c r="AN206" s="17">
        <f t="shared" si="60"/>
        <v>0.0892857142857143</v>
      </c>
      <c r="AO206" s="17">
        <f t="shared" si="61"/>
        <v>0.133928571428571</v>
      </c>
      <c r="AP206" s="6">
        <f t="shared" si="62"/>
        <v>0.857142857142857</v>
      </c>
      <c r="AQ206" s="6">
        <f t="shared" si="63"/>
        <v>51.4285714285714</v>
      </c>
      <c r="AR206" s="6">
        <f t="shared" si="64"/>
        <v>-17.4285714285714</v>
      </c>
      <c r="AS206">
        <f t="shared" si="65"/>
        <v>39</v>
      </c>
      <c r="AT206" s="2">
        <f>IFERROR(时间!$B$4+AS206,"上周无销量")</f>
        <v>43364</v>
      </c>
    </row>
    <row r="207" spans="1:46">
      <c r="A207" t="s">
        <v>4096</v>
      </c>
      <c r="B207" s="5">
        <f>SUMIF('库存（子SKU）'!C:C,A207,'库存（子SKU）'!D:D)</f>
        <v>1</v>
      </c>
      <c r="C207" s="5">
        <f>SUMIF('库存（子SKU）'!$C:$C,$A207,'库存（子SKU）'!E:E)</f>
        <v>2</v>
      </c>
      <c r="D207" s="5">
        <f>SUMIF('库存（子SKU）'!$C:$C,$A207,'库存（子SKU）'!F:F)</f>
        <v>1</v>
      </c>
      <c r="E207" s="5">
        <f>SUMIF('库存（子SKU）'!$C:$C,$A207,'库存（子SKU）'!G:G)</f>
        <v>6</v>
      </c>
      <c r="F207" s="5">
        <v>6.132</v>
      </c>
      <c r="G207">
        <f>SUMIF('库存（子SKU）'!$C:$C,$A207,'库存（子SKU）'!I:I)</f>
        <v>3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3</v>
      </c>
      <c r="L207">
        <f>SUMIF('库存（子SKU）'!$C:$C,$A207,'库存（子SKU）'!N:N)</f>
        <v>1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>
        <f t="shared" si="54"/>
        <v>0</v>
      </c>
      <c r="AE207" s="17">
        <f t="shared" si="55"/>
        <v>0</v>
      </c>
      <c r="AF207" s="17">
        <f t="shared" si="56"/>
        <v>0</v>
      </c>
      <c r="AG207" s="17">
        <f t="shared" si="57"/>
        <v>0</v>
      </c>
      <c r="AH207">
        <f>SUMIF('库存（子SKU）'!$C:$C,$A207,'库存（子SKU）'!AJ:AJ)</f>
        <v>0</v>
      </c>
      <c r="AI207">
        <f>SUMIF('库存（子SKU）'!$C:$C,$A207,'库存（子SKU）'!AK:AK)</f>
        <v>95</v>
      </c>
      <c r="AJ207">
        <f>SUMIF('库存（子SKU）'!$C:$C,$A207,'库存（子SKU）'!AL:AL)</f>
        <v>97</v>
      </c>
      <c r="AK207">
        <f>SUMIF('库存（子SKU）'!$C:$C,$A207,'库存（子SKU）'!AM:AM)</f>
        <v>97</v>
      </c>
      <c r="AL207" s="17" t="str">
        <f t="shared" si="58"/>
        <v/>
      </c>
      <c r="AM207" s="17">
        <f t="shared" si="59"/>
        <v>0.0210526315789474</v>
      </c>
      <c r="AN207" s="17">
        <f t="shared" si="60"/>
        <v>0.0103092783505155</v>
      </c>
      <c r="AO207" s="17">
        <f t="shared" si="61"/>
        <v>0.0618556701030928</v>
      </c>
      <c r="AP207" s="6">
        <f t="shared" si="62"/>
        <v>0.142857142857143</v>
      </c>
      <c r="AQ207" s="6">
        <f t="shared" si="63"/>
        <v>8.57142857142857</v>
      </c>
      <c r="AR207" s="6">
        <f t="shared" si="64"/>
        <v>-5.57142857142857</v>
      </c>
      <c r="AS207">
        <f t="shared" si="65"/>
        <v>21</v>
      </c>
      <c r="AT207" s="2">
        <f>IFERROR(时间!$B$4+AS207,"上周无销量")</f>
        <v>43346</v>
      </c>
    </row>
    <row r="208" spans="1:46">
      <c r="A208" t="s">
        <v>4113</v>
      </c>
      <c r="B208" s="5">
        <f>SUMIF('库存（子SKU）'!C:C,A208,'库存（子SKU）'!D:D)</f>
        <v>81</v>
      </c>
      <c r="C208" s="5">
        <f>SUMIF('库存（子SKU）'!$C:$C,$A208,'库存（子SKU）'!E:E)</f>
        <v>117</v>
      </c>
      <c r="D208" s="5">
        <f>SUMIF('库存（子SKU）'!$C:$C,$A208,'库存（子SKU）'!F:F)</f>
        <v>127</v>
      </c>
      <c r="E208" s="5">
        <f>SUMIF('库存（子SKU）'!$C:$C,$A208,'库存（子SKU）'!G:G)</f>
        <v>115</v>
      </c>
      <c r="F208" s="5">
        <v>20.068</v>
      </c>
      <c r="G208">
        <f>SUMIF('库存（子SKU）'!$C:$C,$A208,'库存（子SKU）'!I:I)</f>
        <v>602</v>
      </c>
      <c r="H208">
        <f>SUMIF('库存（子SKU）'!$C:$C,$A208,'库存（子SKU）'!J:J)</f>
        <v>8</v>
      </c>
      <c r="I208">
        <f>SUMIF('库存（子SKU）'!$C:$C,$A208,'库存（子SKU）'!K:K)</f>
        <v>0</v>
      </c>
      <c r="J208">
        <f>SUMIF('库存（子SKU）'!$C:$C,$A208,'库存（子SKU）'!L:L)</f>
        <v>6</v>
      </c>
      <c r="K208">
        <f t="shared" si="53"/>
        <v>616</v>
      </c>
      <c r="L208">
        <f>SUMIF('库存（子SKU）'!$C:$C,$A208,'库存（子SKU）'!N:N)</f>
        <v>99</v>
      </c>
      <c r="M208">
        <f>SUMIF('库存（子SKU）'!$C:$C,$A208,'库存（子SKU）'!O:O)</f>
        <v>0</v>
      </c>
      <c r="N208">
        <f>SUMIF('库存（子SKU）'!$C:$C,$A208,'库存（子SKU）'!P:P)</f>
        <v>297725</v>
      </c>
      <c r="O208">
        <f>SUMIF('库存（子SKU）'!$C:$C,$A208,'库存（子SKU）'!Q:Q)</f>
        <v>0</v>
      </c>
      <c r="P208">
        <f>SUMIF('库存（子SKU）'!$C:$C,$A208,'库存（子SKU）'!R:R)</f>
        <v>552445</v>
      </c>
      <c r="Q208">
        <f>SUMIF('库存（子SKU）'!$C:$C,$A208,'库存（子SKU）'!S:S)</f>
        <v>523742</v>
      </c>
      <c r="R208">
        <f>SUMIF('库存（子SKU）'!$C:$C,$A208,'库存（子SKU）'!T:T)</f>
        <v>1238</v>
      </c>
      <c r="S208">
        <f>SUMIF('库存（子SKU）'!$C:$C,$A208,'库存（子SKU）'!U:U)</f>
        <v>0</v>
      </c>
      <c r="T208">
        <f>SUMIF('库存（子SKU）'!$C:$C,$A208,'库存（子SKU）'!V:V)</f>
        <v>1779</v>
      </c>
      <c r="U208">
        <f>SUMIF('库存（子SKU）'!$C:$C,$A208,'库存（子SKU）'!W:W)</f>
        <v>1638</v>
      </c>
      <c r="V208" s="17">
        <f t="shared" si="66"/>
        <v>0.0041581996809136</v>
      </c>
      <c r="W208" s="17" t="str">
        <f t="shared" si="67"/>
        <v/>
      </c>
      <c r="X208" s="17">
        <f t="shared" si="68"/>
        <v>0.00322023006815158</v>
      </c>
      <c r="Y208" s="17">
        <f t="shared" si="69"/>
        <v>0.00312749407150849</v>
      </c>
      <c r="Z208">
        <f>SUMIF('库存（子SKU）'!$C:$C,$A208,'库存（子SKU）'!AB:AB)</f>
        <v>468.66</v>
      </c>
      <c r="AA208">
        <f>SUMIF('库存（子SKU）'!$C:$C,$A208,'库存（子SKU）'!AC:AC)</f>
        <v>0</v>
      </c>
      <c r="AB208">
        <f>SUMIF('库存（子SKU）'!$C:$C,$A208,'库存（子SKU）'!AD:AD)</f>
        <v>795.34</v>
      </c>
      <c r="AC208">
        <f>SUMIF('库存（子SKU）'!$C:$C,$A208,'库存（子SKU）'!AE:AE)</f>
        <v>730</v>
      </c>
      <c r="AD208" s="17">
        <f t="shared" si="54"/>
        <v>0.288316021822101</v>
      </c>
      <c r="AE208" s="17">
        <f t="shared" si="55"/>
        <v>0</v>
      </c>
      <c r="AF208" s="17">
        <f t="shared" si="56"/>
        <v>0.312064963376488</v>
      </c>
      <c r="AG208" s="17">
        <f t="shared" si="57"/>
        <v>0.316315830524044</v>
      </c>
      <c r="AH208">
        <f>SUMIF('库存（子SKU）'!$C:$C,$A208,'库存（子SKU）'!AJ:AJ)</f>
        <v>97</v>
      </c>
      <c r="AI208">
        <f>SUMIF('库存（子SKU）'!$C:$C,$A208,'库存（子SKU）'!AK:AK)</f>
        <v>2086</v>
      </c>
      <c r="AJ208">
        <f>SUMIF('库存（子SKU）'!$C:$C,$A208,'库存（子SKU）'!AL:AL)</f>
        <v>1836</v>
      </c>
      <c r="AK208">
        <f>SUMIF('库存（子SKU）'!$C:$C,$A208,'库存（子SKU）'!AM:AM)</f>
        <v>1836</v>
      </c>
      <c r="AL208" s="17">
        <f t="shared" si="58"/>
        <v>0.835051546391753</v>
      </c>
      <c r="AM208" s="17">
        <f t="shared" si="59"/>
        <v>0.0560882070949185</v>
      </c>
      <c r="AN208" s="17">
        <f t="shared" si="60"/>
        <v>0.0691721132897603</v>
      </c>
      <c r="AO208" s="17">
        <f t="shared" si="61"/>
        <v>0.062636165577342</v>
      </c>
      <c r="AP208" s="6">
        <f t="shared" si="62"/>
        <v>11.5714285714286</v>
      </c>
      <c r="AQ208" s="6">
        <f t="shared" si="63"/>
        <v>694.285714285714</v>
      </c>
      <c r="AR208" s="6">
        <f t="shared" si="64"/>
        <v>-78.2857142857142</v>
      </c>
      <c r="AS208">
        <f t="shared" si="65"/>
        <v>53</v>
      </c>
      <c r="AT208" s="2">
        <f>IFERROR(时间!$B$4+AS208,"上周无销量")</f>
        <v>43378</v>
      </c>
    </row>
    <row r="209" spans="1:46">
      <c r="A209" t="s">
        <v>4164</v>
      </c>
      <c r="B209" s="5">
        <f>SUMIF('库存（子SKU）'!C:C,A209,'库存（子SKU）'!D:D)</f>
        <v>0</v>
      </c>
      <c r="C209" s="5">
        <f>SUMIF('库存（子SKU）'!$C:$C,$A209,'库存（子SKU）'!E:E)</f>
        <v>3</v>
      </c>
      <c r="D209" s="5">
        <f>SUMIF('库存（子SKU）'!$C:$C,$A209,'库存（子SKU）'!F:F)</f>
        <v>0</v>
      </c>
      <c r="E209" s="5">
        <f>SUMIF('库存（子SKU）'!$C:$C,$A209,'库存（子SKU）'!G:G)</f>
        <v>1</v>
      </c>
      <c r="F209" s="5">
        <v>11.0875</v>
      </c>
      <c r="G209">
        <f>SUMIF('库存（子SKU）'!$C:$C,$A209,'库存（子SKU）'!I:I)</f>
        <v>13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13</v>
      </c>
      <c r="L209">
        <f>SUMIF('库存（子SKU）'!$C:$C,$A209,'库存（子SKU）'!N:N)</f>
        <v>2</v>
      </c>
      <c r="M209">
        <f>SUMIF('库存（子SKU）'!$C:$C,$A209,'库存（子SKU）'!O:O)</f>
        <v>12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>
        <f t="shared" si="55"/>
        <v>0</v>
      </c>
      <c r="AF209" s="17" t="str">
        <f t="shared" si="56"/>
        <v/>
      </c>
      <c r="AG209" s="17">
        <f t="shared" si="57"/>
        <v>0</v>
      </c>
      <c r="AH209">
        <f>SUMIF('库存（子SKU）'!$C:$C,$A209,'库存（子SKU）'!AJ:AJ)</f>
        <v>0</v>
      </c>
      <c r="AI209">
        <f>SUMIF('库存（子SKU）'!$C:$C,$A209,'库存（子SKU）'!AK:AK)</f>
        <v>30</v>
      </c>
      <c r="AJ209">
        <f>SUMIF('库存（子SKU）'!$C:$C,$A209,'库存（子SKU）'!AL:AL)</f>
        <v>5</v>
      </c>
      <c r="AK209">
        <f>SUMIF('库存（子SKU）'!$C:$C,$A209,'库存（子SKU）'!AM:AM)</f>
        <v>5</v>
      </c>
      <c r="AL209" s="17" t="str">
        <f t="shared" si="58"/>
        <v/>
      </c>
      <c r="AM209" s="17">
        <f t="shared" si="59"/>
        <v>0.1</v>
      </c>
      <c r="AN209" s="17">
        <f t="shared" si="60"/>
        <v>0</v>
      </c>
      <c r="AO209" s="17">
        <f t="shared" si="61"/>
        <v>0.2</v>
      </c>
      <c r="AP209" s="6">
        <f t="shared" si="62"/>
        <v>0</v>
      </c>
      <c r="AQ209" s="6">
        <f t="shared" si="63"/>
        <v>0</v>
      </c>
      <c r="AR209" s="6">
        <f t="shared" si="64"/>
        <v>13</v>
      </c>
      <c r="AS209" t="str">
        <f t="shared" si="65"/>
        <v>库存为13</v>
      </c>
      <c r="AT209" s="2" t="str">
        <f>IFERROR(时间!$B$4+AS209,"上周无销量")</f>
        <v>上周无销量</v>
      </c>
    </row>
    <row r="210" spans="1:46">
      <c r="A210" t="s">
        <v>4181</v>
      </c>
      <c r="B210" s="5">
        <f>SUMIF('库存（子SKU）'!C:C,A210,'库存（子SKU）'!D:D)</f>
        <v>121</v>
      </c>
      <c r="C210" s="5">
        <f>SUMIF('库存（子SKU）'!$C:$C,$A210,'库存（子SKU）'!E:E)</f>
        <v>142</v>
      </c>
      <c r="D210" s="5">
        <f>SUMIF('库存（子SKU）'!$C:$C,$A210,'库存（子SKU）'!F:F)</f>
        <v>107</v>
      </c>
      <c r="E210" s="5">
        <f>SUMIF('库存（子SKU）'!$C:$C,$A210,'库存（子SKU）'!G:G)</f>
        <v>118</v>
      </c>
      <c r="F210" s="5">
        <v>21.1651639344262</v>
      </c>
      <c r="G210">
        <f>SUMIF('库存（子SKU）'!$C:$C,$A210,'库存（子SKU）'!I:I)</f>
        <v>185</v>
      </c>
      <c r="H210">
        <f>SUMIF('库存（子SKU）'!$C:$C,$A210,'库存（子SKU）'!J:J)</f>
        <v>216</v>
      </c>
      <c r="I210">
        <f>SUMIF('库存（子SKU）'!$C:$C,$A210,'库存（子SKU）'!K:K)</f>
        <v>0</v>
      </c>
      <c r="J210">
        <f>SUMIF('库存（子SKU）'!$C:$C,$A210,'库存（子SKU）'!L:L)</f>
        <v>9</v>
      </c>
      <c r="K210">
        <f t="shared" si="53"/>
        <v>410</v>
      </c>
      <c r="L210">
        <f>SUMIF('库存（子SKU）'!$C:$C,$A210,'库存（子SKU）'!N:N)</f>
        <v>185</v>
      </c>
      <c r="M210">
        <f>SUMIF('库存（子SKU）'!$C:$C,$A210,'库存（子SKU）'!O:O)</f>
        <v>0</v>
      </c>
      <c r="N210">
        <f>SUMIF('库存（子SKU）'!$C:$C,$A210,'库存（子SKU）'!P:P)</f>
        <v>487381</v>
      </c>
      <c r="O210">
        <f>SUMIF('库存（子SKU）'!$C:$C,$A210,'库存（子SKU）'!Q:Q)</f>
        <v>0</v>
      </c>
      <c r="P210">
        <f>SUMIF('库存（子SKU）'!$C:$C,$A210,'库存（子SKU）'!R:R)</f>
        <v>413603</v>
      </c>
      <c r="Q210">
        <f>SUMIF('库存（子SKU）'!$C:$C,$A210,'库存（子SKU）'!S:S)</f>
        <v>369484</v>
      </c>
      <c r="R210">
        <f>SUMIF('库存（子SKU）'!$C:$C,$A210,'库存（子SKU）'!T:T)</f>
        <v>2509</v>
      </c>
      <c r="S210">
        <f>SUMIF('库存（子SKU）'!$C:$C,$A210,'库存（子SKU）'!U:U)</f>
        <v>0</v>
      </c>
      <c r="T210">
        <f>SUMIF('库存（子SKU）'!$C:$C,$A210,'库存（子SKU）'!V:V)</f>
        <v>2155</v>
      </c>
      <c r="U210">
        <f>SUMIF('库存（子SKU）'!$C:$C,$A210,'库存（子SKU）'!W:W)</f>
        <v>1961</v>
      </c>
      <c r="V210" s="17">
        <f t="shared" si="66"/>
        <v>0.00514792328794106</v>
      </c>
      <c r="W210" s="17" t="str">
        <f t="shared" si="67"/>
        <v/>
      </c>
      <c r="X210" s="17">
        <f t="shared" si="68"/>
        <v>0.00521031037008919</v>
      </c>
      <c r="Y210" s="17">
        <f t="shared" si="69"/>
        <v>0.00530740167368546</v>
      </c>
      <c r="Z210">
        <f>SUMIF('库存（子SKU）'!$C:$C,$A210,'库存（子SKU）'!AB:AB)</f>
        <v>835.95</v>
      </c>
      <c r="AA210">
        <f>SUMIF('库存（子SKU）'!$C:$C,$A210,'库存（子SKU）'!AC:AC)</f>
        <v>0</v>
      </c>
      <c r="AB210">
        <f>SUMIF('库存（子SKU）'!$C:$C,$A210,'库存（子SKU）'!AD:AD)</f>
        <v>725.55</v>
      </c>
      <c r="AC210">
        <f>SUMIF('库存（子SKU）'!$C:$C,$A210,'库存（子SKU）'!AE:AE)</f>
        <v>652.71</v>
      </c>
      <c r="AD210" s="17">
        <f t="shared" si="54"/>
        <v>0.326417395459579</v>
      </c>
      <c r="AE210" s="17">
        <f t="shared" si="55"/>
        <v>0</v>
      </c>
      <c r="AF210" s="17">
        <f t="shared" si="56"/>
        <v>0.320377443921705</v>
      </c>
      <c r="AG210" s="17">
        <f t="shared" si="57"/>
        <v>0.261346460396129</v>
      </c>
      <c r="AH210">
        <f>SUMIF('库存（子SKU）'!$C:$C,$A210,'库存（子SKU）'!AJ:AJ)</f>
        <v>0</v>
      </c>
      <c r="AI210">
        <f>SUMIF('库存（子SKU）'!$C:$C,$A210,'库存（子SKU）'!AK:AK)</f>
        <v>2338</v>
      </c>
      <c r="AJ210">
        <f>SUMIF('库存（子SKU）'!$C:$C,$A210,'库存（子SKU）'!AL:AL)</f>
        <v>2378</v>
      </c>
      <c r="AK210">
        <f>SUMIF('库存（子SKU）'!$C:$C,$A210,'库存（子SKU）'!AM:AM)</f>
        <v>2378</v>
      </c>
      <c r="AL210" s="17" t="str">
        <f t="shared" si="58"/>
        <v/>
      </c>
      <c r="AM210" s="17">
        <f t="shared" si="59"/>
        <v>0.0607356715141146</v>
      </c>
      <c r="AN210" s="17">
        <f t="shared" si="60"/>
        <v>0.0449957947855341</v>
      </c>
      <c r="AO210" s="17">
        <f t="shared" si="61"/>
        <v>0.0496215306980656</v>
      </c>
      <c r="AP210" s="6">
        <f t="shared" si="62"/>
        <v>17.2857142857143</v>
      </c>
      <c r="AQ210" s="6">
        <f t="shared" si="63"/>
        <v>1037.14285714286</v>
      </c>
      <c r="AR210" s="6">
        <f t="shared" si="64"/>
        <v>-627.142857142857</v>
      </c>
      <c r="AS210">
        <f t="shared" si="65"/>
        <v>23</v>
      </c>
      <c r="AT210" s="2">
        <f>IFERROR(时间!$B$4+AS210,"上周无销量")</f>
        <v>43348</v>
      </c>
    </row>
    <row r="211" spans="1:46">
      <c r="A211" t="s">
        <v>4232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1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1</v>
      </c>
      <c r="L211">
        <f>SUMIF('库存（子SKU）'!$C:$C,$A211,'库存（子SKU）'!N:N)</f>
        <v>0</v>
      </c>
      <c r="M211">
        <f>SUMIF('库存（子SKU）'!$C:$C,$A211,'库存（子SKU）'!O:O)</f>
        <v>1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6</v>
      </c>
      <c r="AJ211">
        <f>SUMIF('库存（子SKU）'!$C:$C,$A211,'库存（子SKU）'!AL:AL)</f>
        <v>5</v>
      </c>
      <c r="AK211">
        <f>SUMIF('库存（子SKU）'!$C:$C,$A211,'库存（子SKU）'!AM:AM)</f>
        <v>5</v>
      </c>
      <c r="AL211" s="17" t="str">
        <f t="shared" si="58"/>
        <v/>
      </c>
      <c r="AM211" s="17">
        <f t="shared" si="59"/>
        <v>0</v>
      </c>
      <c r="AN211" s="17">
        <f t="shared" si="60"/>
        <v>0</v>
      </c>
      <c r="AO211" s="17">
        <f t="shared" si="61"/>
        <v>0</v>
      </c>
      <c r="AP211" s="6">
        <f t="shared" si="62"/>
        <v>0</v>
      </c>
      <c r="AQ211" s="6">
        <f t="shared" si="63"/>
        <v>0</v>
      </c>
      <c r="AR211" s="6">
        <f t="shared" si="64"/>
        <v>1</v>
      </c>
      <c r="AS211" t="str">
        <f t="shared" si="65"/>
        <v>库存为1</v>
      </c>
      <c r="AT211" s="2" t="str">
        <f>IFERROR(时间!$B$4+AS211,"上周无销量")</f>
        <v>上周无销量</v>
      </c>
    </row>
    <row r="212" spans="1:46">
      <c r="A212" t="s">
        <v>4241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4</v>
      </c>
      <c r="AJ212">
        <f>SUMIF('库存（子SKU）'!$C:$C,$A212,'库存（子SKU）'!AL:AL)</f>
        <v>7</v>
      </c>
      <c r="AK212">
        <f>SUMIF('库存（子SKU）'!$C:$C,$A212,'库存（子SKU）'!AM:AM)</f>
        <v>7</v>
      </c>
      <c r="AL212" s="17" t="str">
        <f t="shared" si="58"/>
        <v/>
      </c>
      <c r="AM212" s="17">
        <f t="shared" si="59"/>
        <v>0</v>
      </c>
      <c r="AN212" s="17">
        <f t="shared" si="60"/>
        <v>0</v>
      </c>
      <c r="AO212" s="17">
        <f t="shared" si="61"/>
        <v>0</v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4246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0</v>
      </c>
      <c r="AI213">
        <f>SUMIF('库存（子SKU）'!$C:$C,$A213,'库存（子SKU）'!AK:AK)</f>
        <v>0</v>
      </c>
      <c r="AJ213">
        <f>SUMIF('库存（子SKU）'!$C:$C,$A213,'库存（子SKU）'!AL:AL)</f>
        <v>0</v>
      </c>
      <c r="AK213">
        <f>SUMIF('库存（子SKU）'!$C:$C,$A213,'库存（子SKU）'!AM:AM)</f>
        <v>0</v>
      </c>
      <c r="AL213" s="17" t="str">
        <f t="shared" si="58"/>
        <v/>
      </c>
      <c r="AM213" s="17" t="str">
        <f t="shared" si="59"/>
        <v/>
      </c>
      <c r="AN213" s="17" t="str">
        <f t="shared" si="60"/>
        <v/>
      </c>
      <c r="AO213" s="17" t="str">
        <f t="shared" si="61"/>
        <v/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4259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4310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907</v>
      </c>
      <c r="AJ215">
        <f>SUMIF('库存（子SKU）'!$C:$C,$A215,'库存（子SKU）'!AL:AL)</f>
        <v>1013</v>
      </c>
      <c r="AK215">
        <f>SUMIF('库存（子SKU）'!$C:$C,$A215,'库存（子SKU）'!AM:AM)</f>
        <v>1013</v>
      </c>
      <c r="AL215" s="17" t="str">
        <f t="shared" si="58"/>
        <v/>
      </c>
      <c r="AM215" s="17">
        <f t="shared" si="59"/>
        <v>0</v>
      </c>
      <c r="AN215" s="17">
        <f t="shared" si="60"/>
        <v>0</v>
      </c>
      <c r="AO215" s="17">
        <f t="shared" si="61"/>
        <v>0</v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4361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43</v>
      </c>
      <c r="AJ216">
        <f>SUMIF('库存（子SKU）'!$C:$C,$A216,'库存（子SKU）'!AL:AL)</f>
        <v>93</v>
      </c>
      <c r="AK216">
        <f>SUMIF('库存（子SKU）'!$C:$C,$A216,'库存（子SKU）'!AM:AM)</f>
        <v>93</v>
      </c>
      <c r="AL216" s="17" t="str">
        <f t="shared" si="58"/>
        <v/>
      </c>
      <c r="AM216" s="17">
        <f t="shared" si="59"/>
        <v>0</v>
      </c>
      <c r="AN216" s="17">
        <f t="shared" si="60"/>
        <v>0</v>
      </c>
      <c r="AO216" s="17">
        <f t="shared" si="61"/>
        <v>0</v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4385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1392</v>
      </c>
      <c r="AJ217">
        <f>SUMIF('库存（子SKU）'!$C:$C,$A217,'库存（子SKU）'!AL:AL)</f>
        <v>1450</v>
      </c>
      <c r="AK217">
        <f>SUMIF('库存（子SKU）'!$C:$C,$A217,'库存（子SKU）'!AM:AM)</f>
        <v>1450</v>
      </c>
      <c r="AL217" s="17" t="str">
        <f t="shared" si="58"/>
        <v/>
      </c>
      <c r="AM217" s="17">
        <f t="shared" si="59"/>
        <v>0</v>
      </c>
      <c r="AN217" s="17">
        <f t="shared" si="60"/>
        <v>0</v>
      </c>
      <c r="AO217" s="17">
        <f t="shared" si="61"/>
        <v>0</v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4407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4456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119</v>
      </c>
      <c r="AJ219">
        <f>SUMIF('库存（子SKU）'!$C:$C,$A219,'库存（子SKU）'!AL:AL)</f>
        <v>73</v>
      </c>
      <c r="AK219">
        <f>SUMIF('库存（子SKU）'!$C:$C,$A219,'库存（子SKU）'!AM:AM)</f>
        <v>73</v>
      </c>
      <c r="AL219" s="17" t="str">
        <f t="shared" si="58"/>
        <v/>
      </c>
      <c r="AM219" s="17">
        <f t="shared" si="59"/>
        <v>0</v>
      </c>
      <c r="AN219" s="17">
        <f t="shared" si="60"/>
        <v>0</v>
      </c>
      <c r="AO219" s="17">
        <f t="shared" si="61"/>
        <v>0</v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4507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4531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96</v>
      </c>
      <c r="AJ221">
        <f>SUMIF('库存（子SKU）'!$C:$C,$A221,'库存（子SKU）'!AL:AL)</f>
        <v>96</v>
      </c>
      <c r="AK221">
        <f>SUMIF('库存（子SKU）'!$C:$C,$A221,'库存（子SKU）'!AM:AM)</f>
        <v>96</v>
      </c>
      <c r="AL221" s="17" t="str">
        <f t="shared" si="58"/>
        <v/>
      </c>
      <c r="AM221" s="17">
        <f t="shared" si="59"/>
        <v>0</v>
      </c>
      <c r="AN221" s="17">
        <f t="shared" si="60"/>
        <v>0</v>
      </c>
      <c r="AO221" s="17">
        <f t="shared" si="61"/>
        <v>0</v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4542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0</v>
      </c>
      <c r="AI222">
        <f>SUMIF('库存（子SKU）'!$C:$C,$A222,'库存（子SKU）'!AK:AK)</f>
        <v>370</v>
      </c>
      <c r="AJ222">
        <f>SUMIF('库存（子SKU）'!$C:$C,$A222,'库存（子SKU）'!AL:AL)</f>
        <v>545</v>
      </c>
      <c r="AK222">
        <f>SUMIF('库存（子SKU）'!$C:$C,$A222,'库存（子SKU）'!AM:AM)</f>
        <v>545</v>
      </c>
      <c r="AL222" s="17" t="str">
        <f t="shared" si="58"/>
        <v/>
      </c>
      <c r="AM222" s="17">
        <f t="shared" si="59"/>
        <v>0</v>
      </c>
      <c r="AN222" s="17">
        <f t="shared" si="60"/>
        <v>0</v>
      </c>
      <c r="AO222" s="17">
        <f t="shared" si="61"/>
        <v>0</v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4623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12</v>
      </c>
      <c r="AJ223">
        <f>SUMIF('库存（子SKU）'!$C:$C,$A223,'库存（子SKU）'!AL:AL)</f>
        <v>11</v>
      </c>
      <c r="AK223">
        <f>SUMIF('库存（子SKU）'!$C:$C,$A223,'库存（子SKU）'!AM:AM)</f>
        <v>11</v>
      </c>
      <c r="AL223" s="17" t="str">
        <f t="shared" si="58"/>
        <v/>
      </c>
      <c r="AM223" s="17">
        <f t="shared" si="59"/>
        <v>0</v>
      </c>
      <c r="AN223" s="17">
        <f t="shared" si="60"/>
        <v>0</v>
      </c>
      <c r="AO223" s="17">
        <f t="shared" si="61"/>
        <v>0</v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4634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0</v>
      </c>
      <c r="AL224" s="17" t="str">
        <f t="shared" si="58"/>
        <v/>
      </c>
      <c r="AM224" s="17" t="str">
        <f t="shared" si="59"/>
        <v/>
      </c>
      <c r="AN224" s="17" t="str">
        <f t="shared" si="60"/>
        <v/>
      </c>
      <c r="AO224" s="17" t="str">
        <f t="shared" si="61"/>
        <v/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4645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0</v>
      </c>
      <c r="AI225">
        <f>SUMIF('库存（子SKU）'!$C:$C,$A225,'库存（子SKU）'!AK:AK)</f>
        <v>0</v>
      </c>
      <c r="AJ225">
        <f>SUMIF('库存（子SKU）'!$C:$C,$A225,'库存（子SKU）'!AL:AL)</f>
        <v>0</v>
      </c>
      <c r="AK225">
        <f>SUMIF('库存（子SKU）'!$C:$C,$A225,'库存（子SKU）'!AM:AM)</f>
        <v>0</v>
      </c>
      <c r="AL225" s="17" t="str">
        <f t="shared" si="58"/>
        <v/>
      </c>
      <c r="AM225" s="17" t="str">
        <f t="shared" si="59"/>
        <v/>
      </c>
      <c r="AN225" s="17" t="str">
        <f t="shared" si="60"/>
        <v/>
      </c>
      <c r="AO225" s="17" t="str">
        <f t="shared" si="61"/>
        <v/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4676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17" t="str">
        <f t="shared" si="58"/>
        <v/>
      </c>
      <c r="AM226" s="17" t="str">
        <f t="shared" si="59"/>
        <v/>
      </c>
      <c r="AN226" s="17" t="str">
        <f t="shared" si="60"/>
        <v/>
      </c>
      <c r="AO226" s="17" t="str">
        <f t="shared" si="61"/>
        <v/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4683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110</v>
      </c>
      <c r="AJ227">
        <f>SUMIF('库存（子SKU）'!$C:$C,$A227,'库存（子SKU）'!AL:AL)</f>
        <v>188</v>
      </c>
      <c r="AK227">
        <f>SUMIF('库存（子SKU）'!$C:$C,$A227,'库存（子SKU）'!AM:AM)</f>
        <v>188</v>
      </c>
      <c r="AL227" s="17" t="str">
        <f t="shared" si="58"/>
        <v/>
      </c>
      <c r="AM227" s="17">
        <f t="shared" si="59"/>
        <v>0</v>
      </c>
      <c r="AN227" s="17">
        <f t="shared" si="60"/>
        <v>0</v>
      </c>
      <c r="AO227" s="17">
        <f t="shared" si="61"/>
        <v>0</v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4704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0</v>
      </c>
      <c r="AI228">
        <f>SUMIF('库存（子SKU）'!$C:$C,$A228,'库存（子SKU）'!AK:AK)</f>
        <v>0</v>
      </c>
      <c r="AJ228">
        <f>SUMIF('库存（子SKU）'!$C:$C,$A228,'库存（子SKU）'!AL:AL)</f>
        <v>0</v>
      </c>
      <c r="AK228">
        <f>SUMIF('库存（子SKU）'!$C:$C,$A228,'库存（子SKU）'!AM:AM)</f>
        <v>0</v>
      </c>
      <c r="AL228" s="17" t="str">
        <f t="shared" si="58"/>
        <v/>
      </c>
      <c r="AM228" s="17" t="str">
        <f t="shared" si="59"/>
        <v/>
      </c>
      <c r="AN228" s="17" t="str">
        <f t="shared" si="60"/>
        <v/>
      </c>
      <c r="AO228" s="17" t="str">
        <f t="shared" si="61"/>
        <v/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4713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0</v>
      </c>
      <c r="AI229">
        <f>SUMIF('库存（子SKU）'!$C:$C,$A229,'库存（子SKU）'!AK:AK)</f>
        <v>0</v>
      </c>
      <c r="AJ229">
        <f>SUMIF('库存（子SKU）'!$C:$C,$A229,'库存（子SKU）'!AL:AL)</f>
        <v>0</v>
      </c>
      <c r="AK229">
        <f>SUMIF('库存（子SKU）'!$C:$C,$A229,'库存（子SKU）'!AM:AM)</f>
        <v>0</v>
      </c>
      <c r="AL229" s="17" t="str">
        <f t="shared" si="58"/>
        <v/>
      </c>
      <c r="AM229" s="17" t="str">
        <f t="shared" si="59"/>
        <v/>
      </c>
      <c r="AN229" s="17" t="str">
        <f t="shared" si="60"/>
        <v/>
      </c>
      <c r="AO229" s="17" t="str">
        <f t="shared" si="61"/>
        <v/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4736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4777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4786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4797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4802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4825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22</v>
      </c>
      <c r="AJ235">
        <f>SUMIF('库存（子SKU）'!$C:$C,$A235,'库存（子SKU）'!AL:AL)</f>
        <v>40</v>
      </c>
      <c r="AK235">
        <f>SUMIF('库存（子SKU）'!$C:$C,$A235,'库存（子SKU）'!AM:AM)</f>
        <v>40</v>
      </c>
      <c r="AL235" s="17" t="str">
        <f t="shared" si="58"/>
        <v/>
      </c>
      <c r="AM235" s="17">
        <f t="shared" si="59"/>
        <v>0</v>
      </c>
      <c r="AN235" s="17">
        <f t="shared" si="60"/>
        <v>0</v>
      </c>
      <c r="AO235" s="17">
        <f t="shared" si="61"/>
        <v>0</v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4866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252</v>
      </c>
      <c r="AJ236">
        <f>SUMIF('库存（子SKU）'!$C:$C,$A236,'库存（子SKU）'!AL:AL)</f>
        <v>237</v>
      </c>
      <c r="AK236">
        <f>SUMIF('库存（子SKU）'!$C:$C,$A236,'库存（子SKU）'!AM:AM)</f>
        <v>237</v>
      </c>
      <c r="AL236" s="17" t="str">
        <f t="shared" si="58"/>
        <v/>
      </c>
      <c r="AM236" s="17">
        <f t="shared" si="59"/>
        <v>0</v>
      </c>
      <c r="AN236" s="17">
        <f t="shared" si="60"/>
        <v>0</v>
      </c>
      <c r="AO236" s="17">
        <f t="shared" si="61"/>
        <v>0</v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4877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123</v>
      </c>
      <c r="AJ237">
        <f>SUMIF('库存（子SKU）'!$C:$C,$A237,'库存（子SKU）'!AL:AL)</f>
        <v>32</v>
      </c>
      <c r="AK237">
        <f>SUMIF('库存（子SKU）'!$C:$C,$A237,'库存（子SKU）'!AM:AM)</f>
        <v>32</v>
      </c>
      <c r="AL237" s="17" t="str">
        <f t="shared" si="58"/>
        <v/>
      </c>
      <c r="AM237" s="17">
        <f t="shared" si="59"/>
        <v>0</v>
      </c>
      <c r="AN237" s="17">
        <f t="shared" si="60"/>
        <v>0</v>
      </c>
      <c r="AO237" s="17">
        <f t="shared" si="61"/>
        <v>0</v>
      </c>
      <c r="AP237" s="6">
        <f t="shared" si="62"/>
        <v>0</v>
      </c>
      <c r="AQ237" s="6">
        <f t="shared" si="63"/>
        <v>0</v>
      </c>
      <c r="AR237" s="6">
        <f t="shared" si="64"/>
        <v>0</v>
      </c>
      <c r="AS237" t="str">
        <f t="shared" si="65"/>
        <v>库存为0</v>
      </c>
      <c r="AT237" s="2" t="str">
        <f>IFERROR(时间!$B$4+AS237,"上周无销量")</f>
        <v>上周无销量</v>
      </c>
    </row>
    <row r="238" spans="1:46">
      <c r="A238" t="s">
        <v>4928</v>
      </c>
      <c r="B238" s="5">
        <f>SUMIF('库存（子SKU）'!C:C,A238,'库存（子SKU）'!D:D)</f>
        <v>0</v>
      </c>
      <c r="C238" s="5">
        <f>SUMIF('库存（子SKU）'!$C:$C,$A238,'库存（子SKU）'!E:E)</f>
        <v>0</v>
      </c>
      <c r="D238" s="5">
        <f>SUMIF('库存（子SKU）'!$C:$C,$A238,'库存（子SKU）'!F:F)</f>
        <v>0</v>
      </c>
      <c r="E238" s="5">
        <f>SUMIF('库存（子SKU）'!$C:$C,$A238,'库存（子SKU）'!G:G)</f>
        <v>0</v>
      </c>
      <c r="F238" s="5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17" t="str">
        <f t="shared" si="66"/>
        <v/>
      </c>
      <c r="W238" s="17" t="str">
        <f t="shared" si="67"/>
        <v/>
      </c>
      <c r="X238" s="17" t="str">
        <f t="shared" si="68"/>
        <v/>
      </c>
      <c r="Y238" s="17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17" t="str">
        <f t="shared" si="54"/>
        <v/>
      </c>
      <c r="AE238" s="17" t="str">
        <f t="shared" si="55"/>
        <v/>
      </c>
      <c r="AF238" s="17" t="str">
        <f t="shared" si="56"/>
        <v/>
      </c>
      <c r="AG238" s="17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752</v>
      </c>
      <c r="AJ238">
        <f>SUMIF('库存（子SKU）'!$C:$C,$A238,'库存（子SKU）'!AL:AL)</f>
        <v>904</v>
      </c>
      <c r="AK238">
        <f>SUMIF('库存（子SKU）'!$C:$C,$A238,'库存（子SKU）'!AM:AM)</f>
        <v>904</v>
      </c>
      <c r="AL238" s="17" t="str">
        <f t="shared" si="58"/>
        <v/>
      </c>
      <c r="AM238" s="17">
        <f t="shared" si="59"/>
        <v>0</v>
      </c>
      <c r="AN238" s="17">
        <f t="shared" si="60"/>
        <v>0</v>
      </c>
      <c r="AO238" s="17">
        <f t="shared" si="61"/>
        <v>0</v>
      </c>
      <c r="AP238" s="6">
        <f t="shared" si="62"/>
        <v>0</v>
      </c>
      <c r="AQ238" s="6">
        <f t="shared" si="63"/>
        <v>0</v>
      </c>
      <c r="AR238" s="6">
        <f t="shared" si="64"/>
        <v>0</v>
      </c>
      <c r="AS238" t="str">
        <f t="shared" si="65"/>
        <v>库存为0</v>
      </c>
      <c r="AT238" s="2" t="str">
        <f>IFERROR(时间!$B$4+AS238,"上周无销量")</f>
        <v>上周无销量</v>
      </c>
    </row>
    <row r="239" spans="1:46">
      <c r="A239" t="s">
        <v>4953</v>
      </c>
      <c r="B239" s="5">
        <f>SUMIF('库存（子SKU）'!C:C,A239,'库存（子SKU）'!D:D)</f>
        <v>0</v>
      </c>
      <c r="C239" s="5">
        <f>SUMIF('库存（子SKU）'!$C:$C,$A239,'库存（子SKU）'!E:E)</f>
        <v>0</v>
      </c>
      <c r="D239" s="5">
        <f>SUMIF('库存（子SKU）'!$C:$C,$A239,'库存（子SKU）'!F:F)</f>
        <v>0</v>
      </c>
      <c r="E239" s="5">
        <f>SUMIF('库存（子SKU）'!$C:$C,$A239,'库存（子SKU）'!G:G)</f>
        <v>0</v>
      </c>
      <c r="F239" s="5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17" t="str">
        <f t="shared" si="54"/>
        <v/>
      </c>
      <c r="AE239" s="17" t="str">
        <f t="shared" si="55"/>
        <v/>
      </c>
      <c r="AF239" s="17" t="str">
        <f t="shared" si="56"/>
        <v/>
      </c>
      <c r="AG239" s="17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29</v>
      </c>
      <c r="AJ239">
        <f>SUMIF('库存（子SKU）'!$C:$C,$A239,'库存（子SKU）'!AL:AL)</f>
        <v>48</v>
      </c>
      <c r="AK239">
        <f>SUMIF('库存（子SKU）'!$C:$C,$A239,'库存（子SKU）'!AM:AM)</f>
        <v>48</v>
      </c>
      <c r="AL239" s="17" t="str">
        <f t="shared" si="58"/>
        <v/>
      </c>
      <c r="AM239" s="17">
        <f t="shared" si="59"/>
        <v>0</v>
      </c>
      <c r="AN239" s="17">
        <f t="shared" si="60"/>
        <v>0</v>
      </c>
      <c r="AO239" s="17">
        <f t="shared" si="61"/>
        <v>0</v>
      </c>
      <c r="AP239" s="6">
        <f t="shared" si="62"/>
        <v>0</v>
      </c>
      <c r="AQ239" s="6">
        <f t="shared" si="63"/>
        <v>0</v>
      </c>
      <c r="AR239" s="6">
        <f t="shared" si="64"/>
        <v>0</v>
      </c>
      <c r="AS239" t="str">
        <f t="shared" si="65"/>
        <v>库存为0</v>
      </c>
      <c r="AT239" s="2" t="str">
        <f>IFERROR(时间!$B$4+AS239,"上周无销量")</f>
        <v>上周无销量</v>
      </c>
    </row>
    <row r="240" spans="1:46">
      <c r="A240" t="s">
        <v>4982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4</v>
      </c>
      <c r="AJ240">
        <f>SUMIF('库存（子SKU）'!$C:$C,$A240,'库存（子SKU）'!AL:AL)</f>
        <v>6</v>
      </c>
      <c r="AK240">
        <f>SUMIF('库存（子SKU）'!$C:$C,$A240,'库存（子SKU）'!AM:AM)</f>
        <v>6</v>
      </c>
      <c r="AL240" s="17" t="str">
        <f t="shared" si="58"/>
        <v/>
      </c>
      <c r="AM240" s="17">
        <f t="shared" si="59"/>
        <v>0</v>
      </c>
      <c r="AN240" s="17">
        <f t="shared" si="60"/>
        <v>0</v>
      </c>
      <c r="AO240" s="17">
        <f t="shared" si="61"/>
        <v>0</v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4993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5004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81</v>
      </c>
      <c r="AJ242">
        <f>SUMIF('库存（子SKU）'!$C:$C,$A242,'库存（子SKU）'!AL:AL)</f>
        <v>83</v>
      </c>
      <c r="AK242">
        <f>SUMIF('库存（子SKU）'!$C:$C,$A242,'库存（子SKU）'!AM:AM)</f>
        <v>83</v>
      </c>
      <c r="AL242" s="17" t="str">
        <f t="shared" si="58"/>
        <v/>
      </c>
      <c r="AM242" s="17">
        <f t="shared" si="59"/>
        <v>0</v>
      </c>
      <c r="AN242" s="17">
        <f t="shared" si="60"/>
        <v>0</v>
      </c>
      <c r="AO242" s="17">
        <f t="shared" si="61"/>
        <v>0</v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5013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5044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77</v>
      </c>
      <c r="AJ244">
        <f>SUMIF('库存（子SKU）'!$C:$C,$A244,'库存（子SKU）'!AL:AL)</f>
        <v>154</v>
      </c>
      <c r="AK244">
        <f>SUMIF('库存（子SKU）'!$C:$C,$A244,'库存（子SKU）'!AM:AM)</f>
        <v>154</v>
      </c>
      <c r="AL244" s="17" t="str">
        <f t="shared" si="58"/>
        <v/>
      </c>
      <c r="AM244" s="17">
        <f t="shared" si="59"/>
        <v>0</v>
      </c>
      <c r="AN244" s="17">
        <f t="shared" si="60"/>
        <v>0</v>
      </c>
      <c r="AO244" s="17">
        <f t="shared" si="61"/>
        <v>0</v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5075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17" t="str">
        <f t="shared" si="58"/>
        <v/>
      </c>
      <c r="AM245" s="17" t="str">
        <f t="shared" si="59"/>
        <v/>
      </c>
      <c r="AN245" s="17" t="str">
        <f t="shared" si="60"/>
        <v/>
      </c>
      <c r="AO245" s="17" t="str">
        <f t="shared" si="61"/>
        <v/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5096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17" t="str">
        <f t="shared" si="58"/>
        <v/>
      </c>
      <c r="AM246" s="17" t="str">
        <f t="shared" si="59"/>
        <v/>
      </c>
      <c r="AN246" s="17" t="str">
        <f t="shared" si="60"/>
        <v/>
      </c>
      <c r="AO246" s="17" t="str">
        <f t="shared" si="61"/>
        <v/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5105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17" t="str">
        <f t="shared" si="58"/>
        <v/>
      </c>
      <c r="AM247" s="17" t="str">
        <f t="shared" si="59"/>
        <v/>
      </c>
      <c r="AN247" s="17" t="str">
        <f t="shared" si="60"/>
        <v/>
      </c>
      <c r="AO247" s="17" t="str">
        <f t="shared" si="61"/>
        <v/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5124</v>
      </c>
      <c r="B248" s="5">
        <f>SUMIF('库存（子SKU）'!C:C,A248,'库存（子SKU）'!D:D)</f>
        <v>0</v>
      </c>
      <c r="C248" s="5">
        <f>SUMIF('库存（子SKU）'!$C:$C,$A248,'库存（子SKU）'!E:E)</f>
        <v>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17" t="str">
        <f t="shared" si="58"/>
        <v/>
      </c>
      <c r="AM248" s="17" t="str">
        <f t="shared" si="59"/>
        <v/>
      </c>
      <c r="AN248" s="17" t="str">
        <f t="shared" si="60"/>
        <v/>
      </c>
      <c r="AO248" s="17" t="str">
        <f t="shared" si="61"/>
        <v/>
      </c>
      <c r="AP248" s="6">
        <f t="shared" si="62"/>
        <v>0</v>
      </c>
      <c r="AQ248" s="6">
        <f t="shared" si="63"/>
        <v>0</v>
      </c>
      <c r="AR248" s="6">
        <f t="shared" si="64"/>
        <v>0</v>
      </c>
      <c r="AS248" t="str">
        <f t="shared" si="65"/>
        <v>库存为0</v>
      </c>
      <c r="AT248" s="2" t="str">
        <f>IFERROR(时间!$B$4+AS248,"上周无销量")</f>
        <v>上周无销量</v>
      </c>
    </row>
    <row r="249" spans="1:46">
      <c r="A249" t="s">
        <v>5133</v>
      </c>
      <c r="B249" s="5">
        <f>SUMIF('库存（子SKU）'!C:C,A249,'库存（子SKU）'!D:D)</f>
        <v>0</v>
      </c>
      <c r="C249" s="5">
        <f>SUMIF('库存（子SKU）'!$C:$C,$A249,'库存（子SKU）'!E:E)</f>
        <v>0</v>
      </c>
      <c r="D249" s="5">
        <f>SUMIF('库存（子SKU）'!$C:$C,$A249,'库存（子SKU）'!F:F)</f>
        <v>0</v>
      </c>
      <c r="E249" s="5">
        <f>SUMIF('库存（子SKU）'!$C:$C,$A249,'库存（子SKU）'!G:G)</f>
        <v>0</v>
      </c>
      <c r="F249" s="5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 t="str">
        <f t="shared" si="54"/>
        <v/>
      </c>
      <c r="AE249" s="17" t="str">
        <f t="shared" si="55"/>
        <v/>
      </c>
      <c r="AF249" s="17" t="str">
        <f t="shared" si="56"/>
        <v/>
      </c>
      <c r="AG249" s="17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17" t="str">
        <f t="shared" si="58"/>
        <v/>
      </c>
      <c r="AM249" s="17" t="str">
        <f t="shared" si="59"/>
        <v/>
      </c>
      <c r="AN249" s="17" t="str">
        <f t="shared" si="60"/>
        <v/>
      </c>
      <c r="AO249" s="17" t="str">
        <f t="shared" si="61"/>
        <v/>
      </c>
      <c r="AP249" s="6">
        <f t="shared" si="62"/>
        <v>0</v>
      </c>
      <c r="AQ249" s="6">
        <f t="shared" si="63"/>
        <v>0</v>
      </c>
      <c r="AR249" s="6">
        <f t="shared" si="64"/>
        <v>0</v>
      </c>
      <c r="AS249" t="str">
        <f t="shared" si="65"/>
        <v>库存为0</v>
      </c>
      <c r="AT249" s="2" t="str">
        <f>IFERROR(时间!$B$4+AS249,"上周无销量")</f>
        <v>上周无销量</v>
      </c>
    </row>
    <row r="250" spans="1:46">
      <c r="A250" t="s">
        <v>5146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5163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17" t="str">
        <f t="shared" si="58"/>
        <v/>
      </c>
      <c r="AM251" s="17" t="str">
        <f t="shared" si="59"/>
        <v/>
      </c>
      <c r="AN251" s="17" t="str">
        <f t="shared" si="60"/>
        <v/>
      </c>
      <c r="AO251" s="17" t="str">
        <f t="shared" si="61"/>
        <v/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5186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0</v>
      </c>
      <c r="E252" s="5">
        <f>SUMIF('库存（子SKU）'!$C:$C,$A252,'库存（子SKU）'!G:G)</f>
        <v>0</v>
      </c>
      <c r="F252" s="5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17" t="str">
        <f t="shared" si="66"/>
        <v/>
      </c>
      <c r="W252" s="17" t="str">
        <f t="shared" si="67"/>
        <v/>
      </c>
      <c r="X252" s="17" t="str">
        <f t="shared" si="68"/>
        <v/>
      </c>
      <c r="Y252" s="17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17" t="str">
        <f t="shared" si="54"/>
        <v/>
      </c>
      <c r="AE252" s="17" t="str">
        <f t="shared" si="55"/>
        <v/>
      </c>
      <c r="AF252" s="17" t="str">
        <f t="shared" si="56"/>
        <v/>
      </c>
      <c r="AG252" s="17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17" t="str">
        <f t="shared" si="58"/>
        <v/>
      </c>
      <c r="AM252" s="17" t="str">
        <f t="shared" si="59"/>
        <v/>
      </c>
      <c r="AN252" s="17" t="str">
        <f t="shared" si="60"/>
        <v/>
      </c>
      <c r="AO252" s="17" t="str">
        <f t="shared" si="61"/>
        <v/>
      </c>
      <c r="AP252" s="6">
        <f t="shared" si="62"/>
        <v>0</v>
      </c>
      <c r="AQ252" s="6">
        <f t="shared" si="63"/>
        <v>0</v>
      </c>
      <c r="AR252" s="6">
        <f t="shared" si="64"/>
        <v>0</v>
      </c>
      <c r="AS252" t="str">
        <f t="shared" si="65"/>
        <v>库存为0</v>
      </c>
      <c r="AT252" s="2" t="str">
        <f>IFERROR(时间!$B$4+AS252,"上周无销量")</f>
        <v>上周无销量</v>
      </c>
    </row>
    <row r="253" spans="1:46">
      <c r="A253" t="s">
        <v>5197</v>
      </c>
      <c r="B253" s="5">
        <f>SUMIF('库存（子SKU）'!C:C,A253,'库存（子SKU）'!D:D)</f>
        <v>0</v>
      </c>
      <c r="C253" s="5">
        <f>SUMIF('库存（子SKU）'!$C:$C,$A253,'库存（子SKU）'!E:E)</f>
        <v>0</v>
      </c>
      <c r="D253" s="5">
        <f>SUMIF('库存（子SKU）'!$C:$C,$A253,'库存（子SKU）'!F:F)</f>
        <v>0</v>
      </c>
      <c r="E253" s="5">
        <f>SUMIF('库存（子SKU）'!$C:$C,$A253,'库存（子SKU）'!G:G)</f>
        <v>0</v>
      </c>
      <c r="F253" s="5" t="s">
        <v>54</v>
      </c>
      <c r="G253">
        <f>SUMIF('库存（子SKU）'!$C:$C,$A253,'库存（子SKU）'!I:I)</f>
        <v>0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0</v>
      </c>
      <c r="L253">
        <f>SUMIF('库存（子SKU）'!$C:$C,$A253,'库存（子SKU）'!N:N)</f>
        <v>0</v>
      </c>
      <c r="M253">
        <f>SUMIF('库存（子SKU）'!$C:$C,$A253,'库存（子SKU）'!O:O)</f>
        <v>0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17" t="str">
        <f t="shared" si="66"/>
        <v/>
      </c>
      <c r="W253" s="17" t="str">
        <f t="shared" si="67"/>
        <v/>
      </c>
      <c r="X253" s="17" t="str">
        <f t="shared" si="68"/>
        <v/>
      </c>
      <c r="Y253" s="17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17" t="str">
        <f t="shared" si="54"/>
        <v/>
      </c>
      <c r="AE253" s="17" t="str">
        <f t="shared" si="55"/>
        <v/>
      </c>
      <c r="AF253" s="17" t="str">
        <f t="shared" si="56"/>
        <v/>
      </c>
      <c r="AG253" s="17" t="str">
        <f t="shared" si="57"/>
        <v/>
      </c>
      <c r="AH253">
        <f>SUMIF('库存（子SKU）'!$C:$C,$A253,'库存（子SKU）'!AJ:AJ)</f>
        <v>0</v>
      </c>
      <c r="AI253">
        <f>SUMIF('库存（子SKU）'!$C:$C,$A253,'库存（子SKU）'!AK:AK)</f>
        <v>0</v>
      </c>
      <c r="AJ253">
        <f>SUMIF('库存（子SKU）'!$C:$C,$A253,'库存（子SKU）'!AL:AL)</f>
        <v>0</v>
      </c>
      <c r="AK253">
        <f>SUMIF('库存（子SKU）'!$C:$C,$A253,'库存（子SKU）'!AM:AM)</f>
        <v>0</v>
      </c>
      <c r="AL253" s="17" t="str">
        <f t="shared" si="58"/>
        <v/>
      </c>
      <c r="AM253" s="17" t="str">
        <f t="shared" si="59"/>
        <v/>
      </c>
      <c r="AN253" s="17" t="str">
        <f t="shared" si="60"/>
        <v/>
      </c>
      <c r="AO253" s="17" t="str">
        <f t="shared" si="61"/>
        <v/>
      </c>
      <c r="AP253" s="6">
        <f t="shared" si="62"/>
        <v>0</v>
      </c>
      <c r="AQ253" s="6">
        <f t="shared" si="63"/>
        <v>0</v>
      </c>
      <c r="AR253" s="6">
        <f t="shared" si="64"/>
        <v>0</v>
      </c>
      <c r="AS253" t="str">
        <f t="shared" si="65"/>
        <v>库存为0</v>
      </c>
      <c r="AT253" s="2" t="str">
        <f>IFERROR(时间!$B$4+AS253,"上周无销量")</f>
        <v>上周无销量</v>
      </c>
    </row>
    <row r="254" spans="1:46">
      <c r="A254" t="s">
        <v>5208</v>
      </c>
      <c r="B254" s="5">
        <f>SUMIF('库存（子SKU）'!C:C,A254,'库存（子SKU）'!D:D)</f>
        <v>0</v>
      </c>
      <c r="C254" s="5">
        <f>SUMIF('库存（子SKU）'!$C:$C,$A254,'库存（子SKU）'!E:E)</f>
        <v>0</v>
      </c>
      <c r="D254" s="5">
        <f>SUMIF('库存（子SKU）'!$C:$C,$A254,'库存（子SKU）'!F:F)</f>
        <v>0</v>
      </c>
      <c r="E254" s="5">
        <f>SUMIF('库存（子SKU）'!$C:$C,$A254,'库存（子SKU）'!G:G)</f>
        <v>0</v>
      </c>
      <c r="F254" s="5" t="s">
        <v>54</v>
      </c>
      <c r="G254">
        <f>SUMIF('库存（子SKU）'!$C:$C,$A254,'库存（子SKU）'!I:I)</f>
        <v>0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0</v>
      </c>
      <c r="L254">
        <f>SUMIF('库存（子SKU）'!$C:$C,$A254,'库存（子SKU）'!N:N)</f>
        <v>0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17" t="str">
        <f t="shared" si="66"/>
        <v/>
      </c>
      <c r="W254" s="17" t="str">
        <f t="shared" si="67"/>
        <v/>
      </c>
      <c r="X254" s="17" t="str">
        <f t="shared" si="68"/>
        <v/>
      </c>
      <c r="Y254" s="17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17" t="str">
        <f t="shared" si="54"/>
        <v/>
      </c>
      <c r="AE254" s="17" t="str">
        <f t="shared" si="55"/>
        <v/>
      </c>
      <c r="AF254" s="17" t="str">
        <f t="shared" si="56"/>
        <v/>
      </c>
      <c r="AG254" s="17" t="str">
        <f t="shared" si="57"/>
        <v/>
      </c>
      <c r="AH254">
        <f>SUMIF('库存（子SKU）'!$C:$C,$A254,'库存（子SKU）'!AJ:AJ)</f>
        <v>0</v>
      </c>
      <c r="AI254">
        <f>SUMIF('库存（子SKU）'!$C:$C,$A254,'库存（子SKU）'!AK:AK)</f>
        <v>661</v>
      </c>
      <c r="AJ254">
        <f>SUMIF('库存（子SKU）'!$C:$C,$A254,'库存（子SKU）'!AL:AL)</f>
        <v>286</v>
      </c>
      <c r="AK254">
        <f>SUMIF('库存（子SKU）'!$C:$C,$A254,'库存（子SKU）'!AM:AM)</f>
        <v>286</v>
      </c>
      <c r="AL254" s="17" t="str">
        <f t="shared" si="58"/>
        <v/>
      </c>
      <c r="AM254" s="17">
        <f t="shared" si="59"/>
        <v>0</v>
      </c>
      <c r="AN254" s="17">
        <f t="shared" si="60"/>
        <v>0</v>
      </c>
      <c r="AO254" s="17">
        <f t="shared" si="61"/>
        <v>0</v>
      </c>
      <c r="AP254" s="6">
        <f t="shared" si="62"/>
        <v>0</v>
      </c>
      <c r="AQ254" s="6">
        <f t="shared" si="63"/>
        <v>0</v>
      </c>
      <c r="AR254" s="6">
        <f t="shared" si="64"/>
        <v>0</v>
      </c>
      <c r="AS254" t="str">
        <f t="shared" si="65"/>
        <v>库存为0</v>
      </c>
      <c r="AT254" s="2" t="str">
        <f>IFERROR(时间!$B$4+AS254,"上周无销量")</f>
        <v>上周无销量</v>
      </c>
    </row>
    <row r="255" spans="1:46">
      <c r="A255" t="s">
        <v>5239</v>
      </c>
      <c r="B255" s="5">
        <f>SUMIF('库存（子SKU）'!C:C,A255,'库存（子SKU）'!D:D)</f>
        <v>0</v>
      </c>
      <c r="C255" s="5">
        <f>SUMIF('库存（子SKU）'!$C:$C,$A255,'库存（子SKU）'!E:E)</f>
        <v>0</v>
      </c>
      <c r="D255" s="5">
        <f>SUMIF('库存（子SKU）'!$C:$C,$A255,'库存（子SKU）'!F:F)</f>
        <v>0</v>
      </c>
      <c r="E255" s="5">
        <f>SUMIF('库存（子SKU）'!$C:$C,$A255,'库存（子SKU）'!G:G)</f>
        <v>0</v>
      </c>
      <c r="F255" s="5" t="s">
        <v>54</v>
      </c>
      <c r="G255">
        <f>SUMIF('库存（子SKU）'!$C:$C,$A255,'库存（子SKU）'!I:I)</f>
        <v>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17" t="str">
        <f t="shared" si="66"/>
        <v/>
      </c>
      <c r="W255" s="17" t="str">
        <f t="shared" si="67"/>
        <v/>
      </c>
      <c r="X255" s="17" t="str">
        <f t="shared" si="68"/>
        <v/>
      </c>
      <c r="Y255" s="17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17" t="str">
        <f t="shared" si="54"/>
        <v/>
      </c>
      <c r="AE255" s="17" t="str">
        <f t="shared" si="55"/>
        <v/>
      </c>
      <c r="AF255" s="17" t="str">
        <f t="shared" si="56"/>
        <v/>
      </c>
      <c r="AG255" s="17" t="str">
        <f t="shared" si="57"/>
        <v/>
      </c>
      <c r="AH255">
        <f>SUMIF('库存（子SKU）'!$C:$C,$A255,'库存（子SKU）'!AJ:AJ)</f>
        <v>0</v>
      </c>
      <c r="AI255">
        <f>SUMIF('库存（子SKU）'!$C:$C,$A255,'库存（子SKU）'!AK:AK)</f>
        <v>549</v>
      </c>
      <c r="AJ255">
        <f>SUMIF('库存（子SKU）'!$C:$C,$A255,'库存（子SKU）'!AL:AL)</f>
        <v>693</v>
      </c>
      <c r="AK255">
        <f>SUMIF('库存（子SKU）'!$C:$C,$A255,'库存（子SKU）'!AM:AM)</f>
        <v>693</v>
      </c>
      <c r="AL255" s="17" t="str">
        <f t="shared" si="58"/>
        <v/>
      </c>
      <c r="AM255" s="17">
        <f t="shared" si="59"/>
        <v>0</v>
      </c>
      <c r="AN255" s="17">
        <f t="shared" si="60"/>
        <v>0</v>
      </c>
      <c r="AO255" s="17">
        <f t="shared" si="61"/>
        <v>0</v>
      </c>
      <c r="AP255" s="6">
        <f t="shared" si="62"/>
        <v>0</v>
      </c>
      <c r="AQ255" s="6">
        <f t="shared" si="63"/>
        <v>0</v>
      </c>
      <c r="AR255" s="6">
        <f t="shared" si="64"/>
        <v>0</v>
      </c>
      <c r="AS255" t="str">
        <f t="shared" si="65"/>
        <v>库存为0</v>
      </c>
      <c r="AT255" s="2" t="str">
        <f>IFERROR(时间!$B$4+AS255,"上周无销量")</f>
        <v>上周无销量</v>
      </c>
    </row>
    <row r="256" spans="1:46">
      <c r="A256" t="s">
        <v>5250</v>
      </c>
      <c r="B256" s="5">
        <f>SUMIF('库存（子SKU）'!C:C,A256,'库存（子SKU）'!D:D)</f>
        <v>0</v>
      </c>
      <c r="C256" s="5">
        <f>SUMIF('库存（子SKU）'!$C:$C,$A256,'库存（子SKU）'!E:E)</f>
        <v>0</v>
      </c>
      <c r="D256" s="5">
        <f>SUMIF('库存（子SKU）'!$C:$C,$A256,'库存（子SKU）'!F:F)</f>
        <v>0</v>
      </c>
      <c r="E256" s="5">
        <f>SUMIF('库存（子SKU）'!$C:$C,$A256,'库存（子SKU）'!G:G)</f>
        <v>0</v>
      </c>
      <c r="F256" s="5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 t="str">
        <f t="shared" si="54"/>
        <v/>
      </c>
      <c r="AE256" s="17" t="str">
        <f t="shared" si="55"/>
        <v/>
      </c>
      <c r="AF256" s="17" t="str">
        <f t="shared" si="56"/>
        <v/>
      </c>
      <c r="AG256" s="17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17" t="str">
        <f t="shared" si="58"/>
        <v/>
      </c>
      <c r="AM256" s="17" t="str">
        <f t="shared" si="59"/>
        <v/>
      </c>
      <c r="AN256" s="17" t="str">
        <f t="shared" si="60"/>
        <v/>
      </c>
      <c r="AO256" s="17" t="str">
        <f t="shared" si="61"/>
        <v/>
      </c>
      <c r="AP256" s="6">
        <f t="shared" si="62"/>
        <v>0</v>
      </c>
      <c r="AQ256" s="6">
        <f t="shared" si="63"/>
        <v>0</v>
      </c>
      <c r="AR256" s="6">
        <f t="shared" si="64"/>
        <v>0</v>
      </c>
      <c r="AS256" t="str">
        <f t="shared" si="65"/>
        <v>库存为0</v>
      </c>
      <c r="AT256" s="2" t="str">
        <f>IFERROR(时间!$B$4+AS256,"上周无销量")</f>
        <v>上周无销量</v>
      </c>
    </row>
    <row r="257" spans="1:46">
      <c r="A257" t="s">
        <v>5253</v>
      </c>
      <c r="B257" s="5">
        <f>SUMIF('库存（子SKU）'!C:C,A257,'库存（子SKU）'!D:D)</f>
        <v>0</v>
      </c>
      <c r="C257" s="5">
        <f>SUMIF('库存（子SKU）'!$C:$C,$A257,'库存（子SKU）'!E:E)</f>
        <v>0</v>
      </c>
      <c r="D257" s="5">
        <f>SUMIF('库存（子SKU）'!$C:$C,$A257,'库存（子SKU）'!F:F)</f>
        <v>0</v>
      </c>
      <c r="E257" s="5">
        <f>SUMIF('库存（子SKU）'!$C:$C,$A257,'库存（子SKU）'!G:G)</f>
        <v>0</v>
      </c>
      <c r="F257" s="5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 t="str">
        <f t="shared" si="54"/>
        <v/>
      </c>
      <c r="AE257" s="17" t="str">
        <f t="shared" si="55"/>
        <v/>
      </c>
      <c r="AF257" s="17" t="str">
        <f t="shared" si="56"/>
        <v/>
      </c>
      <c r="AG257" s="17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17" t="str">
        <f t="shared" si="58"/>
        <v/>
      </c>
      <c r="AM257" s="17" t="str">
        <f t="shared" si="59"/>
        <v/>
      </c>
      <c r="AN257" s="17" t="str">
        <f t="shared" si="60"/>
        <v/>
      </c>
      <c r="AO257" s="17" t="str">
        <f t="shared" si="61"/>
        <v/>
      </c>
      <c r="AP257" s="6">
        <f t="shared" si="62"/>
        <v>0</v>
      </c>
      <c r="AQ257" s="6">
        <f t="shared" si="63"/>
        <v>0</v>
      </c>
      <c r="AR257" s="6">
        <f t="shared" si="64"/>
        <v>0</v>
      </c>
      <c r="AS257" t="str">
        <f t="shared" si="65"/>
        <v>库存为0</v>
      </c>
      <c r="AT257" s="2" t="str">
        <f>IFERROR(时间!$B$4+AS257,"上周无销量")</f>
        <v>上周无销量</v>
      </c>
    </row>
    <row r="258" spans="1:46">
      <c r="A258" t="s">
        <v>5258</v>
      </c>
      <c r="B258" s="5">
        <f>SUMIF('库存（子SKU）'!C:C,A258,'库存（子SKU）'!D:D)</f>
        <v>0</v>
      </c>
      <c r="C258" s="5">
        <f>SUMIF('库存（子SKU）'!$C:$C,$A258,'库存（子SKU）'!E:E)</f>
        <v>0</v>
      </c>
      <c r="D258" s="5">
        <f>SUMIF('库存（子SKU）'!$C:$C,$A258,'库存（子SKU）'!F:F)</f>
        <v>0</v>
      </c>
      <c r="E258" s="5">
        <f>SUMIF('库存（子SKU）'!$C:$C,$A258,'库存（子SKU）'!G:G)</f>
        <v>0</v>
      </c>
      <c r="F258" s="5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17" t="str">
        <f t="shared" si="66"/>
        <v/>
      </c>
      <c r="W258" s="17" t="str">
        <f t="shared" si="67"/>
        <v/>
      </c>
      <c r="X258" s="17" t="str">
        <f t="shared" si="68"/>
        <v/>
      </c>
      <c r="Y258" s="17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17" t="str">
        <f t="shared" si="54"/>
        <v/>
      </c>
      <c r="AE258" s="17" t="str">
        <f t="shared" si="55"/>
        <v/>
      </c>
      <c r="AF258" s="17" t="str">
        <f t="shared" si="56"/>
        <v/>
      </c>
      <c r="AG258" s="17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17" t="str">
        <f t="shared" si="58"/>
        <v/>
      </c>
      <c r="AM258" s="17" t="str">
        <f t="shared" si="59"/>
        <v/>
      </c>
      <c r="AN258" s="17" t="str">
        <f t="shared" si="60"/>
        <v/>
      </c>
      <c r="AO258" s="17" t="str">
        <f t="shared" si="61"/>
        <v/>
      </c>
      <c r="AP258" s="6">
        <f t="shared" si="62"/>
        <v>0</v>
      </c>
      <c r="AQ258" s="6">
        <f t="shared" si="63"/>
        <v>0</v>
      </c>
      <c r="AR258" s="6">
        <f t="shared" si="64"/>
        <v>0</v>
      </c>
      <c r="AS258" t="str">
        <f t="shared" si="65"/>
        <v>库存为0</v>
      </c>
      <c r="AT258" s="2" t="str">
        <f>IFERROR(时间!$B$4+AS258,"上周无销量")</f>
        <v>上周无销量</v>
      </c>
    </row>
    <row r="259" spans="1:46">
      <c r="A259" t="s">
        <v>5279</v>
      </c>
      <c r="B259" s="5">
        <f>SUMIF('库存（子SKU）'!C:C,A259,'库存（子SKU）'!D:D)</f>
        <v>0</v>
      </c>
      <c r="C259" s="5">
        <f>SUMIF('库存（子SKU）'!$C:$C,$A259,'库存（子SKU）'!E:E)</f>
        <v>0</v>
      </c>
      <c r="D259" s="5">
        <f>SUMIF('库存（子SKU）'!$C:$C,$A259,'库存（子SKU）'!F:F)</f>
        <v>0</v>
      </c>
      <c r="E259" s="5">
        <f>SUMIF('库存（子SKU）'!$C:$C,$A259,'库存（子SKU）'!G:G)</f>
        <v>0</v>
      </c>
      <c r="F259" s="5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 t="str">
        <f t="shared" si="54"/>
        <v/>
      </c>
      <c r="AE259" s="17" t="str">
        <f t="shared" si="55"/>
        <v/>
      </c>
      <c r="AF259" s="17" t="str">
        <f t="shared" si="56"/>
        <v/>
      </c>
      <c r="AG259" s="17" t="str">
        <f t="shared" si="57"/>
        <v/>
      </c>
      <c r="AH259">
        <f>SUMIF('库存（子SKU）'!$C:$C,$A259,'库存（子SKU）'!AJ:AJ)</f>
        <v>0</v>
      </c>
      <c r="AI259">
        <f>SUMIF('库存（子SKU）'!$C:$C,$A259,'库存（子SKU）'!AK:AK)</f>
        <v>0</v>
      </c>
      <c r="AJ259">
        <f>SUMIF('库存（子SKU）'!$C:$C,$A259,'库存（子SKU）'!AL:AL)</f>
        <v>0</v>
      </c>
      <c r="AK259">
        <f>SUMIF('库存（子SKU）'!$C:$C,$A259,'库存（子SKU）'!AM:AM)</f>
        <v>0</v>
      </c>
      <c r="AL259" s="17" t="str">
        <f t="shared" si="58"/>
        <v/>
      </c>
      <c r="AM259" s="17" t="str">
        <f t="shared" si="59"/>
        <v/>
      </c>
      <c r="AN259" s="17" t="str">
        <f t="shared" si="60"/>
        <v/>
      </c>
      <c r="AO259" s="17" t="str">
        <f t="shared" si="61"/>
        <v/>
      </c>
      <c r="AP259" s="6">
        <f t="shared" si="62"/>
        <v>0</v>
      </c>
      <c r="AQ259" s="6">
        <f t="shared" si="63"/>
        <v>0</v>
      </c>
      <c r="AR259" s="6">
        <f t="shared" si="64"/>
        <v>0</v>
      </c>
      <c r="AS259" t="str">
        <f t="shared" si="65"/>
        <v>库存为0</v>
      </c>
      <c r="AT259" s="2" t="str">
        <f>IFERROR(时间!$B$4+AS259,"上周无销量")</f>
        <v>上周无销量</v>
      </c>
    </row>
    <row r="260" spans="1:46">
      <c r="A260" t="s">
        <v>5290</v>
      </c>
      <c r="B260" s="5">
        <f>SUMIF('库存（子SKU）'!C:C,A260,'库存（子SKU）'!D:D)</f>
        <v>0</v>
      </c>
      <c r="C260" s="5">
        <f>SUMIF('库存（子SKU）'!$C:$C,$A260,'库存（子SKU）'!E:E)</f>
        <v>0</v>
      </c>
      <c r="D260" s="5">
        <f>SUMIF('库存（子SKU）'!$C:$C,$A260,'库存（子SKU）'!F:F)</f>
        <v>0</v>
      </c>
      <c r="E260" s="5">
        <f>SUMIF('库存（子SKU）'!$C:$C,$A260,'库存（子SKU）'!G:G)</f>
        <v>0</v>
      </c>
      <c r="F260" s="5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17" t="str">
        <f t="shared" si="66"/>
        <v/>
      </c>
      <c r="W260" s="17" t="str">
        <f t="shared" si="67"/>
        <v/>
      </c>
      <c r="X260" s="17" t="str">
        <f t="shared" si="68"/>
        <v/>
      </c>
      <c r="Y260" s="17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17" t="str">
        <f t="shared" si="54"/>
        <v/>
      </c>
      <c r="AE260" s="17" t="str">
        <f t="shared" si="55"/>
        <v/>
      </c>
      <c r="AF260" s="17" t="str">
        <f t="shared" si="56"/>
        <v/>
      </c>
      <c r="AG260" s="17" t="str">
        <f t="shared" si="57"/>
        <v/>
      </c>
      <c r="AH260">
        <f>SUMIF('库存（子SKU）'!$C:$C,$A260,'库存（子SKU）'!AJ:AJ)</f>
        <v>0</v>
      </c>
      <c r="AI260">
        <f>SUMIF('库存（子SKU）'!$C:$C,$A260,'库存（子SKU）'!AK:AK)</f>
        <v>0</v>
      </c>
      <c r="AJ260">
        <f>SUMIF('库存（子SKU）'!$C:$C,$A260,'库存（子SKU）'!AL:AL)</f>
        <v>0</v>
      </c>
      <c r="AK260">
        <f>SUMIF('库存（子SKU）'!$C:$C,$A260,'库存（子SKU）'!AM:AM)</f>
        <v>0</v>
      </c>
      <c r="AL260" s="17" t="str">
        <f t="shared" si="58"/>
        <v/>
      </c>
      <c r="AM260" s="17" t="str">
        <f t="shared" si="59"/>
        <v/>
      </c>
      <c r="AN260" s="17" t="str">
        <f t="shared" si="60"/>
        <v/>
      </c>
      <c r="AO260" s="17" t="str">
        <f t="shared" si="61"/>
        <v/>
      </c>
      <c r="AP260" s="6">
        <f t="shared" si="62"/>
        <v>0</v>
      </c>
      <c r="AQ260" s="6">
        <f t="shared" si="63"/>
        <v>0</v>
      </c>
      <c r="AR260" s="6">
        <f t="shared" si="64"/>
        <v>0</v>
      </c>
      <c r="AS260" t="str">
        <f t="shared" si="65"/>
        <v>库存为0</v>
      </c>
      <c r="AT260" s="2" t="str">
        <f>IFERROR(时间!$B$4+AS260,"上周无销量")</f>
        <v>上周无销量</v>
      </c>
    </row>
    <row r="261" spans="1:46">
      <c r="A261" t="s">
        <v>5301</v>
      </c>
      <c r="B261" s="5">
        <f>SUMIF('库存（子SKU）'!C:C,A261,'库存（子SKU）'!D:D)</f>
        <v>0</v>
      </c>
      <c r="C261" s="5">
        <f>SUMIF('库存（子SKU）'!$C:$C,$A261,'库存（子SKU）'!E:E)</f>
        <v>0</v>
      </c>
      <c r="D261" s="5">
        <f>SUMIF('库存（子SKU）'!$C:$C,$A261,'库存（子SKU）'!F:F)</f>
        <v>0</v>
      </c>
      <c r="E261" s="5">
        <f>SUMIF('库存（子SKU）'!$C:$C,$A261,'库存（子SKU）'!G:G)</f>
        <v>0</v>
      </c>
      <c r="F261" s="5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 t="str">
        <f t="shared" si="66"/>
        <v/>
      </c>
      <c r="W261" s="17" t="str">
        <f t="shared" si="67"/>
        <v/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 t="str">
        <f t="shared" ref="AD261:AD324" si="71">IF(AND(Z261&gt;0,B261=0),"无销量广告费为"&amp;Z261,IFERROR(Z261/(B261*$F261),""))</f>
        <v/>
      </c>
      <c r="AE261" s="17" t="str">
        <f t="shared" ref="AE261:AE324" si="72">IF(AND(AA261&gt;0,C261=0),"无销量广告费为"&amp;AA261,IFERROR(AA261/(C261*$F261),""))</f>
        <v/>
      </c>
      <c r="AF261" s="17" t="str">
        <f t="shared" ref="AF261:AF324" si="73">IF(AND(AB261&gt;0,D261=0),"无销量广告费为"&amp;AB261,IFERROR(AB261/(D261*$F261),""))</f>
        <v/>
      </c>
      <c r="AG261" s="17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17" t="str">
        <f t="shared" ref="AL261:AL324" si="75">IFERROR(B261/AH261,"")</f>
        <v/>
      </c>
      <c r="AM261" s="17" t="str">
        <f t="shared" ref="AM261:AM324" si="76">IFERROR(C261/AI261,"")</f>
        <v/>
      </c>
      <c r="AN261" s="17" t="str">
        <f t="shared" ref="AN261:AN324" si="77">IFERROR(D261/AJ261,"")</f>
        <v/>
      </c>
      <c r="AO261" s="17" t="str">
        <f t="shared" ref="AO261:AO324" si="78">IFERROR(E261/AK261,"")</f>
        <v/>
      </c>
      <c r="AP261" s="6">
        <f t="shared" ref="AP261:AP324" si="79">B261/7</f>
        <v>0</v>
      </c>
      <c r="AQ261" s="6">
        <f t="shared" ref="AQ261:AQ324" si="80">AP261*60</f>
        <v>0</v>
      </c>
      <c r="AR261" s="6">
        <f t="shared" ref="AR261:AR324" si="81">K261-AQ261</f>
        <v>0</v>
      </c>
      <c r="AS261" t="str">
        <f t="shared" ref="AS261:AS324" si="82">IF(AP261=0,"库存为"&amp;K261,INT(K261/AP261))</f>
        <v>库存为0</v>
      </c>
      <c r="AT261" s="2" t="str">
        <f>IFERROR(时间!$B$4+AS261,"上周无销量")</f>
        <v>上周无销量</v>
      </c>
    </row>
    <row r="262" spans="1:46">
      <c r="A262" t="s">
        <v>5306</v>
      </c>
      <c r="B262" s="5">
        <f>SUMIF('库存（子SKU）'!C:C,A262,'库存（子SKU）'!D:D)</f>
        <v>0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0</v>
      </c>
      <c r="F262" s="5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325" si="83">IFERROR(R262/N262,"")</f>
        <v/>
      </c>
      <c r="W262" s="17" t="str">
        <f t="shared" ref="W262:W325" si="84">IFERROR(S262/O262,"")</f>
        <v/>
      </c>
      <c r="X262" s="17" t="str">
        <f t="shared" ref="X262:X325" si="85">IFERROR(T262/P262,"")</f>
        <v/>
      </c>
      <c r="Y262" s="17" t="str">
        <f t="shared" ref="Y262:Y325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 t="str">
        <f t="shared" si="71"/>
        <v/>
      </c>
      <c r="AE262" s="17" t="str">
        <f t="shared" si="72"/>
        <v/>
      </c>
      <c r="AF262" s="17" t="str">
        <f t="shared" si="73"/>
        <v/>
      </c>
      <c r="AG262" s="17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17" t="str">
        <f t="shared" si="75"/>
        <v/>
      </c>
      <c r="AM262" s="17" t="str">
        <f t="shared" si="76"/>
        <v/>
      </c>
      <c r="AN262" s="17" t="str">
        <f t="shared" si="77"/>
        <v/>
      </c>
      <c r="AO262" s="17" t="str">
        <f t="shared" si="78"/>
        <v/>
      </c>
      <c r="AP262" s="6">
        <f t="shared" si="79"/>
        <v>0</v>
      </c>
      <c r="AQ262" s="6">
        <f t="shared" si="80"/>
        <v>0</v>
      </c>
      <c r="AR262" s="6">
        <f t="shared" si="81"/>
        <v>0</v>
      </c>
      <c r="AS262" t="str">
        <f t="shared" si="82"/>
        <v>库存为0</v>
      </c>
      <c r="AT262" s="2" t="str">
        <f>IFERROR(时间!$B$4+AS262,"上周无销量")</f>
        <v>上周无销量</v>
      </c>
    </row>
    <row r="263" spans="1:46">
      <c r="A263" t="s">
        <v>5313</v>
      </c>
      <c r="B263" s="5">
        <f>SUMIF('库存（子SKU）'!C:C,A263,'库存（子SKU）'!D:D)</f>
        <v>0</v>
      </c>
      <c r="C263" s="5">
        <f>SUMIF('库存（子SKU）'!$C:$C,$A263,'库存（子SKU）'!E:E)</f>
        <v>0</v>
      </c>
      <c r="D263" s="5">
        <f>SUMIF('库存（子SKU）'!$C:$C,$A263,'库存（子SKU）'!F:F)</f>
        <v>0</v>
      </c>
      <c r="E263" s="5">
        <f>SUMIF('库存（子SKU）'!$C:$C,$A263,'库存（子SKU）'!G:G)</f>
        <v>0</v>
      </c>
      <c r="F263" s="5" t="s">
        <v>54</v>
      </c>
      <c r="G263">
        <f>SUMIF('库存（子SKU）'!$C:$C,$A263,'库存（子SKU）'!I:I)</f>
        <v>0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0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17" t="str">
        <f t="shared" si="83"/>
        <v/>
      </c>
      <c r="W263" s="17" t="str">
        <f t="shared" si="84"/>
        <v/>
      </c>
      <c r="X263" s="17" t="str">
        <f t="shared" si="85"/>
        <v/>
      </c>
      <c r="Y263" s="17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17" t="str">
        <f t="shared" si="71"/>
        <v/>
      </c>
      <c r="AE263" s="17" t="str">
        <f t="shared" si="72"/>
        <v/>
      </c>
      <c r="AF263" s="17" t="str">
        <f t="shared" si="73"/>
        <v/>
      </c>
      <c r="AG263" s="17" t="str">
        <f t="shared" si="74"/>
        <v/>
      </c>
      <c r="AH263">
        <f>SUMIF('库存（子SKU）'!$C:$C,$A263,'库存（子SKU）'!AJ:AJ)</f>
        <v>0</v>
      </c>
      <c r="AI263">
        <f>SUMIF('库存（子SKU）'!$C:$C,$A263,'库存（子SKU）'!AK:AK)</f>
        <v>0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17" t="str">
        <f t="shared" si="75"/>
        <v/>
      </c>
      <c r="AM263" s="17" t="str">
        <f t="shared" si="76"/>
        <v/>
      </c>
      <c r="AN263" s="17" t="str">
        <f t="shared" si="77"/>
        <v/>
      </c>
      <c r="AO263" s="17" t="str">
        <f t="shared" si="78"/>
        <v/>
      </c>
      <c r="AP263" s="6">
        <f t="shared" si="79"/>
        <v>0</v>
      </c>
      <c r="AQ263" s="6">
        <f t="shared" si="80"/>
        <v>0</v>
      </c>
      <c r="AR263" s="6">
        <f t="shared" si="81"/>
        <v>0</v>
      </c>
      <c r="AS263" t="str">
        <f t="shared" si="82"/>
        <v>库存为0</v>
      </c>
      <c r="AT263" s="2" t="str">
        <f>IFERROR(时间!$B$4+AS263,"上周无销量")</f>
        <v>上周无销量</v>
      </c>
    </row>
    <row r="264" spans="1:46">
      <c r="A264" t="s">
        <v>5318</v>
      </c>
      <c r="B264" s="5">
        <f>SUMIF('库存（子SKU）'!C:C,A264,'库存（子SKU）'!D:D)</f>
        <v>0</v>
      </c>
      <c r="C264" s="5">
        <f>SUMIF('库存（子SKU）'!$C:$C,$A264,'库存（子SKU）'!E:E)</f>
        <v>0</v>
      </c>
      <c r="D264" s="5">
        <f>SUMIF('库存（子SKU）'!$C:$C,$A264,'库存（子SKU）'!F:F)</f>
        <v>0</v>
      </c>
      <c r="E264" s="5">
        <f>SUMIF('库存（子SKU）'!$C:$C,$A264,'库存（子SKU）'!G:G)</f>
        <v>0</v>
      </c>
      <c r="F264" s="5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17" t="str">
        <f t="shared" si="83"/>
        <v/>
      </c>
      <c r="W264" s="17" t="str">
        <f t="shared" si="84"/>
        <v/>
      </c>
      <c r="X264" s="17" t="str">
        <f t="shared" si="85"/>
        <v/>
      </c>
      <c r="Y264" s="17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17" t="str">
        <f t="shared" si="71"/>
        <v/>
      </c>
      <c r="AE264" s="17" t="str">
        <f t="shared" si="72"/>
        <v/>
      </c>
      <c r="AF264" s="17" t="str">
        <f t="shared" si="73"/>
        <v/>
      </c>
      <c r="AG264" s="17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17" t="str">
        <f t="shared" si="75"/>
        <v/>
      </c>
      <c r="AM264" s="17" t="str">
        <f t="shared" si="76"/>
        <v/>
      </c>
      <c r="AN264" s="17" t="str">
        <f t="shared" si="77"/>
        <v/>
      </c>
      <c r="AO264" s="17" t="str">
        <f t="shared" si="78"/>
        <v/>
      </c>
      <c r="AP264" s="6">
        <f t="shared" si="79"/>
        <v>0</v>
      </c>
      <c r="AQ264" s="6">
        <f t="shared" si="80"/>
        <v>0</v>
      </c>
      <c r="AR264" s="6">
        <f t="shared" si="81"/>
        <v>0</v>
      </c>
      <c r="AS264" t="str">
        <f t="shared" si="82"/>
        <v>库存为0</v>
      </c>
      <c r="AT264" s="2" t="str">
        <f>IFERROR(时间!$B$4+AS264,"上周无销量")</f>
        <v>上周无销量</v>
      </c>
    </row>
    <row r="265" spans="1:46">
      <c r="A265" t="s">
        <v>5327</v>
      </c>
      <c r="B265" s="5">
        <f>SUMIF('库存（子SKU）'!C:C,A265,'库存（子SKU）'!D:D)</f>
        <v>0</v>
      </c>
      <c r="C265" s="5">
        <f>SUMIF('库存（子SKU）'!$C:$C,$A265,'库存（子SKU）'!E:E)</f>
        <v>0</v>
      </c>
      <c r="D265" s="5">
        <f>SUMIF('库存（子SKU）'!$C:$C,$A265,'库存（子SKU）'!F:F)</f>
        <v>0</v>
      </c>
      <c r="E265" s="5">
        <f>SUMIF('库存（子SKU）'!$C:$C,$A265,'库存（子SKU）'!G:G)</f>
        <v>0</v>
      </c>
      <c r="F265" s="5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17" t="str">
        <f t="shared" si="83"/>
        <v/>
      </c>
      <c r="W265" s="17" t="str">
        <f t="shared" si="84"/>
        <v/>
      </c>
      <c r="X265" s="17" t="str">
        <f t="shared" si="85"/>
        <v/>
      </c>
      <c r="Y265" s="17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17" t="str">
        <f t="shared" si="71"/>
        <v/>
      </c>
      <c r="AE265" s="17" t="str">
        <f t="shared" si="72"/>
        <v/>
      </c>
      <c r="AF265" s="17" t="str">
        <f t="shared" si="73"/>
        <v/>
      </c>
      <c r="AG265" s="17" t="str">
        <f t="shared" si="74"/>
        <v/>
      </c>
      <c r="AH265">
        <f>SUMIF('库存（子SKU）'!$C:$C,$A265,'库存（子SKU）'!AJ:AJ)</f>
        <v>0</v>
      </c>
      <c r="AI265">
        <f>SUMIF('库存（子SKU）'!$C:$C,$A265,'库存（子SKU）'!AK:AK)</f>
        <v>0</v>
      </c>
      <c r="AJ265">
        <f>SUMIF('库存（子SKU）'!$C:$C,$A265,'库存（子SKU）'!AL:AL)</f>
        <v>0</v>
      </c>
      <c r="AK265">
        <f>SUMIF('库存（子SKU）'!$C:$C,$A265,'库存（子SKU）'!AM:AM)</f>
        <v>0</v>
      </c>
      <c r="AL265" s="17" t="str">
        <f t="shared" si="75"/>
        <v/>
      </c>
      <c r="AM265" s="17" t="str">
        <f t="shared" si="76"/>
        <v/>
      </c>
      <c r="AN265" s="17" t="str">
        <f t="shared" si="77"/>
        <v/>
      </c>
      <c r="AO265" s="17" t="str">
        <f t="shared" si="78"/>
        <v/>
      </c>
      <c r="AP265" s="6">
        <f t="shared" si="79"/>
        <v>0</v>
      </c>
      <c r="AQ265" s="6">
        <f t="shared" si="80"/>
        <v>0</v>
      </c>
      <c r="AR265" s="6">
        <f t="shared" si="81"/>
        <v>0</v>
      </c>
      <c r="AS265" t="str">
        <f t="shared" si="82"/>
        <v>库存为0</v>
      </c>
      <c r="AT265" s="2" t="str">
        <f>IFERROR(时间!$B$4+AS265,"上周无销量")</f>
        <v>上周无销量</v>
      </c>
    </row>
    <row r="266" spans="1:46">
      <c r="A266" t="s">
        <v>5364</v>
      </c>
      <c r="B266" s="5">
        <f>SUMIF('库存（子SKU）'!C:C,A266,'库存（子SKU）'!D:D)</f>
        <v>0</v>
      </c>
      <c r="C266" s="5">
        <f>SUMIF('库存（子SKU）'!$C:$C,$A266,'库存（子SKU）'!E:E)</f>
        <v>0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 t="str">
        <f t="shared" si="72"/>
        <v/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0</v>
      </c>
      <c r="AI266">
        <f>SUMIF('库存（子SKU）'!$C:$C,$A266,'库存（子SKU）'!AK:AK)</f>
        <v>0</v>
      </c>
      <c r="AJ266">
        <f>SUMIF('库存（子SKU）'!$C:$C,$A266,'库存（子SKU）'!AL:AL)</f>
        <v>0</v>
      </c>
      <c r="AK266">
        <f>SUMIF('库存（子SKU）'!$C:$C,$A266,'库存（子SKU）'!AM:AM)</f>
        <v>0</v>
      </c>
      <c r="AL266" s="17" t="str">
        <f t="shared" si="75"/>
        <v/>
      </c>
      <c r="AM266" s="17" t="str">
        <f t="shared" si="76"/>
        <v/>
      </c>
      <c r="AN266" s="17" t="str">
        <f t="shared" si="77"/>
        <v/>
      </c>
      <c r="AO266" s="17" t="str">
        <f t="shared" si="78"/>
        <v/>
      </c>
      <c r="AP266" s="6">
        <f t="shared" si="79"/>
        <v>0</v>
      </c>
      <c r="AQ266" s="6">
        <f t="shared" si="80"/>
        <v>0</v>
      </c>
      <c r="AR266" s="6">
        <f t="shared" si="81"/>
        <v>0</v>
      </c>
      <c r="AS266" t="str">
        <f t="shared" si="82"/>
        <v>库存为0</v>
      </c>
      <c r="AT266" s="2" t="str">
        <f>IFERROR(时间!$B$4+AS266,"上周无销量")</f>
        <v>上周无销量</v>
      </c>
    </row>
    <row r="267" spans="1:46">
      <c r="A267" t="s">
        <v>5379</v>
      </c>
      <c r="B267" s="5">
        <f>SUMIF('库存（子SKU）'!C:C,A267,'库存（子SKU）'!D:D)</f>
        <v>66</v>
      </c>
      <c r="C267" s="5">
        <f>SUMIF('库存（子SKU）'!$C:$C,$A267,'库存（子SKU）'!E:E)</f>
        <v>62</v>
      </c>
      <c r="D267" s="5">
        <f>SUMIF('库存（子SKU）'!$C:$C,$A267,'库存（子SKU）'!F:F)</f>
        <v>67</v>
      </c>
      <c r="E267" s="5">
        <f>SUMIF('库存（子SKU）'!$C:$C,$A267,'库存（子SKU）'!G:G)</f>
        <v>88</v>
      </c>
      <c r="F267" s="5">
        <v>11.9789752650177</v>
      </c>
      <c r="G267">
        <f>SUMIF('库存（子SKU）'!$C:$C,$A267,'库存（子SKU）'!I:I)</f>
        <v>258</v>
      </c>
      <c r="H267">
        <f>SUMIF('库存（子SKU）'!$C:$C,$A267,'库存（子SKU）'!J:J)</f>
        <v>18</v>
      </c>
      <c r="I267">
        <f>SUMIF('库存（子SKU）'!$C:$C,$A267,'库存（子SKU）'!K:K)</f>
        <v>0</v>
      </c>
      <c r="J267">
        <f>SUMIF('库存（子SKU）'!$C:$C,$A267,'库存（子SKU）'!L:L)</f>
        <v>1</v>
      </c>
      <c r="K267">
        <f t="shared" si="70"/>
        <v>277</v>
      </c>
      <c r="L267">
        <f>SUMIF('库存（子SKU）'!$C:$C,$A267,'库存（子SKU）'!N:N)</f>
        <v>61</v>
      </c>
      <c r="M267">
        <f>SUMIF('库存（子SKU）'!$C:$C,$A267,'库存（子SKU）'!O:O)</f>
        <v>117</v>
      </c>
      <c r="N267">
        <f>SUMIF('库存（子SKU）'!$C:$C,$A267,'库存（子SKU）'!P:P)</f>
        <v>43773</v>
      </c>
      <c r="O267">
        <f>SUMIF('库存（子SKU）'!$C:$C,$A267,'库存（子SKU）'!Q:Q)</f>
        <v>0</v>
      </c>
      <c r="P267">
        <f>SUMIF('库存（子SKU）'!$C:$C,$A267,'库存（子SKU）'!R:R)</f>
        <v>62673</v>
      </c>
      <c r="Q267">
        <f>SUMIF('库存（子SKU）'!$C:$C,$A267,'库存（子SKU）'!S:S)</f>
        <v>74378</v>
      </c>
      <c r="R267">
        <f>SUMIF('库存（子SKU）'!$C:$C,$A267,'库存（子SKU）'!T:T)</f>
        <v>223</v>
      </c>
      <c r="S267">
        <f>SUMIF('库存（子SKU）'!$C:$C,$A267,'库存（子SKU）'!U:U)</f>
        <v>0</v>
      </c>
      <c r="T267">
        <f>SUMIF('库存（子SKU）'!$C:$C,$A267,'库存（子SKU）'!V:V)</f>
        <v>423</v>
      </c>
      <c r="U267">
        <f>SUMIF('库存（子SKU）'!$C:$C,$A267,'库存（子SKU）'!W:W)</f>
        <v>452</v>
      </c>
      <c r="V267" s="17">
        <f t="shared" si="83"/>
        <v>0.00509446462431179</v>
      </c>
      <c r="W267" s="17" t="str">
        <f t="shared" si="84"/>
        <v/>
      </c>
      <c r="X267" s="17">
        <f t="shared" si="85"/>
        <v>0.00674931788808578</v>
      </c>
      <c r="Y267" s="17">
        <f t="shared" si="86"/>
        <v>0.00607706579902659</v>
      </c>
      <c r="Z267">
        <f>SUMIF('库存（子SKU）'!$C:$C,$A267,'库存（子SKU）'!AB:AB)</f>
        <v>70.19</v>
      </c>
      <c r="AA267">
        <f>SUMIF('库存（子SKU）'!$C:$C,$A267,'库存（子SKU）'!AC:AC)</f>
        <v>0</v>
      </c>
      <c r="AB267">
        <f>SUMIF('库存（子SKU）'!$C:$C,$A267,'库存（子SKU）'!AD:AD)</f>
        <v>139.57</v>
      </c>
      <c r="AC267">
        <f>SUMIF('库存（子SKU）'!$C:$C,$A267,'库存（子SKU）'!AE:AE)</f>
        <v>141.78</v>
      </c>
      <c r="AD267" s="17">
        <f t="shared" si="71"/>
        <v>0.0887792841171108</v>
      </c>
      <c r="AE267" s="17">
        <f t="shared" si="72"/>
        <v>0</v>
      </c>
      <c r="AF267" s="17">
        <f t="shared" si="73"/>
        <v>0.173899209429174</v>
      </c>
      <c r="AG267" s="17">
        <f t="shared" si="74"/>
        <v>0.134497010636743</v>
      </c>
      <c r="AH267">
        <f>SUMIF('库存（子SKU）'!$C:$C,$A267,'库存（子SKU）'!AJ:AJ)</f>
        <v>0</v>
      </c>
      <c r="AI267">
        <f>SUMIF('库存（子SKU）'!$C:$C,$A267,'库存（子SKU）'!AK:AK)</f>
        <v>632</v>
      </c>
      <c r="AJ267">
        <f>SUMIF('库存（子SKU）'!$C:$C,$A267,'库存（子SKU）'!AL:AL)</f>
        <v>778</v>
      </c>
      <c r="AK267">
        <f>SUMIF('库存（子SKU）'!$C:$C,$A267,'库存（子SKU）'!AM:AM)</f>
        <v>778</v>
      </c>
      <c r="AL267" s="17" t="str">
        <f t="shared" si="75"/>
        <v/>
      </c>
      <c r="AM267" s="17">
        <f t="shared" si="76"/>
        <v>0.0981012658227848</v>
      </c>
      <c r="AN267" s="17">
        <f t="shared" si="77"/>
        <v>0.0861182519280206</v>
      </c>
      <c r="AO267" s="17">
        <f t="shared" si="78"/>
        <v>0.113110539845758</v>
      </c>
      <c r="AP267" s="6">
        <f t="shared" si="79"/>
        <v>9.42857142857143</v>
      </c>
      <c r="AQ267" s="6">
        <f t="shared" si="80"/>
        <v>565.714285714286</v>
      </c>
      <c r="AR267" s="6">
        <f t="shared" si="81"/>
        <v>-288.714285714286</v>
      </c>
      <c r="AS267">
        <f t="shared" si="82"/>
        <v>29</v>
      </c>
      <c r="AT267" s="2">
        <f>IFERROR(时间!$B$4+AS267,"上周无销量")</f>
        <v>43354</v>
      </c>
    </row>
    <row r="268" spans="1:46">
      <c r="A268" t="s">
        <v>5430</v>
      </c>
      <c r="B268" s="5">
        <f>SUMIF('库存（子SKU）'!C:C,A268,'库存（子SKU）'!D:D)</f>
        <v>104</v>
      </c>
      <c r="C268" s="5">
        <f>SUMIF('库存（子SKU）'!$C:$C,$A268,'库存（子SKU）'!E:E)</f>
        <v>118</v>
      </c>
      <c r="D268" s="5">
        <f>SUMIF('库存（子SKU）'!$C:$C,$A268,'库存（子SKU）'!F:F)</f>
        <v>182</v>
      </c>
      <c r="E268" s="5">
        <f>SUMIF('库存（子SKU）'!$C:$C,$A268,'库存（子SKU）'!G:G)</f>
        <v>237</v>
      </c>
      <c r="F268" s="5">
        <v>10.7082059282371</v>
      </c>
      <c r="G268">
        <f>SUMIF('库存（子SKU）'!$C:$C,$A268,'库存（子SKU）'!I:I)</f>
        <v>652</v>
      </c>
      <c r="H268">
        <f>SUMIF('库存（子SKU）'!$C:$C,$A268,'库存（子SKU）'!J:J)</f>
        <v>100</v>
      </c>
      <c r="I268">
        <f>SUMIF('库存（子SKU）'!$C:$C,$A268,'库存（子SKU）'!K:K)</f>
        <v>0</v>
      </c>
      <c r="J268">
        <f>SUMIF('库存（子SKU）'!$C:$C,$A268,'库存（子SKU）'!L:L)</f>
        <v>12</v>
      </c>
      <c r="K268">
        <f t="shared" si="70"/>
        <v>764</v>
      </c>
      <c r="L268">
        <f>SUMIF('库存（子SKU）'!$C:$C,$A268,'库存（子SKU）'!N:N)</f>
        <v>149</v>
      </c>
      <c r="M268">
        <f>SUMIF('库存（子SKU）'!$C:$C,$A268,'库存（子SKU）'!O:O)</f>
        <v>22</v>
      </c>
      <c r="N268">
        <f>SUMIF('库存（子SKU）'!$C:$C,$A268,'库存（子SKU）'!P:P)</f>
        <v>73691</v>
      </c>
      <c r="O268">
        <f>SUMIF('库存（子SKU）'!$C:$C,$A268,'库存（子SKU）'!Q:Q)</f>
        <v>0</v>
      </c>
      <c r="P268">
        <f>SUMIF('库存（子SKU）'!$C:$C,$A268,'库存（子SKU）'!R:R)</f>
        <v>50428</v>
      </c>
      <c r="Q268">
        <f>SUMIF('库存（子SKU）'!$C:$C,$A268,'库存（子SKU）'!S:S)</f>
        <v>60875</v>
      </c>
      <c r="R268">
        <f>SUMIF('库存（子SKU）'!$C:$C,$A268,'库存（子SKU）'!T:T)</f>
        <v>423</v>
      </c>
      <c r="S268">
        <f>SUMIF('库存（子SKU）'!$C:$C,$A268,'库存（子SKU）'!U:U)</f>
        <v>0</v>
      </c>
      <c r="T268">
        <f>SUMIF('库存（子SKU）'!$C:$C,$A268,'库存（子SKU）'!V:V)</f>
        <v>364</v>
      </c>
      <c r="U268">
        <f>SUMIF('库存（子SKU）'!$C:$C,$A268,'库存（子SKU）'!W:W)</f>
        <v>403</v>
      </c>
      <c r="V268" s="17">
        <f t="shared" si="83"/>
        <v>0.00574018536863389</v>
      </c>
      <c r="W268" s="17" t="str">
        <f t="shared" si="84"/>
        <v/>
      </c>
      <c r="X268" s="17">
        <f t="shared" si="85"/>
        <v>0.00721821210438645</v>
      </c>
      <c r="Y268" s="17">
        <f t="shared" si="86"/>
        <v>0.00662012320328542</v>
      </c>
      <c r="Z268">
        <f>SUMIF('库存（子SKU）'!$C:$C,$A268,'库存（子SKU）'!AB:AB)</f>
        <v>141</v>
      </c>
      <c r="AA268">
        <f>SUMIF('库存（子SKU）'!$C:$C,$A268,'库存（子SKU）'!AC:AC)</f>
        <v>0</v>
      </c>
      <c r="AB268">
        <f>SUMIF('库存（子SKU）'!$C:$C,$A268,'库存（子SKU）'!AD:AD)</f>
        <v>138.59</v>
      </c>
      <c r="AC268">
        <f>SUMIF('库存（子SKU）'!$C:$C,$A268,'库存（子SKU）'!AE:AE)</f>
        <v>138.9</v>
      </c>
      <c r="AD268" s="17">
        <f t="shared" si="71"/>
        <v>0.126610306138596</v>
      </c>
      <c r="AE268" s="17">
        <f t="shared" si="72"/>
        <v>0</v>
      </c>
      <c r="AF268" s="17">
        <f t="shared" si="73"/>
        <v>0.0711121472249161</v>
      </c>
      <c r="AG268" s="17">
        <f t="shared" si="74"/>
        <v>0.0547314791380347</v>
      </c>
      <c r="AH268">
        <f>SUMIF('库存（子SKU）'!$C:$C,$A268,'库存（子SKU）'!AJ:AJ)</f>
        <v>0</v>
      </c>
      <c r="AI268">
        <f>SUMIF('库存（子SKU）'!$C:$C,$A268,'库存（子SKU）'!AK:AK)</f>
        <v>1163</v>
      </c>
      <c r="AJ268">
        <f>SUMIF('库存（子SKU）'!$C:$C,$A268,'库存（子SKU）'!AL:AL)</f>
        <v>1284</v>
      </c>
      <c r="AK268">
        <f>SUMIF('库存（子SKU）'!$C:$C,$A268,'库存（子SKU）'!AM:AM)</f>
        <v>1284</v>
      </c>
      <c r="AL268" s="17" t="str">
        <f t="shared" si="75"/>
        <v/>
      </c>
      <c r="AM268" s="17">
        <f t="shared" si="76"/>
        <v>0.10146173688736</v>
      </c>
      <c r="AN268" s="17">
        <f t="shared" si="77"/>
        <v>0.141744548286604</v>
      </c>
      <c r="AO268" s="17">
        <f t="shared" si="78"/>
        <v>0.184579439252336</v>
      </c>
      <c r="AP268" s="6">
        <f t="shared" si="79"/>
        <v>14.8571428571429</v>
      </c>
      <c r="AQ268" s="6">
        <f t="shared" si="80"/>
        <v>891.428571428571</v>
      </c>
      <c r="AR268" s="6">
        <f t="shared" si="81"/>
        <v>-127.428571428571</v>
      </c>
      <c r="AS268">
        <f t="shared" si="82"/>
        <v>51</v>
      </c>
      <c r="AT268" s="2">
        <f>IFERROR(时间!$B$4+AS268,"上周无销量")</f>
        <v>43376</v>
      </c>
    </row>
    <row r="269" spans="1:46">
      <c r="A269" t="s">
        <v>5485</v>
      </c>
      <c r="B269" s="5">
        <f>SUMIF('库存（子SKU）'!C:C,A269,'库存（子SKU）'!D:D)</f>
        <v>2</v>
      </c>
      <c r="C269" s="5">
        <f>SUMIF('库存（子SKU）'!$C:$C,$A269,'库存（子SKU）'!E:E)</f>
        <v>4</v>
      </c>
      <c r="D269" s="5">
        <f>SUMIF('库存（子SKU）'!$C:$C,$A269,'库存（子SKU）'!F:F)</f>
        <v>4</v>
      </c>
      <c r="E269" s="5">
        <f>SUMIF('库存（子SKU）'!$C:$C,$A269,'库存（子SKU）'!G:G)</f>
        <v>7</v>
      </c>
      <c r="F269" s="5">
        <v>7.46470588235294</v>
      </c>
      <c r="G269">
        <f>SUMIF('库存（子SKU）'!$C:$C,$A269,'库存（子SKU）'!I:I)</f>
        <v>68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68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1861</v>
      </c>
      <c r="Q269">
        <f>SUMIF('库存（子SKU）'!$C:$C,$A269,'库存（子SKU）'!S:S)</f>
        <v>9465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19</v>
      </c>
      <c r="U269">
        <f>SUMIF('库存（子SKU）'!$C:$C,$A269,'库存（子SKU）'!W:W)</f>
        <v>74</v>
      </c>
      <c r="V269" s="17" t="str">
        <f t="shared" si="83"/>
        <v/>
      </c>
      <c r="W269" s="17" t="str">
        <f t="shared" si="84"/>
        <v/>
      </c>
      <c r="X269" s="17">
        <f t="shared" si="85"/>
        <v>0.0102095647501343</v>
      </c>
      <c r="Y269" s="17">
        <f t="shared" si="86"/>
        <v>0.00781827786582145</v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8.64</v>
      </c>
      <c r="AC269">
        <f>SUMIF('库存（子SKU）'!$C:$C,$A269,'库存（子SKU）'!AE:AE)</f>
        <v>28.07</v>
      </c>
      <c r="AD269" s="17">
        <f t="shared" si="71"/>
        <v>0</v>
      </c>
      <c r="AE269" s="17">
        <f t="shared" si="72"/>
        <v>0</v>
      </c>
      <c r="AF269" s="17">
        <f t="shared" si="73"/>
        <v>0.28936170212766</v>
      </c>
      <c r="AG269" s="17">
        <f t="shared" si="74"/>
        <v>0.537194641449961</v>
      </c>
      <c r="AH269">
        <f>SUMIF('库存（子SKU）'!$C:$C,$A269,'库存（子SKU）'!AJ:AJ)</f>
        <v>0</v>
      </c>
      <c r="AI269">
        <f>SUMIF('库存（子SKU）'!$C:$C,$A269,'库存（子SKU）'!AK:AK)</f>
        <v>43</v>
      </c>
      <c r="AJ269">
        <f>SUMIF('库存（子SKU）'!$C:$C,$A269,'库存（子SKU）'!AL:AL)</f>
        <v>93</v>
      </c>
      <c r="AK269">
        <f>SUMIF('库存（子SKU）'!$C:$C,$A269,'库存（子SKU）'!AM:AM)</f>
        <v>93</v>
      </c>
      <c r="AL269" s="17" t="str">
        <f t="shared" si="75"/>
        <v/>
      </c>
      <c r="AM269" s="17">
        <f t="shared" si="76"/>
        <v>0.0930232558139535</v>
      </c>
      <c r="AN269" s="17">
        <f t="shared" si="77"/>
        <v>0.043010752688172</v>
      </c>
      <c r="AO269" s="17">
        <f t="shared" si="78"/>
        <v>0.0752688172043011</v>
      </c>
      <c r="AP269" s="6">
        <f t="shared" si="79"/>
        <v>0.285714285714286</v>
      </c>
      <c r="AQ269" s="6">
        <f t="shared" si="80"/>
        <v>17.1428571428571</v>
      </c>
      <c r="AR269" s="6">
        <f t="shared" si="81"/>
        <v>50.8571428571429</v>
      </c>
      <c r="AS269">
        <f t="shared" si="82"/>
        <v>238</v>
      </c>
      <c r="AT269" s="2">
        <f>IFERROR(时间!$B$4+AS269,"上周无销量")</f>
        <v>43563</v>
      </c>
    </row>
    <row r="270" spans="1:46">
      <c r="A270" t="s">
        <v>5499</v>
      </c>
      <c r="B270" s="5">
        <f>SUMIF('库存（子SKU）'!C:C,A270,'库存（子SKU）'!D:D)</f>
        <v>9</v>
      </c>
      <c r="C270" s="5">
        <f>SUMIF('库存（子SKU）'!$C:$C,$A270,'库存（子SKU）'!E:E)</f>
        <v>16</v>
      </c>
      <c r="D270" s="5">
        <f>SUMIF('库存（子SKU）'!$C:$C,$A270,'库存（子SKU）'!F:F)</f>
        <v>17</v>
      </c>
      <c r="E270" s="5">
        <f>SUMIF('库存（子SKU）'!$C:$C,$A270,'库存（子SKU）'!G:G)</f>
        <v>14</v>
      </c>
      <c r="F270" s="5">
        <v>21.435</v>
      </c>
      <c r="G270">
        <f>SUMIF('库存（子SKU）'!$C:$C,$A270,'库存（子SKU）'!I:I)</f>
        <v>79</v>
      </c>
      <c r="H270">
        <f>SUMIF('库存（子SKU）'!$C:$C,$A270,'库存（子SKU）'!J:J)</f>
        <v>3</v>
      </c>
      <c r="I270">
        <f>SUMIF('库存（子SKU）'!$C:$C,$A270,'库存（子SKU）'!K:K)</f>
        <v>0</v>
      </c>
      <c r="J270">
        <f>SUMIF('库存（子SKU）'!$C:$C,$A270,'库存（子SKU）'!L:L)</f>
        <v>1</v>
      </c>
      <c r="K270">
        <f t="shared" si="70"/>
        <v>83</v>
      </c>
      <c r="L270">
        <f>SUMIF('库存（子SKU）'!$C:$C,$A270,'库存（子SKU）'!N:N)</f>
        <v>5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>
        <f t="shared" si="71"/>
        <v>0</v>
      </c>
      <c r="AE270" s="17">
        <f t="shared" si="72"/>
        <v>0</v>
      </c>
      <c r="AF270" s="17">
        <f t="shared" si="73"/>
        <v>0</v>
      </c>
      <c r="AG270" s="17">
        <f t="shared" si="74"/>
        <v>0</v>
      </c>
      <c r="AH270">
        <f>SUMIF('库存（子SKU）'!$C:$C,$A270,'库存（子SKU）'!AJ:AJ)</f>
        <v>0</v>
      </c>
      <c r="AI270">
        <f>SUMIF('库存（子SKU）'!$C:$C,$A270,'库存（子SKU）'!AK:AK)</f>
        <v>119</v>
      </c>
      <c r="AJ270">
        <f>SUMIF('库存（子SKU）'!$C:$C,$A270,'库存（子SKU）'!AL:AL)</f>
        <v>135</v>
      </c>
      <c r="AK270">
        <f>SUMIF('库存（子SKU）'!$C:$C,$A270,'库存（子SKU）'!AM:AM)</f>
        <v>135</v>
      </c>
      <c r="AL270" s="17" t="str">
        <f t="shared" si="75"/>
        <v/>
      </c>
      <c r="AM270" s="17">
        <f t="shared" si="76"/>
        <v>0.134453781512605</v>
      </c>
      <c r="AN270" s="17">
        <f t="shared" si="77"/>
        <v>0.125925925925926</v>
      </c>
      <c r="AO270" s="17">
        <f t="shared" si="78"/>
        <v>0.103703703703704</v>
      </c>
      <c r="AP270" s="6">
        <f t="shared" si="79"/>
        <v>1.28571428571429</v>
      </c>
      <c r="AQ270" s="6">
        <f t="shared" si="80"/>
        <v>77.1428571428572</v>
      </c>
      <c r="AR270" s="6">
        <f t="shared" si="81"/>
        <v>5.85714285714285</v>
      </c>
      <c r="AS270">
        <f t="shared" si="82"/>
        <v>64</v>
      </c>
      <c r="AT270" s="2">
        <f>IFERROR(时间!$B$4+AS270,"上周无销量")</f>
        <v>43389</v>
      </c>
    </row>
    <row r="271" spans="1:46">
      <c r="A271" t="s">
        <v>5512</v>
      </c>
      <c r="B271" s="5">
        <f>SUMIF('库存（子SKU）'!C:C,A271,'库存（子SKU）'!D:D)</f>
        <v>4</v>
      </c>
      <c r="C271" s="5">
        <f>SUMIF('库存（子SKU）'!$C:$C,$A271,'库存（子SKU）'!E:E)</f>
        <v>1</v>
      </c>
      <c r="D271" s="5">
        <f>SUMIF('库存（子SKU）'!$C:$C,$A271,'库存（子SKU）'!F:F)</f>
        <v>1</v>
      </c>
      <c r="E271" s="5">
        <f>SUMIF('库存（子SKU）'!$C:$C,$A271,'库存（子SKU）'!G:G)</f>
        <v>3</v>
      </c>
      <c r="F271" s="5">
        <v>12.66</v>
      </c>
      <c r="G271">
        <f>SUMIF('库存（子SKU）'!$C:$C,$A271,'库存（子SKU）'!I:I)</f>
        <v>53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53</v>
      </c>
      <c r="L271">
        <f>SUMIF('库存（子SKU）'!$C:$C,$A271,'库存（子SKU）'!N:N)</f>
        <v>7</v>
      </c>
      <c r="M271">
        <f>SUMIF('库存（子SKU）'!$C:$C,$A271,'库存（子SKU）'!O:O)</f>
        <v>55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17" t="str">
        <f t="shared" si="83"/>
        <v/>
      </c>
      <c r="W271" s="17" t="str">
        <f t="shared" si="84"/>
        <v/>
      </c>
      <c r="X271" s="17" t="str">
        <f t="shared" si="85"/>
        <v/>
      </c>
      <c r="Y271" s="17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17">
        <f t="shared" si="71"/>
        <v>0</v>
      </c>
      <c r="AE271" s="17">
        <f t="shared" si="72"/>
        <v>0</v>
      </c>
      <c r="AF271" s="17">
        <f t="shared" si="73"/>
        <v>0</v>
      </c>
      <c r="AG271" s="17">
        <f t="shared" si="74"/>
        <v>0</v>
      </c>
      <c r="AH271">
        <f>SUMIF('库存（子SKU）'!$C:$C,$A271,'库存（子SKU）'!AJ:AJ)</f>
        <v>0</v>
      </c>
      <c r="AI271">
        <f>SUMIF('库存（子SKU）'!$C:$C,$A271,'库存（子SKU）'!AK:AK)</f>
        <v>58</v>
      </c>
      <c r="AJ271">
        <f>SUMIF('库存（子SKU）'!$C:$C,$A271,'库存（子SKU）'!AL:AL)</f>
        <v>70</v>
      </c>
      <c r="AK271">
        <f>SUMIF('库存（子SKU）'!$C:$C,$A271,'库存（子SKU）'!AM:AM)</f>
        <v>70</v>
      </c>
      <c r="AL271" s="17" t="str">
        <f t="shared" si="75"/>
        <v/>
      </c>
      <c r="AM271" s="17">
        <f t="shared" si="76"/>
        <v>0.0172413793103448</v>
      </c>
      <c r="AN271" s="17">
        <f t="shared" si="77"/>
        <v>0.0142857142857143</v>
      </c>
      <c r="AO271" s="17">
        <f t="shared" si="78"/>
        <v>0.0428571428571429</v>
      </c>
      <c r="AP271" s="6">
        <f t="shared" si="79"/>
        <v>0.571428571428571</v>
      </c>
      <c r="AQ271" s="6">
        <f t="shared" si="80"/>
        <v>34.2857142857143</v>
      </c>
      <c r="AR271" s="6">
        <f t="shared" si="81"/>
        <v>18.7142857142857</v>
      </c>
      <c r="AS271">
        <f t="shared" si="82"/>
        <v>92</v>
      </c>
      <c r="AT271" s="2">
        <f>IFERROR(时间!$B$4+AS271,"上周无销量")</f>
        <v>43417</v>
      </c>
    </row>
    <row r="272" spans="1:46">
      <c r="A272" t="s">
        <v>5523</v>
      </c>
      <c r="B272" s="5">
        <f>SUMIF('库存（子SKU）'!C:C,A272,'库存（子SKU）'!D:D)</f>
        <v>119</v>
      </c>
      <c r="C272" s="5">
        <f>SUMIF('库存（子SKU）'!$C:$C,$A272,'库存（子SKU）'!E:E)</f>
        <v>112</v>
      </c>
      <c r="D272" s="5">
        <f>SUMIF('库存（子SKU）'!$C:$C,$A272,'库存（子SKU）'!F:F)</f>
        <v>122</v>
      </c>
      <c r="E272" s="5">
        <f>SUMIF('库存（子SKU）'!$C:$C,$A272,'库存（子SKU）'!G:G)</f>
        <v>122</v>
      </c>
      <c r="F272" s="5">
        <v>21.544147368421</v>
      </c>
      <c r="G272">
        <f>SUMIF('库存（子SKU）'!$C:$C,$A272,'库存（子SKU）'!I:I)</f>
        <v>447</v>
      </c>
      <c r="H272">
        <f>SUMIF('库存（子SKU）'!$C:$C,$A272,'库存（子SKU）'!J:J)</f>
        <v>36</v>
      </c>
      <c r="I272">
        <f>SUMIF('库存（子SKU）'!$C:$C,$A272,'库存（子SKU）'!K:K)</f>
        <v>0</v>
      </c>
      <c r="J272">
        <f>SUMIF('库存（子SKU）'!$C:$C,$A272,'库存（子SKU）'!L:L)</f>
        <v>9</v>
      </c>
      <c r="K272">
        <f t="shared" si="70"/>
        <v>492</v>
      </c>
      <c r="L272">
        <f>SUMIF('库存（子SKU）'!$C:$C,$A272,'库存（子SKU）'!N:N)</f>
        <v>110</v>
      </c>
      <c r="M272">
        <f>SUMIF('库存（子SKU）'!$C:$C,$A272,'库存（子SKU）'!O:O)</f>
        <v>0</v>
      </c>
      <c r="N272">
        <f>SUMIF('库存（子SKU）'!$C:$C,$A272,'库存（子SKU）'!P:P)</f>
        <v>280801</v>
      </c>
      <c r="O272">
        <f>SUMIF('库存（子SKU）'!$C:$C,$A272,'库存（子SKU）'!Q:Q)</f>
        <v>0</v>
      </c>
      <c r="P272">
        <f>SUMIF('库存（子SKU）'!$C:$C,$A272,'库存（子SKU）'!R:R)</f>
        <v>199899</v>
      </c>
      <c r="Q272">
        <f>SUMIF('库存（子SKU）'!$C:$C,$A272,'库存（子SKU）'!S:S)</f>
        <v>201541</v>
      </c>
      <c r="R272">
        <f>SUMIF('库存（子SKU）'!$C:$C,$A272,'库存（子SKU）'!T:T)</f>
        <v>807</v>
      </c>
      <c r="S272">
        <f>SUMIF('库存（子SKU）'!$C:$C,$A272,'库存（子SKU）'!U:U)</f>
        <v>0</v>
      </c>
      <c r="T272">
        <f>SUMIF('库存（子SKU）'!$C:$C,$A272,'库存（子SKU）'!V:V)</f>
        <v>591</v>
      </c>
      <c r="U272">
        <f>SUMIF('库存（子SKU）'!$C:$C,$A272,'库存（子SKU）'!W:W)</f>
        <v>614</v>
      </c>
      <c r="V272" s="17">
        <f t="shared" si="83"/>
        <v>0.00287392138916884</v>
      </c>
      <c r="W272" s="17" t="str">
        <f t="shared" si="84"/>
        <v/>
      </c>
      <c r="X272" s="17">
        <f t="shared" si="85"/>
        <v>0.00295649302897963</v>
      </c>
      <c r="Y272" s="17">
        <f t="shared" si="86"/>
        <v>0.00304652651321567</v>
      </c>
      <c r="Z272">
        <f>SUMIF('库存（子SKU）'!$C:$C,$A272,'库存（子SKU）'!AB:AB)</f>
        <v>367.83</v>
      </c>
      <c r="AA272">
        <f>SUMIF('库存（子SKU）'!$C:$C,$A272,'库存（子SKU）'!AC:AC)</f>
        <v>0</v>
      </c>
      <c r="AB272">
        <f>SUMIF('库存（子SKU）'!$C:$C,$A272,'库存（子SKU）'!AD:AD)</f>
        <v>281.67</v>
      </c>
      <c r="AC272">
        <f>SUMIF('库存（子SKU）'!$C:$C,$A272,'库存（子SKU）'!AE:AE)</f>
        <v>288.55</v>
      </c>
      <c r="AD272" s="17">
        <f t="shared" si="71"/>
        <v>0.143473229666637</v>
      </c>
      <c r="AE272" s="17">
        <f t="shared" si="72"/>
        <v>0</v>
      </c>
      <c r="AF272" s="17">
        <f t="shared" si="73"/>
        <v>0.107164625841143</v>
      </c>
      <c r="AG272" s="17">
        <f t="shared" si="74"/>
        <v>0.109782201819369</v>
      </c>
      <c r="AH272">
        <f>SUMIF('库存（子SKU）'!$C:$C,$A272,'库存（子SKU）'!AJ:AJ)</f>
        <v>0</v>
      </c>
      <c r="AI272">
        <f>SUMIF('库存（子SKU）'!$C:$C,$A272,'库存（子SKU）'!AK:AK)</f>
        <v>1293</v>
      </c>
      <c r="AJ272">
        <f>SUMIF('库存（子SKU）'!$C:$C,$A272,'库存（子SKU）'!AL:AL)</f>
        <v>1417</v>
      </c>
      <c r="AK272">
        <f>SUMIF('库存（子SKU）'!$C:$C,$A272,'库存（子SKU）'!AM:AM)</f>
        <v>1417</v>
      </c>
      <c r="AL272" s="17" t="str">
        <f t="shared" si="75"/>
        <v/>
      </c>
      <c r="AM272" s="17">
        <f t="shared" si="76"/>
        <v>0.0866202629543697</v>
      </c>
      <c r="AN272" s="17">
        <f t="shared" si="77"/>
        <v>0.0860973888496824</v>
      </c>
      <c r="AO272" s="17">
        <f t="shared" si="78"/>
        <v>0.0860973888496824</v>
      </c>
      <c r="AP272" s="6">
        <f t="shared" si="79"/>
        <v>17</v>
      </c>
      <c r="AQ272" s="6">
        <f t="shared" si="80"/>
        <v>1020</v>
      </c>
      <c r="AR272" s="6">
        <f t="shared" si="81"/>
        <v>-528</v>
      </c>
      <c r="AS272">
        <f t="shared" si="82"/>
        <v>28</v>
      </c>
      <c r="AT272" s="2">
        <f>IFERROR(时间!$B$4+AS272,"上周无销量")</f>
        <v>43353</v>
      </c>
    </row>
    <row r="273" spans="1:46">
      <c r="A273" t="s">
        <v>5566</v>
      </c>
      <c r="B273" s="5">
        <f>SUMIF('库存（子SKU）'!C:C,A273,'库存（子SKU）'!D:D)</f>
        <v>31</v>
      </c>
      <c r="C273" s="5">
        <f>SUMIF('库存（子SKU）'!$C:$C,$A273,'库存（子SKU）'!E:E)</f>
        <v>43</v>
      </c>
      <c r="D273" s="5">
        <f>SUMIF('库存（子SKU）'!$C:$C,$A273,'库存（子SKU）'!F:F)</f>
        <v>36</v>
      </c>
      <c r="E273" s="5">
        <f>SUMIF('库存（子SKU）'!$C:$C,$A273,'库存（子SKU）'!G:G)</f>
        <v>58</v>
      </c>
      <c r="F273" s="5">
        <v>18.9815476190476</v>
      </c>
      <c r="G273">
        <f>SUMIF('库存（子SKU）'!$C:$C,$A273,'库存（子SKU）'!I:I)</f>
        <v>84</v>
      </c>
      <c r="H273">
        <f>SUMIF('库存（子SKU）'!$C:$C,$A273,'库存（子SKU）'!J:J)</f>
        <v>75</v>
      </c>
      <c r="I273">
        <f>SUMIF('库存（子SKU）'!$C:$C,$A273,'库存（子SKU）'!K:K)</f>
        <v>0</v>
      </c>
      <c r="J273">
        <f>SUMIF('库存（子SKU）'!$C:$C,$A273,'库存（子SKU）'!L:L)</f>
        <v>1</v>
      </c>
      <c r="K273">
        <f t="shared" si="70"/>
        <v>160</v>
      </c>
      <c r="L273">
        <f>SUMIF('库存（子SKU）'!$C:$C,$A273,'库存（子SKU）'!N:N)</f>
        <v>8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17" t="str">
        <f t="shared" si="83"/>
        <v/>
      </c>
      <c r="W273" s="17" t="str">
        <f t="shared" si="84"/>
        <v/>
      </c>
      <c r="X273" s="17" t="str">
        <f t="shared" si="85"/>
        <v/>
      </c>
      <c r="Y273" s="17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17">
        <f t="shared" si="71"/>
        <v>0</v>
      </c>
      <c r="AE273" s="17">
        <f t="shared" si="72"/>
        <v>0</v>
      </c>
      <c r="AF273" s="17">
        <f t="shared" si="73"/>
        <v>0</v>
      </c>
      <c r="AG273" s="17">
        <f t="shared" si="74"/>
        <v>0</v>
      </c>
      <c r="AH273">
        <f>SUMIF('库存（子SKU）'!$C:$C,$A273,'库存（子SKU）'!AJ:AJ)</f>
        <v>0</v>
      </c>
      <c r="AI273">
        <f>SUMIF('库存（子SKU）'!$C:$C,$A273,'库存（子SKU）'!AK:AK)</f>
        <v>389</v>
      </c>
      <c r="AJ273">
        <f>SUMIF('库存（子SKU）'!$C:$C,$A273,'库存（子SKU）'!AL:AL)</f>
        <v>490</v>
      </c>
      <c r="AK273">
        <f>SUMIF('库存（子SKU）'!$C:$C,$A273,'库存（子SKU）'!AM:AM)</f>
        <v>490</v>
      </c>
      <c r="AL273" s="17" t="str">
        <f t="shared" si="75"/>
        <v/>
      </c>
      <c r="AM273" s="17">
        <f t="shared" si="76"/>
        <v>0.110539845758355</v>
      </c>
      <c r="AN273" s="17">
        <f t="shared" si="77"/>
        <v>0.073469387755102</v>
      </c>
      <c r="AO273" s="17">
        <f t="shared" si="78"/>
        <v>0.118367346938776</v>
      </c>
      <c r="AP273" s="6">
        <f t="shared" si="79"/>
        <v>4.42857142857143</v>
      </c>
      <c r="AQ273" s="6">
        <f t="shared" si="80"/>
        <v>265.714285714286</v>
      </c>
      <c r="AR273" s="6">
        <f t="shared" si="81"/>
        <v>-105.714285714286</v>
      </c>
      <c r="AS273">
        <f t="shared" si="82"/>
        <v>36</v>
      </c>
      <c r="AT273" s="2">
        <f>IFERROR(时间!$B$4+AS273,"上周无销量")</f>
        <v>43361</v>
      </c>
    </row>
    <row r="274" spans="1:46">
      <c r="A274" t="s">
        <v>5586</v>
      </c>
      <c r="B274" s="5">
        <f>SUMIF('库存（子SKU）'!C:C,A274,'库存（子SKU）'!D:D)</f>
        <v>5</v>
      </c>
      <c r="C274" s="5">
        <f>SUMIF('库存（子SKU）'!$C:$C,$A274,'库存（子SKU）'!E:E)</f>
        <v>5</v>
      </c>
      <c r="D274" s="5">
        <f>SUMIF('库存（子SKU）'!$C:$C,$A274,'库存（子SKU）'!F:F)</f>
        <v>9</v>
      </c>
      <c r="E274" s="5">
        <f>SUMIF('库存（子SKU）'!$C:$C,$A274,'库存（子SKU）'!G:G)</f>
        <v>15</v>
      </c>
      <c r="F274" s="5">
        <v>16.2002941176471</v>
      </c>
      <c r="G274">
        <f>SUMIF('库存（子SKU）'!$C:$C,$A274,'库存（子SKU）'!I:I)</f>
        <v>245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245</v>
      </c>
      <c r="L274">
        <f>SUMIF('库存（子SKU）'!$C:$C,$A274,'库存（子SKU）'!N:N)</f>
        <v>38</v>
      </c>
      <c r="M274">
        <f>SUMIF('库存（子SKU）'!$C:$C,$A274,'库存（子SKU）'!O:O)</f>
        <v>0</v>
      </c>
      <c r="N274">
        <f>SUMIF('库存（子SKU）'!$C:$C,$A274,'库存（子SKU）'!P:P)</f>
        <v>15</v>
      </c>
      <c r="O274">
        <f>SUMIF('库存（子SKU）'!$C:$C,$A274,'库存（子SKU）'!Q:Q)</f>
        <v>0</v>
      </c>
      <c r="P274">
        <f>SUMIF('库存（子SKU）'!$C:$C,$A274,'库存（子SKU）'!R:R)</f>
        <v>2</v>
      </c>
      <c r="Q274">
        <f>SUMIF('库存（子SKU）'!$C:$C,$A274,'库存（子SKU）'!S:S)</f>
        <v>13513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26</v>
      </c>
      <c r="V274" s="17">
        <f t="shared" si="83"/>
        <v>0</v>
      </c>
      <c r="W274" s="17" t="str">
        <f t="shared" si="84"/>
        <v/>
      </c>
      <c r="X274" s="17">
        <f t="shared" si="85"/>
        <v>0</v>
      </c>
      <c r="Y274" s="17">
        <f t="shared" si="86"/>
        <v>0.00192407311477836</v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6.54</v>
      </c>
      <c r="AD274" s="17">
        <f t="shared" si="71"/>
        <v>0</v>
      </c>
      <c r="AE274" s="17">
        <f t="shared" si="72"/>
        <v>0</v>
      </c>
      <c r="AF274" s="17">
        <f t="shared" si="73"/>
        <v>0</v>
      </c>
      <c r="AG274" s="17">
        <f t="shared" si="74"/>
        <v>0.0269130916286922</v>
      </c>
      <c r="AH274">
        <f>SUMIF('库存（子SKU）'!$C:$C,$A274,'库存（子SKU）'!AJ:AJ)</f>
        <v>0</v>
      </c>
      <c r="AI274">
        <f>SUMIF('库存（子SKU）'!$C:$C,$A274,'库存（子SKU）'!AK:AK)</f>
        <v>119</v>
      </c>
      <c r="AJ274">
        <f>SUMIF('库存（子SKU）'!$C:$C,$A274,'库存（子SKU）'!AL:AL)</f>
        <v>73</v>
      </c>
      <c r="AK274">
        <f>SUMIF('库存（子SKU）'!$C:$C,$A274,'库存（子SKU）'!AM:AM)</f>
        <v>73</v>
      </c>
      <c r="AL274" s="17" t="str">
        <f t="shared" si="75"/>
        <v/>
      </c>
      <c r="AM274" s="17">
        <f t="shared" si="76"/>
        <v>0.0420168067226891</v>
      </c>
      <c r="AN274" s="17">
        <f t="shared" si="77"/>
        <v>0.123287671232877</v>
      </c>
      <c r="AO274" s="17">
        <f t="shared" si="78"/>
        <v>0.205479452054795</v>
      </c>
      <c r="AP274" s="6">
        <f t="shared" si="79"/>
        <v>0.714285714285714</v>
      </c>
      <c r="AQ274" s="6">
        <f t="shared" si="80"/>
        <v>42.8571428571429</v>
      </c>
      <c r="AR274" s="6">
        <f t="shared" si="81"/>
        <v>202.142857142857</v>
      </c>
      <c r="AS274">
        <f t="shared" si="82"/>
        <v>343</v>
      </c>
      <c r="AT274" s="2">
        <f>IFERROR(时间!$B$4+AS274,"上周无销量")</f>
        <v>43668</v>
      </c>
    </row>
    <row r="275" spans="1:46">
      <c r="A275" t="s">
        <v>5613</v>
      </c>
      <c r="B275" s="5">
        <f>SUMIF('库存（子SKU）'!C:C,A275,'库存（子SKU）'!D:D)</f>
        <v>8</v>
      </c>
      <c r="C275" s="5">
        <f>SUMIF('库存（子SKU）'!$C:$C,$A275,'库存（子SKU）'!E:E)</f>
        <v>17</v>
      </c>
      <c r="D275" s="5">
        <f>SUMIF('库存（子SKU）'!$C:$C,$A275,'库存（子SKU）'!F:F)</f>
        <v>20</v>
      </c>
      <c r="E275" s="5">
        <f>SUMIF('库存（子SKU）'!$C:$C,$A275,'库存（子SKU）'!G:G)</f>
        <v>48</v>
      </c>
      <c r="F275" s="5">
        <v>9.67258064516129</v>
      </c>
      <c r="G275">
        <f>SUMIF('库存（子SKU）'!$C:$C,$A275,'库存（子SKU）'!I:I)</f>
        <v>144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2</v>
      </c>
      <c r="K275">
        <f t="shared" si="70"/>
        <v>146</v>
      </c>
      <c r="L275">
        <f>SUMIF('库存（子SKU）'!$C:$C,$A275,'库存（子SKU）'!N:N)</f>
        <v>34</v>
      </c>
      <c r="M275">
        <f>SUMIF('库存（子SKU）'!$C:$C,$A275,'库存（子SKU）'!O:O)</f>
        <v>0</v>
      </c>
      <c r="N275">
        <f>SUMIF('库存（子SKU）'!$C:$C,$A275,'库存（子SKU）'!P:P)</f>
        <v>2655</v>
      </c>
      <c r="O275">
        <f>SUMIF('库存（子SKU）'!$C:$C,$A275,'库存（子SKU）'!Q:Q)</f>
        <v>0</v>
      </c>
      <c r="P275">
        <f>SUMIF('库存（子SKU）'!$C:$C,$A275,'库存（子SKU）'!R:R)</f>
        <v>6228</v>
      </c>
      <c r="Q275">
        <f>SUMIF('库存（子SKU）'!$C:$C,$A275,'库存（子SKU）'!S:S)</f>
        <v>374</v>
      </c>
      <c r="R275">
        <f>SUMIF('库存（子SKU）'!$C:$C,$A275,'库存（子SKU）'!T:T)</f>
        <v>9</v>
      </c>
      <c r="S275">
        <f>SUMIF('库存（子SKU）'!$C:$C,$A275,'库存（子SKU）'!U:U)</f>
        <v>0</v>
      </c>
      <c r="T275">
        <f>SUMIF('库存（子SKU）'!$C:$C,$A275,'库存（子SKU）'!V:V)</f>
        <v>20</v>
      </c>
      <c r="U275">
        <f>SUMIF('库存（子SKU）'!$C:$C,$A275,'库存（子SKU）'!W:W)</f>
        <v>2</v>
      </c>
      <c r="V275" s="17">
        <f t="shared" si="83"/>
        <v>0.00338983050847458</v>
      </c>
      <c r="W275" s="17" t="str">
        <f t="shared" si="84"/>
        <v/>
      </c>
      <c r="X275" s="17">
        <f t="shared" si="85"/>
        <v>0.00321130378933847</v>
      </c>
      <c r="Y275" s="17">
        <f t="shared" si="86"/>
        <v>0.0053475935828877</v>
      </c>
      <c r="Z275">
        <f>SUMIF('库存（子SKU）'!$C:$C,$A275,'库存（子SKU）'!AB:AB)</f>
        <v>2.41</v>
      </c>
      <c r="AA275">
        <f>SUMIF('库存（子SKU）'!$C:$C,$A275,'库存（子SKU）'!AC:AC)</f>
        <v>0</v>
      </c>
      <c r="AB275">
        <f>SUMIF('库存（子SKU）'!$C:$C,$A275,'库存（子SKU）'!AD:AD)</f>
        <v>6.72</v>
      </c>
      <c r="AC275">
        <f>SUMIF('库存（子SKU）'!$C:$C,$A275,'库存（子SKU）'!AE:AE)</f>
        <v>0.81</v>
      </c>
      <c r="AD275" s="17">
        <f t="shared" si="71"/>
        <v>0.0311447390361848</v>
      </c>
      <c r="AE275" s="17">
        <f t="shared" si="72"/>
        <v>0</v>
      </c>
      <c r="AF275" s="17">
        <f t="shared" si="73"/>
        <v>0.0347373686843422</v>
      </c>
      <c r="AG275" s="17">
        <f t="shared" si="74"/>
        <v>0.00174462231115558</v>
      </c>
      <c r="AH275">
        <f>SUMIF('库存（子SKU）'!$C:$C,$A275,'库存（子SKU）'!AJ:AJ)</f>
        <v>0</v>
      </c>
      <c r="AI275">
        <f>SUMIF('库存（子SKU）'!$C:$C,$A275,'库存（子SKU）'!AK:AK)</f>
        <v>127</v>
      </c>
      <c r="AJ275">
        <f>SUMIF('库存（子SKU）'!$C:$C,$A275,'库存（子SKU）'!AL:AL)</f>
        <v>263</v>
      </c>
      <c r="AK275">
        <f>SUMIF('库存（子SKU）'!$C:$C,$A275,'库存（子SKU）'!AM:AM)</f>
        <v>263</v>
      </c>
      <c r="AL275" s="17" t="str">
        <f t="shared" si="75"/>
        <v/>
      </c>
      <c r="AM275" s="17">
        <f t="shared" si="76"/>
        <v>0.133858267716535</v>
      </c>
      <c r="AN275" s="17">
        <f t="shared" si="77"/>
        <v>0.0760456273764259</v>
      </c>
      <c r="AO275" s="17">
        <f t="shared" si="78"/>
        <v>0.182509505703422</v>
      </c>
      <c r="AP275" s="6">
        <f t="shared" si="79"/>
        <v>1.14285714285714</v>
      </c>
      <c r="AQ275" s="6">
        <f t="shared" si="80"/>
        <v>68.5714285714286</v>
      </c>
      <c r="AR275" s="6">
        <f t="shared" si="81"/>
        <v>77.4285714285714</v>
      </c>
      <c r="AS275">
        <f t="shared" si="82"/>
        <v>127</v>
      </c>
      <c r="AT275" s="2">
        <f>IFERROR(时间!$B$4+AS275,"上周无销量")</f>
        <v>43452</v>
      </c>
    </row>
    <row r="276" spans="1:46">
      <c r="A276" t="s">
        <v>5650</v>
      </c>
      <c r="B276" s="5">
        <f>SUMIF('库存（子SKU）'!C:C,A276,'库存（子SKU）'!D:D)</f>
        <v>0</v>
      </c>
      <c r="C276" s="5">
        <f>SUMIF('库存（子SKU）'!$C:$C,$A276,'库存（子SKU）'!E:E)</f>
        <v>0</v>
      </c>
      <c r="D276" s="5">
        <f>SUMIF('库存（子SKU）'!$C:$C,$A276,'库存（子SKU）'!F:F)</f>
        <v>1</v>
      </c>
      <c r="E276" s="5">
        <f>SUMIF('库存（子SKU）'!$C:$C,$A276,'库存（子SKU）'!G:G)</f>
        <v>0</v>
      </c>
      <c r="F276" s="5">
        <v>19.99</v>
      </c>
      <c r="G276">
        <f>SUMIF('库存（子SKU）'!$C:$C,$A276,'库存（子SKU）'!I:I)</f>
        <v>22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22</v>
      </c>
      <c r="L276">
        <f>SUMIF('库存（子SKU）'!$C:$C,$A276,'库存（子SKU）'!N:N)</f>
        <v>1</v>
      </c>
      <c r="M276">
        <f>SUMIF('库存（子SKU）'!$C:$C,$A276,'库存（子SKU）'!O:O)</f>
        <v>20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17" t="str">
        <f t="shared" si="83"/>
        <v/>
      </c>
      <c r="W276" s="17" t="str">
        <f t="shared" si="84"/>
        <v/>
      </c>
      <c r="X276" s="17" t="str">
        <f t="shared" si="85"/>
        <v/>
      </c>
      <c r="Y276" s="17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17" t="str">
        <f t="shared" si="71"/>
        <v/>
      </c>
      <c r="AE276" s="17" t="str">
        <f t="shared" si="72"/>
        <v/>
      </c>
      <c r="AF276" s="17">
        <f t="shared" si="73"/>
        <v>0</v>
      </c>
      <c r="AG276" s="17" t="str">
        <f t="shared" si="74"/>
        <v/>
      </c>
      <c r="AH276">
        <f>SUMIF('库存（子SKU）'!$C:$C,$A276,'库存（子SKU）'!AJ:AJ)</f>
        <v>0</v>
      </c>
      <c r="AI276">
        <f>SUMIF('库存（子SKU）'!$C:$C,$A276,'库存（子SKU）'!AK:AK)</f>
        <v>5</v>
      </c>
      <c r="AJ276">
        <f>SUMIF('库存（子SKU）'!$C:$C,$A276,'库存（子SKU）'!AL:AL)</f>
        <v>20</v>
      </c>
      <c r="AK276">
        <f>SUMIF('库存（子SKU）'!$C:$C,$A276,'库存（子SKU）'!AM:AM)</f>
        <v>20</v>
      </c>
      <c r="AL276" s="17" t="str">
        <f t="shared" si="75"/>
        <v/>
      </c>
      <c r="AM276" s="17">
        <f t="shared" si="76"/>
        <v>0</v>
      </c>
      <c r="AN276" s="17">
        <f t="shared" si="77"/>
        <v>0.05</v>
      </c>
      <c r="AO276" s="17">
        <f t="shared" si="78"/>
        <v>0</v>
      </c>
      <c r="AP276" s="6">
        <f t="shared" si="79"/>
        <v>0</v>
      </c>
      <c r="AQ276" s="6">
        <f t="shared" si="80"/>
        <v>0</v>
      </c>
      <c r="AR276" s="6">
        <f t="shared" si="81"/>
        <v>22</v>
      </c>
      <c r="AS276" t="str">
        <f t="shared" si="82"/>
        <v>库存为22</v>
      </c>
      <c r="AT276" s="2" t="str">
        <f>IFERROR(时间!$B$4+AS276,"上周无销量")</f>
        <v>上周无销量</v>
      </c>
    </row>
    <row r="277" spans="1:46">
      <c r="A277" t="s">
        <v>5664</v>
      </c>
      <c r="B277" s="5">
        <f>SUMIF('库存（子SKU）'!C:C,A277,'库存（子SKU）'!D:D)</f>
        <v>8</v>
      </c>
      <c r="C277" s="5">
        <f>SUMIF('库存（子SKU）'!$C:$C,$A277,'库存（子SKU）'!E:E)</f>
        <v>16</v>
      </c>
      <c r="D277" s="5">
        <f>SUMIF('库存（子SKU）'!$C:$C,$A277,'库存（子SKU）'!F:F)</f>
        <v>12</v>
      </c>
      <c r="E277" s="5">
        <f>SUMIF('库存（子SKU）'!$C:$C,$A277,'库存（子SKU）'!G:G)</f>
        <v>9</v>
      </c>
      <c r="F277" s="5">
        <v>15.992</v>
      </c>
      <c r="G277">
        <f>SUMIF('库存（子SKU）'!$C:$C,$A277,'库存（子SKU）'!I:I)</f>
        <v>97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97</v>
      </c>
      <c r="L277">
        <f>SUMIF('库存（子SKU）'!$C:$C,$A277,'库存（子SKU）'!N:N)</f>
        <v>8</v>
      </c>
      <c r="M277">
        <f>SUMIF('库存（子SKU）'!$C:$C,$A277,'库存（子SKU）'!O:O)</f>
        <v>0</v>
      </c>
      <c r="N277">
        <f>SUMIF('库存（子SKU）'!$C:$C,$A277,'库存（子SKU）'!P:P)</f>
        <v>11702</v>
      </c>
      <c r="O277">
        <f>SUMIF('库存（子SKU）'!$C:$C,$A277,'库存（子SKU）'!Q:Q)</f>
        <v>0</v>
      </c>
      <c r="P277">
        <f>SUMIF('库存（子SKU）'!$C:$C,$A277,'库存（子SKU）'!R:R)</f>
        <v>40174</v>
      </c>
      <c r="Q277">
        <f>SUMIF('库存（子SKU）'!$C:$C,$A277,'库存（子SKU）'!S:S)</f>
        <v>36229</v>
      </c>
      <c r="R277">
        <f>SUMIF('库存（子SKU）'!$C:$C,$A277,'库存（子SKU）'!T:T)</f>
        <v>39</v>
      </c>
      <c r="S277">
        <f>SUMIF('库存（子SKU）'!$C:$C,$A277,'库存（子SKU）'!U:U)</f>
        <v>0</v>
      </c>
      <c r="T277">
        <f>SUMIF('库存（子SKU）'!$C:$C,$A277,'库存（子SKU）'!V:V)</f>
        <v>77</v>
      </c>
      <c r="U277">
        <f>SUMIF('库存（子SKU）'!$C:$C,$A277,'库存（子SKU）'!W:W)</f>
        <v>101</v>
      </c>
      <c r="V277" s="17">
        <f t="shared" si="83"/>
        <v>0.00333276363014869</v>
      </c>
      <c r="W277" s="17" t="str">
        <f t="shared" si="84"/>
        <v/>
      </c>
      <c r="X277" s="17">
        <f t="shared" si="85"/>
        <v>0.0019166625180465</v>
      </c>
      <c r="Y277" s="17">
        <f t="shared" si="86"/>
        <v>0.00278782191062409</v>
      </c>
      <c r="Z277">
        <f>SUMIF('库存（子SKU）'!$C:$C,$A277,'库存（子SKU）'!AB:AB)</f>
        <v>11.53</v>
      </c>
      <c r="AA277">
        <f>SUMIF('库存（子SKU）'!$C:$C,$A277,'库存（子SKU）'!AC:AC)</f>
        <v>0</v>
      </c>
      <c r="AB277">
        <f>SUMIF('库存（子SKU）'!$C:$C,$A277,'库存（子SKU）'!AD:AD)</f>
        <v>20.43</v>
      </c>
      <c r="AC277">
        <f>SUMIF('库存（子SKU）'!$C:$C,$A277,'库存（子SKU）'!AE:AE)</f>
        <v>22.75</v>
      </c>
      <c r="AD277" s="17">
        <f t="shared" si="71"/>
        <v>0.0901231865932966</v>
      </c>
      <c r="AE277" s="17">
        <f t="shared" si="72"/>
        <v>0</v>
      </c>
      <c r="AF277" s="17">
        <f t="shared" si="73"/>
        <v>0.10645947973987</v>
      </c>
      <c r="AG277" s="17">
        <f t="shared" si="74"/>
        <v>0.158065143682953</v>
      </c>
      <c r="AH277">
        <f>SUMIF('库存（子SKU）'!$C:$C,$A277,'库存（子SKU）'!AJ:AJ)</f>
        <v>0</v>
      </c>
      <c r="AI277">
        <f>SUMIF('库存（子SKU）'!$C:$C,$A277,'库存（子SKU）'!AK:AK)</f>
        <v>96</v>
      </c>
      <c r="AJ277">
        <f>SUMIF('库存（子SKU）'!$C:$C,$A277,'库存（子SKU）'!AL:AL)</f>
        <v>96</v>
      </c>
      <c r="AK277">
        <f>SUMIF('库存（子SKU）'!$C:$C,$A277,'库存（子SKU）'!AM:AM)</f>
        <v>96</v>
      </c>
      <c r="AL277" s="17" t="str">
        <f t="shared" si="75"/>
        <v/>
      </c>
      <c r="AM277" s="17">
        <f t="shared" si="76"/>
        <v>0.166666666666667</v>
      </c>
      <c r="AN277" s="17">
        <f t="shared" si="77"/>
        <v>0.125</v>
      </c>
      <c r="AO277" s="17">
        <f t="shared" si="78"/>
        <v>0.09375</v>
      </c>
      <c r="AP277" s="6">
        <f t="shared" si="79"/>
        <v>1.14285714285714</v>
      </c>
      <c r="AQ277" s="6">
        <f t="shared" si="80"/>
        <v>68.5714285714286</v>
      </c>
      <c r="AR277" s="6">
        <f t="shared" si="81"/>
        <v>28.4285714285714</v>
      </c>
      <c r="AS277">
        <f t="shared" si="82"/>
        <v>84</v>
      </c>
      <c r="AT277" s="2">
        <f>IFERROR(时间!$B$4+AS277,"上周无销量")</f>
        <v>43409</v>
      </c>
    </row>
    <row r="278" spans="1:46">
      <c r="A278" t="s">
        <v>5670</v>
      </c>
      <c r="B278" s="5">
        <f>SUMIF('库存（子SKU）'!C:C,A278,'库存（子SKU）'!D:D)</f>
        <v>19</v>
      </c>
      <c r="C278" s="5">
        <f>SUMIF('库存（子SKU）'!$C:$C,$A278,'库存（子SKU）'!E:E)</f>
        <v>43</v>
      </c>
      <c r="D278" s="5">
        <f>SUMIF('库存（子SKU）'!$C:$C,$A278,'库存（子SKU）'!F:F)</f>
        <v>38</v>
      </c>
      <c r="E278" s="5">
        <f>SUMIF('库存（子SKU）'!$C:$C,$A278,'库存（子SKU）'!G:G)</f>
        <v>54</v>
      </c>
      <c r="F278" s="5">
        <v>14.2532467532468</v>
      </c>
      <c r="G278">
        <f>SUMIF('库存（子SKU）'!$C:$C,$A278,'库存（子SKU）'!I:I)</f>
        <v>446</v>
      </c>
      <c r="H278">
        <f>SUMIF('库存（子SKU）'!$C:$C,$A278,'库存（子SKU）'!J:J)</f>
        <v>3</v>
      </c>
      <c r="I278">
        <f>SUMIF('库存（子SKU）'!$C:$C,$A278,'库存（子SKU）'!K:K)</f>
        <v>0</v>
      </c>
      <c r="J278">
        <f>SUMIF('库存（子SKU）'!$C:$C,$A278,'库存（子SKU）'!L:L)</f>
        <v>3</v>
      </c>
      <c r="K278">
        <f t="shared" si="70"/>
        <v>452</v>
      </c>
      <c r="L278">
        <f>SUMIF('库存（子SKU）'!$C:$C,$A278,'库存（子SKU）'!N:N)</f>
        <v>56</v>
      </c>
      <c r="M278">
        <f>SUMIF('库存（子SKU）'!$C:$C,$A278,'库存（子SKU）'!O:O)</f>
        <v>56</v>
      </c>
      <c r="N278">
        <f>SUMIF('库存（子SKU）'!$C:$C,$A278,'库存（子SKU）'!P:P)</f>
        <v>14135</v>
      </c>
      <c r="O278">
        <f>SUMIF('库存（子SKU）'!$C:$C,$A278,'库存（子SKU）'!Q:Q)</f>
        <v>0</v>
      </c>
      <c r="P278">
        <f>SUMIF('库存（子SKU）'!$C:$C,$A278,'库存（子SKU）'!R:R)</f>
        <v>6590</v>
      </c>
      <c r="Q278">
        <f>SUMIF('库存（子SKU）'!$C:$C,$A278,'库存（子SKU）'!S:S)</f>
        <v>23677</v>
      </c>
      <c r="R278">
        <f>SUMIF('库存（子SKU）'!$C:$C,$A278,'库存（子SKU）'!T:T)</f>
        <v>104</v>
      </c>
      <c r="S278">
        <f>SUMIF('库存（子SKU）'!$C:$C,$A278,'库存（子SKU）'!U:U)</f>
        <v>0</v>
      </c>
      <c r="T278">
        <f>SUMIF('库存（子SKU）'!$C:$C,$A278,'库存（子SKU）'!V:V)</f>
        <v>46</v>
      </c>
      <c r="U278">
        <f>SUMIF('库存（子SKU）'!$C:$C,$A278,'库存（子SKU）'!W:W)</f>
        <v>129</v>
      </c>
      <c r="V278" s="17">
        <f t="shared" si="83"/>
        <v>0.00735762292182526</v>
      </c>
      <c r="W278" s="17" t="str">
        <f t="shared" si="84"/>
        <v/>
      </c>
      <c r="X278" s="17">
        <f t="shared" si="85"/>
        <v>0.00698027314112291</v>
      </c>
      <c r="Y278" s="17">
        <f t="shared" si="86"/>
        <v>0.00544832537905985</v>
      </c>
      <c r="Z278">
        <f>SUMIF('库存（子SKU）'!$C:$C,$A278,'库存（子SKU）'!AB:AB)</f>
        <v>37.34</v>
      </c>
      <c r="AA278">
        <f>SUMIF('库存（子SKU）'!$C:$C,$A278,'库存（子SKU）'!AC:AC)</f>
        <v>0</v>
      </c>
      <c r="AB278">
        <f>SUMIF('库存（子SKU）'!$C:$C,$A278,'库存（子SKU）'!AD:AD)</f>
        <v>16.25</v>
      </c>
      <c r="AC278">
        <f>SUMIF('库存（子SKU）'!$C:$C,$A278,'库存（子SKU）'!AE:AE)</f>
        <v>58.7</v>
      </c>
      <c r="AD278" s="17">
        <f t="shared" si="71"/>
        <v>0.137881788754346</v>
      </c>
      <c r="AE278" s="17">
        <f t="shared" si="72"/>
        <v>0</v>
      </c>
      <c r="AF278" s="17">
        <f t="shared" si="73"/>
        <v>0.0300023977940294</v>
      </c>
      <c r="AG278" s="17">
        <f t="shared" si="74"/>
        <v>0.0762659242385891</v>
      </c>
      <c r="AH278">
        <f>SUMIF('库存（子SKU）'!$C:$C,$A278,'库存（子SKU）'!AJ:AJ)</f>
        <v>0</v>
      </c>
      <c r="AI278">
        <f>SUMIF('库存（子SKU）'!$C:$C,$A278,'库存（子SKU）'!AK:AK)</f>
        <v>370</v>
      </c>
      <c r="AJ278">
        <f>SUMIF('库存（子SKU）'!$C:$C,$A278,'库存（子SKU）'!AL:AL)</f>
        <v>545</v>
      </c>
      <c r="AK278">
        <f>SUMIF('库存（子SKU）'!$C:$C,$A278,'库存（子SKU）'!AM:AM)</f>
        <v>545</v>
      </c>
      <c r="AL278" s="17" t="str">
        <f t="shared" si="75"/>
        <v/>
      </c>
      <c r="AM278" s="17">
        <f t="shared" si="76"/>
        <v>0.116216216216216</v>
      </c>
      <c r="AN278" s="17">
        <f t="shared" si="77"/>
        <v>0.0697247706422018</v>
      </c>
      <c r="AO278" s="17">
        <f t="shared" si="78"/>
        <v>0.0990825688073395</v>
      </c>
      <c r="AP278" s="6">
        <f t="shared" si="79"/>
        <v>2.71428571428571</v>
      </c>
      <c r="AQ278" s="6">
        <f t="shared" si="80"/>
        <v>162.857142857143</v>
      </c>
      <c r="AR278" s="6">
        <f t="shared" si="81"/>
        <v>289.142857142857</v>
      </c>
      <c r="AS278">
        <f t="shared" si="82"/>
        <v>166</v>
      </c>
      <c r="AT278" s="2">
        <f>IFERROR(时间!$B$4+AS278,"上周无销量")</f>
        <v>43491</v>
      </c>
    </row>
    <row r="279" spans="1:46">
      <c r="A279" t="s">
        <v>5712</v>
      </c>
      <c r="B279" s="5">
        <f>SUMIF('库存（子SKU）'!C:C,A279,'库存（子SKU）'!D:D)</f>
        <v>2</v>
      </c>
      <c r="C279" s="5">
        <f>SUMIF('库存（子SKU）'!$C:$C,$A279,'库存（子SKU）'!E:E)</f>
        <v>0</v>
      </c>
      <c r="D279" s="5">
        <f>SUMIF('库存（子SKU）'!$C:$C,$A279,'库存（子SKU）'!F:F)</f>
        <v>1</v>
      </c>
      <c r="E279" s="5">
        <f>SUMIF('库存（子SKU）'!$C:$C,$A279,'库存（子SKU）'!G:G)</f>
        <v>5</v>
      </c>
      <c r="F279" s="5">
        <v>5.99625</v>
      </c>
      <c r="G279">
        <f>SUMIF('库存（子SKU）'!$C:$C,$A279,'库存（子SKU）'!I:I)</f>
        <v>18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18</v>
      </c>
      <c r="L279">
        <f>SUMIF('库存（子SKU）'!$C:$C,$A279,'库存（子SKU）'!N:N)</f>
        <v>7</v>
      </c>
      <c r="M279">
        <f>SUMIF('库存（子SKU）'!$C:$C,$A279,'库存（子SKU）'!O:O)</f>
        <v>10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17" t="str">
        <f t="shared" si="83"/>
        <v/>
      </c>
      <c r="W279" s="17" t="str">
        <f t="shared" si="84"/>
        <v/>
      </c>
      <c r="X279" s="17" t="str">
        <f t="shared" si="85"/>
        <v/>
      </c>
      <c r="Y279" s="17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17">
        <f t="shared" si="71"/>
        <v>0</v>
      </c>
      <c r="AE279" s="17" t="str">
        <f t="shared" si="72"/>
        <v/>
      </c>
      <c r="AF279" s="17">
        <f t="shared" si="73"/>
        <v>0</v>
      </c>
      <c r="AG279" s="17">
        <f t="shared" si="74"/>
        <v>0</v>
      </c>
      <c r="AH279">
        <f>SUMIF('库存（子SKU）'!$C:$C,$A279,'库存（子SKU）'!AJ:AJ)</f>
        <v>0</v>
      </c>
      <c r="AI279">
        <f>SUMIF('库存（子SKU）'!$C:$C,$A279,'库存（子SKU）'!AK:AK)</f>
        <v>31</v>
      </c>
      <c r="AJ279">
        <f>SUMIF('库存（子SKU）'!$C:$C,$A279,'库存（子SKU）'!AL:AL)</f>
        <v>42</v>
      </c>
      <c r="AK279">
        <f>SUMIF('库存（子SKU）'!$C:$C,$A279,'库存（子SKU）'!AM:AM)</f>
        <v>42</v>
      </c>
      <c r="AL279" s="17" t="str">
        <f t="shared" si="75"/>
        <v/>
      </c>
      <c r="AM279" s="17">
        <f t="shared" si="76"/>
        <v>0</v>
      </c>
      <c r="AN279" s="17">
        <f t="shared" si="77"/>
        <v>0.0238095238095238</v>
      </c>
      <c r="AO279" s="17">
        <f t="shared" si="78"/>
        <v>0.119047619047619</v>
      </c>
      <c r="AP279" s="6">
        <f t="shared" si="79"/>
        <v>0.285714285714286</v>
      </c>
      <c r="AQ279" s="6">
        <f t="shared" si="80"/>
        <v>17.1428571428571</v>
      </c>
      <c r="AR279" s="6">
        <f t="shared" si="81"/>
        <v>0.857142857142858</v>
      </c>
      <c r="AS279">
        <f t="shared" si="82"/>
        <v>63</v>
      </c>
      <c r="AT279" s="2">
        <f>IFERROR(时间!$B$4+AS279,"上周无销量")</f>
        <v>43388</v>
      </c>
    </row>
    <row r="280" spans="1:46">
      <c r="A280" t="s">
        <v>5747</v>
      </c>
      <c r="B280" s="5">
        <f>SUMIF('库存（子SKU）'!C:C,A280,'库存（子SKU）'!D:D)</f>
        <v>0</v>
      </c>
      <c r="C280" s="5">
        <f>SUMIF('库存（子SKU）'!$C:$C,$A280,'库存（子SKU）'!E:E)</f>
        <v>2</v>
      </c>
      <c r="D280" s="5">
        <f>SUMIF('库存（子SKU）'!$C:$C,$A280,'库存（子SKU）'!F:F)</f>
        <v>0</v>
      </c>
      <c r="E280" s="5">
        <f>SUMIF('库存（子SKU）'!$C:$C,$A280,'库存（子SKU）'!G:G)</f>
        <v>1</v>
      </c>
      <c r="F280" s="5">
        <v>14.66</v>
      </c>
      <c r="G280">
        <f>SUMIF('库存（子SKU）'!$C:$C,$A280,'库存（子SKU）'!I:I)</f>
        <v>11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11</v>
      </c>
      <c r="L280">
        <f>SUMIF('库存（子SKU）'!$C:$C,$A280,'库存（子SKU）'!N:N)</f>
        <v>0</v>
      </c>
      <c r="M280">
        <f>SUMIF('库存（子SKU）'!$C:$C,$A280,'库存（子SKU）'!O:O)</f>
        <v>11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17" t="str">
        <f t="shared" si="83"/>
        <v/>
      </c>
      <c r="W280" s="17" t="str">
        <f t="shared" si="84"/>
        <v/>
      </c>
      <c r="X280" s="17" t="str">
        <f t="shared" si="85"/>
        <v/>
      </c>
      <c r="Y280" s="17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17" t="str">
        <f t="shared" si="71"/>
        <v/>
      </c>
      <c r="AE280" s="17">
        <f t="shared" si="72"/>
        <v>0</v>
      </c>
      <c r="AF280" s="17" t="str">
        <f t="shared" si="73"/>
        <v/>
      </c>
      <c r="AG280" s="17">
        <f t="shared" si="74"/>
        <v>0</v>
      </c>
      <c r="AH280">
        <f>SUMIF('库存（子SKU）'!$C:$C,$A280,'库存（子SKU）'!AJ:AJ)</f>
        <v>0</v>
      </c>
      <c r="AI280">
        <f>SUMIF('库存（子SKU）'!$C:$C,$A280,'库存（子SKU）'!AK:AK)</f>
        <v>14</v>
      </c>
      <c r="AJ280">
        <f>SUMIF('库存（子SKU）'!$C:$C,$A280,'库存（子SKU）'!AL:AL)</f>
        <v>11</v>
      </c>
      <c r="AK280">
        <f>SUMIF('库存（子SKU）'!$C:$C,$A280,'库存（子SKU）'!AM:AM)</f>
        <v>11</v>
      </c>
      <c r="AL280" s="17" t="str">
        <f t="shared" si="75"/>
        <v/>
      </c>
      <c r="AM280" s="17">
        <f t="shared" si="76"/>
        <v>0.142857142857143</v>
      </c>
      <c r="AN280" s="17">
        <f t="shared" si="77"/>
        <v>0</v>
      </c>
      <c r="AO280" s="17">
        <f t="shared" si="78"/>
        <v>0.0909090909090909</v>
      </c>
      <c r="AP280" s="6">
        <f t="shared" si="79"/>
        <v>0</v>
      </c>
      <c r="AQ280" s="6">
        <f t="shared" si="80"/>
        <v>0</v>
      </c>
      <c r="AR280" s="6">
        <f t="shared" si="81"/>
        <v>11</v>
      </c>
      <c r="AS280" t="str">
        <f t="shared" si="82"/>
        <v>库存为11</v>
      </c>
      <c r="AT280" s="2" t="str">
        <f>IFERROR(时间!$B$4+AS280,"上周无销量")</f>
        <v>上周无销量</v>
      </c>
    </row>
    <row r="281" spans="1:46">
      <c r="A281" t="s">
        <v>5768</v>
      </c>
      <c r="B281" s="5">
        <f>SUMIF('库存（子SKU）'!C:C,A281,'库存（子SKU）'!D:D)</f>
        <v>3</v>
      </c>
      <c r="C281" s="5">
        <f>SUMIF('库存（子SKU）'!$C:$C,$A281,'库存（子SKU）'!E:E)</f>
        <v>0</v>
      </c>
      <c r="D281" s="5">
        <f>SUMIF('库存（子SKU）'!$C:$C,$A281,'库存（子SKU）'!F:F)</f>
        <v>3</v>
      </c>
      <c r="E281" s="5">
        <f>SUMIF('库存（子SKU）'!$C:$C,$A281,'库存（子SKU）'!G:G)</f>
        <v>2</v>
      </c>
      <c r="F281" s="5">
        <v>11.9925</v>
      </c>
      <c r="G281">
        <f>SUMIF('库存（子SKU）'!$C:$C,$A281,'库存（子SKU）'!I:I)</f>
        <v>24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24</v>
      </c>
      <c r="L281">
        <f>SUMIF('库存（子SKU）'!$C:$C,$A281,'库存（子SKU）'!N:N)</f>
        <v>11</v>
      </c>
      <c r="M281">
        <f>SUMIF('库存（子SKU）'!$C:$C,$A281,'库存（子SKU）'!O:O)</f>
        <v>14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17" t="str">
        <f t="shared" si="83"/>
        <v/>
      </c>
      <c r="W281" s="17" t="str">
        <f t="shared" si="84"/>
        <v/>
      </c>
      <c r="X281" s="17" t="str">
        <f t="shared" si="85"/>
        <v/>
      </c>
      <c r="Y281" s="17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17">
        <f t="shared" si="71"/>
        <v>0</v>
      </c>
      <c r="AE281" s="17" t="str">
        <f t="shared" si="72"/>
        <v/>
      </c>
      <c r="AF281" s="17">
        <f t="shared" si="73"/>
        <v>0</v>
      </c>
      <c r="AG281" s="17">
        <f t="shared" si="74"/>
        <v>0</v>
      </c>
      <c r="AH281">
        <f>SUMIF('库存（子SKU）'!$C:$C,$A281,'库存（子SKU）'!AJ:AJ)</f>
        <v>0</v>
      </c>
      <c r="AI281">
        <f>SUMIF('库存（子SKU）'!$C:$C,$A281,'库存（子SKU）'!AK:AK)</f>
        <v>31</v>
      </c>
      <c r="AJ281">
        <f>SUMIF('库存（子SKU）'!$C:$C,$A281,'库存（子SKU）'!AL:AL)</f>
        <v>27</v>
      </c>
      <c r="AK281">
        <f>SUMIF('库存（子SKU）'!$C:$C,$A281,'库存（子SKU）'!AM:AM)</f>
        <v>27</v>
      </c>
      <c r="AL281" s="17" t="str">
        <f t="shared" si="75"/>
        <v/>
      </c>
      <c r="AM281" s="17">
        <f t="shared" si="76"/>
        <v>0</v>
      </c>
      <c r="AN281" s="17">
        <f t="shared" si="77"/>
        <v>0.111111111111111</v>
      </c>
      <c r="AO281" s="17">
        <f t="shared" si="78"/>
        <v>0.0740740740740741</v>
      </c>
      <c r="AP281" s="6">
        <f t="shared" si="79"/>
        <v>0.428571428571429</v>
      </c>
      <c r="AQ281" s="6">
        <f t="shared" si="80"/>
        <v>25.7142857142857</v>
      </c>
      <c r="AR281" s="6">
        <f t="shared" si="81"/>
        <v>-1.71428571428571</v>
      </c>
      <c r="AS281">
        <f t="shared" si="82"/>
        <v>56</v>
      </c>
      <c r="AT281" s="2">
        <f>IFERROR(时间!$B$4+AS281,"上周无销量")</f>
        <v>43381</v>
      </c>
    </row>
    <row r="282" spans="1:46">
      <c r="A282" t="s">
        <v>5806</v>
      </c>
      <c r="B282" s="5">
        <f>SUMIF('库存（子SKU）'!C:C,A282,'库存（子SKU）'!D:D)</f>
        <v>1</v>
      </c>
      <c r="C282" s="5">
        <f>SUMIF('库存（子SKU）'!$C:$C,$A282,'库存（子SKU）'!E:E)</f>
        <v>10</v>
      </c>
      <c r="D282" s="5">
        <f>SUMIF('库存（子SKU）'!$C:$C,$A282,'库存（子SKU）'!F:F)</f>
        <v>16</v>
      </c>
      <c r="E282" s="5">
        <f>SUMIF('库存（子SKU）'!$C:$C,$A282,'库存（子SKU）'!G:G)</f>
        <v>11</v>
      </c>
      <c r="F282" s="5">
        <v>13.835</v>
      </c>
      <c r="G282">
        <f>SUMIF('库存（子SKU）'!$C:$C,$A282,'库存（子SKU）'!I:I)</f>
        <v>59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1</v>
      </c>
      <c r="K282">
        <f t="shared" si="70"/>
        <v>60</v>
      </c>
      <c r="L282">
        <f>SUMIF('库存（子SKU）'!$C:$C,$A282,'库存（子SKU）'!N:N)</f>
        <v>21</v>
      </c>
      <c r="M282">
        <f>SUMIF('库存（子SKU）'!$C:$C,$A282,'库存（子SKU）'!O:O)</f>
        <v>13</v>
      </c>
      <c r="N282">
        <f>SUMIF('库存（子SKU）'!$C:$C,$A282,'库存（子SKU）'!P:P)</f>
        <v>6341</v>
      </c>
      <c r="O282">
        <f>SUMIF('库存（子SKU）'!$C:$C,$A282,'库存（子SKU）'!Q:Q)</f>
        <v>0</v>
      </c>
      <c r="P282">
        <f>SUMIF('库存（子SKU）'!$C:$C,$A282,'库存（子SKU）'!R:R)</f>
        <v>7420</v>
      </c>
      <c r="Q282">
        <f>SUMIF('库存（子SKU）'!$C:$C,$A282,'库存（子SKU）'!S:S)</f>
        <v>24477</v>
      </c>
      <c r="R282">
        <f>SUMIF('库存（子SKU）'!$C:$C,$A282,'库存（子SKU）'!T:T)</f>
        <v>25</v>
      </c>
      <c r="S282">
        <f>SUMIF('库存（子SKU）'!$C:$C,$A282,'库存（子SKU）'!U:U)</f>
        <v>0</v>
      </c>
      <c r="T282">
        <f>SUMIF('库存（子SKU）'!$C:$C,$A282,'库存（子SKU）'!V:V)</f>
        <v>47</v>
      </c>
      <c r="U282">
        <f>SUMIF('库存（子SKU）'!$C:$C,$A282,'库存（子SKU）'!W:W)</f>
        <v>164</v>
      </c>
      <c r="V282" s="17">
        <f t="shared" si="83"/>
        <v>0.00394259580507806</v>
      </c>
      <c r="W282" s="17" t="str">
        <f t="shared" si="84"/>
        <v/>
      </c>
      <c r="X282" s="17">
        <f t="shared" si="85"/>
        <v>0.00633423180592992</v>
      </c>
      <c r="Y282" s="17">
        <f t="shared" si="86"/>
        <v>0.0067001675041876</v>
      </c>
      <c r="Z282">
        <f>SUMIF('库存（子SKU）'!$C:$C,$A282,'库存（子SKU）'!AB:AB)</f>
        <v>7.08</v>
      </c>
      <c r="AA282">
        <f>SUMIF('库存（子SKU）'!$C:$C,$A282,'库存（子SKU）'!AC:AC)</f>
        <v>0</v>
      </c>
      <c r="AB282">
        <f>SUMIF('库存（子SKU）'!$C:$C,$A282,'库存（子SKU）'!AD:AD)</f>
        <v>16.29</v>
      </c>
      <c r="AC282">
        <f>SUMIF('库存（子SKU）'!$C:$C,$A282,'库存（子SKU）'!AE:AE)</f>
        <v>42.39</v>
      </c>
      <c r="AD282" s="17">
        <f t="shared" si="71"/>
        <v>0.511745572822552</v>
      </c>
      <c r="AE282" s="17">
        <f t="shared" si="72"/>
        <v>0</v>
      </c>
      <c r="AF282" s="17">
        <f t="shared" si="73"/>
        <v>0.0735905312612938</v>
      </c>
      <c r="AG282" s="17">
        <f t="shared" si="74"/>
        <v>0.278542563327529</v>
      </c>
      <c r="AH282">
        <f>SUMIF('库存（子SKU）'!$C:$C,$A282,'库存（子SKU）'!AJ:AJ)</f>
        <v>0</v>
      </c>
      <c r="AI282">
        <f>SUMIF('库存（子SKU）'!$C:$C,$A282,'库存（子SKU）'!AK:AK)</f>
        <v>110</v>
      </c>
      <c r="AJ282">
        <f>SUMIF('库存（子SKU）'!$C:$C,$A282,'库存（子SKU）'!AL:AL)</f>
        <v>188</v>
      </c>
      <c r="AK282">
        <f>SUMIF('库存（子SKU）'!$C:$C,$A282,'库存（子SKU）'!AM:AM)</f>
        <v>188</v>
      </c>
      <c r="AL282" s="17" t="str">
        <f t="shared" si="75"/>
        <v/>
      </c>
      <c r="AM282" s="17">
        <f t="shared" si="76"/>
        <v>0.0909090909090909</v>
      </c>
      <c r="AN282" s="17">
        <f t="shared" si="77"/>
        <v>0.0851063829787234</v>
      </c>
      <c r="AO282" s="17">
        <f t="shared" si="78"/>
        <v>0.0585106382978723</v>
      </c>
      <c r="AP282" s="6">
        <f t="shared" si="79"/>
        <v>0.142857142857143</v>
      </c>
      <c r="AQ282" s="6">
        <f t="shared" si="80"/>
        <v>8.57142857142857</v>
      </c>
      <c r="AR282" s="6">
        <f t="shared" si="81"/>
        <v>51.4285714285714</v>
      </c>
      <c r="AS282">
        <f t="shared" si="82"/>
        <v>420</v>
      </c>
      <c r="AT282" s="2">
        <f>IFERROR(时间!$B$4+AS282,"上周无销量")</f>
        <v>43745</v>
      </c>
    </row>
    <row r="283" spans="1:46">
      <c r="A283" t="s">
        <v>5818</v>
      </c>
      <c r="B283" s="5">
        <f>SUMIF('库存（子SKU）'!C:C,A283,'库存（子SKU）'!D:D)</f>
        <v>9</v>
      </c>
      <c r="C283" s="5">
        <f>SUMIF('库存（子SKU）'!$C:$C,$A283,'库存（子SKU）'!E:E)</f>
        <v>4</v>
      </c>
      <c r="D283" s="5">
        <f>SUMIF('库存（子SKU）'!$C:$C,$A283,'库存（子SKU）'!F:F)</f>
        <v>5</v>
      </c>
      <c r="E283" s="5">
        <f>SUMIF('库存（子SKU）'!$C:$C,$A283,'库存（子SKU）'!G:G)</f>
        <v>9</v>
      </c>
      <c r="F283" s="5">
        <v>19.3266666666667</v>
      </c>
      <c r="G283">
        <f>SUMIF('库存（子SKU）'!$C:$C,$A283,'库存（子SKU）'!I:I)</f>
        <v>29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29</v>
      </c>
      <c r="L283">
        <f>SUMIF('库存（子SKU）'!$C:$C,$A283,'库存（子SKU）'!N:N)</f>
        <v>8</v>
      </c>
      <c r="M283">
        <f>SUMIF('库存（子SKU）'!$C:$C,$A283,'库存（子SKU）'!O:O)</f>
        <v>2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>
        <f t="shared" si="71"/>
        <v>0</v>
      </c>
      <c r="AE283" s="17">
        <f t="shared" si="72"/>
        <v>0</v>
      </c>
      <c r="AF283" s="17">
        <f t="shared" si="73"/>
        <v>0</v>
      </c>
      <c r="AG283" s="17">
        <f t="shared" si="74"/>
        <v>0</v>
      </c>
      <c r="AH283">
        <f>SUMIF('库存（子SKU）'!$C:$C,$A283,'库存（子SKU）'!AJ:AJ)</f>
        <v>0</v>
      </c>
      <c r="AI283">
        <f>SUMIF('库存（子SKU）'!$C:$C,$A283,'库存（子SKU）'!AK:AK)</f>
        <v>73</v>
      </c>
      <c r="AJ283">
        <f>SUMIF('库存（子SKU）'!$C:$C,$A283,'库存（子SKU）'!AL:AL)</f>
        <v>114</v>
      </c>
      <c r="AK283">
        <f>SUMIF('库存（子SKU）'!$C:$C,$A283,'库存（子SKU）'!AM:AM)</f>
        <v>114</v>
      </c>
      <c r="AL283" s="17" t="str">
        <f t="shared" si="75"/>
        <v/>
      </c>
      <c r="AM283" s="17">
        <f t="shared" si="76"/>
        <v>0.0547945205479452</v>
      </c>
      <c r="AN283" s="17">
        <f t="shared" si="77"/>
        <v>0.043859649122807</v>
      </c>
      <c r="AO283" s="17">
        <f t="shared" si="78"/>
        <v>0.0789473684210526</v>
      </c>
      <c r="AP283" s="6">
        <f t="shared" si="79"/>
        <v>1.28571428571429</v>
      </c>
      <c r="AQ283" s="6">
        <f t="shared" si="80"/>
        <v>77.1428571428572</v>
      </c>
      <c r="AR283" s="6">
        <f t="shared" si="81"/>
        <v>-48.1428571428572</v>
      </c>
      <c r="AS283">
        <f t="shared" si="82"/>
        <v>22</v>
      </c>
      <c r="AT283" s="2">
        <f>IFERROR(时间!$B$4+AS283,"上周无销量")</f>
        <v>43347</v>
      </c>
    </row>
    <row r="284" spans="1:46">
      <c r="A284" t="s">
        <v>5822</v>
      </c>
      <c r="B284" s="5">
        <f>SUMIF('库存（子SKU）'!C:C,A284,'库存（子SKU）'!D:D)</f>
        <v>5</v>
      </c>
      <c r="C284" s="5">
        <f>SUMIF('库存（子SKU）'!$C:$C,$A284,'库存（子SKU）'!E:E)</f>
        <v>1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>
        <v>17.3233333333333</v>
      </c>
      <c r="G284">
        <f>SUMIF('库存（子SKU）'!$C:$C,$A284,'库存（子SKU）'!I:I)</f>
        <v>190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190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>
        <f t="shared" si="71"/>
        <v>0</v>
      </c>
      <c r="AE284" s="17">
        <f t="shared" si="72"/>
        <v>0</v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22</v>
      </c>
      <c r="AJ284">
        <f>SUMIF('库存（子SKU）'!$C:$C,$A284,'库存（子SKU）'!AL:AL)</f>
        <v>40</v>
      </c>
      <c r="AK284">
        <f>SUMIF('库存（子SKU）'!$C:$C,$A284,'库存（子SKU）'!AM:AM)</f>
        <v>40</v>
      </c>
      <c r="AL284" s="17" t="str">
        <f t="shared" si="75"/>
        <v/>
      </c>
      <c r="AM284" s="17">
        <f t="shared" si="76"/>
        <v>0.0454545454545455</v>
      </c>
      <c r="AN284" s="17">
        <f t="shared" si="77"/>
        <v>0</v>
      </c>
      <c r="AO284" s="17">
        <f t="shared" si="78"/>
        <v>0</v>
      </c>
      <c r="AP284" s="6">
        <f t="shared" si="79"/>
        <v>0.714285714285714</v>
      </c>
      <c r="AQ284" s="6">
        <f t="shared" si="80"/>
        <v>42.8571428571429</v>
      </c>
      <c r="AR284" s="6">
        <f t="shared" si="81"/>
        <v>147.142857142857</v>
      </c>
      <c r="AS284">
        <f t="shared" si="82"/>
        <v>266</v>
      </c>
      <c r="AT284" s="2">
        <f>IFERROR(时间!$B$4+AS284,"上周无销量")</f>
        <v>43591</v>
      </c>
    </row>
    <row r="285" spans="1:46">
      <c r="A285" t="s">
        <v>5843</v>
      </c>
      <c r="B285" s="5">
        <f>SUMIF('库存（子SKU）'!C:C,A285,'库存（子SKU）'!D:D)</f>
        <v>17</v>
      </c>
      <c r="C285" s="5">
        <f>SUMIF('库存（子SKU）'!$C:$C,$A285,'库存（子SKU）'!E:E)</f>
        <v>19</v>
      </c>
      <c r="D285" s="5">
        <f>SUMIF('库存（子SKU）'!$C:$C,$A285,'库存（子SKU）'!F:F)</f>
        <v>30</v>
      </c>
      <c r="E285" s="5">
        <f>SUMIF('库存（子SKU）'!$C:$C,$A285,'库存（子SKU）'!G:G)</f>
        <v>26</v>
      </c>
      <c r="F285" s="5">
        <v>14.340652173913</v>
      </c>
      <c r="G285">
        <f>SUMIF('库存（子SKU）'!$C:$C,$A285,'库存（子SKU）'!I:I)</f>
        <v>105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2</v>
      </c>
      <c r="K285">
        <f t="shared" si="70"/>
        <v>107</v>
      </c>
      <c r="L285">
        <f>SUMIF('库存（子SKU）'!$C:$C,$A285,'库存（子SKU）'!N:N)</f>
        <v>9</v>
      </c>
      <c r="M285">
        <f>SUMIF('库存（子SKU）'!$C:$C,$A285,'库存（子SKU）'!O:O)</f>
        <v>0</v>
      </c>
      <c r="N285">
        <f>SUMIF('库存（子SKU）'!$C:$C,$A285,'库存（子SKU）'!P:P)</f>
        <v>27211</v>
      </c>
      <c r="O285">
        <f>SUMIF('库存（子SKU）'!$C:$C,$A285,'库存（子SKU）'!Q:Q)</f>
        <v>0</v>
      </c>
      <c r="P285">
        <f>SUMIF('库存（子SKU）'!$C:$C,$A285,'库存（子SKU）'!R:R)</f>
        <v>98976</v>
      </c>
      <c r="Q285">
        <f>SUMIF('库存（子SKU）'!$C:$C,$A285,'库存（子SKU）'!S:S)</f>
        <v>68886</v>
      </c>
      <c r="R285">
        <f>SUMIF('库存（子SKU）'!$C:$C,$A285,'库存（子SKU）'!T:T)</f>
        <v>154</v>
      </c>
      <c r="S285">
        <f>SUMIF('库存（子SKU）'!$C:$C,$A285,'库存（子SKU）'!U:U)</f>
        <v>0</v>
      </c>
      <c r="T285">
        <f>SUMIF('库存（子SKU）'!$C:$C,$A285,'库存（子SKU）'!V:V)</f>
        <v>463</v>
      </c>
      <c r="U285">
        <f>SUMIF('库存（子SKU）'!$C:$C,$A285,'库存（子SKU）'!W:W)</f>
        <v>344</v>
      </c>
      <c r="V285" s="17">
        <f t="shared" si="83"/>
        <v>0.00565947594722722</v>
      </c>
      <c r="W285" s="17" t="str">
        <f t="shared" si="84"/>
        <v/>
      </c>
      <c r="X285" s="17">
        <f t="shared" si="85"/>
        <v>0.00467790171354672</v>
      </c>
      <c r="Y285" s="17">
        <f t="shared" si="86"/>
        <v>0.00499375780274657</v>
      </c>
      <c r="Z285">
        <f>SUMIF('库存（子SKU）'!$C:$C,$A285,'库存（子SKU）'!AB:AB)</f>
        <v>50.13</v>
      </c>
      <c r="AA285">
        <f>SUMIF('库存（子SKU）'!$C:$C,$A285,'库存（子SKU）'!AC:AC)</f>
        <v>0</v>
      </c>
      <c r="AB285">
        <f>SUMIF('库存（子SKU）'!$C:$C,$A285,'库存（子SKU）'!AD:AD)</f>
        <v>136.74</v>
      </c>
      <c r="AC285">
        <f>SUMIF('库存（子SKU）'!$C:$C,$A285,'库存（子SKU）'!AE:AE)</f>
        <v>96.24</v>
      </c>
      <c r="AD285" s="17">
        <f t="shared" si="71"/>
        <v>0.205626877609929</v>
      </c>
      <c r="AE285" s="17">
        <f t="shared" si="72"/>
        <v>0</v>
      </c>
      <c r="AF285" s="17">
        <f t="shared" si="73"/>
        <v>0.317837706732155</v>
      </c>
      <c r="AG285" s="17">
        <f t="shared" si="74"/>
        <v>0.258115071521776</v>
      </c>
      <c r="AH285">
        <f>SUMIF('库存（子SKU）'!$C:$C,$A285,'库存（子SKU）'!AJ:AJ)</f>
        <v>0</v>
      </c>
      <c r="AI285">
        <f>SUMIF('库存（子SKU）'!$C:$C,$A285,'库存（子SKU）'!AK:AK)</f>
        <v>252</v>
      </c>
      <c r="AJ285">
        <f>SUMIF('库存（子SKU）'!$C:$C,$A285,'库存（子SKU）'!AL:AL)</f>
        <v>237</v>
      </c>
      <c r="AK285">
        <f>SUMIF('库存（子SKU）'!$C:$C,$A285,'库存（子SKU）'!AM:AM)</f>
        <v>237</v>
      </c>
      <c r="AL285" s="17" t="str">
        <f t="shared" si="75"/>
        <v/>
      </c>
      <c r="AM285" s="17">
        <f t="shared" si="76"/>
        <v>0.0753968253968254</v>
      </c>
      <c r="AN285" s="17">
        <f t="shared" si="77"/>
        <v>0.126582278481013</v>
      </c>
      <c r="AO285" s="17">
        <f t="shared" si="78"/>
        <v>0.109704641350211</v>
      </c>
      <c r="AP285" s="6">
        <f t="shared" si="79"/>
        <v>2.42857142857143</v>
      </c>
      <c r="AQ285" s="6">
        <f t="shared" si="80"/>
        <v>145.714285714286</v>
      </c>
      <c r="AR285" s="6">
        <f t="shared" si="81"/>
        <v>-38.7142857142857</v>
      </c>
      <c r="AS285">
        <f t="shared" si="82"/>
        <v>44</v>
      </c>
      <c r="AT285" s="2">
        <f>IFERROR(时间!$B$4+AS285,"上周无销量")</f>
        <v>43369</v>
      </c>
    </row>
    <row r="286" spans="1:46">
      <c r="A286" t="s">
        <v>5849</v>
      </c>
      <c r="B286" s="5">
        <f>SUMIF('库存（子SKU）'!C:C,A286,'库存（子SKU）'!D:D)</f>
        <v>1</v>
      </c>
      <c r="C286" s="5">
        <f>SUMIF('库存（子SKU）'!$C:$C,$A286,'库存（子SKU）'!E:E)</f>
        <v>1</v>
      </c>
      <c r="D286" s="5">
        <f>SUMIF('库存（子SKU）'!$C:$C,$A286,'库存（子SKU）'!F:F)</f>
        <v>6</v>
      </c>
      <c r="E286" s="5">
        <f>SUMIF('库存（子SKU）'!$C:$C,$A286,'库存（子SKU）'!G:G)</f>
        <v>2</v>
      </c>
      <c r="F286" s="5">
        <v>15.992</v>
      </c>
      <c r="G286">
        <f>SUMIF('库存（子SKU）'!$C:$C,$A286,'库存（子SKU）'!I:I)</f>
        <v>90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90</v>
      </c>
      <c r="L286">
        <f>SUMIF('库存（子SKU）'!$C:$C,$A286,'库存（子SKU）'!N:N)</f>
        <v>2</v>
      </c>
      <c r="M286">
        <f>SUMIF('库存（子SKU）'!$C:$C,$A286,'库存（子SKU）'!O:O)</f>
        <v>82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6</v>
      </c>
      <c r="Q286">
        <f>SUMIF('库存（子SKU）'!$C:$C,$A286,'库存（子SKU）'!S:S)</f>
        <v>4028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23</v>
      </c>
      <c r="V286" s="17" t="str">
        <f t="shared" si="83"/>
        <v/>
      </c>
      <c r="W286" s="17" t="str">
        <f t="shared" si="84"/>
        <v/>
      </c>
      <c r="X286" s="17">
        <f t="shared" si="85"/>
        <v>0</v>
      </c>
      <c r="Y286" s="17">
        <f t="shared" si="86"/>
        <v>0.00571002979145978</v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7</v>
      </c>
      <c r="AD286" s="17">
        <f t="shared" si="71"/>
        <v>0</v>
      </c>
      <c r="AE286" s="17">
        <f t="shared" si="72"/>
        <v>0</v>
      </c>
      <c r="AF286" s="17">
        <f t="shared" si="73"/>
        <v>0</v>
      </c>
      <c r="AG286" s="17">
        <f t="shared" si="74"/>
        <v>0.218859429714857</v>
      </c>
      <c r="AH286">
        <f>SUMIF('库存（子SKU）'!$C:$C,$A286,'库存（子SKU）'!AJ:AJ)</f>
        <v>0</v>
      </c>
      <c r="AI286">
        <f>SUMIF('库存（子SKU）'!$C:$C,$A286,'库存（子SKU）'!AK:AK)</f>
        <v>123</v>
      </c>
      <c r="AJ286">
        <f>SUMIF('库存（子SKU）'!$C:$C,$A286,'库存（子SKU）'!AL:AL)</f>
        <v>32</v>
      </c>
      <c r="AK286">
        <f>SUMIF('库存（子SKU）'!$C:$C,$A286,'库存（子SKU）'!AM:AM)</f>
        <v>32</v>
      </c>
      <c r="AL286" s="17" t="str">
        <f t="shared" si="75"/>
        <v/>
      </c>
      <c r="AM286" s="17">
        <f t="shared" si="76"/>
        <v>0.00813008130081301</v>
      </c>
      <c r="AN286" s="17">
        <f t="shared" si="77"/>
        <v>0.1875</v>
      </c>
      <c r="AO286" s="17">
        <f t="shared" si="78"/>
        <v>0.0625</v>
      </c>
      <c r="AP286" s="6">
        <f t="shared" si="79"/>
        <v>0.142857142857143</v>
      </c>
      <c r="AQ286" s="6">
        <f t="shared" si="80"/>
        <v>8.57142857142857</v>
      </c>
      <c r="AR286" s="6">
        <f t="shared" si="81"/>
        <v>81.4285714285714</v>
      </c>
      <c r="AS286">
        <f t="shared" si="82"/>
        <v>630</v>
      </c>
      <c r="AT286" s="2">
        <f>IFERROR(时间!$B$4+AS286,"上周无销量")</f>
        <v>43955</v>
      </c>
    </row>
    <row r="287" spans="1:46">
      <c r="A287" t="s">
        <v>5865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3</v>
      </c>
      <c r="F287" s="5">
        <v>0</v>
      </c>
      <c r="G287">
        <f>SUMIF('库存（子SKU）'!$C:$C,$A287,'库存（子SKU）'!I:I)</f>
        <v>105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105</v>
      </c>
      <c r="L287">
        <f>SUMIF('库存（子SKU）'!$C:$C,$A287,'库存（子SKU）'!N:N)</f>
        <v>6</v>
      </c>
      <c r="M287">
        <f>SUMIF('库存（子SKU）'!$C:$C,$A287,'库存（子SKU）'!O:O)</f>
        <v>0</v>
      </c>
      <c r="N287">
        <f>SUMIF('库存（子SKU）'!$C:$C,$A287,'库存（子SKU）'!P:P)</f>
        <v>2</v>
      </c>
      <c r="O287">
        <f>SUMIF('库存（子SKU）'!$C:$C,$A287,'库存（子SKU）'!Q:Q)</f>
        <v>0</v>
      </c>
      <c r="P287">
        <f>SUMIF('库存（子SKU）'!$C:$C,$A287,'库存（子SKU）'!R:R)</f>
        <v>583</v>
      </c>
      <c r="Q287">
        <f>SUMIF('库存（子SKU）'!$C:$C,$A287,'库存（子SKU）'!S:S)</f>
        <v>1274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3</v>
      </c>
      <c r="U287">
        <f>SUMIF('库存（子SKU）'!$C:$C,$A287,'库存（子SKU）'!W:W)</f>
        <v>7</v>
      </c>
      <c r="V287" s="17">
        <f t="shared" si="83"/>
        <v>0</v>
      </c>
      <c r="W287" s="17" t="str">
        <f t="shared" si="84"/>
        <v/>
      </c>
      <c r="X287" s="17">
        <f t="shared" si="85"/>
        <v>0.00514579759862779</v>
      </c>
      <c r="Y287" s="17">
        <f t="shared" si="86"/>
        <v>0.00549450549450549</v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1.88</v>
      </c>
      <c r="AC287">
        <f>SUMIF('库存（子SKU）'!$C:$C,$A287,'库存（子SKU）'!AE:AE)</f>
        <v>5.09</v>
      </c>
      <c r="AD287" s="17" t="str">
        <f t="shared" si="71"/>
        <v/>
      </c>
      <c r="AE287" s="17" t="str">
        <f t="shared" si="72"/>
        <v/>
      </c>
      <c r="AF287" s="17" t="str">
        <f t="shared" si="73"/>
        <v>无销量广告费为1.88</v>
      </c>
      <c r="AG287" s="17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29</v>
      </c>
      <c r="AJ287">
        <f>SUMIF('库存（子SKU）'!$C:$C,$A287,'库存（子SKU）'!AL:AL)</f>
        <v>48</v>
      </c>
      <c r="AK287">
        <f>SUMIF('库存（子SKU）'!$C:$C,$A287,'库存（子SKU）'!AM:AM)</f>
        <v>48</v>
      </c>
      <c r="AL287" s="17" t="str">
        <f t="shared" si="75"/>
        <v/>
      </c>
      <c r="AM287" s="17">
        <f t="shared" si="76"/>
        <v>0</v>
      </c>
      <c r="AN287" s="17">
        <f t="shared" si="77"/>
        <v>0</v>
      </c>
      <c r="AO287" s="17">
        <f t="shared" si="78"/>
        <v>0.0625</v>
      </c>
      <c r="AP287" s="6">
        <f t="shared" si="79"/>
        <v>0</v>
      </c>
      <c r="AQ287" s="6">
        <f t="shared" si="80"/>
        <v>0</v>
      </c>
      <c r="AR287" s="6">
        <f t="shared" si="81"/>
        <v>105</v>
      </c>
      <c r="AS287" t="str">
        <f t="shared" si="82"/>
        <v>库存为105</v>
      </c>
      <c r="AT287" s="2" t="str">
        <f>IFERROR(时间!$B$4+AS287,"上周无销量")</f>
        <v>上周无销量</v>
      </c>
    </row>
    <row r="288" spans="1:46">
      <c r="A288" t="s">
        <v>5878</v>
      </c>
      <c r="B288" s="5">
        <f>SUMIF('库存（子SKU）'!C:C,A288,'库存（子SKU）'!D:D)</f>
        <v>1</v>
      </c>
      <c r="C288" s="5">
        <f>SUMIF('库存（子SKU）'!$C:$C,$A288,'库存（子SKU）'!E:E)</f>
        <v>2</v>
      </c>
      <c r="D288" s="5">
        <f>SUMIF('库存（子SKU）'!$C:$C,$A288,'库存（子SKU）'!F:F)</f>
        <v>3</v>
      </c>
      <c r="E288" s="5">
        <f>SUMIF('库存（子SKU）'!$C:$C,$A288,'库存（子SKU）'!G:G)</f>
        <v>1</v>
      </c>
      <c r="F288" s="5">
        <v>10.8485714285714</v>
      </c>
      <c r="G288">
        <f>SUMIF('库存（子SKU）'!$C:$C,$A288,'库存（子SKU）'!I:I)</f>
        <v>28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28</v>
      </c>
      <c r="L288">
        <f>SUMIF('库存（子SKU）'!$C:$C,$A288,'库存（子SKU）'!N:N)</f>
        <v>3</v>
      </c>
      <c r="M288">
        <f>SUMIF('库存（子SKU）'!$C:$C,$A288,'库存（子SKU）'!O:O)</f>
        <v>10</v>
      </c>
      <c r="N288">
        <f>SUMIF('库存（子SKU）'!$C:$C,$A288,'库存（子SKU）'!P:P)</f>
        <v>145</v>
      </c>
      <c r="O288">
        <f>SUMIF('库存（子SKU）'!$C:$C,$A288,'库存（子SKU）'!Q:Q)</f>
        <v>0</v>
      </c>
      <c r="P288">
        <f>SUMIF('库存（子SKU）'!$C:$C,$A288,'库存（子SKU）'!R:R)</f>
        <v>104</v>
      </c>
      <c r="Q288">
        <f>SUMIF('库存（子SKU）'!$C:$C,$A288,'库存（子SKU）'!S:S)</f>
        <v>63</v>
      </c>
      <c r="R288">
        <f>SUMIF('库存（子SKU）'!$C:$C,$A288,'库存（子SKU）'!T:T)</f>
        <v>3</v>
      </c>
      <c r="S288">
        <f>SUMIF('库存（子SKU）'!$C:$C,$A288,'库存（子SKU）'!U:U)</f>
        <v>0</v>
      </c>
      <c r="T288">
        <f>SUMIF('库存（子SKU）'!$C:$C,$A288,'库存（子SKU）'!V:V)</f>
        <v>1</v>
      </c>
      <c r="U288">
        <f>SUMIF('库存（子SKU）'!$C:$C,$A288,'库存（子SKU）'!W:W)</f>
        <v>1</v>
      </c>
      <c r="V288" s="17">
        <f t="shared" si="83"/>
        <v>0.0206896551724138</v>
      </c>
      <c r="W288" s="17" t="str">
        <f t="shared" si="84"/>
        <v/>
      </c>
      <c r="X288" s="17">
        <f t="shared" si="85"/>
        <v>0.00961538461538462</v>
      </c>
      <c r="Y288" s="17">
        <f t="shared" si="86"/>
        <v>0.0158730158730159</v>
      </c>
      <c r="Z288">
        <f>SUMIF('库存（子SKU）'!$C:$C,$A288,'库存（子SKU）'!AB:AB)</f>
        <v>1.11</v>
      </c>
      <c r="AA288">
        <f>SUMIF('库存（子SKU）'!$C:$C,$A288,'库存（子SKU）'!AC:AC)</f>
        <v>0</v>
      </c>
      <c r="AB288">
        <f>SUMIF('库存（子SKU）'!$C:$C,$A288,'库存（子SKU）'!AD:AD)</f>
        <v>0.4</v>
      </c>
      <c r="AC288">
        <f>SUMIF('库存（子SKU）'!$C:$C,$A288,'库存（子SKU）'!AE:AE)</f>
        <v>0.28</v>
      </c>
      <c r="AD288" s="17">
        <f t="shared" si="71"/>
        <v>0.102317619173032</v>
      </c>
      <c r="AE288" s="17">
        <f t="shared" si="72"/>
        <v>0</v>
      </c>
      <c r="AF288" s="17">
        <f t="shared" si="73"/>
        <v>0.0122904047054693</v>
      </c>
      <c r="AG288" s="17">
        <f t="shared" si="74"/>
        <v>0.0258098498814855</v>
      </c>
      <c r="AH288">
        <f>SUMIF('库存（子SKU）'!$C:$C,$A288,'库存（子SKU）'!AJ:AJ)</f>
        <v>0</v>
      </c>
      <c r="AI288">
        <f>SUMIF('库存（子SKU）'!$C:$C,$A288,'库存（子SKU）'!AK:AK)</f>
        <v>81</v>
      </c>
      <c r="AJ288">
        <f>SUMIF('库存（子SKU）'!$C:$C,$A288,'库存（子SKU）'!AL:AL)</f>
        <v>83</v>
      </c>
      <c r="AK288">
        <f>SUMIF('库存（子SKU）'!$C:$C,$A288,'库存（子SKU）'!AM:AM)</f>
        <v>83</v>
      </c>
      <c r="AL288" s="17" t="str">
        <f t="shared" si="75"/>
        <v/>
      </c>
      <c r="AM288" s="17">
        <f t="shared" si="76"/>
        <v>0.0246913580246914</v>
      </c>
      <c r="AN288" s="17">
        <f t="shared" si="77"/>
        <v>0.036144578313253</v>
      </c>
      <c r="AO288" s="17">
        <f t="shared" si="78"/>
        <v>0.0120481927710843</v>
      </c>
      <c r="AP288" s="6">
        <f t="shared" si="79"/>
        <v>0.142857142857143</v>
      </c>
      <c r="AQ288" s="6">
        <f t="shared" si="80"/>
        <v>8.57142857142857</v>
      </c>
      <c r="AR288" s="6">
        <f t="shared" si="81"/>
        <v>19.4285714285714</v>
      </c>
      <c r="AS288">
        <f t="shared" si="82"/>
        <v>196</v>
      </c>
      <c r="AT288" s="2">
        <f>IFERROR(时间!$B$4+AS288,"上周无销量")</f>
        <v>43521</v>
      </c>
    </row>
    <row r="289" spans="1:46">
      <c r="A289" t="s">
        <v>5886</v>
      </c>
      <c r="B289" s="5">
        <f>SUMIF('库存（子SKU）'!C:C,A289,'库存（子SKU）'!D:D)</f>
        <v>1</v>
      </c>
      <c r="C289" s="5">
        <f>SUMIF('库存（子SKU）'!$C:$C,$A289,'库存（子SKU）'!E:E)</f>
        <v>5</v>
      </c>
      <c r="D289" s="5">
        <f>SUMIF('库存（子SKU）'!$C:$C,$A289,'库存（子SKU）'!F:F)</f>
        <v>9</v>
      </c>
      <c r="E289" s="5">
        <f>SUMIF('库存（子SKU）'!$C:$C,$A289,'库存（子SKU）'!G:G)</f>
        <v>4</v>
      </c>
      <c r="F289" s="5">
        <v>15.7815789473684</v>
      </c>
      <c r="G289">
        <f>SUMIF('库存（子SKU）'!$C:$C,$A289,'库存（子SKU）'!I:I)</f>
        <v>9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9</v>
      </c>
      <c r="L289">
        <f>SUMIF('库存（子SKU）'!$C:$C,$A289,'库存（子SKU）'!N:N)</f>
        <v>2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>
        <f t="shared" si="71"/>
        <v>0</v>
      </c>
      <c r="AE289" s="17">
        <f t="shared" si="72"/>
        <v>0</v>
      </c>
      <c r="AF289" s="17">
        <f t="shared" si="73"/>
        <v>0</v>
      </c>
      <c r="AG289" s="17">
        <f t="shared" si="74"/>
        <v>0</v>
      </c>
      <c r="AH289">
        <f>SUMIF('库存（子SKU）'!$C:$C,$A289,'库存（子SKU）'!AJ:AJ)</f>
        <v>0</v>
      </c>
      <c r="AI289">
        <f>SUMIF('库存（子SKU）'!$C:$C,$A289,'库存（子SKU）'!AK:AK)</f>
        <v>85</v>
      </c>
      <c r="AJ289">
        <f>SUMIF('库存（子SKU）'!$C:$C,$A289,'库存（子SKU）'!AL:AL)</f>
        <v>59</v>
      </c>
      <c r="AK289">
        <f>SUMIF('库存（子SKU）'!$C:$C,$A289,'库存（子SKU）'!AM:AM)</f>
        <v>59</v>
      </c>
      <c r="AL289" s="17" t="str">
        <f t="shared" si="75"/>
        <v/>
      </c>
      <c r="AM289" s="17">
        <f t="shared" si="76"/>
        <v>0.0588235294117647</v>
      </c>
      <c r="AN289" s="17">
        <f t="shared" si="77"/>
        <v>0.152542372881356</v>
      </c>
      <c r="AO289" s="17">
        <f t="shared" si="78"/>
        <v>0.0677966101694915</v>
      </c>
      <c r="AP289" s="6">
        <f t="shared" si="79"/>
        <v>0.142857142857143</v>
      </c>
      <c r="AQ289" s="6">
        <f t="shared" si="80"/>
        <v>8.57142857142857</v>
      </c>
      <c r="AR289" s="6">
        <f t="shared" si="81"/>
        <v>0.428571428571429</v>
      </c>
      <c r="AS289">
        <f t="shared" si="82"/>
        <v>63</v>
      </c>
      <c r="AT289" s="2">
        <f>IFERROR(时间!$B$4+AS289,"上周无销量")</f>
        <v>43388</v>
      </c>
    </row>
    <row r="290" spans="1:46">
      <c r="A290" t="s">
        <v>5923</v>
      </c>
      <c r="B290" s="5">
        <f>SUMIF('库存（子SKU）'!C:C,A290,'库存（子SKU）'!D:D)</f>
        <v>18</v>
      </c>
      <c r="C290" s="5">
        <f>SUMIF('库存（子SKU）'!$C:$C,$A290,'库存（子SKU）'!E:E)</f>
        <v>19</v>
      </c>
      <c r="D290" s="5">
        <f>SUMIF('库存（子SKU）'!$C:$C,$A290,'库存（子SKU）'!F:F)</f>
        <v>39</v>
      </c>
      <c r="E290" s="5">
        <f>SUMIF('库存（子SKU）'!$C:$C,$A290,'库存（子SKU）'!G:G)</f>
        <v>41</v>
      </c>
      <c r="F290" s="5">
        <v>12.4294017094017</v>
      </c>
      <c r="G290">
        <f>SUMIF('库存（子SKU）'!$C:$C,$A290,'库存（子SKU）'!I:I)</f>
        <v>335</v>
      </c>
      <c r="H290">
        <f>SUMIF('库存（子SKU）'!$C:$C,$A290,'库存（子SKU）'!J:J)</f>
        <v>18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353</v>
      </c>
      <c r="L290">
        <f>SUMIF('库存（子SKU）'!$C:$C,$A290,'库存（子SKU）'!N:N)</f>
        <v>55</v>
      </c>
      <c r="M290">
        <f>SUMIF('库存（子SKU）'!$C:$C,$A290,'库存（子SKU）'!O:O)</f>
        <v>0</v>
      </c>
      <c r="N290">
        <f>SUMIF('库存（子SKU）'!$C:$C,$A290,'库存（子SKU）'!P:P)</f>
        <v>5850</v>
      </c>
      <c r="O290">
        <f>SUMIF('库存（子SKU）'!$C:$C,$A290,'库存（子SKU）'!Q:Q)</f>
        <v>0</v>
      </c>
      <c r="P290">
        <f>SUMIF('库存（子SKU）'!$C:$C,$A290,'库存（子SKU）'!R:R)</f>
        <v>2665</v>
      </c>
      <c r="Q290">
        <f>SUMIF('库存（子SKU）'!$C:$C,$A290,'库存（子SKU）'!S:S)</f>
        <v>92312</v>
      </c>
      <c r="R290">
        <f>SUMIF('库存（子SKU）'!$C:$C,$A290,'库存（子SKU）'!T:T)</f>
        <v>52</v>
      </c>
      <c r="S290">
        <f>SUMIF('库存（子SKU）'!$C:$C,$A290,'库存（子SKU）'!U:U)</f>
        <v>0</v>
      </c>
      <c r="T290">
        <f>SUMIF('库存（子SKU）'!$C:$C,$A290,'库存（子SKU）'!V:V)</f>
        <v>42</v>
      </c>
      <c r="U290">
        <f>SUMIF('库存（子SKU）'!$C:$C,$A290,'库存（子SKU）'!W:W)</f>
        <v>276</v>
      </c>
      <c r="V290" s="17">
        <f t="shared" si="83"/>
        <v>0.00888888888888889</v>
      </c>
      <c r="W290" s="17" t="str">
        <f t="shared" si="84"/>
        <v/>
      </c>
      <c r="X290" s="17">
        <f t="shared" si="85"/>
        <v>0.0157598499061914</v>
      </c>
      <c r="Y290" s="17">
        <f t="shared" si="86"/>
        <v>0.00298986047317792</v>
      </c>
      <c r="Z290">
        <f>SUMIF('库存（子SKU）'!$C:$C,$A290,'库存（子SKU）'!AB:AB)</f>
        <v>11.93</v>
      </c>
      <c r="AA290">
        <f>SUMIF('库存（子SKU）'!$C:$C,$A290,'库存（子SKU）'!AC:AC)</f>
        <v>0</v>
      </c>
      <c r="AB290">
        <f>SUMIF('库存（子SKU）'!$C:$C,$A290,'库存（子SKU）'!AD:AD)</f>
        <v>10.91</v>
      </c>
      <c r="AC290">
        <f>SUMIF('库存（子SKU）'!$C:$C,$A290,'库存（子SKU）'!AE:AE)</f>
        <v>91.85</v>
      </c>
      <c r="AD290" s="17">
        <f t="shared" si="71"/>
        <v>0.0533233854109363</v>
      </c>
      <c r="AE290" s="17">
        <f t="shared" si="72"/>
        <v>0</v>
      </c>
      <c r="AF290" s="17">
        <f t="shared" si="73"/>
        <v>0.0225066013862911</v>
      </c>
      <c r="AG290" s="17">
        <f t="shared" si="74"/>
        <v>0.180237468770881</v>
      </c>
      <c r="AH290">
        <f>SUMIF('库存（子SKU）'!$C:$C,$A290,'库存（子SKU）'!AJ:AJ)</f>
        <v>0</v>
      </c>
      <c r="AI290">
        <f>SUMIF('库存（子SKU）'!$C:$C,$A290,'库存（子SKU）'!AK:AK)</f>
        <v>238</v>
      </c>
      <c r="AJ290">
        <f>SUMIF('库存（子SKU）'!$C:$C,$A290,'库存（子SKU）'!AL:AL)</f>
        <v>626</v>
      </c>
      <c r="AK290">
        <f>SUMIF('库存（子SKU）'!$C:$C,$A290,'库存（子SKU）'!AM:AM)</f>
        <v>626</v>
      </c>
      <c r="AL290" s="17" t="str">
        <f t="shared" si="75"/>
        <v/>
      </c>
      <c r="AM290" s="17">
        <f t="shared" si="76"/>
        <v>0.0798319327731092</v>
      </c>
      <c r="AN290" s="17">
        <f t="shared" si="77"/>
        <v>0.0623003194888179</v>
      </c>
      <c r="AO290" s="17">
        <f t="shared" si="78"/>
        <v>0.0654952076677316</v>
      </c>
      <c r="AP290" s="6">
        <f t="shared" si="79"/>
        <v>2.57142857142857</v>
      </c>
      <c r="AQ290" s="6">
        <f t="shared" si="80"/>
        <v>154.285714285714</v>
      </c>
      <c r="AR290" s="6">
        <f t="shared" si="81"/>
        <v>198.714285714286</v>
      </c>
      <c r="AS290">
        <f t="shared" si="82"/>
        <v>137</v>
      </c>
      <c r="AT290" s="2">
        <f>IFERROR(时间!$B$4+AS290,"上周无销量")</f>
        <v>43462</v>
      </c>
    </row>
    <row r="291" spans="1:46">
      <c r="A291" t="s">
        <v>5969</v>
      </c>
      <c r="B291" s="5">
        <f>SUMIF('库存（子SKU）'!C:C,A291,'库存（子SKU）'!D:D)</f>
        <v>105</v>
      </c>
      <c r="C291" s="5">
        <f>SUMIF('库存（子SKU）'!$C:$C,$A291,'库存（子SKU）'!E:E)</f>
        <v>145</v>
      </c>
      <c r="D291" s="5">
        <f>SUMIF('库存（子SKU）'!$C:$C,$A291,'库存（子SKU）'!F:F)</f>
        <v>126</v>
      </c>
      <c r="E291" s="5">
        <f>SUMIF('库存（子SKU）'!$C:$C,$A291,'库存（子SKU）'!G:G)</f>
        <v>204</v>
      </c>
      <c r="F291" s="5">
        <v>16.7006034482759</v>
      </c>
      <c r="G291">
        <f>SUMIF('库存（子SKU）'!$C:$C,$A291,'库存（子SKU）'!I:I)</f>
        <v>1245</v>
      </c>
      <c r="H291">
        <f>SUMIF('库存（子SKU）'!$C:$C,$A291,'库存（子SKU）'!J:J)</f>
        <v>21</v>
      </c>
      <c r="I291">
        <f>SUMIF('库存（子SKU）'!$C:$C,$A291,'库存（子SKU）'!K:K)</f>
        <v>0</v>
      </c>
      <c r="J291">
        <f>SUMIF('库存（子SKU）'!$C:$C,$A291,'库存（子SKU）'!L:L)</f>
        <v>8</v>
      </c>
      <c r="K291">
        <f t="shared" si="70"/>
        <v>1274</v>
      </c>
      <c r="L291">
        <f>SUMIF('库存（子SKU）'!$C:$C,$A291,'库存（子SKU）'!N:N)</f>
        <v>102</v>
      </c>
      <c r="M291">
        <f>SUMIF('库存（子SKU）'!$C:$C,$A291,'库存（子SKU）'!O:O)</f>
        <v>0</v>
      </c>
      <c r="N291">
        <f>SUMIF('库存（子SKU）'!$C:$C,$A291,'库存（子SKU）'!P:P)</f>
        <v>160520</v>
      </c>
      <c r="O291">
        <f>SUMIF('库存（子SKU）'!$C:$C,$A291,'库存（子SKU）'!Q:Q)</f>
        <v>0</v>
      </c>
      <c r="P291">
        <f>SUMIF('库存（子SKU）'!$C:$C,$A291,'库存（子SKU）'!R:R)</f>
        <v>26617</v>
      </c>
      <c r="Q291">
        <f>SUMIF('库存（子SKU）'!$C:$C,$A291,'库存（子SKU）'!S:S)</f>
        <v>58495</v>
      </c>
      <c r="R291">
        <f>SUMIF('库存（子SKU）'!$C:$C,$A291,'库存（子SKU）'!T:T)</f>
        <v>444</v>
      </c>
      <c r="S291">
        <f>SUMIF('库存（子SKU）'!$C:$C,$A291,'库存（子SKU）'!U:U)</f>
        <v>0</v>
      </c>
      <c r="T291">
        <f>SUMIF('库存（子SKU）'!$C:$C,$A291,'库存（子SKU）'!V:V)</f>
        <v>127</v>
      </c>
      <c r="U291">
        <f>SUMIF('库存（子SKU）'!$C:$C,$A291,'库存（子SKU）'!W:W)</f>
        <v>413</v>
      </c>
      <c r="V291" s="17">
        <f t="shared" si="83"/>
        <v>0.00276601046598555</v>
      </c>
      <c r="W291" s="17" t="str">
        <f t="shared" si="84"/>
        <v/>
      </c>
      <c r="X291" s="17">
        <f t="shared" si="85"/>
        <v>0.00477138670774317</v>
      </c>
      <c r="Y291" s="17">
        <f t="shared" si="86"/>
        <v>0.00706043251559962</v>
      </c>
      <c r="Z291">
        <f>SUMIF('库存（子SKU）'!$C:$C,$A291,'库存（子SKU）'!AB:AB)</f>
        <v>261.78</v>
      </c>
      <c r="AA291">
        <f>SUMIF('库存（子SKU）'!$C:$C,$A291,'库存（子SKU）'!AC:AC)</f>
        <v>0</v>
      </c>
      <c r="AB291">
        <f>SUMIF('库存（子SKU）'!$C:$C,$A291,'库存（子SKU）'!AD:AD)</f>
        <v>50.85</v>
      </c>
      <c r="AC291">
        <f>SUMIF('库存（子SKU）'!$C:$C,$A291,'库存（子SKU）'!AE:AE)</f>
        <v>149.19</v>
      </c>
      <c r="AD291" s="17">
        <f t="shared" si="71"/>
        <v>0.149284597102402</v>
      </c>
      <c r="AE291" s="17">
        <f t="shared" si="72"/>
        <v>0</v>
      </c>
      <c r="AF291" s="17">
        <f t="shared" si="73"/>
        <v>0.0241650806104909</v>
      </c>
      <c r="AG291" s="17">
        <f t="shared" si="74"/>
        <v>0.0437902457642789</v>
      </c>
      <c r="AH291">
        <f>SUMIF('库存（子SKU）'!$C:$C,$A291,'库存（子SKU）'!AJ:AJ)</f>
        <v>0</v>
      </c>
      <c r="AI291">
        <f>SUMIF('库存（子SKU）'!$C:$C,$A291,'库存（子SKU）'!AK:AK)</f>
        <v>685</v>
      </c>
      <c r="AJ291">
        <f>SUMIF('库存（子SKU）'!$C:$C,$A291,'库存（子SKU）'!AL:AL)</f>
        <v>989</v>
      </c>
      <c r="AK291">
        <f>SUMIF('库存（子SKU）'!$C:$C,$A291,'库存（子SKU）'!AM:AM)</f>
        <v>989</v>
      </c>
      <c r="AL291" s="17" t="str">
        <f t="shared" si="75"/>
        <v/>
      </c>
      <c r="AM291" s="17">
        <f t="shared" si="76"/>
        <v>0.211678832116788</v>
      </c>
      <c r="AN291" s="17">
        <f t="shared" si="77"/>
        <v>0.127401415571284</v>
      </c>
      <c r="AO291" s="17">
        <f t="shared" si="78"/>
        <v>0.206268958543984</v>
      </c>
      <c r="AP291" s="6">
        <f t="shared" si="79"/>
        <v>15</v>
      </c>
      <c r="AQ291" s="6">
        <f t="shared" si="80"/>
        <v>900</v>
      </c>
      <c r="AR291" s="6">
        <f t="shared" si="81"/>
        <v>374</v>
      </c>
      <c r="AS291">
        <f t="shared" si="82"/>
        <v>84</v>
      </c>
      <c r="AT291" s="2">
        <f>IFERROR(时间!$B$4+AS291,"上周无销量")</f>
        <v>43409</v>
      </c>
    </row>
    <row r="292" spans="1:46">
      <c r="A292" t="s">
        <v>6040</v>
      </c>
      <c r="B292" s="5">
        <f>SUMIF('库存（子SKU）'!C:C,A292,'库存（子SKU）'!D:D)</f>
        <v>16</v>
      </c>
      <c r="C292" s="5">
        <f>SUMIF('库存（子SKU）'!$C:$C,$A292,'库存（子SKU）'!E:E)</f>
        <v>17</v>
      </c>
      <c r="D292" s="5">
        <f>SUMIF('库存（子SKU）'!$C:$C,$A292,'库存（子SKU）'!F:F)</f>
        <v>49</v>
      </c>
      <c r="E292" s="5">
        <f>SUMIF('库存（子SKU）'!$C:$C,$A292,'库存（子SKU）'!G:G)</f>
        <v>23</v>
      </c>
      <c r="F292" s="5">
        <v>19.3826666666667</v>
      </c>
      <c r="G292">
        <f>SUMIF('库存（子SKU）'!$C:$C,$A292,'库存（子SKU）'!I:I)</f>
        <v>194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2</v>
      </c>
      <c r="K292">
        <f t="shared" si="70"/>
        <v>196</v>
      </c>
      <c r="L292">
        <f>SUMIF('库存（子SKU）'!$C:$C,$A292,'库存（子SKU）'!N:N)</f>
        <v>23</v>
      </c>
      <c r="M292">
        <f>SUMIF('库存（子SKU）'!$C:$C,$A292,'库存（子SKU）'!O:O)</f>
        <v>0</v>
      </c>
      <c r="N292">
        <f>SUMIF('库存（子SKU）'!$C:$C,$A292,'库存（子SKU）'!P:P)</f>
        <v>25982</v>
      </c>
      <c r="O292">
        <f>SUMIF('库存（子SKU）'!$C:$C,$A292,'库存（子SKU）'!Q:Q)</f>
        <v>0</v>
      </c>
      <c r="P292">
        <f>SUMIF('库存（子SKU）'!$C:$C,$A292,'库存（子SKU）'!R:R)</f>
        <v>41980</v>
      </c>
      <c r="Q292">
        <f>SUMIF('库存（子SKU）'!$C:$C,$A292,'库存（子SKU）'!S:S)</f>
        <v>40088</v>
      </c>
      <c r="R292">
        <f>SUMIF('库存（子SKU）'!$C:$C,$A292,'库存（子SKU）'!T:T)</f>
        <v>149</v>
      </c>
      <c r="S292">
        <f>SUMIF('库存（子SKU）'!$C:$C,$A292,'库存（子SKU）'!U:U)</f>
        <v>0</v>
      </c>
      <c r="T292">
        <f>SUMIF('库存（子SKU）'!$C:$C,$A292,'库存（子SKU）'!V:V)</f>
        <v>284</v>
      </c>
      <c r="U292">
        <f>SUMIF('库存（子SKU）'!$C:$C,$A292,'库存（子SKU）'!W:W)</f>
        <v>241</v>
      </c>
      <c r="V292" s="17">
        <f t="shared" si="83"/>
        <v>0.00573473943499346</v>
      </c>
      <c r="W292" s="17" t="str">
        <f t="shared" si="84"/>
        <v/>
      </c>
      <c r="X292" s="17">
        <f t="shared" si="85"/>
        <v>0.00676512625059552</v>
      </c>
      <c r="Y292" s="17">
        <f t="shared" si="86"/>
        <v>0.00601177409698663</v>
      </c>
      <c r="Z292">
        <f>SUMIF('库存（子SKU）'!$C:$C,$A292,'库存（子SKU）'!AB:AB)</f>
        <v>69.89</v>
      </c>
      <c r="AA292">
        <f>SUMIF('库存（子SKU）'!$C:$C,$A292,'库存（子SKU）'!AC:AC)</f>
        <v>0</v>
      </c>
      <c r="AB292">
        <f>SUMIF('库存（子SKU）'!$C:$C,$A292,'库存（子SKU）'!AD:AD)</f>
        <v>122.02</v>
      </c>
      <c r="AC292">
        <f>SUMIF('库存（子SKU）'!$C:$C,$A292,'库存（子SKU）'!AE:AE)</f>
        <v>104.06</v>
      </c>
      <c r="AD292" s="17">
        <f t="shared" si="71"/>
        <v>0.225362437229139</v>
      </c>
      <c r="AE292" s="17">
        <f t="shared" si="72"/>
        <v>0</v>
      </c>
      <c r="AF292" s="17">
        <f t="shared" si="73"/>
        <v>0.128475824532193</v>
      </c>
      <c r="AG292" s="17">
        <f t="shared" si="74"/>
        <v>0.233422361530248</v>
      </c>
      <c r="AH292">
        <f>SUMIF('库存（子SKU）'!$C:$C,$A292,'库存（子SKU）'!AJ:AJ)</f>
        <v>0</v>
      </c>
      <c r="AI292">
        <f>SUMIF('库存（子SKU）'!$C:$C,$A292,'库存（子SKU）'!AK:AK)</f>
        <v>251</v>
      </c>
      <c r="AJ292">
        <f>SUMIF('库存（子SKU）'!$C:$C,$A292,'库存（子SKU）'!AL:AL)</f>
        <v>146</v>
      </c>
      <c r="AK292">
        <f>SUMIF('库存（子SKU）'!$C:$C,$A292,'库存（子SKU）'!AM:AM)</f>
        <v>146</v>
      </c>
      <c r="AL292" s="17" t="str">
        <f t="shared" si="75"/>
        <v/>
      </c>
      <c r="AM292" s="17">
        <f t="shared" si="76"/>
        <v>0.0677290836653386</v>
      </c>
      <c r="AN292" s="17">
        <f t="shared" si="77"/>
        <v>0.335616438356164</v>
      </c>
      <c r="AO292" s="17">
        <f t="shared" si="78"/>
        <v>0.157534246575342</v>
      </c>
      <c r="AP292" s="6">
        <f t="shared" si="79"/>
        <v>2.28571428571429</v>
      </c>
      <c r="AQ292" s="6">
        <f t="shared" si="80"/>
        <v>137.142857142857</v>
      </c>
      <c r="AR292" s="6">
        <f t="shared" si="81"/>
        <v>58.8571428571429</v>
      </c>
      <c r="AS292">
        <f t="shared" si="82"/>
        <v>85</v>
      </c>
      <c r="AT292" s="2">
        <f>IFERROR(时间!$B$4+AS292,"上周无销量")</f>
        <v>43410</v>
      </c>
    </row>
    <row r="293" spans="1:46">
      <c r="A293" t="s">
        <v>6051</v>
      </c>
      <c r="B293" s="5">
        <f>SUMIF('库存（子SKU）'!C:C,A293,'库存（子SKU）'!D:D)</f>
        <v>59</v>
      </c>
      <c r="C293" s="5">
        <f>SUMIF('库存（子SKU）'!$C:$C,$A293,'库存（子SKU）'!E:E)</f>
        <v>53</v>
      </c>
      <c r="D293" s="5">
        <f>SUMIF('库存（子SKU）'!$C:$C,$A293,'库存（子SKU）'!F:F)</f>
        <v>78</v>
      </c>
      <c r="E293" s="5">
        <f>SUMIF('库存（子SKU）'!$C:$C,$A293,'库存（子SKU）'!G:G)</f>
        <v>69</v>
      </c>
      <c r="F293" s="5">
        <v>14.6644787644788</v>
      </c>
      <c r="G293">
        <f>SUMIF('库存（子SKU）'!$C:$C,$A293,'库存（子SKU）'!I:I)</f>
        <v>169</v>
      </c>
      <c r="H293">
        <f>SUMIF('库存（子SKU）'!$C:$C,$A293,'库存（子SKU）'!J:J)</f>
        <v>73</v>
      </c>
      <c r="I293">
        <f>SUMIF('库存（子SKU）'!$C:$C,$A293,'库存（子SKU）'!K:K)</f>
        <v>23</v>
      </c>
      <c r="J293">
        <f>SUMIF('库存（子SKU）'!$C:$C,$A293,'库存（子SKU）'!L:L)</f>
        <v>4</v>
      </c>
      <c r="K293">
        <f t="shared" si="70"/>
        <v>269</v>
      </c>
      <c r="L293">
        <f>SUMIF('库存（子SKU）'!$C:$C,$A293,'库存（子SKU）'!N:N)</f>
        <v>20</v>
      </c>
      <c r="M293">
        <f>SUMIF('库存（子SKU）'!$C:$C,$A293,'库存（子SKU）'!O:O)</f>
        <v>0</v>
      </c>
      <c r="N293">
        <f>SUMIF('库存（子SKU）'!$C:$C,$A293,'库存（子SKU）'!P:P)</f>
        <v>26696</v>
      </c>
      <c r="O293">
        <f>SUMIF('库存（子SKU）'!$C:$C,$A293,'库存（子SKU）'!Q:Q)</f>
        <v>0</v>
      </c>
      <c r="P293">
        <f>SUMIF('库存（子SKU）'!$C:$C,$A293,'库存（子SKU）'!R:R)</f>
        <v>33467</v>
      </c>
      <c r="Q293">
        <f>SUMIF('库存（子SKU）'!$C:$C,$A293,'库存（子SKU）'!S:S)</f>
        <v>43141</v>
      </c>
      <c r="R293">
        <f>SUMIF('库存（子SKU）'!$C:$C,$A293,'库存（子SKU）'!T:T)</f>
        <v>347</v>
      </c>
      <c r="S293">
        <f>SUMIF('库存（子SKU）'!$C:$C,$A293,'库存（子SKU）'!U:U)</f>
        <v>0</v>
      </c>
      <c r="T293">
        <f>SUMIF('库存（子SKU）'!$C:$C,$A293,'库存（子SKU）'!V:V)</f>
        <v>467</v>
      </c>
      <c r="U293">
        <f>SUMIF('库存（子SKU）'!$C:$C,$A293,'库存（子SKU）'!W:W)</f>
        <v>617</v>
      </c>
      <c r="V293" s="17">
        <f t="shared" si="83"/>
        <v>0.0129982019778244</v>
      </c>
      <c r="W293" s="17" t="str">
        <f t="shared" si="84"/>
        <v/>
      </c>
      <c r="X293" s="17">
        <f t="shared" si="85"/>
        <v>0.0139540442824275</v>
      </c>
      <c r="Y293" s="17">
        <f t="shared" si="86"/>
        <v>0.0143019401497415</v>
      </c>
      <c r="Z293">
        <f>SUMIF('库存（子SKU）'!$C:$C,$A293,'库存（子SKU）'!AB:AB)</f>
        <v>269.38</v>
      </c>
      <c r="AA293">
        <f>SUMIF('库存（子SKU）'!$C:$C,$A293,'库存（子SKU）'!AC:AC)</f>
        <v>0</v>
      </c>
      <c r="AB293">
        <f>SUMIF('库存（子SKU）'!$C:$C,$A293,'库存（子SKU）'!AD:AD)</f>
        <v>283.57</v>
      </c>
      <c r="AC293">
        <f>SUMIF('库存（子SKU）'!$C:$C,$A293,'库存（子SKU）'!AE:AE)</f>
        <v>352.38</v>
      </c>
      <c r="AD293" s="17">
        <f t="shared" si="71"/>
        <v>0.311348448532919</v>
      </c>
      <c r="AE293" s="17">
        <f t="shared" si="72"/>
        <v>0</v>
      </c>
      <c r="AF293" s="17">
        <f t="shared" si="73"/>
        <v>0.247912856563234</v>
      </c>
      <c r="AG293" s="17">
        <f t="shared" si="74"/>
        <v>0.348253531800224</v>
      </c>
      <c r="AH293">
        <f>SUMIF('库存（子SKU）'!$C:$C,$A293,'库存（子SKU）'!AJ:AJ)</f>
        <v>0</v>
      </c>
      <c r="AI293">
        <f>SUMIF('库存（子SKU）'!$C:$C,$A293,'库存（子SKU）'!AK:AK)</f>
        <v>347</v>
      </c>
      <c r="AJ293">
        <f>SUMIF('库存（子SKU）'!$C:$C,$A293,'库存（子SKU）'!AL:AL)</f>
        <v>347</v>
      </c>
      <c r="AK293">
        <f>SUMIF('库存（子SKU）'!$C:$C,$A293,'库存（子SKU）'!AM:AM)</f>
        <v>347</v>
      </c>
      <c r="AL293" s="17" t="str">
        <f t="shared" si="75"/>
        <v/>
      </c>
      <c r="AM293" s="17">
        <f t="shared" si="76"/>
        <v>0.152737752161383</v>
      </c>
      <c r="AN293" s="17">
        <f t="shared" si="77"/>
        <v>0.22478386167147</v>
      </c>
      <c r="AO293" s="17">
        <f t="shared" si="78"/>
        <v>0.198847262247839</v>
      </c>
      <c r="AP293" s="6">
        <f t="shared" si="79"/>
        <v>8.42857142857143</v>
      </c>
      <c r="AQ293" s="6">
        <f t="shared" si="80"/>
        <v>505.714285714286</v>
      </c>
      <c r="AR293" s="6">
        <f t="shared" si="81"/>
        <v>-236.714285714286</v>
      </c>
      <c r="AS293">
        <f t="shared" si="82"/>
        <v>31</v>
      </c>
      <c r="AT293" s="2">
        <f>IFERROR(时间!$B$4+AS293,"上周无销量")</f>
        <v>43356</v>
      </c>
    </row>
    <row r="294" spans="1:46">
      <c r="A294" t="s">
        <v>6062</v>
      </c>
      <c r="B294" s="5">
        <f>SUMIF('库存（子SKU）'!C:C,A294,'库存（子SKU）'!D:D)</f>
        <v>254</v>
      </c>
      <c r="C294" s="5">
        <f>SUMIF('库存（子SKU）'!$C:$C,$A294,'库存（子SKU）'!E:E)</f>
        <v>277</v>
      </c>
      <c r="D294" s="5">
        <f>SUMIF('库存（子SKU）'!$C:$C,$A294,'库存（子SKU）'!F:F)</f>
        <v>269</v>
      </c>
      <c r="E294" s="5">
        <f>SUMIF('库存（子SKU）'!$C:$C,$A294,'库存（子SKU）'!G:G)</f>
        <v>160</v>
      </c>
      <c r="F294" s="5">
        <v>18.7937395833333</v>
      </c>
      <c r="G294">
        <f>SUMIF('库存（子SKU）'!$C:$C,$A294,'库存（子SKU）'!I:I)</f>
        <v>542</v>
      </c>
      <c r="H294">
        <f>SUMIF('库存（子SKU）'!$C:$C,$A294,'库存（子SKU）'!J:J)</f>
        <v>17</v>
      </c>
      <c r="I294">
        <f>SUMIF('库存（子SKU）'!$C:$C,$A294,'库存（子SKU）'!K:K)</f>
        <v>0</v>
      </c>
      <c r="J294">
        <f>SUMIF('库存（子SKU）'!$C:$C,$A294,'库存（子SKU）'!L:L)</f>
        <v>6</v>
      </c>
      <c r="K294">
        <f t="shared" si="70"/>
        <v>565</v>
      </c>
      <c r="L294">
        <f>SUMIF('库存（子SKU）'!$C:$C,$A294,'库存（子SKU）'!N:N)</f>
        <v>71</v>
      </c>
      <c r="M294">
        <f>SUMIF('库存（子SKU）'!$C:$C,$A294,'库存（子SKU）'!O:O)</f>
        <v>0</v>
      </c>
      <c r="N294">
        <f>SUMIF('库存（子SKU）'!$C:$C,$A294,'库存（子SKU）'!P:P)</f>
        <v>51548</v>
      </c>
      <c r="O294">
        <f>SUMIF('库存（子SKU）'!$C:$C,$A294,'库存（子SKU）'!Q:Q)</f>
        <v>0</v>
      </c>
      <c r="P294">
        <f>SUMIF('库存（子SKU）'!$C:$C,$A294,'库存（子SKU）'!R:R)</f>
        <v>62889</v>
      </c>
      <c r="Q294">
        <f>SUMIF('库存（子SKU）'!$C:$C,$A294,'库存（子SKU）'!S:S)</f>
        <v>49011</v>
      </c>
      <c r="R294">
        <f>SUMIF('库存（子SKU）'!$C:$C,$A294,'库存（子SKU）'!T:T)</f>
        <v>607</v>
      </c>
      <c r="S294">
        <f>SUMIF('库存（子SKU）'!$C:$C,$A294,'库存（子SKU）'!U:U)</f>
        <v>0</v>
      </c>
      <c r="T294">
        <f>SUMIF('库存（子SKU）'!$C:$C,$A294,'库存（子SKU）'!V:V)</f>
        <v>889</v>
      </c>
      <c r="U294">
        <f>SUMIF('库存（子SKU）'!$C:$C,$A294,'库存（子SKU）'!W:W)</f>
        <v>443</v>
      </c>
      <c r="V294" s="17">
        <f t="shared" si="83"/>
        <v>0.0117754326065027</v>
      </c>
      <c r="W294" s="17" t="str">
        <f t="shared" si="84"/>
        <v/>
      </c>
      <c r="X294" s="17">
        <f t="shared" si="85"/>
        <v>0.014136017427531</v>
      </c>
      <c r="Y294" s="17">
        <f t="shared" si="86"/>
        <v>0.00903878721103426</v>
      </c>
      <c r="Z294">
        <f>SUMIF('库存（子SKU）'!$C:$C,$A294,'库存（子SKU）'!AB:AB)</f>
        <v>257.66</v>
      </c>
      <c r="AA294">
        <f>SUMIF('库存（子SKU）'!$C:$C,$A294,'库存（子SKU）'!AC:AC)</f>
        <v>0</v>
      </c>
      <c r="AB294">
        <f>SUMIF('库存（子SKU）'!$C:$C,$A294,'库存（子SKU）'!AD:AD)</f>
        <v>464.3</v>
      </c>
      <c r="AC294">
        <f>SUMIF('库存（子SKU）'!$C:$C,$A294,'库存（子SKU）'!AE:AE)</f>
        <v>186.27</v>
      </c>
      <c r="AD294" s="17">
        <f t="shared" si="71"/>
        <v>0.0539759234356157</v>
      </c>
      <c r="AE294" s="17">
        <f t="shared" si="72"/>
        <v>0</v>
      </c>
      <c r="AF294" s="17">
        <f t="shared" si="73"/>
        <v>0.0918402799602155</v>
      </c>
      <c r="AG294" s="17">
        <f t="shared" si="74"/>
        <v>0.0619454949260033</v>
      </c>
      <c r="AH294">
        <f>SUMIF('库存（子SKU）'!$C:$C,$A294,'库存（子SKU）'!AJ:AJ)</f>
        <v>0</v>
      </c>
      <c r="AI294">
        <f>SUMIF('库存（子SKU）'!$C:$C,$A294,'库存（子SKU）'!AK:AK)</f>
        <v>1190</v>
      </c>
      <c r="AJ294">
        <f>SUMIF('库存（子SKU）'!$C:$C,$A294,'库存（子SKU）'!AL:AL)</f>
        <v>839</v>
      </c>
      <c r="AK294">
        <f>SUMIF('库存（子SKU）'!$C:$C,$A294,'库存（子SKU）'!AM:AM)</f>
        <v>839</v>
      </c>
      <c r="AL294" s="17" t="str">
        <f t="shared" si="75"/>
        <v/>
      </c>
      <c r="AM294" s="17">
        <f t="shared" si="76"/>
        <v>0.232773109243697</v>
      </c>
      <c r="AN294" s="17">
        <f t="shared" si="77"/>
        <v>0.32061978545888</v>
      </c>
      <c r="AO294" s="17">
        <f t="shared" si="78"/>
        <v>0.190703218116806</v>
      </c>
      <c r="AP294" s="6">
        <f t="shared" si="79"/>
        <v>36.2857142857143</v>
      </c>
      <c r="AQ294" s="6">
        <f t="shared" si="80"/>
        <v>2177.14285714286</v>
      </c>
      <c r="AR294" s="6">
        <f t="shared" si="81"/>
        <v>-1612.14285714286</v>
      </c>
      <c r="AS294">
        <f t="shared" si="82"/>
        <v>15</v>
      </c>
      <c r="AT294" s="2">
        <f>IFERROR(时间!$B$4+AS294,"上周无销量")</f>
        <v>43340</v>
      </c>
    </row>
    <row r="295" spans="1:46">
      <c r="A295" t="s">
        <v>6082</v>
      </c>
      <c r="B295" s="5">
        <f>SUMIF('库存（子SKU）'!C:C,A295,'库存（子SKU）'!D:D)</f>
        <v>112</v>
      </c>
      <c r="C295" s="5">
        <f>SUMIF('库存（子SKU）'!$C:$C,$A295,'库存（子SKU）'!E:E)</f>
        <v>154</v>
      </c>
      <c r="D295" s="5">
        <f>SUMIF('库存（子SKU）'!$C:$C,$A295,'库存（子SKU）'!F:F)</f>
        <v>147</v>
      </c>
      <c r="E295" s="5">
        <f>SUMIF('库存（子SKU）'!$C:$C,$A295,'库存（子SKU）'!G:G)</f>
        <v>191</v>
      </c>
      <c r="F295" s="5">
        <v>17.7748013245033</v>
      </c>
      <c r="G295">
        <f>SUMIF('库存（子SKU）'!$C:$C,$A295,'库存（子SKU）'!I:I)</f>
        <v>457</v>
      </c>
      <c r="H295">
        <f>SUMIF('库存（子SKU）'!$C:$C,$A295,'库存（子SKU）'!J:J)</f>
        <v>90</v>
      </c>
      <c r="I295">
        <f>SUMIF('库存（子SKU）'!$C:$C,$A295,'库存（子SKU）'!K:K)</f>
        <v>0</v>
      </c>
      <c r="J295">
        <f>SUMIF('库存（子SKU）'!$C:$C,$A295,'库存（子SKU）'!L:L)</f>
        <v>16</v>
      </c>
      <c r="K295">
        <f t="shared" si="70"/>
        <v>563</v>
      </c>
      <c r="L295">
        <f>SUMIF('库存（子SKU）'!$C:$C,$A295,'库存（子SKU）'!N:N)</f>
        <v>84</v>
      </c>
      <c r="M295">
        <f>SUMIF('库存（子SKU）'!$C:$C,$A295,'库存（子SKU）'!O:O)</f>
        <v>0</v>
      </c>
      <c r="N295">
        <f>SUMIF('库存（子SKU）'!$C:$C,$A295,'库存（子SKU）'!P:P)</f>
        <v>50790</v>
      </c>
      <c r="O295">
        <f>SUMIF('库存（子SKU）'!$C:$C,$A295,'库存（子SKU）'!Q:Q)</f>
        <v>0</v>
      </c>
      <c r="P295">
        <f>SUMIF('库存（子SKU）'!$C:$C,$A295,'库存（子SKU）'!R:R)</f>
        <v>77375</v>
      </c>
      <c r="Q295">
        <f>SUMIF('库存（子SKU）'!$C:$C,$A295,'库存（子SKU）'!S:S)</f>
        <v>203254</v>
      </c>
      <c r="R295">
        <f>SUMIF('库存（子SKU）'!$C:$C,$A295,'库存（子SKU）'!T:T)</f>
        <v>461</v>
      </c>
      <c r="S295">
        <f>SUMIF('库存（子SKU）'!$C:$C,$A295,'库存（子SKU）'!U:U)</f>
        <v>0</v>
      </c>
      <c r="T295">
        <f>SUMIF('库存（子SKU）'!$C:$C,$A295,'库存（子SKU）'!V:V)</f>
        <v>723</v>
      </c>
      <c r="U295">
        <f>SUMIF('库存（子SKU）'!$C:$C,$A295,'库存（子SKU）'!W:W)</f>
        <v>1081</v>
      </c>
      <c r="V295" s="17">
        <f t="shared" si="83"/>
        <v>0.00907658987989762</v>
      </c>
      <c r="W295" s="17" t="str">
        <f t="shared" si="84"/>
        <v/>
      </c>
      <c r="X295" s="17">
        <f t="shared" si="85"/>
        <v>0.00934410339256866</v>
      </c>
      <c r="Y295" s="17">
        <f t="shared" si="86"/>
        <v>0.00531846851722475</v>
      </c>
      <c r="Z295">
        <f>SUMIF('库存（子SKU）'!$C:$C,$A295,'库存（子SKU）'!AB:AB)</f>
        <v>237.84</v>
      </c>
      <c r="AA295">
        <f>SUMIF('库存（子SKU）'!$C:$C,$A295,'库存（子SKU）'!AC:AC)</f>
        <v>0</v>
      </c>
      <c r="AB295">
        <f>SUMIF('库存（子SKU）'!$C:$C,$A295,'库存（子SKU）'!AD:AD)</f>
        <v>354.21</v>
      </c>
      <c r="AC295">
        <f>SUMIF('库存（子SKU）'!$C:$C,$A295,'库存（子SKU）'!AE:AE)</f>
        <v>468.55</v>
      </c>
      <c r="AD295" s="17">
        <f t="shared" si="71"/>
        <v>0.119470895331134</v>
      </c>
      <c r="AE295" s="17">
        <f t="shared" si="72"/>
        <v>0</v>
      </c>
      <c r="AF295" s="17">
        <f t="shared" si="73"/>
        <v>0.135562237391254</v>
      </c>
      <c r="AG295" s="17">
        <f t="shared" si="74"/>
        <v>0.138012308349955</v>
      </c>
      <c r="AH295">
        <f>SUMIF('库存（子SKU）'!$C:$C,$A295,'库存（子SKU）'!AJ:AJ)</f>
        <v>0</v>
      </c>
      <c r="AI295">
        <f>SUMIF('库存（子SKU）'!$C:$C,$A295,'库存（子SKU）'!AK:AK)</f>
        <v>549</v>
      </c>
      <c r="AJ295">
        <f>SUMIF('库存（子SKU）'!$C:$C,$A295,'库存（子SKU）'!AL:AL)</f>
        <v>693</v>
      </c>
      <c r="AK295">
        <f>SUMIF('库存（子SKU）'!$C:$C,$A295,'库存（子SKU）'!AM:AM)</f>
        <v>693</v>
      </c>
      <c r="AL295" s="17" t="str">
        <f t="shared" si="75"/>
        <v/>
      </c>
      <c r="AM295" s="17">
        <f t="shared" si="76"/>
        <v>0.280510018214936</v>
      </c>
      <c r="AN295" s="17">
        <f t="shared" si="77"/>
        <v>0.212121212121212</v>
      </c>
      <c r="AO295" s="17">
        <f t="shared" si="78"/>
        <v>0.275613275613276</v>
      </c>
      <c r="AP295" s="6">
        <f t="shared" si="79"/>
        <v>16</v>
      </c>
      <c r="AQ295" s="6">
        <f t="shared" si="80"/>
        <v>960</v>
      </c>
      <c r="AR295" s="6">
        <f t="shared" si="81"/>
        <v>-397</v>
      </c>
      <c r="AS295">
        <f t="shared" si="82"/>
        <v>35</v>
      </c>
      <c r="AT295" s="2">
        <f>IFERROR(时间!$B$4+AS295,"上周无销量")</f>
        <v>43360</v>
      </c>
    </row>
    <row r="296" spans="1:46">
      <c r="A296" t="s">
        <v>6089</v>
      </c>
      <c r="B296" s="5">
        <f>SUMIF('库存（子SKU）'!C:C,A296,'库存（子SKU）'!D:D)</f>
        <v>0</v>
      </c>
      <c r="C296" s="5">
        <f>SUMIF('库存（子SKU）'!$C:$C,$A296,'库存（子SKU）'!E:E)</f>
        <v>1</v>
      </c>
      <c r="D296" s="5">
        <f>SUMIF('库存（子SKU）'!$C:$C,$A296,'库存（子SKU）'!F:F)</f>
        <v>0</v>
      </c>
      <c r="E296" s="5">
        <f>SUMIF('库存（子SKU）'!$C:$C,$A296,'库存（子SKU）'!G:G)</f>
        <v>1</v>
      </c>
      <c r="F296" s="5">
        <v>7.995</v>
      </c>
      <c r="G296">
        <f>SUMIF('库存（子SKU）'!$C:$C,$A296,'库存（子SKU）'!I:I)</f>
        <v>21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21</v>
      </c>
      <c r="L296">
        <f>SUMIF('库存（子SKU）'!$C:$C,$A296,'库存（子SKU）'!N:N)</f>
        <v>0</v>
      </c>
      <c r="M296">
        <f>SUMIF('库存（子SKU）'!$C:$C,$A296,'库存（子SKU）'!O:O)</f>
        <v>21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>
        <f t="shared" si="72"/>
        <v>0</v>
      </c>
      <c r="AF296" s="17" t="str">
        <f t="shared" si="73"/>
        <v/>
      </c>
      <c r="AG296" s="17">
        <f t="shared" si="74"/>
        <v>0</v>
      </c>
      <c r="AH296">
        <f>SUMIF('库存（子SKU）'!$C:$C,$A296,'库存（子SKU）'!AJ:AJ)</f>
        <v>0</v>
      </c>
      <c r="AI296">
        <f>SUMIF('库存（子SKU）'!$C:$C,$A296,'库存（子SKU）'!AK:AK)</f>
        <v>7</v>
      </c>
      <c r="AJ296">
        <f>SUMIF('库存（子SKU）'!$C:$C,$A296,'库存（子SKU）'!AL:AL)</f>
        <v>4</v>
      </c>
      <c r="AK296">
        <f>SUMIF('库存（子SKU）'!$C:$C,$A296,'库存（子SKU）'!AM:AM)</f>
        <v>4</v>
      </c>
      <c r="AL296" s="17" t="str">
        <f t="shared" si="75"/>
        <v/>
      </c>
      <c r="AM296" s="17">
        <f t="shared" si="76"/>
        <v>0.142857142857143</v>
      </c>
      <c r="AN296" s="17">
        <f t="shared" si="77"/>
        <v>0</v>
      </c>
      <c r="AO296" s="17">
        <f t="shared" si="78"/>
        <v>0.25</v>
      </c>
      <c r="AP296" s="6">
        <f t="shared" si="79"/>
        <v>0</v>
      </c>
      <c r="AQ296" s="6">
        <f t="shared" si="80"/>
        <v>0</v>
      </c>
      <c r="AR296" s="6">
        <f t="shared" si="81"/>
        <v>21</v>
      </c>
      <c r="AS296" t="str">
        <f t="shared" si="82"/>
        <v>库存为21</v>
      </c>
      <c r="AT296" s="2" t="str">
        <f>IFERROR(时间!$B$4+AS296,"上周无销量")</f>
        <v>上周无销量</v>
      </c>
    </row>
    <row r="297" spans="1:46">
      <c r="A297" t="s">
        <v>6094</v>
      </c>
      <c r="B297" s="5">
        <f>SUMIF('库存（子SKU）'!C:C,A297,'库存（子SKU）'!D:D)</f>
        <v>1</v>
      </c>
      <c r="C297" s="5">
        <f>SUMIF('库存（子SKU）'!$C:$C,$A297,'库存（子SKU）'!E:E)</f>
        <v>0</v>
      </c>
      <c r="D297" s="5">
        <f>SUMIF('库存（子SKU）'!$C:$C,$A297,'库存（子SKU）'!F:F)</f>
        <v>4</v>
      </c>
      <c r="E297" s="5">
        <f>SUMIF('库存（子SKU）'!$C:$C,$A297,'库存（子SKU）'!G:G)</f>
        <v>4</v>
      </c>
      <c r="F297" s="5">
        <v>7.21666666666667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>
        <f t="shared" si="71"/>
        <v>0</v>
      </c>
      <c r="AE297" s="17" t="str">
        <f t="shared" si="72"/>
        <v/>
      </c>
      <c r="AF297" s="17">
        <f t="shared" si="73"/>
        <v>0</v>
      </c>
      <c r="AG297" s="17">
        <f t="shared" si="74"/>
        <v>0</v>
      </c>
      <c r="AH297">
        <f>SUMIF('库存（子SKU）'!$C:$C,$A297,'库存（子SKU）'!AJ:AJ)</f>
        <v>0</v>
      </c>
      <c r="AI297">
        <f>SUMIF('库存（子SKU）'!$C:$C,$A297,'库存（子SKU）'!AK:AK)</f>
        <v>34</v>
      </c>
      <c r="AJ297">
        <f>SUMIF('库存（子SKU）'!$C:$C,$A297,'库存（子SKU）'!AL:AL)</f>
        <v>55</v>
      </c>
      <c r="AK297">
        <f>SUMIF('库存（子SKU）'!$C:$C,$A297,'库存（子SKU）'!AM:AM)</f>
        <v>55</v>
      </c>
      <c r="AL297" s="17" t="str">
        <f t="shared" si="75"/>
        <v/>
      </c>
      <c r="AM297" s="17">
        <f t="shared" si="76"/>
        <v>0</v>
      </c>
      <c r="AN297" s="17">
        <f t="shared" si="77"/>
        <v>0.0727272727272727</v>
      </c>
      <c r="AO297" s="17">
        <f t="shared" si="78"/>
        <v>0.0727272727272727</v>
      </c>
      <c r="AP297" s="6">
        <f t="shared" si="79"/>
        <v>0.142857142857143</v>
      </c>
      <c r="AQ297" s="6">
        <f t="shared" si="80"/>
        <v>8.57142857142857</v>
      </c>
      <c r="AR297" s="6">
        <f t="shared" si="81"/>
        <v>-8.57142857142857</v>
      </c>
      <c r="AS297">
        <f t="shared" si="82"/>
        <v>0</v>
      </c>
      <c r="AT297" s="2">
        <f>IFERROR(时间!$B$4+AS297,"上周无销量")</f>
        <v>43325</v>
      </c>
    </row>
    <row r="298" spans="1:46">
      <c r="A298" t="s">
        <v>6103</v>
      </c>
      <c r="B298" s="5">
        <f>SUMIF('库存（子SKU）'!C:C,A298,'库存（子SKU）'!D:D)</f>
        <v>0</v>
      </c>
      <c r="C298" s="5">
        <f>SUMIF('库存（子SKU）'!$C:$C,$A298,'库存（子SKU）'!E:E)</f>
        <v>0</v>
      </c>
      <c r="D298" s="5">
        <f>SUMIF('库存（子SKU）'!$C:$C,$A298,'库存（子SKU）'!F:F)</f>
        <v>0</v>
      </c>
      <c r="E298" s="5">
        <f>SUMIF('库存（子SKU）'!$C:$C,$A298,'库存（子SKU）'!G:G)</f>
        <v>0</v>
      </c>
      <c r="F298" s="5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17" t="str">
        <f t="shared" si="83"/>
        <v/>
      </c>
      <c r="W298" s="17" t="str">
        <f t="shared" si="84"/>
        <v/>
      </c>
      <c r="X298" s="17" t="str">
        <f t="shared" si="85"/>
        <v/>
      </c>
      <c r="Y298" s="17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17" t="str">
        <f t="shared" si="71"/>
        <v/>
      </c>
      <c r="AE298" s="17" t="str">
        <f t="shared" si="72"/>
        <v/>
      </c>
      <c r="AF298" s="17" t="str">
        <f t="shared" si="73"/>
        <v/>
      </c>
      <c r="AG298" s="17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17" t="str">
        <f t="shared" si="75"/>
        <v/>
      </c>
      <c r="AM298" s="17" t="str">
        <f t="shared" si="76"/>
        <v/>
      </c>
      <c r="AN298" s="17" t="str">
        <f t="shared" si="77"/>
        <v/>
      </c>
      <c r="AO298" s="17" t="str">
        <f t="shared" si="78"/>
        <v/>
      </c>
      <c r="AP298" s="6">
        <f t="shared" si="79"/>
        <v>0</v>
      </c>
      <c r="AQ298" s="6">
        <f t="shared" si="80"/>
        <v>0</v>
      </c>
      <c r="AR298" s="6">
        <f t="shared" si="81"/>
        <v>0</v>
      </c>
      <c r="AS298" t="str">
        <f t="shared" si="82"/>
        <v>库存为0</v>
      </c>
      <c r="AT298" s="2" t="str">
        <f>IFERROR(时间!$B$4+AS298,"上周无销量")</f>
        <v>上周无销量</v>
      </c>
    </row>
    <row r="299" spans="1:46">
      <c r="A299" t="s">
        <v>6108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">
        <v>54</v>
      </c>
      <c r="G299">
        <f>SUMIF('库存（子SKU）'!$C:$C,$A299,'库存（子SKU）'!I:I)</f>
        <v>6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6</v>
      </c>
      <c r="L299">
        <f>SUMIF('库存（子SKU）'!$C:$C,$A299,'库存（子SKU）'!N:N)</f>
        <v>1</v>
      </c>
      <c r="M299">
        <f>SUMIF('库存（子SKU）'!$C:$C,$A299,'库存（子SKU）'!O:O)</f>
        <v>5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10</v>
      </c>
      <c r="AJ299">
        <f>SUMIF('库存（子SKU）'!$C:$C,$A299,'库存（子SKU）'!AL:AL)</f>
        <v>1</v>
      </c>
      <c r="AK299">
        <f>SUMIF('库存（子SKU）'!$C:$C,$A299,'库存（子SKU）'!AM:AM)</f>
        <v>1</v>
      </c>
      <c r="AL299" s="17" t="str">
        <f t="shared" si="75"/>
        <v/>
      </c>
      <c r="AM299" s="17">
        <f t="shared" si="76"/>
        <v>0</v>
      </c>
      <c r="AN299" s="17">
        <f t="shared" si="77"/>
        <v>0</v>
      </c>
      <c r="AO299" s="17">
        <f t="shared" si="78"/>
        <v>0</v>
      </c>
      <c r="AP299" s="6">
        <f t="shared" si="79"/>
        <v>0</v>
      </c>
      <c r="AQ299" s="6">
        <f t="shared" si="80"/>
        <v>0</v>
      </c>
      <c r="AR299" s="6">
        <f t="shared" si="81"/>
        <v>6</v>
      </c>
      <c r="AS299" t="str">
        <f t="shared" si="82"/>
        <v>库存为6</v>
      </c>
      <c r="AT299" s="2" t="str">
        <f>IFERROR(时间!$B$4+AS299,"上周无销量")</f>
        <v>上周无销量</v>
      </c>
    </row>
    <row r="300" spans="1:46">
      <c r="A300" t="s">
        <v>6114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28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28</v>
      </c>
      <c r="L300">
        <f>SUMIF('库存（子SKU）'!$C:$C,$A300,'库存（子SKU）'!N:N)</f>
        <v>1</v>
      </c>
      <c r="M300">
        <f>SUMIF('库存（子SKU）'!$C:$C,$A300,'库存（子SKU）'!O:O)</f>
        <v>28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0</v>
      </c>
      <c r="AI300">
        <f>SUMIF('库存（子SKU）'!$C:$C,$A300,'库存（子SKU）'!AK:AK)</f>
        <v>12</v>
      </c>
      <c r="AJ300">
        <f>SUMIF('库存（子SKU）'!$C:$C,$A300,'库存（子SKU）'!AL:AL)</f>
        <v>11</v>
      </c>
      <c r="AK300">
        <f>SUMIF('库存（子SKU）'!$C:$C,$A300,'库存（子SKU）'!AM:AM)</f>
        <v>11</v>
      </c>
      <c r="AL300" s="17" t="str">
        <f t="shared" si="75"/>
        <v/>
      </c>
      <c r="AM300" s="17">
        <f t="shared" si="76"/>
        <v>0</v>
      </c>
      <c r="AN300" s="17">
        <f t="shared" si="77"/>
        <v>0</v>
      </c>
      <c r="AO300" s="17">
        <f t="shared" si="78"/>
        <v>0</v>
      </c>
      <c r="AP300" s="6">
        <f t="shared" si="79"/>
        <v>0</v>
      </c>
      <c r="AQ300" s="6">
        <f t="shared" si="80"/>
        <v>0</v>
      </c>
      <c r="AR300" s="6">
        <f t="shared" si="81"/>
        <v>28</v>
      </c>
      <c r="AS300" t="str">
        <f t="shared" si="82"/>
        <v>库存为28</v>
      </c>
      <c r="AT300" s="2" t="str">
        <f>IFERROR(时间!$B$4+AS300,"上周无销量")</f>
        <v>上周无销量</v>
      </c>
    </row>
    <row r="301" spans="1:46">
      <c r="A301" t="s">
        <v>6121</v>
      </c>
      <c r="B301" s="5">
        <f>SUMIF('库存（子SKU）'!C:C,A301,'库存（子SKU）'!D:D)</f>
        <v>1</v>
      </c>
      <c r="C301" s="5">
        <f>SUMIF('库存（子SKU）'!$C:$C,$A301,'库存（子SKU）'!E:E)</f>
        <v>1</v>
      </c>
      <c r="D301" s="5">
        <f>SUMIF('库存（子SKU）'!$C:$C,$A301,'库存（子SKU）'!F:F)</f>
        <v>0</v>
      </c>
      <c r="E301" s="5">
        <f>SUMIF('库存（子SKU）'!$C:$C,$A301,'库存（子SKU）'!G:G)</f>
        <v>0</v>
      </c>
      <c r="F301" s="5">
        <v>21.58</v>
      </c>
      <c r="G301">
        <f>SUMIF('库存（子SKU）'!$C:$C,$A301,'库存（子SKU）'!I:I)</f>
        <v>5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5</v>
      </c>
      <c r="L301">
        <f>SUMIF('库存（子SKU）'!$C:$C,$A301,'库存（子SKU）'!N:N)</f>
        <v>1</v>
      </c>
      <c r="M301">
        <f>SUMIF('库存（子SKU）'!$C:$C,$A301,'库存（子SKU）'!O:O)</f>
        <v>6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>
        <f t="shared" si="71"/>
        <v>0</v>
      </c>
      <c r="AE301" s="17">
        <f t="shared" si="72"/>
        <v>0</v>
      </c>
      <c r="AF301" s="17" t="str">
        <f t="shared" si="73"/>
        <v/>
      </c>
      <c r="AG301" s="17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22</v>
      </c>
      <c r="AJ301">
        <f>SUMIF('库存（子SKU）'!$C:$C,$A301,'库存（子SKU）'!AL:AL)</f>
        <v>24</v>
      </c>
      <c r="AK301">
        <f>SUMIF('库存（子SKU）'!$C:$C,$A301,'库存（子SKU）'!AM:AM)</f>
        <v>24</v>
      </c>
      <c r="AL301" s="17" t="str">
        <f t="shared" si="75"/>
        <v/>
      </c>
      <c r="AM301" s="17">
        <f t="shared" si="76"/>
        <v>0.0454545454545455</v>
      </c>
      <c r="AN301" s="17">
        <f t="shared" si="77"/>
        <v>0</v>
      </c>
      <c r="AO301" s="17">
        <f t="shared" si="78"/>
        <v>0</v>
      </c>
      <c r="AP301" s="6">
        <f t="shared" si="79"/>
        <v>0.142857142857143</v>
      </c>
      <c r="AQ301" s="6">
        <f t="shared" si="80"/>
        <v>8.57142857142857</v>
      </c>
      <c r="AR301" s="6">
        <f t="shared" si="81"/>
        <v>-3.57142857142857</v>
      </c>
      <c r="AS301">
        <f t="shared" si="82"/>
        <v>35</v>
      </c>
      <c r="AT301" s="2">
        <f>IFERROR(时间!$B$4+AS301,"上周无销量")</f>
        <v>43360</v>
      </c>
    </row>
    <row r="302" spans="1:46">
      <c r="A302" t="s">
        <v>6128</v>
      </c>
      <c r="B302" s="5">
        <f>SUMIF('库存（子SKU）'!C:C,A302,'库存（子SKU）'!D:D)</f>
        <v>24</v>
      </c>
      <c r="C302" s="5">
        <f>SUMIF('库存（子SKU）'!$C:$C,$A302,'库存（子SKU）'!E:E)</f>
        <v>16</v>
      </c>
      <c r="D302" s="5">
        <f>SUMIF('库存（子SKU）'!$C:$C,$A302,'库存（子SKU）'!F:F)</f>
        <v>13</v>
      </c>
      <c r="E302" s="5">
        <f>SUMIF('库存（子SKU）'!$C:$C,$A302,'库存（子SKU）'!G:G)</f>
        <v>13</v>
      </c>
      <c r="F302" s="5">
        <v>19.6283333333333</v>
      </c>
      <c r="G302">
        <f>SUMIF('库存（子SKU）'!$C:$C,$A302,'库存（子SKU）'!I:I)</f>
        <v>154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2</v>
      </c>
      <c r="K302">
        <f t="shared" si="70"/>
        <v>156</v>
      </c>
      <c r="L302">
        <f>SUMIF('库存（子SKU）'!$C:$C,$A302,'库存（子SKU）'!N:N)</f>
        <v>23</v>
      </c>
      <c r="M302">
        <f>SUMIF('库存（子SKU）'!$C:$C,$A302,'库存（子SKU）'!O:O)</f>
        <v>25</v>
      </c>
      <c r="N302">
        <f>SUMIF('库存（子SKU）'!$C:$C,$A302,'库存（子SKU）'!P:P)</f>
        <v>95187</v>
      </c>
      <c r="O302">
        <f>SUMIF('库存（子SKU）'!$C:$C,$A302,'库存（子SKU）'!Q:Q)</f>
        <v>0</v>
      </c>
      <c r="P302">
        <f>SUMIF('库存（子SKU）'!$C:$C,$A302,'库存（子SKU）'!R:R)</f>
        <v>54820</v>
      </c>
      <c r="Q302">
        <f>SUMIF('库存（子SKU）'!$C:$C,$A302,'库存（子SKU）'!S:S)</f>
        <v>63643</v>
      </c>
      <c r="R302">
        <f>SUMIF('库存（子SKU）'!$C:$C,$A302,'库存（子SKU）'!T:T)</f>
        <v>439</v>
      </c>
      <c r="S302">
        <f>SUMIF('库存（子SKU）'!$C:$C,$A302,'库存（子SKU）'!U:U)</f>
        <v>0</v>
      </c>
      <c r="T302">
        <f>SUMIF('库存（子SKU）'!$C:$C,$A302,'库存（子SKU）'!V:V)</f>
        <v>298</v>
      </c>
      <c r="U302">
        <f>SUMIF('库存（子SKU）'!$C:$C,$A302,'库存（子SKU）'!W:W)</f>
        <v>319</v>
      </c>
      <c r="V302" s="17">
        <f t="shared" si="83"/>
        <v>0.00461197432422495</v>
      </c>
      <c r="W302" s="17" t="str">
        <f t="shared" si="84"/>
        <v/>
      </c>
      <c r="X302" s="17">
        <f t="shared" si="85"/>
        <v>0.0054359722728931</v>
      </c>
      <c r="Y302" s="17">
        <f t="shared" si="86"/>
        <v>0.00501233442798108</v>
      </c>
      <c r="Z302">
        <f>SUMIF('库存（子SKU）'!$C:$C,$A302,'库存（子SKU）'!AB:AB)</f>
        <v>179.51</v>
      </c>
      <c r="AA302">
        <f>SUMIF('库存（子SKU）'!$C:$C,$A302,'库存（子SKU）'!AC:AC)</f>
        <v>0</v>
      </c>
      <c r="AB302">
        <f>SUMIF('库存（子SKU）'!$C:$C,$A302,'库存（子SKU）'!AD:AD)</f>
        <v>131.81</v>
      </c>
      <c r="AC302">
        <f>SUMIF('库存（子SKU）'!$C:$C,$A302,'库存（子SKU）'!AE:AE)</f>
        <v>124.09</v>
      </c>
      <c r="AD302" s="17">
        <f t="shared" si="71"/>
        <v>0.381060541733889</v>
      </c>
      <c r="AE302" s="17">
        <f t="shared" si="72"/>
        <v>0</v>
      </c>
      <c r="AF302" s="17">
        <f t="shared" si="73"/>
        <v>0.51656096302441</v>
      </c>
      <c r="AG302" s="17">
        <f t="shared" si="74"/>
        <v>0.486306425170313</v>
      </c>
      <c r="AH302">
        <f>SUMIF('库存（子SKU）'!$C:$C,$A302,'库存（子SKU）'!AJ:AJ)</f>
        <v>0</v>
      </c>
      <c r="AI302">
        <f>SUMIF('库存（子SKU）'!$C:$C,$A302,'库存（子SKU）'!AK:AK)</f>
        <v>323</v>
      </c>
      <c r="AJ302">
        <f>SUMIF('库存（子SKU）'!$C:$C,$A302,'库存（子SKU）'!AL:AL)</f>
        <v>281</v>
      </c>
      <c r="AK302">
        <f>SUMIF('库存（子SKU）'!$C:$C,$A302,'库存（子SKU）'!AM:AM)</f>
        <v>281</v>
      </c>
      <c r="AL302" s="17" t="str">
        <f t="shared" si="75"/>
        <v/>
      </c>
      <c r="AM302" s="17">
        <f t="shared" si="76"/>
        <v>0.0495356037151703</v>
      </c>
      <c r="AN302" s="17">
        <f t="shared" si="77"/>
        <v>0.0462633451957295</v>
      </c>
      <c r="AO302" s="17">
        <f t="shared" si="78"/>
        <v>0.0462633451957295</v>
      </c>
      <c r="AP302" s="6">
        <f t="shared" si="79"/>
        <v>3.42857142857143</v>
      </c>
      <c r="AQ302" s="6">
        <f t="shared" si="80"/>
        <v>205.714285714286</v>
      </c>
      <c r="AR302" s="6">
        <f t="shared" si="81"/>
        <v>-49.7142857142857</v>
      </c>
      <c r="AS302">
        <f t="shared" si="82"/>
        <v>45</v>
      </c>
      <c r="AT302" s="2">
        <f>IFERROR(时间!$B$4+AS302,"上周无销量")</f>
        <v>43370</v>
      </c>
    </row>
    <row r="303" spans="1:46">
      <c r="A303" t="s">
        <v>6155</v>
      </c>
      <c r="B303" s="5">
        <f>SUMIF('库存（子SKU）'!C:C,A303,'库存（子SKU）'!D:D)</f>
        <v>0</v>
      </c>
      <c r="C303" s="5">
        <f>SUMIF('库存（子SKU）'!$C:$C,$A303,'库存（子SKU）'!E:E)</f>
        <v>0</v>
      </c>
      <c r="D303" s="5">
        <f>SUMIF('库存（子SKU）'!$C:$C,$A303,'库存（子SKU）'!F:F)</f>
        <v>0</v>
      </c>
      <c r="E303" s="5">
        <f>SUMIF('库存（子SKU）'!$C:$C,$A303,'库存（子SKU）'!G:G)</f>
        <v>0</v>
      </c>
      <c r="F303" s="5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1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 t="str">
        <f t="shared" si="72"/>
        <v/>
      </c>
      <c r="AF303" s="17" t="str">
        <f t="shared" si="73"/>
        <v/>
      </c>
      <c r="AG303" s="17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17" t="str">
        <f t="shared" si="75"/>
        <v/>
      </c>
      <c r="AM303" s="17" t="str">
        <f t="shared" si="76"/>
        <v/>
      </c>
      <c r="AN303" s="17" t="str">
        <f t="shared" si="77"/>
        <v/>
      </c>
      <c r="AO303" s="17" t="str">
        <f t="shared" si="78"/>
        <v/>
      </c>
      <c r="AP303" s="6">
        <f t="shared" si="79"/>
        <v>0</v>
      </c>
      <c r="AQ303" s="6">
        <f t="shared" si="80"/>
        <v>0</v>
      </c>
      <c r="AR303" s="6">
        <f t="shared" si="81"/>
        <v>0</v>
      </c>
      <c r="AS303" t="str">
        <f t="shared" si="82"/>
        <v>库存为0</v>
      </c>
      <c r="AT303" s="2" t="str">
        <f>IFERROR(时间!$B$4+AS303,"上周无销量")</f>
        <v>上周无销量</v>
      </c>
    </row>
    <row r="304" spans="1:46">
      <c r="A304" t="s">
        <v>6165</v>
      </c>
      <c r="B304" s="5">
        <f>SUMIF('库存（子SKU）'!C:C,A304,'库存（子SKU）'!D:D)</f>
        <v>0</v>
      </c>
      <c r="C304" s="5">
        <f>SUMIF('库存（子SKU）'!$C:$C,$A304,'库存（子SKU）'!E:E)</f>
        <v>0</v>
      </c>
      <c r="D304" s="5">
        <f>SUMIF('库存（子SKU）'!$C:$C,$A304,'库存（子SKU）'!F:F)</f>
        <v>0</v>
      </c>
      <c r="E304" s="5">
        <f>SUMIF('库存（子SKU）'!$C:$C,$A304,'库存（子SKU）'!G:G)</f>
        <v>0</v>
      </c>
      <c r="F304" s="5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17" t="str">
        <f t="shared" si="83"/>
        <v/>
      </c>
      <c r="W304" s="17" t="str">
        <f t="shared" si="84"/>
        <v/>
      </c>
      <c r="X304" s="17" t="str">
        <f t="shared" si="85"/>
        <v/>
      </c>
      <c r="Y304" s="17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17" t="str">
        <f t="shared" si="71"/>
        <v/>
      </c>
      <c r="AE304" s="17" t="str">
        <f t="shared" si="72"/>
        <v/>
      </c>
      <c r="AF304" s="17" t="str">
        <f t="shared" si="73"/>
        <v/>
      </c>
      <c r="AG304" s="17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2884</v>
      </c>
      <c r="AJ304">
        <f>SUMIF('库存（子SKU）'!$C:$C,$A304,'库存（子SKU）'!AL:AL)</f>
        <v>3218</v>
      </c>
      <c r="AK304">
        <f>SUMIF('库存（子SKU）'!$C:$C,$A304,'库存（子SKU）'!AM:AM)</f>
        <v>3218</v>
      </c>
      <c r="AL304" s="17" t="str">
        <f t="shared" si="75"/>
        <v/>
      </c>
      <c r="AM304" s="17">
        <f t="shared" si="76"/>
        <v>0</v>
      </c>
      <c r="AN304" s="17">
        <f t="shared" si="77"/>
        <v>0</v>
      </c>
      <c r="AO304" s="17">
        <f t="shared" si="78"/>
        <v>0</v>
      </c>
      <c r="AP304" s="6">
        <f t="shared" si="79"/>
        <v>0</v>
      </c>
      <c r="AQ304" s="6">
        <f t="shared" si="80"/>
        <v>0</v>
      </c>
      <c r="AR304" s="6">
        <f t="shared" si="81"/>
        <v>0</v>
      </c>
      <c r="AS304" t="str">
        <f t="shared" si="82"/>
        <v>库存为0</v>
      </c>
      <c r="AT304" s="2" t="str">
        <f>IFERROR(时间!$B$4+AS304,"上周无销量")</f>
        <v>上周无销量</v>
      </c>
    </row>
    <row r="305" spans="1:46">
      <c r="A305" t="s">
        <v>6202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95</v>
      </c>
      <c r="AJ305">
        <f>SUMIF('库存（子SKU）'!$C:$C,$A305,'库存（子SKU）'!AL:AL)</f>
        <v>97</v>
      </c>
      <c r="AK305">
        <f>SUMIF('库存（子SKU）'!$C:$C,$A305,'库存（子SKU）'!AM:AM)</f>
        <v>97</v>
      </c>
      <c r="AL305" s="17" t="str">
        <f t="shared" si="75"/>
        <v/>
      </c>
      <c r="AM305" s="17">
        <f t="shared" si="76"/>
        <v>0</v>
      </c>
      <c r="AN305" s="17">
        <f t="shared" si="77"/>
        <v>0</v>
      </c>
      <c r="AO305" s="17">
        <f t="shared" si="78"/>
        <v>0</v>
      </c>
      <c r="AP305" s="6">
        <f t="shared" si="79"/>
        <v>0</v>
      </c>
      <c r="AQ305" s="6">
        <f t="shared" si="80"/>
        <v>0</v>
      </c>
      <c r="AR305" s="6">
        <f t="shared" si="81"/>
        <v>0</v>
      </c>
      <c r="AS305" t="str">
        <f t="shared" si="82"/>
        <v>库存为0</v>
      </c>
      <c r="AT305" s="2" t="str">
        <f>IFERROR(时间!$B$4+AS305,"上周无销量")</f>
        <v>上周无销量</v>
      </c>
    </row>
    <row r="306" spans="1:46">
      <c r="A306" t="s">
        <v>6209</v>
      </c>
      <c r="B306" s="5">
        <f>SUMIF('库存（子SKU）'!C:C,A306,'库存（子SKU）'!D:D)</f>
        <v>0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 t="str">
        <f t="shared" si="72"/>
        <v/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0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17" t="str">
        <f t="shared" si="75"/>
        <v/>
      </c>
      <c r="AM306" s="17" t="str">
        <f t="shared" si="76"/>
        <v/>
      </c>
      <c r="AN306" s="17" t="str">
        <f t="shared" si="77"/>
        <v/>
      </c>
      <c r="AO306" s="17" t="str">
        <f t="shared" si="78"/>
        <v/>
      </c>
      <c r="AP306" s="6">
        <f t="shared" si="79"/>
        <v>0</v>
      </c>
      <c r="AQ306" s="6">
        <f t="shared" si="80"/>
        <v>0</v>
      </c>
      <c r="AR306" s="6">
        <f t="shared" si="81"/>
        <v>0</v>
      </c>
      <c r="AS306" t="str">
        <f t="shared" si="82"/>
        <v>库存为0</v>
      </c>
      <c r="AT306" s="2" t="str">
        <f>IFERROR(时间!$B$4+AS306,"上周无销量")</f>
        <v>上周无销量</v>
      </c>
    </row>
    <row r="307" spans="1:46">
      <c r="A307" t="s">
        <v>6298</v>
      </c>
      <c r="B307" s="5">
        <f>SUMIF('库存（子SKU）'!C:C,A307,'库存（子SKU）'!D:D)</f>
        <v>0</v>
      </c>
      <c r="C307" s="5">
        <f>SUMIF('库存（子SKU）'!$C:$C,$A307,'库存（子SKU）'!E:E)</f>
        <v>0</v>
      </c>
      <c r="D307" s="5">
        <f>SUMIF('库存（子SKU）'!$C:$C,$A307,'库存（子SKU）'!F:F)</f>
        <v>0</v>
      </c>
      <c r="E307" s="5">
        <f>SUMIF('库存（子SKU）'!$C:$C,$A307,'库存（子SKU）'!G:G)</f>
        <v>0</v>
      </c>
      <c r="F307" s="5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17" t="str">
        <f t="shared" si="83"/>
        <v/>
      </c>
      <c r="W307" s="17" t="str">
        <f t="shared" si="84"/>
        <v/>
      </c>
      <c r="X307" s="17" t="str">
        <f t="shared" si="85"/>
        <v/>
      </c>
      <c r="Y307" s="17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17" t="str">
        <f t="shared" si="71"/>
        <v/>
      </c>
      <c r="AE307" s="17" t="str">
        <f t="shared" si="72"/>
        <v/>
      </c>
      <c r="AF307" s="17" t="str">
        <f t="shared" si="73"/>
        <v/>
      </c>
      <c r="AG307" s="17" t="str">
        <f t="shared" si="74"/>
        <v/>
      </c>
      <c r="AH307">
        <f>SUMIF('库存（子SKU）'!$C:$C,$A307,'库存（子SKU）'!AJ:AJ)</f>
        <v>0</v>
      </c>
      <c r="AI307">
        <f>SUMIF('库存（子SKU）'!$C:$C,$A307,'库存（子SKU）'!AK:AK)</f>
        <v>2</v>
      </c>
      <c r="AJ307">
        <f>SUMIF('库存（子SKU）'!$C:$C,$A307,'库存（子SKU）'!AL:AL)</f>
        <v>1</v>
      </c>
      <c r="AK307">
        <f>SUMIF('库存（子SKU）'!$C:$C,$A307,'库存（子SKU）'!AM:AM)</f>
        <v>1</v>
      </c>
      <c r="AL307" s="17" t="str">
        <f t="shared" si="75"/>
        <v/>
      </c>
      <c r="AM307" s="17">
        <f t="shared" si="76"/>
        <v>0</v>
      </c>
      <c r="AN307" s="17">
        <f t="shared" si="77"/>
        <v>0</v>
      </c>
      <c r="AO307" s="17">
        <f t="shared" si="78"/>
        <v>0</v>
      </c>
      <c r="AP307" s="6">
        <f t="shared" si="79"/>
        <v>0</v>
      </c>
      <c r="AQ307" s="6">
        <f t="shared" si="80"/>
        <v>0</v>
      </c>
      <c r="AR307" s="6">
        <f t="shared" si="81"/>
        <v>0</v>
      </c>
      <c r="AS307" t="str">
        <f t="shared" si="82"/>
        <v>库存为0</v>
      </c>
      <c r="AT307" s="2" t="str">
        <f>IFERROR(时间!$B$4+AS307,"上周无销量")</f>
        <v>上周无销量</v>
      </c>
    </row>
    <row r="308" spans="1:46">
      <c r="A308" t="s">
        <v>6348</v>
      </c>
      <c r="B308" s="5">
        <f>SUMIF('库存（子SKU）'!C:C,A308,'库存（子SKU）'!D:D)</f>
        <v>0</v>
      </c>
      <c r="C308" s="5">
        <f>SUMIF('库存（子SKU）'!$C:$C,$A308,'库存（子SKU）'!E:E)</f>
        <v>0</v>
      </c>
      <c r="D308" s="5">
        <f>SUMIF('库存（子SKU）'!$C:$C,$A308,'库存（子SKU）'!F:F)</f>
        <v>0</v>
      </c>
      <c r="E308" s="5">
        <f>SUMIF('库存（子SKU）'!$C:$C,$A308,'库存（子SKU）'!G:G)</f>
        <v>0</v>
      </c>
      <c r="F308" s="5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17" t="str">
        <f t="shared" si="83"/>
        <v/>
      </c>
      <c r="W308" s="17" t="str">
        <f t="shared" si="84"/>
        <v/>
      </c>
      <c r="X308" s="17" t="str">
        <f t="shared" si="85"/>
        <v/>
      </c>
      <c r="Y308" s="17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17" t="str">
        <f t="shared" si="71"/>
        <v/>
      </c>
      <c r="AE308" s="17" t="str">
        <f t="shared" si="72"/>
        <v/>
      </c>
      <c r="AF308" s="17" t="str">
        <f t="shared" si="73"/>
        <v/>
      </c>
      <c r="AG308" s="17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156</v>
      </c>
      <c r="AJ308">
        <f>SUMIF('库存（子SKU）'!$C:$C,$A308,'库存（子SKU）'!AL:AL)</f>
        <v>144</v>
      </c>
      <c r="AK308">
        <f>SUMIF('库存（子SKU）'!$C:$C,$A308,'库存（子SKU）'!AM:AM)</f>
        <v>144</v>
      </c>
      <c r="AL308" s="17" t="str">
        <f t="shared" si="75"/>
        <v/>
      </c>
      <c r="AM308" s="17">
        <f t="shared" si="76"/>
        <v>0</v>
      </c>
      <c r="AN308" s="17">
        <f t="shared" si="77"/>
        <v>0</v>
      </c>
      <c r="AO308" s="17">
        <f t="shared" si="78"/>
        <v>0</v>
      </c>
      <c r="AP308" s="6">
        <f t="shared" si="79"/>
        <v>0</v>
      </c>
      <c r="AQ308" s="6">
        <f t="shared" si="80"/>
        <v>0</v>
      </c>
      <c r="AR308" s="6">
        <f t="shared" si="81"/>
        <v>0</v>
      </c>
      <c r="AS308" t="str">
        <f t="shared" si="82"/>
        <v>库存为0</v>
      </c>
      <c r="AT308" s="2" t="str">
        <f>IFERROR(时间!$B$4+AS308,"上周无销量")</f>
        <v>上周无销量</v>
      </c>
    </row>
    <row r="309" spans="1:46">
      <c r="A309" t="s">
        <v>6353</v>
      </c>
      <c r="B309" s="5">
        <f>SUMIF('库存（子SKU）'!C:C,A309,'库存（子SKU）'!D:D)</f>
        <v>0</v>
      </c>
      <c r="C309" s="5">
        <f>SUMIF('库存（子SKU）'!$C:$C,$A309,'库存（子SKU）'!E:E)</f>
        <v>0</v>
      </c>
      <c r="D309" s="5">
        <f>SUMIF('库存（子SKU）'!$C:$C,$A309,'库存（子SKU）'!F:F)</f>
        <v>0</v>
      </c>
      <c r="E309" s="5">
        <f>SUMIF('库存（子SKU）'!$C:$C,$A309,'库存（子SKU）'!G:G)</f>
        <v>0</v>
      </c>
      <c r="F309" s="5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 t="str">
        <f t="shared" si="71"/>
        <v/>
      </c>
      <c r="AE309" s="17" t="str">
        <f t="shared" si="72"/>
        <v/>
      </c>
      <c r="AF309" s="17" t="str">
        <f t="shared" si="73"/>
        <v/>
      </c>
      <c r="AG309" s="17" t="str">
        <f t="shared" si="74"/>
        <v/>
      </c>
      <c r="AH309">
        <f>SUMIF('库存（子SKU）'!$C:$C,$A309,'库存（子SKU）'!AJ:AJ)</f>
        <v>97</v>
      </c>
      <c r="AI309">
        <f>SUMIF('库存（子SKU）'!$C:$C,$A309,'库存（子SKU）'!AK:AK)</f>
        <v>1656</v>
      </c>
      <c r="AJ309">
        <f>SUMIF('库存（子SKU）'!$C:$C,$A309,'库存（子SKU）'!AL:AL)</f>
        <v>1400</v>
      </c>
      <c r="AK309">
        <f>SUMIF('库存（子SKU）'!$C:$C,$A309,'库存（子SKU）'!AM:AM)</f>
        <v>1400</v>
      </c>
      <c r="AL309" s="17">
        <f t="shared" si="75"/>
        <v>0</v>
      </c>
      <c r="AM309" s="17">
        <f t="shared" si="76"/>
        <v>0</v>
      </c>
      <c r="AN309" s="17">
        <f t="shared" si="77"/>
        <v>0</v>
      </c>
      <c r="AO309" s="17">
        <f t="shared" si="78"/>
        <v>0</v>
      </c>
      <c r="AP309" s="6">
        <f t="shared" si="79"/>
        <v>0</v>
      </c>
      <c r="AQ309" s="6">
        <f t="shared" si="80"/>
        <v>0</v>
      </c>
      <c r="AR309" s="6">
        <f t="shared" si="81"/>
        <v>0</v>
      </c>
      <c r="AS309" t="str">
        <f t="shared" si="82"/>
        <v>库存为0</v>
      </c>
      <c r="AT309" s="2" t="str">
        <f>IFERROR(时间!$B$4+AS309,"上周无销量")</f>
        <v>上周无销量</v>
      </c>
    </row>
    <row r="310" spans="1:46">
      <c r="A310" t="s">
        <v>6375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0</v>
      </c>
      <c r="E310" s="5">
        <f>SUMIF('库存（子SKU）'!$C:$C,$A310,'库存（子SKU）'!G:G)</f>
        <v>0</v>
      </c>
      <c r="F310" s="5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 t="str">
        <f t="shared" si="73"/>
        <v/>
      </c>
      <c r="AG310" s="17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901</v>
      </c>
      <c r="AJ310">
        <f>SUMIF('库存（子SKU）'!$C:$C,$A310,'库存（子SKU）'!AL:AL)</f>
        <v>1154</v>
      </c>
      <c r="AK310">
        <f>SUMIF('库存（子SKU）'!$C:$C,$A310,'库存（子SKU）'!AM:AM)</f>
        <v>1154</v>
      </c>
      <c r="AL310" s="17" t="str">
        <f t="shared" si="75"/>
        <v/>
      </c>
      <c r="AM310" s="17">
        <f t="shared" si="76"/>
        <v>0</v>
      </c>
      <c r="AN310" s="17">
        <f t="shared" si="77"/>
        <v>0</v>
      </c>
      <c r="AO310" s="17">
        <f t="shared" si="78"/>
        <v>0</v>
      </c>
      <c r="AP310" s="6">
        <f t="shared" si="79"/>
        <v>0</v>
      </c>
      <c r="AQ310" s="6">
        <f t="shared" si="80"/>
        <v>0</v>
      </c>
      <c r="AR310" s="6">
        <f t="shared" si="81"/>
        <v>0</v>
      </c>
      <c r="AS310" t="str">
        <f t="shared" si="82"/>
        <v>库存为0</v>
      </c>
      <c r="AT310" s="2" t="str">
        <f>IFERROR(时间!$B$4+AS310,"上周无销量")</f>
        <v>上周无销量</v>
      </c>
    </row>
    <row r="311" spans="1:46">
      <c r="A311" t="s">
        <v>6405</v>
      </c>
      <c r="B311" s="5">
        <f>SUMIF('库存（子SKU）'!C:C,A311,'库存（子SKU）'!D:D)</f>
        <v>0</v>
      </c>
      <c r="C311" s="5">
        <f>SUMIF('库存（子SKU）'!$C:$C,$A311,'库存（子SKU）'!E:E)</f>
        <v>0</v>
      </c>
      <c r="D311" s="5">
        <f>SUMIF('库存（子SKU）'!$C:$C,$A311,'库存（子SKU）'!F:F)</f>
        <v>0</v>
      </c>
      <c r="E311" s="5">
        <f>SUMIF('库存（子SKU）'!$C:$C,$A311,'库存（子SKU）'!G:G)</f>
        <v>0</v>
      </c>
      <c r="F311" s="5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 t="str">
        <f t="shared" si="71"/>
        <v/>
      </c>
      <c r="AE311" s="17" t="str">
        <f t="shared" si="72"/>
        <v/>
      </c>
      <c r="AF311" s="17" t="str">
        <f t="shared" si="73"/>
        <v/>
      </c>
      <c r="AG311" s="17" t="str">
        <f t="shared" si="74"/>
        <v/>
      </c>
      <c r="AH311">
        <f>SUMIF('库存（子SKU）'!$C:$C,$A311,'库存（子SKU）'!AJ:AJ)</f>
        <v>1202</v>
      </c>
      <c r="AI311">
        <f>SUMIF('库存（子SKU）'!$C:$C,$A311,'库存（子SKU）'!AK:AK)</f>
        <v>2036</v>
      </c>
      <c r="AJ311">
        <f>SUMIF('库存（子SKU）'!$C:$C,$A311,'库存（子SKU）'!AL:AL)</f>
        <v>2172</v>
      </c>
      <c r="AK311">
        <f>SUMIF('库存（子SKU）'!$C:$C,$A311,'库存（子SKU）'!AM:AM)</f>
        <v>2172</v>
      </c>
      <c r="AL311" s="17">
        <f t="shared" si="75"/>
        <v>0</v>
      </c>
      <c r="AM311" s="17">
        <f t="shared" si="76"/>
        <v>0</v>
      </c>
      <c r="AN311" s="17">
        <f t="shared" si="77"/>
        <v>0</v>
      </c>
      <c r="AO311" s="17">
        <f t="shared" si="78"/>
        <v>0</v>
      </c>
      <c r="AP311" s="6">
        <f t="shared" si="79"/>
        <v>0</v>
      </c>
      <c r="AQ311" s="6">
        <f t="shared" si="80"/>
        <v>0</v>
      </c>
      <c r="AR311" s="6">
        <f t="shared" si="81"/>
        <v>0</v>
      </c>
      <c r="AS311" t="str">
        <f t="shared" si="82"/>
        <v>库存为0</v>
      </c>
      <c r="AT311" s="2" t="str">
        <f>IFERROR(时间!$B$4+AS311,"上周无销量")</f>
        <v>上周无销量</v>
      </c>
    </row>
    <row r="312" spans="1:46">
      <c r="A312" t="s">
        <v>6427</v>
      </c>
      <c r="B312" s="5">
        <f>SUMIF('库存（子SKU）'!C:C,A312,'库存（子SKU）'!D:D)</f>
        <v>0</v>
      </c>
      <c r="C312" s="5">
        <f>SUMIF('库存（子SKU）'!$C:$C,$A312,'库存（子SKU）'!E:E)</f>
        <v>0</v>
      </c>
      <c r="D312" s="5">
        <f>SUMIF('库存（子SKU）'!$C:$C,$A312,'库存（子SKU）'!F:F)</f>
        <v>0</v>
      </c>
      <c r="E312" s="5">
        <f>SUMIF('库存（子SKU）'!$C:$C,$A312,'库存（子SKU）'!G:G)</f>
        <v>0</v>
      </c>
      <c r="F312" s="5" t="s">
        <v>54</v>
      </c>
      <c r="G312">
        <f>SUMIF('库存（子SKU）'!$C:$C,$A312,'库存（子SKU）'!I:I)</f>
        <v>1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1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17" t="str">
        <f t="shared" si="83"/>
        <v/>
      </c>
      <c r="W312" s="17" t="str">
        <f t="shared" si="84"/>
        <v/>
      </c>
      <c r="X312" s="17" t="str">
        <f t="shared" si="85"/>
        <v/>
      </c>
      <c r="Y312" s="17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17" t="str">
        <f t="shared" si="71"/>
        <v/>
      </c>
      <c r="AE312" s="17" t="str">
        <f t="shared" si="72"/>
        <v/>
      </c>
      <c r="AF312" s="17" t="str">
        <f t="shared" si="73"/>
        <v/>
      </c>
      <c r="AG312" s="17" t="str">
        <f t="shared" si="74"/>
        <v/>
      </c>
      <c r="AH312">
        <f>SUMIF('库存（子SKU）'!$C:$C,$A312,'库存（子SKU）'!AJ:AJ)</f>
        <v>2019</v>
      </c>
      <c r="AI312">
        <f>SUMIF('库存（子SKU）'!$C:$C,$A312,'库存（子SKU）'!AK:AK)</f>
        <v>4498</v>
      </c>
      <c r="AJ312">
        <f>SUMIF('库存（子SKU）'!$C:$C,$A312,'库存（子SKU）'!AL:AL)</f>
        <v>7061</v>
      </c>
      <c r="AK312">
        <f>SUMIF('库存（子SKU）'!$C:$C,$A312,'库存（子SKU）'!AM:AM)</f>
        <v>7061</v>
      </c>
      <c r="AL312" s="17">
        <f t="shared" si="75"/>
        <v>0</v>
      </c>
      <c r="AM312" s="17">
        <f t="shared" si="76"/>
        <v>0</v>
      </c>
      <c r="AN312" s="17">
        <f t="shared" si="77"/>
        <v>0</v>
      </c>
      <c r="AO312" s="17">
        <f t="shared" si="78"/>
        <v>0</v>
      </c>
      <c r="AP312" s="6">
        <f t="shared" si="79"/>
        <v>0</v>
      </c>
      <c r="AQ312" s="6">
        <f t="shared" si="80"/>
        <v>0</v>
      </c>
      <c r="AR312" s="6">
        <f t="shared" si="81"/>
        <v>1</v>
      </c>
      <c r="AS312" t="str">
        <f t="shared" si="82"/>
        <v>库存为1</v>
      </c>
      <c r="AT312" s="2" t="str">
        <f>IFERROR(时间!$B$4+AS312,"上周无销量")</f>
        <v>上周无销量</v>
      </c>
    </row>
    <row r="313" spans="1:46">
      <c r="A313" t="s">
        <v>6480</v>
      </c>
      <c r="B313" s="5">
        <f>SUMIF('库存（子SKU）'!C:C,A313,'库存（子SKU）'!D:D)</f>
        <v>0</v>
      </c>
      <c r="C313" s="5">
        <f>SUMIF('库存（子SKU）'!$C:$C,$A313,'库存（子SKU）'!E:E)</f>
        <v>0</v>
      </c>
      <c r="D313" s="5">
        <f>SUMIF('库存（子SKU）'!$C:$C,$A313,'库存（子SKU）'!F:F)</f>
        <v>0</v>
      </c>
      <c r="E313" s="5">
        <f>SUMIF('库存（子SKU）'!$C:$C,$A313,'库存（子SKU）'!G:G)</f>
        <v>0</v>
      </c>
      <c r="F313" s="5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 t="str">
        <f t="shared" si="71"/>
        <v/>
      </c>
      <c r="AE313" s="17" t="str">
        <f t="shared" si="72"/>
        <v/>
      </c>
      <c r="AF313" s="17" t="str">
        <f t="shared" si="73"/>
        <v/>
      </c>
      <c r="AG313" s="17" t="str">
        <f t="shared" si="74"/>
        <v/>
      </c>
      <c r="AH313">
        <f>SUMIF('库存（子SKU）'!$C:$C,$A313,'库存（子SKU）'!AJ:AJ)</f>
        <v>400</v>
      </c>
      <c r="AI313">
        <f>SUMIF('库存（子SKU）'!$C:$C,$A313,'库存（子SKU）'!AK:AK)</f>
        <v>456</v>
      </c>
      <c r="AJ313">
        <f>SUMIF('库存（子SKU）'!$C:$C,$A313,'库存（子SKU）'!AL:AL)</f>
        <v>512</v>
      </c>
      <c r="AK313">
        <f>SUMIF('库存（子SKU）'!$C:$C,$A313,'库存（子SKU）'!AM:AM)</f>
        <v>512</v>
      </c>
      <c r="AL313" s="17">
        <f t="shared" si="75"/>
        <v>0</v>
      </c>
      <c r="AM313" s="17">
        <f t="shared" si="76"/>
        <v>0</v>
      </c>
      <c r="AN313" s="17">
        <f t="shared" si="77"/>
        <v>0</v>
      </c>
      <c r="AO313" s="17">
        <f t="shared" si="78"/>
        <v>0</v>
      </c>
      <c r="AP313" s="6">
        <f t="shared" si="79"/>
        <v>0</v>
      </c>
      <c r="AQ313" s="6">
        <f t="shared" si="80"/>
        <v>0</v>
      </c>
      <c r="AR313" s="6">
        <f t="shared" si="81"/>
        <v>0</v>
      </c>
      <c r="AS313" t="str">
        <f t="shared" si="82"/>
        <v>库存为0</v>
      </c>
      <c r="AT313" s="2" t="str">
        <f>IFERROR(时间!$B$4+AS313,"上周无销量")</f>
        <v>上周无销量</v>
      </c>
    </row>
    <row r="314" spans="1:46">
      <c r="A314" t="s">
        <v>6499</v>
      </c>
      <c r="B314" s="5">
        <f>SUMIF('库存（子SKU）'!C:C,A314,'库存（子SKU）'!D:D)</f>
        <v>0</v>
      </c>
      <c r="C314" s="5">
        <f>SUMIF('库存（子SKU）'!$C:$C,$A314,'库存（子SKU）'!E:E)</f>
        <v>0</v>
      </c>
      <c r="D314" s="5">
        <f>SUMIF('库存（子SKU）'!$C:$C,$A314,'库存（子SKU）'!F:F)</f>
        <v>0</v>
      </c>
      <c r="E314" s="5">
        <f>SUMIF('库存（子SKU）'!$C:$C,$A314,'库存（子SKU）'!G:G)</f>
        <v>0</v>
      </c>
      <c r="F314" s="5" t="s">
        <v>54</v>
      </c>
      <c r="G314">
        <f>SUMIF('库存（子SKU）'!$C:$C,$A314,'库存（子SKU）'!I:I)</f>
        <v>1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1</v>
      </c>
      <c r="L314">
        <f>SUMIF('库存（子SKU）'!$C:$C,$A314,'库存（子SKU）'!N:N)</f>
        <v>0</v>
      </c>
      <c r="M314">
        <f>SUMIF('库存（子SKU）'!$C:$C,$A314,'库存（子SKU）'!O:O)</f>
        <v>1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 t="str">
        <f t="shared" si="71"/>
        <v/>
      </c>
      <c r="AE314" s="17" t="str">
        <f t="shared" si="72"/>
        <v/>
      </c>
      <c r="AF314" s="17" t="str">
        <f t="shared" si="73"/>
        <v/>
      </c>
      <c r="AG314" s="17" t="str">
        <f t="shared" si="74"/>
        <v/>
      </c>
      <c r="AH314">
        <f>SUMIF('库存（子SKU）'!$C:$C,$A314,'库存（子SKU）'!AJ:AJ)</f>
        <v>281</v>
      </c>
      <c r="AI314">
        <f>SUMIF('库存（子SKU）'!$C:$C,$A314,'库存（子SKU）'!AK:AK)</f>
        <v>465</v>
      </c>
      <c r="AJ314">
        <f>SUMIF('库存（子SKU）'!$C:$C,$A314,'库存（子SKU）'!AL:AL)</f>
        <v>589</v>
      </c>
      <c r="AK314">
        <f>SUMIF('库存（子SKU）'!$C:$C,$A314,'库存（子SKU）'!AM:AM)</f>
        <v>589</v>
      </c>
      <c r="AL314" s="17">
        <f t="shared" si="75"/>
        <v>0</v>
      </c>
      <c r="AM314" s="17">
        <f t="shared" si="76"/>
        <v>0</v>
      </c>
      <c r="AN314" s="17">
        <f t="shared" si="77"/>
        <v>0</v>
      </c>
      <c r="AO314" s="17">
        <f t="shared" si="78"/>
        <v>0</v>
      </c>
      <c r="AP314" s="6">
        <f t="shared" si="79"/>
        <v>0</v>
      </c>
      <c r="AQ314" s="6">
        <f t="shared" si="80"/>
        <v>0</v>
      </c>
      <c r="AR314" s="6">
        <f t="shared" si="81"/>
        <v>1</v>
      </c>
      <c r="AS314" t="str">
        <f t="shared" si="82"/>
        <v>库存为1</v>
      </c>
      <c r="AT314" s="2" t="str">
        <f>IFERROR(时间!$B$4+AS314,"上周无销量")</f>
        <v>上周无销量</v>
      </c>
    </row>
    <row r="315" spans="1:46">
      <c r="A315" t="s">
        <v>6518</v>
      </c>
      <c r="B315" s="5">
        <f>SUMIF('库存（子SKU）'!C:C,A315,'库存（子SKU）'!D:D)</f>
        <v>0</v>
      </c>
      <c r="C315" s="5">
        <f>SUMIF('库存（子SKU）'!$C:$C,$A315,'库存（子SKU）'!E:E)</f>
        <v>0</v>
      </c>
      <c r="D315" s="5">
        <f>SUMIF('库存（子SKU）'!$C:$C,$A315,'库存（子SKU）'!F:F)</f>
        <v>0</v>
      </c>
      <c r="E315" s="5">
        <f>SUMIF('库存（子SKU）'!$C:$C,$A315,'库存（子SKU）'!G:G)</f>
        <v>0</v>
      </c>
      <c r="F315" s="5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17" t="str">
        <f t="shared" si="83"/>
        <v/>
      </c>
      <c r="W315" s="17" t="str">
        <f t="shared" si="84"/>
        <v/>
      </c>
      <c r="X315" s="17" t="str">
        <f t="shared" si="85"/>
        <v/>
      </c>
      <c r="Y315" s="17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17" t="str">
        <f t="shared" si="71"/>
        <v/>
      </c>
      <c r="AE315" s="17" t="str">
        <f t="shared" si="72"/>
        <v/>
      </c>
      <c r="AF315" s="17" t="str">
        <f t="shared" si="73"/>
        <v/>
      </c>
      <c r="AG315" s="17" t="str">
        <f t="shared" si="74"/>
        <v/>
      </c>
      <c r="AH315">
        <f>SUMIF('库存（子SKU）'!$C:$C,$A315,'库存（子SKU）'!AJ:AJ)</f>
        <v>21</v>
      </c>
      <c r="AI315">
        <f>SUMIF('库存（子SKU）'!$C:$C,$A315,'库存（子SKU）'!AK:AK)</f>
        <v>354</v>
      </c>
      <c r="AJ315">
        <f>SUMIF('库存（子SKU）'!$C:$C,$A315,'库存（子SKU）'!AL:AL)</f>
        <v>386</v>
      </c>
      <c r="AK315">
        <f>SUMIF('库存（子SKU）'!$C:$C,$A315,'库存（子SKU）'!AM:AM)</f>
        <v>386</v>
      </c>
      <c r="AL315" s="17">
        <f t="shared" si="75"/>
        <v>0</v>
      </c>
      <c r="AM315" s="17">
        <f t="shared" si="76"/>
        <v>0</v>
      </c>
      <c r="AN315" s="17">
        <f t="shared" si="77"/>
        <v>0</v>
      </c>
      <c r="AO315" s="17">
        <f t="shared" si="78"/>
        <v>0</v>
      </c>
      <c r="AP315" s="6">
        <f t="shared" si="79"/>
        <v>0</v>
      </c>
      <c r="AQ315" s="6">
        <f t="shared" si="80"/>
        <v>0</v>
      </c>
      <c r="AR315" s="6">
        <f t="shared" si="81"/>
        <v>0</v>
      </c>
      <c r="AS315" t="str">
        <f t="shared" si="82"/>
        <v>库存为0</v>
      </c>
      <c r="AT315" s="2" t="str">
        <f>IFERROR(时间!$B$4+AS315,"上周无销量")</f>
        <v>上周无销量</v>
      </c>
    </row>
    <row r="316" spans="1:46">
      <c r="A316" t="s">
        <v>6536</v>
      </c>
      <c r="B316" s="5">
        <f>SUMIF('库存（子SKU）'!C:C,A316,'库存（子SKU）'!D:D)</f>
        <v>0</v>
      </c>
      <c r="C316" s="5">
        <f>SUMIF('库存（子SKU）'!$C:$C,$A316,'库存（子SKU）'!E:E)</f>
        <v>0</v>
      </c>
      <c r="D316" s="5">
        <f>SUMIF('库存（子SKU）'!$C:$C,$A316,'库存（子SKU）'!F:F)</f>
        <v>1</v>
      </c>
      <c r="E316" s="5">
        <f>SUMIF('库存（子SKU）'!$C:$C,$A316,'库存（子SKU）'!G:G)</f>
        <v>0</v>
      </c>
      <c r="F316" s="5">
        <v>22.99</v>
      </c>
      <c r="G316">
        <f>SUMIF('库存（子SKU）'!$C:$C,$A316,'库存（子SKU）'!I:I)</f>
        <v>8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8</v>
      </c>
      <c r="L316">
        <f>SUMIF('库存（子SKU）'!$C:$C,$A316,'库存（子SKU）'!N:N)</f>
        <v>0</v>
      </c>
      <c r="M316">
        <f>SUMIF('库存（子SKU）'!$C:$C,$A316,'库存（子SKU）'!O:O)</f>
        <v>8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 t="str">
        <f t="shared" si="71"/>
        <v/>
      </c>
      <c r="AE316" s="17" t="str">
        <f t="shared" si="72"/>
        <v/>
      </c>
      <c r="AF316" s="17">
        <f t="shared" si="73"/>
        <v>0</v>
      </c>
      <c r="AG316" s="17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4</v>
      </c>
      <c r="AJ316">
        <f>SUMIF('库存（子SKU）'!$C:$C,$A316,'库存（子SKU）'!AL:AL)</f>
        <v>6</v>
      </c>
      <c r="AK316">
        <f>SUMIF('库存（子SKU）'!$C:$C,$A316,'库存（子SKU）'!AM:AM)</f>
        <v>6</v>
      </c>
      <c r="AL316" s="17" t="str">
        <f t="shared" si="75"/>
        <v/>
      </c>
      <c r="AM316" s="17">
        <f t="shared" si="76"/>
        <v>0</v>
      </c>
      <c r="AN316" s="17">
        <f t="shared" si="77"/>
        <v>0.166666666666667</v>
      </c>
      <c r="AO316" s="17">
        <f t="shared" si="78"/>
        <v>0</v>
      </c>
      <c r="AP316" s="6">
        <f t="shared" si="79"/>
        <v>0</v>
      </c>
      <c r="AQ316" s="6">
        <f t="shared" si="80"/>
        <v>0</v>
      </c>
      <c r="AR316" s="6">
        <f t="shared" si="81"/>
        <v>8</v>
      </c>
      <c r="AS316" t="str">
        <f t="shared" si="82"/>
        <v>库存为8</v>
      </c>
      <c r="AT316" s="2" t="str">
        <f>IFERROR(时间!$B$4+AS316,"上周无销量")</f>
        <v>上周无销量</v>
      </c>
    </row>
    <row r="317" spans="1:46">
      <c r="A317" t="s">
        <v>6539</v>
      </c>
      <c r="B317" s="5">
        <f>SUMIF('库存（子SKU）'!C:C,A317,'库存（子SKU）'!D:D)</f>
        <v>0</v>
      </c>
      <c r="C317" s="5">
        <f>SUMIF('库存（子SKU）'!$C:$C,$A317,'库存（子SKU）'!E:E)</f>
        <v>0</v>
      </c>
      <c r="D317" s="5">
        <f>SUMIF('库存（子SKU）'!$C:$C,$A317,'库存（子SKU）'!F:F)</f>
        <v>0</v>
      </c>
      <c r="E317" s="5">
        <f>SUMIF('库存（子SKU）'!$C:$C,$A317,'库存（子SKU）'!G:G)</f>
        <v>0</v>
      </c>
      <c r="F317" s="5" t="s">
        <v>54</v>
      </c>
      <c r="G317">
        <f>SUMIF('库存（子SKU）'!$C:$C,$A317,'库存（子SKU）'!I:I)</f>
        <v>4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4</v>
      </c>
      <c r="L317">
        <f>SUMIF('库存（子SKU）'!$C:$C,$A317,'库存（子SKU）'!N:N)</f>
        <v>0</v>
      </c>
      <c r="M317">
        <f>SUMIF('库存（子SKU）'!$C:$C,$A317,'库存（子SKU）'!O:O)</f>
        <v>4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17" t="str">
        <f t="shared" si="83"/>
        <v/>
      </c>
      <c r="W317" s="17" t="str">
        <f t="shared" si="84"/>
        <v/>
      </c>
      <c r="X317" s="17" t="str">
        <f t="shared" si="85"/>
        <v/>
      </c>
      <c r="Y317" s="17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17" t="str">
        <f t="shared" si="71"/>
        <v/>
      </c>
      <c r="AE317" s="17" t="str">
        <f t="shared" si="72"/>
        <v/>
      </c>
      <c r="AF317" s="17" t="str">
        <f t="shared" si="73"/>
        <v/>
      </c>
      <c r="AG317" s="17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5</v>
      </c>
      <c r="AJ317">
        <f>SUMIF('库存（子SKU）'!$C:$C,$A317,'库存（子SKU）'!AL:AL)</f>
        <v>5</v>
      </c>
      <c r="AK317">
        <f>SUMIF('库存（子SKU）'!$C:$C,$A317,'库存（子SKU）'!AM:AM)</f>
        <v>5</v>
      </c>
      <c r="AL317" s="17" t="str">
        <f t="shared" si="75"/>
        <v/>
      </c>
      <c r="AM317" s="17">
        <f t="shared" si="76"/>
        <v>0</v>
      </c>
      <c r="AN317" s="17">
        <f t="shared" si="77"/>
        <v>0</v>
      </c>
      <c r="AO317" s="17">
        <f t="shared" si="78"/>
        <v>0</v>
      </c>
      <c r="AP317" s="6">
        <f t="shared" si="79"/>
        <v>0</v>
      </c>
      <c r="AQ317" s="6">
        <f t="shared" si="80"/>
        <v>0</v>
      </c>
      <c r="AR317" s="6">
        <f t="shared" si="81"/>
        <v>4</v>
      </c>
      <c r="AS317" t="str">
        <f t="shared" si="82"/>
        <v>库存为4</v>
      </c>
      <c r="AT317" s="2" t="str">
        <f>IFERROR(时间!$B$4+AS317,"上周无销量")</f>
        <v>上周无销量</v>
      </c>
    </row>
    <row r="318" spans="1:46">
      <c r="A318" t="s">
        <v>6553</v>
      </c>
      <c r="B318" s="5">
        <f>SUMIF('库存（子SKU）'!C:C,A318,'库存（子SKU）'!D:D)</f>
        <v>81</v>
      </c>
      <c r="C318" s="5">
        <f>SUMIF('库存（子SKU）'!$C:$C,$A318,'库存（子SKU）'!E:E)</f>
        <v>95</v>
      </c>
      <c r="D318" s="5">
        <f>SUMIF('库存（子SKU）'!$C:$C,$A318,'库存（子SKU）'!F:F)</f>
        <v>113</v>
      </c>
      <c r="E318" s="5">
        <f>SUMIF('库存（子SKU）'!$C:$C,$A318,'库存（子SKU）'!G:G)</f>
        <v>129</v>
      </c>
      <c r="F318" s="5">
        <v>17.6856937799043</v>
      </c>
      <c r="G318">
        <f>SUMIF('库存（子SKU）'!$C:$C,$A318,'库存（子SKU）'!I:I)</f>
        <v>330</v>
      </c>
      <c r="H318">
        <f>SUMIF('库存（子SKU）'!$C:$C,$A318,'库存（子SKU）'!J:J)</f>
        <v>69</v>
      </c>
      <c r="I318">
        <f>SUMIF('库存（子SKU）'!$C:$C,$A318,'库存（子SKU）'!K:K)</f>
        <v>9</v>
      </c>
      <c r="J318">
        <f>SUMIF('库存（子SKU）'!$C:$C,$A318,'库存（子SKU）'!L:L)</f>
        <v>10</v>
      </c>
      <c r="K318">
        <f t="shared" si="70"/>
        <v>418</v>
      </c>
      <c r="L318">
        <f>SUMIF('库存（子SKU）'!$C:$C,$A318,'库存（子SKU）'!N:N)</f>
        <v>107</v>
      </c>
      <c r="M318">
        <f>SUMIF('库存（子SKU）'!$C:$C,$A318,'库存（子SKU）'!O:O)</f>
        <v>23</v>
      </c>
      <c r="N318">
        <f>SUMIF('库存（子SKU）'!$C:$C,$A318,'库存（子SKU）'!P:P)</f>
        <v>297664</v>
      </c>
      <c r="O318">
        <f>SUMIF('库存（子SKU）'!$C:$C,$A318,'库存（子SKU）'!Q:Q)</f>
        <v>0</v>
      </c>
      <c r="P318">
        <f>SUMIF('库存（子SKU）'!$C:$C,$A318,'库存（子SKU）'!R:R)</f>
        <v>241891</v>
      </c>
      <c r="Q318">
        <f>SUMIF('库存（子SKU）'!$C:$C,$A318,'库存（子SKU）'!S:S)</f>
        <v>285827</v>
      </c>
      <c r="R318">
        <f>SUMIF('库存（子SKU）'!$C:$C,$A318,'库存（子SKU）'!T:T)</f>
        <v>1195</v>
      </c>
      <c r="S318">
        <f>SUMIF('库存（子SKU）'!$C:$C,$A318,'库存（子SKU）'!U:U)</f>
        <v>0</v>
      </c>
      <c r="T318">
        <f>SUMIF('库存（子SKU）'!$C:$C,$A318,'库存（子SKU）'!V:V)</f>
        <v>1181</v>
      </c>
      <c r="U318">
        <f>SUMIF('库存（子SKU）'!$C:$C,$A318,'库存（子SKU）'!W:W)</f>
        <v>1359</v>
      </c>
      <c r="V318" s="17">
        <f t="shared" si="83"/>
        <v>0.00401459363577725</v>
      </c>
      <c r="W318" s="17" t="str">
        <f t="shared" si="84"/>
        <v/>
      </c>
      <c r="X318" s="17">
        <f t="shared" si="85"/>
        <v>0.00488236437072897</v>
      </c>
      <c r="Y318" s="17">
        <f t="shared" si="86"/>
        <v>0.00475462430071337</v>
      </c>
      <c r="Z318">
        <f>SUMIF('库存（子SKU）'!$C:$C,$A318,'库存（子SKU）'!AB:AB)</f>
        <v>468.25</v>
      </c>
      <c r="AA318">
        <f>SUMIF('库存（子SKU）'!$C:$C,$A318,'库存（子SKU）'!AC:AC)</f>
        <v>0</v>
      </c>
      <c r="AB318">
        <f>SUMIF('库存（子SKU）'!$C:$C,$A318,'库存（子SKU）'!AD:AD)</f>
        <v>498.62</v>
      </c>
      <c r="AC318">
        <f>SUMIF('库存（子SKU）'!$C:$C,$A318,'库存（子SKU）'!AE:AE)</f>
        <v>558.03</v>
      </c>
      <c r="AD318" s="17">
        <f t="shared" si="71"/>
        <v>0.326866690641194</v>
      </c>
      <c r="AE318" s="17">
        <f t="shared" si="72"/>
        <v>0</v>
      </c>
      <c r="AF318" s="17">
        <f t="shared" si="73"/>
        <v>0.249499195598155</v>
      </c>
      <c r="AG318" s="17">
        <f t="shared" si="74"/>
        <v>0.244593964326334</v>
      </c>
      <c r="AH318">
        <f>SUMIF('库存（子SKU）'!$C:$C,$A318,'库存（子SKU）'!AJ:AJ)</f>
        <v>781</v>
      </c>
      <c r="AI318">
        <f>SUMIF('库存（子SKU）'!$C:$C,$A318,'库存（子SKU）'!AK:AK)</f>
        <v>1107</v>
      </c>
      <c r="AJ318">
        <f>SUMIF('库存（子SKU）'!$C:$C,$A318,'库存（子SKU）'!AL:AL)</f>
        <v>1173</v>
      </c>
      <c r="AK318">
        <f>SUMIF('库存（子SKU）'!$C:$C,$A318,'库存（子SKU）'!AM:AM)</f>
        <v>1173</v>
      </c>
      <c r="AL318" s="17">
        <f t="shared" si="75"/>
        <v>0.10371318822023</v>
      </c>
      <c r="AM318" s="17">
        <f t="shared" si="76"/>
        <v>0.0858175248419151</v>
      </c>
      <c r="AN318" s="17">
        <f t="shared" si="77"/>
        <v>0.0963341858482523</v>
      </c>
      <c r="AO318" s="17">
        <f t="shared" si="78"/>
        <v>0.10997442455243</v>
      </c>
      <c r="AP318" s="6">
        <f t="shared" si="79"/>
        <v>11.5714285714286</v>
      </c>
      <c r="AQ318" s="6">
        <f t="shared" si="80"/>
        <v>694.285714285714</v>
      </c>
      <c r="AR318" s="6">
        <f t="shared" si="81"/>
        <v>-276.285714285714</v>
      </c>
      <c r="AS318">
        <f t="shared" si="82"/>
        <v>36</v>
      </c>
      <c r="AT318" s="2">
        <f>IFERROR(时间!$B$4+AS318,"上周无销量")</f>
        <v>43361</v>
      </c>
    </row>
    <row r="319" spans="1:46">
      <c r="A319" t="s">
        <v>6580</v>
      </c>
      <c r="B319" s="5">
        <f>SUMIF('库存（子SKU）'!C:C,A319,'库存（子SKU）'!D:D)</f>
        <v>0</v>
      </c>
      <c r="C319" s="5">
        <f>SUMIF('库存（子SKU）'!$C:$C,$A319,'库存（子SKU）'!E:E)</f>
        <v>0</v>
      </c>
      <c r="D319" s="5">
        <f>SUMIF('库存（子SKU）'!$C:$C,$A319,'库存（子SKU）'!F:F)</f>
        <v>0</v>
      </c>
      <c r="E319" s="5">
        <f>SUMIF('库存（子SKU）'!$C:$C,$A319,'库存（子SKU）'!G:G)</f>
        <v>0</v>
      </c>
      <c r="F319" s="5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17" t="str">
        <f t="shared" si="83"/>
        <v/>
      </c>
      <c r="W319" s="17" t="str">
        <f t="shared" si="84"/>
        <v/>
      </c>
      <c r="X319" s="17" t="str">
        <f t="shared" si="85"/>
        <v/>
      </c>
      <c r="Y319" s="17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17" t="str">
        <f t="shared" si="71"/>
        <v/>
      </c>
      <c r="AE319" s="17" t="str">
        <f t="shared" si="72"/>
        <v/>
      </c>
      <c r="AF319" s="17" t="str">
        <f t="shared" si="73"/>
        <v/>
      </c>
      <c r="AG319" s="17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17" t="str">
        <f t="shared" si="75"/>
        <v/>
      </c>
      <c r="AM319" s="17" t="str">
        <f t="shared" si="76"/>
        <v/>
      </c>
      <c r="AN319" s="17" t="str">
        <f t="shared" si="77"/>
        <v/>
      </c>
      <c r="AO319" s="17" t="str">
        <f t="shared" si="78"/>
        <v/>
      </c>
      <c r="AP319" s="6">
        <f t="shared" si="79"/>
        <v>0</v>
      </c>
      <c r="AQ319" s="6">
        <f t="shared" si="80"/>
        <v>0</v>
      </c>
      <c r="AR319" s="6">
        <f t="shared" si="81"/>
        <v>0</v>
      </c>
      <c r="AS319" t="str">
        <f t="shared" si="82"/>
        <v>库存为0</v>
      </c>
      <c r="AT319" s="2" t="str">
        <f>IFERROR(时间!$B$4+AS319,"上周无销量")</f>
        <v>上周无销量</v>
      </c>
    </row>
    <row r="320" spans="1:46">
      <c r="A320" t="s">
        <v>6583</v>
      </c>
      <c r="B320" s="5">
        <f>SUMIF('库存（子SKU）'!C:C,A320,'库存（子SKU）'!D:D)</f>
        <v>0</v>
      </c>
      <c r="C320" s="5">
        <f>SUMIF('库存（子SKU）'!$C:$C,$A320,'库存（子SKU）'!E:E)</f>
        <v>0</v>
      </c>
      <c r="D320" s="5">
        <f>SUMIF('库存（子SKU）'!$C:$C,$A320,'库存（子SKU）'!F:F)</f>
        <v>0</v>
      </c>
      <c r="E320" s="5">
        <f>SUMIF('库存（子SKU）'!$C:$C,$A320,'库存（子SKU）'!G:G)</f>
        <v>0</v>
      </c>
      <c r="F320" s="5" t="s">
        <v>54</v>
      </c>
      <c r="G320">
        <f>SUMIF('库存（子SKU）'!$C:$C,$A320,'库存（子SKU）'!I:I)</f>
        <v>1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1</v>
      </c>
      <c r="L320">
        <f>SUMIF('库存（子SKU）'!$C:$C,$A320,'库存（子SKU）'!N:N)</f>
        <v>0</v>
      </c>
      <c r="M320">
        <f>SUMIF('库存（子SKU）'!$C:$C,$A320,'库存（子SKU）'!O:O)</f>
        <v>1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17" t="str">
        <f t="shared" si="83"/>
        <v/>
      </c>
      <c r="W320" s="17" t="str">
        <f t="shared" si="84"/>
        <v/>
      </c>
      <c r="X320" s="17" t="str">
        <f t="shared" si="85"/>
        <v/>
      </c>
      <c r="Y320" s="17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17" t="str">
        <f t="shared" si="71"/>
        <v/>
      </c>
      <c r="AE320" s="17" t="str">
        <f t="shared" si="72"/>
        <v/>
      </c>
      <c r="AF320" s="17" t="str">
        <f t="shared" si="73"/>
        <v/>
      </c>
      <c r="AG320" s="17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39</v>
      </c>
      <c r="AJ320">
        <f>SUMIF('库存（子SKU）'!$C:$C,$A320,'库存（子SKU）'!AL:AL)</f>
        <v>53</v>
      </c>
      <c r="AK320">
        <f>SUMIF('库存（子SKU）'!$C:$C,$A320,'库存（子SKU）'!AM:AM)</f>
        <v>53</v>
      </c>
      <c r="AL320" s="17" t="str">
        <f t="shared" si="75"/>
        <v/>
      </c>
      <c r="AM320" s="17">
        <f t="shared" si="76"/>
        <v>0</v>
      </c>
      <c r="AN320" s="17">
        <f t="shared" si="77"/>
        <v>0</v>
      </c>
      <c r="AO320" s="17">
        <f t="shared" si="78"/>
        <v>0</v>
      </c>
      <c r="AP320" s="6">
        <f t="shared" si="79"/>
        <v>0</v>
      </c>
      <c r="AQ320" s="6">
        <f t="shared" si="80"/>
        <v>0</v>
      </c>
      <c r="AR320" s="6">
        <f t="shared" si="81"/>
        <v>1</v>
      </c>
      <c r="AS320" t="str">
        <f t="shared" si="82"/>
        <v>库存为1</v>
      </c>
      <c r="AT320" s="2" t="str">
        <f>IFERROR(时间!$B$4+AS320,"上周无销量")</f>
        <v>上周无销量</v>
      </c>
    </row>
    <row r="321" spans="1:46">
      <c r="A321" t="s">
        <v>6590</v>
      </c>
      <c r="B321" s="5">
        <f>SUMIF('库存（子SKU）'!C:C,A321,'库存（子SKU）'!D:D)</f>
        <v>0</v>
      </c>
      <c r="C321" s="5">
        <f>SUMIF('库存（子SKU）'!$C:$C,$A321,'库存（子SKU）'!E:E)</f>
        <v>0</v>
      </c>
      <c r="D321" s="5">
        <f>SUMIF('库存（子SKU）'!$C:$C,$A321,'库存（子SKU）'!F:F)</f>
        <v>0</v>
      </c>
      <c r="E321" s="5">
        <f>SUMIF('库存（子SKU）'!$C:$C,$A321,'库存（子SKU）'!G:G)</f>
        <v>0</v>
      </c>
      <c r="F321" s="5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17" t="str">
        <f t="shared" si="83"/>
        <v/>
      </c>
      <c r="W321" s="17" t="str">
        <f t="shared" si="84"/>
        <v/>
      </c>
      <c r="X321" s="17" t="str">
        <f t="shared" si="85"/>
        <v/>
      </c>
      <c r="Y321" s="17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17" t="str">
        <f t="shared" si="71"/>
        <v/>
      </c>
      <c r="AE321" s="17" t="str">
        <f t="shared" si="72"/>
        <v/>
      </c>
      <c r="AF321" s="17" t="str">
        <f t="shared" si="73"/>
        <v/>
      </c>
      <c r="AG321" s="17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17" t="str">
        <f t="shared" si="75"/>
        <v/>
      </c>
      <c r="AM321" s="17" t="str">
        <f t="shared" si="76"/>
        <v/>
      </c>
      <c r="AN321" s="17" t="str">
        <f t="shared" si="77"/>
        <v/>
      </c>
      <c r="AO321" s="17" t="str">
        <f t="shared" si="78"/>
        <v/>
      </c>
      <c r="AP321" s="6">
        <f t="shared" si="79"/>
        <v>0</v>
      </c>
      <c r="AQ321" s="6">
        <f t="shared" si="80"/>
        <v>0</v>
      </c>
      <c r="AR321" s="6">
        <f t="shared" si="81"/>
        <v>0</v>
      </c>
      <c r="AS321" t="str">
        <f t="shared" si="82"/>
        <v>库存为0</v>
      </c>
      <c r="AT321" s="2" t="str">
        <f>IFERROR(时间!$B$4+AS321,"上周无销量")</f>
        <v>上周无销量</v>
      </c>
    </row>
    <row r="322" spans="1:46">
      <c r="A322" t="s">
        <v>6592</v>
      </c>
      <c r="B322" s="5">
        <f>SUMIF('库存（子SKU）'!C:C,A322,'库存（子SKU）'!D:D)</f>
        <v>1</v>
      </c>
      <c r="C322" s="5">
        <f>SUMIF('库存（子SKU）'!$C:$C,$A322,'库存（子SKU）'!E:E)</f>
        <v>3</v>
      </c>
      <c r="D322" s="5">
        <f>SUMIF('库存（子SKU）'!$C:$C,$A322,'库存（子SKU）'!F:F)</f>
        <v>1</v>
      </c>
      <c r="E322" s="5">
        <f>SUMIF('库存（子SKU）'!$C:$C,$A322,'库存（子SKU）'!G:G)</f>
        <v>0</v>
      </c>
      <c r="F322" s="5">
        <v>13.88</v>
      </c>
      <c r="G322">
        <f>SUMIF('库存（子SKU）'!$C:$C,$A322,'库存（子SKU）'!I:I)</f>
        <v>33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33</v>
      </c>
      <c r="L322">
        <f>SUMIF('库存（子SKU）'!$C:$C,$A322,'库存（子SKU）'!N:N)</f>
        <v>1</v>
      </c>
      <c r="M322">
        <f>SUMIF('库存（子SKU）'!$C:$C,$A322,'库存（子SKU）'!O:O)</f>
        <v>30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17" t="str">
        <f t="shared" si="83"/>
        <v/>
      </c>
      <c r="W322" s="17" t="str">
        <f t="shared" si="84"/>
        <v/>
      </c>
      <c r="X322" s="17" t="str">
        <f t="shared" si="85"/>
        <v/>
      </c>
      <c r="Y322" s="17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17">
        <f t="shared" si="71"/>
        <v>0</v>
      </c>
      <c r="AE322" s="17">
        <f t="shared" si="72"/>
        <v>0</v>
      </c>
      <c r="AF322" s="17">
        <f t="shared" si="73"/>
        <v>0</v>
      </c>
      <c r="AG322" s="17" t="str">
        <f t="shared" si="74"/>
        <v/>
      </c>
      <c r="AH322">
        <f>SUMIF('库存（子SKU）'!$C:$C,$A322,'库存（子SKU）'!AJ:AJ)</f>
        <v>0</v>
      </c>
      <c r="AI322">
        <f>SUMIF('库存（子SKU）'!$C:$C,$A322,'库存（子SKU）'!AK:AK)</f>
        <v>14</v>
      </c>
      <c r="AJ322">
        <f>SUMIF('库存（子SKU）'!$C:$C,$A322,'库存（子SKU）'!AL:AL)</f>
        <v>13</v>
      </c>
      <c r="AK322">
        <f>SUMIF('库存（子SKU）'!$C:$C,$A322,'库存（子SKU）'!AM:AM)</f>
        <v>13</v>
      </c>
      <c r="AL322" s="17" t="str">
        <f t="shared" si="75"/>
        <v/>
      </c>
      <c r="AM322" s="17">
        <f t="shared" si="76"/>
        <v>0.214285714285714</v>
      </c>
      <c r="AN322" s="17">
        <f t="shared" si="77"/>
        <v>0.0769230769230769</v>
      </c>
      <c r="AO322" s="17">
        <f t="shared" si="78"/>
        <v>0</v>
      </c>
      <c r="AP322" s="6">
        <f t="shared" si="79"/>
        <v>0.142857142857143</v>
      </c>
      <c r="AQ322" s="6">
        <f t="shared" si="80"/>
        <v>8.57142857142857</v>
      </c>
      <c r="AR322" s="6">
        <f t="shared" si="81"/>
        <v>24.4285714285714</v>
      </c>
      <c r="AS322">
        <f t="shared" si="82"/>
        <v>231</v>
      </c>
      <c r="AT322" s="2">
        <f>IFERROR(时间!$B$4+AS322,"上周无销量")</f>
        <v>43556</v>
      </c>
    </row>
    <row r="323" spans="1:46">
      <c r="A323" t="s">
        <v>6599</v>
      </c>
      <c r="B323" s="5">
        <f>SUMIF('库存（子SKU）'!C:C,A323,'库存（子SKU）'!D:D)</f>
        <v>0</v>
      </c>
      <c r="C323" s="5">
        <f>SUMIF('库存（子SKU）'!$C:$C,$A323,'库存（子SKU）'!E:E)</f>
        <v>0</v>
      </c>
      <c r="D323" s="5">
        <f>SUMIF('库存（子SKU）'!$C:$C,$A323,'库存（子SKU）'!F:F)</f>
        <v>0</v>
      </c>
      <c r="E323" s="5">
        <f>SUMIF('库存（子SKU）'!$C:$C,$A323,'库存（子SKU）'!G:G)</f>
        <v>0</v>
      </c>
      <c r="F323" s="5" t="s">
        <v>54</v>
      </c>
      <c r="G323">
        <f>SUMIF('库存（子SKU）'!$C:$C,$A323,'库存（子SKU）'!I:I)</f>
        <v>1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1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17" t="str">
        <f t="shared" si="83"/>
        <v/>
      </c>
      <c r="W323" s="17" t="str">
        <f t="shared" si="84"/>
        <v/>
      </c>
      <c r="X323" s="17" t="str">
        <f t="shared" si="85"/>
        <v/>
      </c>
      <c r="Y323" s="17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17" t="str">
        <f t="shared" si="71"/>
        <v/>
      </c>
      <c r="AE323" s="17" t="str">
        <f t="shared" si="72"/>
        <v/>
      </c>
      <c r="AF323" s="17" t="str">
        <f t="shared" si="73"/>
        <v/>
      </c>
      <c r="AG323" s="17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17" t="str">
        <f t="shared" si="75"/>
        <v/>
      </c>
      <c r="AM323" s="17" t="str">
        <f t="shared" si="76"/>
        <v/>
      </c>
      <c r="AN323" s="17" t="str">
        <f t="shared" si="77"/>
        <v/>
      </c>
      <c r="AO323" s="17" t="str">
        <f t="shared" si="78"/>
        <v/>
      </c>
      <c r="AP323" s="6">
        <f t="shared" si="79"/>
        <v>0</v>
      </c>
      <c r="AQ323" s="6">
        <f t="shared" si="80"/>
        <v>0</v>
      </c>
      <c r="AR323" s="6">
        <f t="shared" si="81"/>
        <v>1</v>
      </c>
      <c r="AS323" t="str">
        <f t="shared" si="82"/>
        <v>库存为1</v>
      </c>
      <c r="AT323" s="2" t="str">
        <f>IFERROR(时间!$B$4+AS323,"上周无销量")</f>
        <v>上周无销量</v>
      </c>
    </row>
    <row r="324" spans="1:46">
      <c r="A324" t="s">
        <v>6604</v>
      </c>
      <c r="B324" s="5">
        <f>SUMIF('库存（子SKU）'!C:C,A324,'库存（子SKU）'!D:D)</f>
        <v>0</v>
      </c>
      <c r="C324" s="5">
        <f>SUMIF('库存（子SKU）'!$C:$C,$A324,'库存（子SKU）'!E:E)</f>
        <v>0</v>
      </c>
      <c r="D324" s="5">
        <f>SUMIF('库存（子SKU）'!$C:$C,$A324,'库存（子SKU）'!F:F)</f>
        <v>0</v>
      </c>
      <c r="E324" s="5">
        <f>SUMIF('库存（子SKU）'!$C:$C,$A324,'库存（子SKU）'!G:G)</f>
        <v>0</v>
      </c>
      <c r="F324" s="5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17" t="str">
        <f t="shared" si="83"/>
        <v/>
      </c>
      <c r="W324" s="17" t="str">
        <f t="shared" si="84"/>
        <v/>
      </c>
      <c r="X324" s="17" t="str">
        <f t="shared" si="85"/>
        <v/>
      </c>
      <c r="Y324" s="17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17" t="str">
        <f t="shared" si="71"/>
        <v/>
      </c>
      <c r="AE324" s="17" t="str">
        <f t="shared" si="72"/>
        <v/>
      </c>
      <c r="AF324" s="17" t="str">
        <f t="shared" si="73"/>
        <v/>
      </c>
      <c r="AG324" s="17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17" t="str">
        <f t="shared" si="75"/>
        <v/>
      </c>
      <c r="AM324" s="17" t="str">
        <f t="shared" si="76"/>
        <v/>
      </c>
      <c r="AN324" s="17" t="str">
        <f t="shared" si="77"/>
        <v/>
      </c>
      <c r="AO324" s="17" t="str">
        <f t="shared" si="78"/>
        <v/>
      </c>
      <c r="AP324" s="6">
        <f t="shared" si="79"/>
        <v>0</v>
      </c>
      <c r="AQ324" s="6">
        <f t="shared" si="80"/>
        <v>0</v>
      </c>
      <c r="AR324" s="6">
        <f t="shared" si="81"/>
        <v>0</v>
      </c>
      <c r="AS324" t="str">
        <f t="shared" si="82"/>
        <v>库存为0</v>
      </c>
      <c r="AT324" s="2" t="str">
        <f>IFERROR(时间!$B$4+AS324,"上周无销量")</f>
        <v>上周无销量</v>
      </c>
    </row>
    <row r="325" spans="1:46">
      <c r="A325" t="s">
        <v>6607</v>
      </c>
      <c r="B325" s="5">
        <f>SUMIF('库存（子SKU）'!C:C,A325,'库存（子SKU）'!D:D)</f>
        <v>0</v>
      </c>
      <c r="C325" s="5">
        <f>SUMIF('库存（子SKU）'!$C:$C,$A325,'库存（子SKU）'!E:E)</f>
        <v>0</v>
      </c>
      <c r="D325" s="5">
        <f>SUMIF('库存（子SKU）'!$C:$C,$A325,'库存（子SKU）'!F:F)</f>
        <v>0</v>
      </c>
      <c r="E325" s="5">
        <f>SUMIF('库存（子SKU）'!$C:$C,$A325,'库存（子SKU）'!G:G)</f>
        <v>0</v>
      </c>
      <c r="F325" s="5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63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17" t="str">
        <f t="shared" si="83"/>
        <v/>
      </c>
      <c r="W325" s="17" t="str">
        <f t="shared" si="84"/>
        <v/>
      </c>
      <c r="X325" s="17" t="str">
        <f t="shared" si="85"/>
        <v/>
      </c>
      <c r="Y325" s="17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17" t="str">
        <f t="shared" ref="AD325:AD363" si="88">IF(AND(Z325&gt;0,B325=0),"无销量广告费为"&amp;Z325,IFERROR(Z325/(B325*$F325),""))</f>
        <v/>
      </c>
      <c r="AE325" s="17" t="str">
        <f t="shared" ref="AE325:AE363" si="89">IF(AND(AA325&gt;0,C325=0),"无销量广告费为"&amp;AA325,IFERROR(AA325/(C325*$F325),""))</f>
        <v/>
      </c>
      <c r="AF325" s="17" t="str">
        <f t="shared" ref="AF325:AF363" si="90">IF(AND(AB325&gt;0,D325=0),"无销量广告费为"&amp;AB325,IFERROR(AB325/(D325*$F325),""))</f>
        <v/>
      </c>
      <c r="AG325" s="17" t="str">
        <f t="shared" ref="AG325:AG363" si="91">IF(AND(AC325&gt;0,E325=0),"无销量广告费为"&amp;AC325,IFERROR(AC325/(E325*$F325),""))</f>
        <v/>
      </c>
      <c r="AH325">
        <f>SUMIF('库存（子SKU）'!$C:$C,$A325,'库存（子SKU）'!AJ:AJ)</f>
        <v>0</v>
      </c>
      <c r="AI325">
        <f>SUMIF('库存（子SKU）'!$C:$C,$A325,'库存（子SKU）'!AK:AK)</f>
        <v>0</v>
      </c>
      <c r="AJ325">
        <f>SUMIF('库存（子SKU）'!$C:$C,$A325,'库存（子SKU）'!AL:AL)</f>
        <v>0</v>
      </c>
      <c r="AK325">
        <f>SUMIF('库存（子SKU）'!$C:$C,$A325,'库存（子SKU）'!AM:AM)</f>
        <v>0</v>
      </c>
      <c r="AL325" s="17" t="str">
        <f t="shared" ref="AL325:AL363" si="92">IFERROR(B325/AH325,"")</f>
        <v/>
      </c>
      <c r="AM325" s="17" t="str">
        <f t="shared" ref="AM325:AM363" si="93">IFERROR(C325/AI325,"")</f>
        <v/>
      </c>
      <c r="AN325" s="17" t="str">
        <f t="shared" ref="AN325:AN363" si="94">IFERROR(D325/AJ325,"")</f>
        <v/>
      </c>
      <c r="AO325" s="17" t="str">
        <f t="shared" ref="AO325:AO363" si="95">IFERROR(E325/AK325,"")</f>
        <v/>
      </c>
      <c r="AP325" s="6">
        <f t="shared" ref="AP325:AP363" si="96">B325/7</f>
        <v>0</v>
      </c>
      <c r="AQ325" s="6">
        <f t="shared" ref="AQ325:AQ363" si="97">AP325*60</f>
        <v>0</v>
      </c>
      <c r="AR325" s="6">
        <f t="shared" ref="AR325:AR363" si="98">K325-AQ325</f>
        <v>0</v>
      </c>
      <c r="AS325" t="str">
        <f t="shared" ref="AS325:AS363" si="99">IF(AP325=0,"库存为"&amp;K325,INT(K325/AP325))</f>
        <v>库存为0</v>
      </c>
      <c r="AT325" s="2" t="str">
        <f>IFERROR(时间!$B$4+AS325,"上周无销量")</f>
        <v>上周无销量</v>
      </c>
    </row>
    <row r="326" spans="1:46">
      <c r="A326" t="s">
        <v>6610</v>
      </c>
      <c r="B326" s="5">
        <f>SUMIF('库存（子SKU）'!C:C,A326,'库存（子SKU）'!D:D)</f>
        <v>0</v>
      </c>
      <c r="C326" s="5">
        <f>SUMIF('库存（子SKU）'!$C:$C,$A326,'库存（子SKU）'!E:E)</f>
        <v>0</v>
      </c>
      <c r="D326" s="5">
        <f>SUMIF('库存（子SKU）'!$C:$C,$A326,'库存（子SKU）'!F:F)</f>
        <v>0</v>
      </c>
      <c r="E326" s="5">
        <f>SUMIF('库存（子SKU）'!$C:$C,$A326,'库存（子SKU）'!G:G)</f>
        <v>0</v>
      </c>
      <c r="F326" s="5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17" t="str">
        <f t="shared" ref="V326:V363" si="100">IFERROR(R326/N326,"")</f>
        <v/>
      </c>
      <c r="W326" s="17" t="str">
        <f t="shared" ref="W326:W363" si="101">IFERROR(S326/O326,"")</f>
        <v/>
      </c>
      <c r="X326" s="17" t="str">
        <f t="shared" ref="X326:X363" si="102">IFERROR(T326/P326,"")</f>
        <v/>
      </c>
      <c r="Y326" s="17" t="str">
        <f t="shared" ref="Y326:Y363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17" t="str">
        <f t="shared" si="88"/>
        <v/>
      </c>
      <c r="AE326" s="17" t="str">
        <f t="shared" si="89"/>
        <v/>
      </c>
      <c r="AF326" s="17" t="str">
        <f t="shared" si="90"/>
        <v/>
      </c>
      <c r="AG326" s="17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17" t="str">
        <f t="shared" si="92"/>
        <v/>
      </c>
      <c r="AM326" s="17" t="str">
        <f t="shared" si="93"/>
        <v/>
      </c>
      <c r="AN326" s="17" t="str">
        <f t="shared" si="94"/>
        <v/>
      </c>
      <c r="AO326" s="17" t="str">
        <f t="shared" si="95"/>
        <v/>
      </c>
      <c r="AP326" s="6">
        <f t="shared" si="96"/>
        <v>0</v>
      </c>
      <c r="AQ326" s="6">
        <f t="shared" si="97"/>
        <v>0</v>
      </c>
      <c r="AR326" s="6">
        <f t="shared" si="98"/>
        <v>0</v>
      </c>
      <c r="AS326" t="str">
        <f t="shared" si="99"/>
        <v>库存为0</v>
      </c>
      <c r="AT326" s="2" t="str">
        <f>IFERROR(时间!$B$4+AS326,"上周无销量")</f>
        <v>上周无销量</v>
      </c>
    </row>
    <row r="327" spans="1:46">
      <c r="A327" t="s">
        <v>6615</v>
      </c>
      <c r="B327" s="5">
        <f>SUMIF('库存（子SKU）'!C:C,A327,'库存（子SKU）'!D:D)</f>
        <v>0</v>
      </c>
      <c r="C327" s="5">
        <f>SUMIF('库存（子SKU）'!$C:$C,$A327,'库存（子SKU）'!E:E)</f>
        <v>0</v>
      </c>
      <c r="D327" s="5">
        <f>SUMIF('库存（子SKU）'!$C:$C,$A327,'库存（子SKU）'!F:F)</f>
        <v>0</v>
      </c>
      <c r="E327" s="5">
        <f>SUMIF('库存（子SKU）'!$C:$C,$A327,'库存（子SKU）'!G:G)</f>
        <v>0</v>
      </c>
      <c r="F327" s="5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17" t="str">
        <f t="shared" si="100"/>
        <v/>
      </c>
      <c r="W327" s="17" t="str">
        <f t="shared" si="101"/>
        <v/>
      </c>
      <c r="X327" s="17" t="str">
        <f t="shared" si="102"/>
        <v/>
      </c>
      <c r="Y327" s="17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17" t="str">
        <f t="shared" si="88"/>
        <v/>
      </c>
      <c r="AE327" s="17" t="str">
        <f t="shared" si="89"/>
        <v/>
      </c>
      <c r="AF327" s="17" t="str">
        <f t="shared" si="90"/>
        <v/>
      </c>
      <c r="AG327" s="17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17" t="str">
        <f t="shared" si="92"/>
        <v/>
      </c>
      <c r="AM327" s="17" t="str">
        <f t="shared" si="93"/>
        <v/>
      </c>
      <c r="AN327" s="17" t="str">
        <f t="shared" si="94"/>
        <v/>
      </c>
      <c r="AO327" s="17" t="str">
        <f t="shared" si="95"/>
        <v/>
      </c>
      <c r="AP327" s="6">
        <f t="shared" si="96"/>
        <v>0</v>
      </c>
      <c r="AQ327" s="6">
        <f t="shared" si="97"/>
        <v>0</v>
      </c>
      <c r="AR327" s="6">
        <f t="shared" si="98"/>
        <v>0</v>
      </c>
      <c r="AS327" t="str">
        <f t="shared" si="99"/>
        <v>库存为0</v>
      </c>
      <c r="AT327" s="2" t="str">
        <f>IFERROR(时间!$B$4+AS327,"上周无销量")</f>
        <v>上周无销量</v>
      </c>
    </row>
    <row r="328" spans="1:46">
      <c r="A328" t="s">
        <v>6617</v>
      </c>
      <c r="B328" s="5">
        <f>SUMIF('库存（子SKU）'!C:C,A328,'库存（子SKU）'!D:D)</f>
        <v>34</v>
      </c>
      <c r="C328" s="5">
        <f>SUMIF('库存（子SKU）'!$C:$C,$A328,'库存（子SKU）'!E:E)</f>
        <v>33</v>
      </c>
      <c r="D328" s="5">
        <f>SUMIF('库存（子SKU）'!$C:$C,$A328,'库存（子SKU）'!F:F)</f>
        <v>61</v>
      </c>
      <c r="E328" s="5">
        <f>SUMIF('库存（子SKU）'!$C:$C,$A328,'库存（子SKU）'!G:G)</f>
        <v>55</v>
      </c>
      <c r="F328" s="5">
        <v>13.9820765027322</v>
      </c>
      <c r="G328">
        <f>SUMIF('库存（子SKU）'!$C:$C,$A328,'库存（子SKU）'!I:I)</f>
        <v>248</v>
      </c>
      <c r="H328">
        <f>SUMIF('库存（子SKU）'!$C:$C,$A328,'库存（子SKU）'!J:J)</f>
        <v>5</v>
      </c>
      <c r="I328">
        <f>SUMIF('库存（子SKU）'!$C:$C,$A328,'库存（子SKU）'!K:K)</f>
        <v>0</v>
      </c>
      <c r="J328">
        <f>SUMIF('库存（子SKU）'!$C:$C,$A328,'库存（子SKU）'!L:L)</f>
        <v>2</v>
      </c>
      <c r="K328">
        <f t="shared" si="87"/>
        <v>255</v>
      </c>
      <c r="L328">
        <f>SUMIF('库存（子SKU）'!$C:$C,$A328,'库存（子SKU）'!N:N)</f>
        <v>41</v>
      </c>
      <c r="M328">
        <f>SUMIF('库存（子SKU）'!$C:$C,$A328,'库存（子SKU）'!O:O)</f>
        <v>15</v>
      </c>
      <c r="N328">
        <f>SUMIF('库存（子SKU）'!$C:$C,$A328,'库存（子SKU）'!P:P)</f>
        <v>96366</v>
      </c>
      <c r="O328">
        <f>SUMIF('库存（子SKU）'!$C:$C,$A328,'库存（子SKU）'!Q:Q)</f>
        <v>0</v>
      </c>
      <c r="P328">
        <f>SUMIF('库存（子SKU）'!$C:$C,$A328,'库存（子SKU）'!R:R)</f>
        <v>53590</v>
      </c>
      <c r="Q328">
        <f>SUMIF('库存（子SKU）'!$C:$C,$A328,'库存（子SKU）'!S:S)</f>
        <v>66890</v>
      </c>
      <c r="R328">
        <f>SUMIF('库存（子SKU）'!$C:$C,$A328,'库存（子SKU）'!T:T)</f>
        <v>776</v>
      </c>
      <c r="S328">
        <f>SUMIF('库存（子SKU）'!$C:$C,$A328,'库存（子SKU）'!U:U)</f>
        <v>0</v>
      </c>
      <c r="T328">
        <f>SUMIF('库存（子SKU）'!$C:$C,$A328,'库存（子SKU）'!V:V)</f>
        <v>480</v>
      </c>
      <c r="U328">
        <f>SUMIF('库存（子SKU）'!$C:$C,$A328,'库存（子SKU）'!W:W)</f>
        <v>505</v>
      </c>
      <c r="V328" s="17">
        <f t="shared" si="100"/>
        <v>0.0080526326712741</v>
      </c>
      <c r="W328" s="17" t="str">
        <f t="shared" si="101"/>
        <v/>
      </c>
      <c r="X328" s="17">
        <f t="shared" si="102"/>
        <v>0.0089568949430864</v>
      </c>
      <c r="Y328" s="17">
        <f t="shared" si="103"/>
        <v>0.00754970847660338</v>
      </c>
      <c r="Z328">
        <f>SUMIF('库存（子SKU）'!$C:$C,$A328,'库存（子SKU）'!AB:AB)</f>
        <v>124.07</v>
      </c>
      <c r="AA328">
        <f>SUMIF('库存（子SKU）'!$C:$C,$A328,'库存（子SKU）'!AC:AC)</f>
        <v>0</v>
      </c>
      <c r="AB328">
        <f>SUMIF('库存（子SKU）'!$C:$C,$A328,'库存（子SKU）'!AD:AD)</f>
        <v>82.6</v>
      </c>
      <c r="AC328">
        <f>SUMIF('库存（子SKU）'!$C:$C,$A328,'库存（子SKU）'!AE:AE)</f>
        <v>84.57</v>
      </c>
      <c r="AD328" s="17">
        <f t="shared" si="88"/>
        <v>0.260985386994969</v>
      </c>
      <c r="AE328" s="17">
        <f t="shared" si="89"/>
        <v>0</v>
      </c>
      <c r="AF328" s="17">
        <f t="shared" si="90"/>
        <v>0.0968452976488247</v>
      </c>
      <c r="AG328" s="17">
        <f t="shared" si="91"/>
        <v>0.109971960412025</v>
      </c>
      <c r="AH328">
        <f>SUMIF('库存（子SKU）'!$C:$C,$A328,'库存（子SKU）'!AJ:AJ)</f>
        <v>0</v>
      </c>
      <c r="AI328">
        <f>SUMIF('库存（子SKU）'!$C:$C,$A328,'库存（子SKU）'!AK:AK)</f>
        <v>752</v>
      </c>
      <c r="AJ328">
        <f>SUMIF('库存（子SKU）'!$C:$C,$A328,'库存（子SKU）'!AL:AL)</f>
        <v>904</v>
      </c>
      <c r="AK328">
        <f>SUMIF('库存（子SKU）'!$C:$C,$A328,'库存（子SKU）'!AM:AM)</f>
        <v>904</v>
      </c>
      <c r="AL328" s="17" t="str">
        <f t="shared" si="92"/>
        <v/>
      </c>
      <c r="AM328" s="17">
        <f t="shared" si="93"/>
        <v>0.0438829787234043</v>
      </c>
      <c r="AN328" s="17">
        <f t="shared" si="94"/>
        <v>0.0674778761061947</v>
      </c>
      <c r="AO328" s="17">
        <f t="shared" si="95"/>
        <v>0.0608407079646018</v>
      </c>
      <c r="AP328" s="6">
        <f t="shared" si="96"/>
        <v>4.85714285714286</v>
      </c>
      <c r="AQ328" s="6">
        <f t="shared" si="97"/>
        <v>291.428571428571</v>
      </c>
      <c r="AR328" s="6">
        <f t="shared" si="98"/>
        <v>-36.4285714285714</v>
      </c>
      <c r="AS328">
        <f t="shared" si="99"/>
        <v>52</v>
      </c>
      <c r="AT328" s="2">
        <f>IFERROR(时间!$B$4+AS328,"上周无销量")</f>
        <v>43377</v>
      </c>
    </row>
    <row r="329" spans="1:46">
      <c r="A329" t="s">
        <v>6631</v>
      </c>
      <c r="B329" s="5">
        <f>SUMIF('库存（子SKU）'!C:C,A329,'库存（子SKU）'!D:D)</f>
        <v>0</v>
      </c>
      <c r="C329" s="5">
        <f>SUMIF('库存（子SKU）'!$C:$C,$A329,'库存（子SKU）'!E:E)</f>
        <v>0</v>
      </c>
      <c r="D329" s="5">
        <f>SUMIF('库存（子SKU）'!$C:$C,$A329,'库存（子SKU）'!F:F)</f>
        <v>0</v>
      </c>
      <c r="E329" s="5">
        <f>SUMIF('库存（子SKU）'!$C:$C,$A329,'库存（子SKU）'!G:G)</f>
        <v>0</v>
      </c>
      <c r="F329" s="5" t="s">
        <v>54</v>
      </c>
      <c r="G329">
        <f>SUMIF('库存（子SKU）'!$C:$C,$A329,'库存（子SKU）'!I:I)</f>
        <v>2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2</v>
      </c>
      <c r="L329">
        <f>SUMIF('库存（子SKU）'!$C:$C,$A329,'库存（子SKU）'!N:N)</f>
        <v>0</v>
      </c>
      <c r="M329">
        <f>SUMIF('库存（子SKU）'!$C:$C,$A329,'库存（子SKU）'!O:O)</f>
        <v>1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17" t="str">
        <f t="shared" si="100"/>
        <v/>
      </c>
      <c r="W329" s="17" t="str">
        <f t="shared" si="101"/>
        <v/>
      </c>
      <c r="X329" s="17" t="str">
        <f t="shared" si="102"/>
        <v/>
      </c>
      <c r="Y329" s="17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17" t="str">
        <f t="shared" si="88"/>
        <v/>
      </c>
      <c r="AE329" s="17" t="str">
        <f t="shared" si="89"/>
        <v/>
      </c>
      <c r="AF329" s="17" t="str">
        <f t="shared" si="90"/>
        <v/>
      </c>
      <c r="AG329" s="17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0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17" t="str">
        <f t="shared" si="92"/>
        <v/>
      </c>
      <c r="AM329" s="17" t="str">
        <f t="shared" si="93"/>
        <v/>
      </c>
      <c r="AN329" s="17" t="str">
        <f t="shared" si="94"/>
        <v/>
      </c>
      <c r="AO329" s="17" t="str">
        <f t="shared" si="95"/>
        <v/>
      </c>
      <c r="AP329" s="6">
        <f t="shared" si="96"/>
        <v>0</v>
      </c>
      <c r="AQ329" s="6">
        <f t="shared" si="97"/>
        <v>0</v>
      </c>
      <c r="AR329" s="6">
        <f t="shared" si="98"/>
        <v>2</v>
      </c>
      <c r="AS329" t="str">
        <f t="shared" si="99"/>
        <v>库存为2</v>
      </c>
      <c r="AT329" s="2" t="str">
        <f>IFERROR(时间!$B$4+AS329,"上周无销量")</f>
        <v>上周无销量</v>
      </c>
    </row>
    <row r="330" spans="1:46">
      <c r="A330" t="s">
        <v>6640</v>
      </c>
      <c r="B330" s="5">
        <f>SUMIF('库存（子SKU）'!C:C,A330,'库存（子SKU）'!D:D)</f>
        <v>0</v>
      </c>
      <c r="C330" s="5">
        <f>SUMIF('库存（子SKU）'!$C:$C,$A330,'库存（子SKU）'!E:E)</f>
        <v>0</v>
      </c>
      <c r="D330" s="5">
        <f>SUMIF('库存（子SKU）'!$C:$C,$A330,'库存（子SKU）'!F:F)</f>
        <v>0</v>
      </c>
      <c r="E330" s="5">
        <f>SUMIF('库存（子SKU）'!$C:$C,$A330,'库存（子SKU）'!G:G)</f>
        <v>0</v>
      </c>
      <c r="F330" s="5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17" t="str">
        <f t="shared" si="100"/>
        <v/>
      </c>
      <c r="W330" s="17" t="str">
        <f t="shared" si="101"/>
        <v/>
      </c>
      <c r="X330" s="17" t="str">
        <f t="shared" si="102"/>
        <v/>
      </c>
      <c r="Y330" s="17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17" t="str">
        <f t="shared" si="88"/>
        <v/>
      </c>
      <c r="AE330" s="17" t="str">
        <f t="shared" si="89"/>
        <v/>
      </c>
      <c r="AF330" s="17" t="str">
        <f t="shared" si="90"/>
        <v/>
      </c>
      <c r="AG330" s="17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17" t="str">
        <f t="shared" si="92"/>
        <v/>
      </c>
      <c r="AM330" s="17" t="str">
        <f t="shared" si="93"/>
        <v/>
      </c>
      <c r="AN330" s="17" t="str">
        <f t="shared" si="94"/>
        <v/>
      </c>
      <c r="AO330" s="17" t="str">
        <f t="shared" si="95"/>
        <v/>
      </c>
      <c r="AP330" s="6">
        <f t="shared" si="96"/>
        <v>0</v>
      </c>
      <c r="AQ330" s="6">
        <f t="shared" si="97"/>
        <v>0</v>
      </c>
      <c r="AR330" s="6">
        <f t="shared" si="98"/>
        <v>0</v>
      </c>
      <c r="AS330" t="str">
        <f t="shared" si="99"/>
        <v>库存为0</v>
      </c>
      <c r="AT330" s="2" t="str">
        <f>IFERROR(时间!$B$4+AS330,"上周无销量")</f>
        <v>上周无销量</v>
      </c>
    </row>
    <row r="331" spans="1:46">
      <c r="A331" t="s">
        <v>6642</v>
      </c>
      <c r="B331" s="5">
        <f>SUMIF('库存（子SKU）'!C:C,A331,'库存（子SKU）'!D:D)</f>
        <v>51</v>
      </c>
      <c r="C331" s="5">
        <f>SUMIF('库存（子SKU）'!$C:$C,$A331,'库存（子SKU）'!E:E)</f>
        <v>63</v>
      </c>
      <c r="D331" s="5">
        <f>SUMIF('库存（子SKU）'!$C:$C,$A331,'库存（子SKU）'!F:F)</f>
        <v>42</v>
      </c>
      <c r="E331" s="5">
        <f>SUMIF('库存（子SKU）'!$C:$C,$A331,'库存（子SKU）'!G:G)</f>
        <v>74</v>
      </c>
      <c r="F331" s="5">
        <v>17.0758260869565</v>
      </c>
      <c r="G331">
        <f>SUMIF('库存（子SKU）'!$C:$C,$A331,'库存（子SKU）'!I:I)</f>
        <v>440</v>
      </c>
      <c r="H331">
        <f>SUMIF('库存（子SKU）'!$C:$C,$A331,'库存（子SKU）'!J:J)</f>
        <v>5</v>
      </c>
      <c r="I331">
        <f>SUMIF('库存（子SKU）'!$C:$C,$A331,'库存（子SKU）'!K:K)</f>
        <v>7</v>
      </c>
      <c r="J331">
        <f>SUMIF('库存（子SKU）'!$C:$C,$A331,'库存（子SKU）'!L:L)</f>
        <v>3</v>
      </c>
      <c r="K331">
        <f t="shared" si="87"/>
        <v>455</v>
      </c>
      <c r="L331">
        <f>SUMIF('库存（子SKU）'!$C:$C,$A331,'库存（子SKU）'!N:N)</f>
        <v>51</v>
      </c>
      <c r="M331">
        <f>SUMIF('库存（子SKU）'!$C:$C,$A331,'库存（子SKU）'!O:O)</f>
        <v>0</v>
      </c>
      <c r="N331">
        <f>SUMIF('库存（子SKU）'!$C:$C,$A331,'库存（子SKU）'!P:P)</f>
        <v>224183</v>
      </c>
      <c r="O331">
        <f>SUMIF('库存（子SKU）'!$C:$C,$A331,'库存（子SKU）'!Q:Q)</f>
        <v>0</v>
      </c>
      <c r="P331">
        <f>SUMIF('库存（子SKU）'!$C:$C,$A331,'库存（子SKU）'!R:R)</f>
        <v>163613</v>
      </c>
      <c r="Q331">
        <f>SUMIF('库存（子SKU）'!$C:$C,$A331,'库存（子SKU）'!S:S)</f>
        <v>198280</v>
      </c>
      <c r="R331">
        <f>SUMIF('库存（子SKU）'!$C:$C,$A331,'库存（子SKU）'!T:T)</f>
        <v>1133</v>
      </c>
      <c r="S331">
        <f>SUMIF('库存（子SKU）'!$C:$C,$A331,'库存（子SKU）'!U:U)</f>
        <v>0</v>
      </c>
      <c r="T331">
        <f>SUMIF('库存（子SKU）'!$C:$C,$A331,'库存（子SKU）'!V:V)</f>
        <v>882</v>
      </c>
      <c r="U331">
        <f>SUMIF('库存（子SKU）'!$C:$C,$A331,'库存（子SKU）'!W:W)</f>
        <v>1031</v>
      </c>
      <c r="V331" s="17">
        <f t="shared" si="100"/>
        <v>0.00505390685288358</v>
      </c>
      <c r="W331" s="17" t="str">
        <f t="shared" si="101"/>
        <v/>
      </c>
      <c r="X331" s="17">
        <f t="shared" si="102"/>
        <v>0.00539076968211572</v>
      </c>
      <c r="Y331" s="17">
        <f t="shared" si="103"/>
        <v>0.00519971757111156</v>
      </c>
      <c r="Z331">
        <f>SUMIF('库存（子SKU）'!$C:$C,$A331,'库存（子SKU）'!AB:AB)</f>
        <v>320.03</v>
      </c>
      <c r="AA331">
        <f>SUMIF('库存（子SKU）'!$C:$C,$A331,'库存（子SKU）'!AC:AC)</f>
        <v>0</v>
      </c>
      <c r="AB331">
        <f>SUMIF('库存（子SKU）'!$C:$C,$A331,'库存（子SKU）'!AD:AD)</f>
        <v>263.12</v>
      </c>
      <c r="AC331">
        <f>SUMIF('库存（子SKU）'!$C:$C,$A331,'库存（子SKU）'!AE:AE)</f>
        <v>300.22</v>
      </c>
      <c r="AD331" s="17">
        <f t="shared" si="88"/>
        <v>0.367484302502294</v>
      </c>
      <c r="AE331" s="17">
        <f t="shared" si="89"/>
        <v>0</v>
      </c>
      <c r="AF331" s="17">
        <f t="shared" si="90"/>
        <v>0.366878994483745</v>
      </c>
      <c r="AG331" s="17">
        <f t="shared" si="91"/>
        <v>0.23758891700859</v>
      </c>
      <c r="AH331">
        <f>SUMIF('库存（子SKU）'!$C:$C,$A331,'库存（子SKU）'!AJ:AJ)</f>
        <v>0</v>
      </c>
      <c r="AI331">
        <f>SUMIF('库存（子SKU）'!$C:$C,$A331,'库存（子SKU）'!AK:AK)</f>
        <v>1253</v>
      </c>
      <c r="AJ331">
        <f>SUMIF('库存（子SKU）'!$C:$C,$A331,'库存（子SKU）'!AL:AL)</f>
        <v>1505</v>
      </c>
      <c r="AK331">
        <f>SUMIF('库存（子SKU）'!$C:$C,$A331,'库存（子SKU）'!AM:AM)</f>
        <v>1505</v>
      </c>
      <c r="AL331" s="17" t="str">
        <f t="shared" si="92"/>
        <v/>
      </c>
      <c r="AM331" s="17">
        <f t="shared" si="93"/>
        <v>0.0502793296089385</v>
      </c>
      <c r="AN331" s="17">
        <f t="shared" si="94"/>
        <v>0.027906976744186</v>
      </c>
      <c r="AO331" s="17">
        <f t="shared" si="95"/>
        <v>0.0491694352159468</v>
      </c>
      <c r="AP331" s="6">
        <f t="shared" si="96"/>
        <v>7.28571428571429</v>
      </c>
      <c r="AQ331" s="6">
        <f t="shared" si="97"/>
        <v>437.142857142857</v>
      </c>
      <c r="AR331" s="6">
        <f t="shared" si="98"/>
        <v>17.8571428571429</v>
      </c>
      <c r="AS331">
        <f t="shared" si="99"/>
        <v>62</v>
      </c>
      <c r="AT331" s="2">
        <f>IFERROR(时间!$B$4+AS331,"上周无销量")</f>
        <v>43387</v>
      </c>
    </row>
    <row r="332" spans="1:46">
      <c r="A332" t="s">
        <v>6663</v>
      </c>
      <c r="B332" s="5">
        <f>SUMIF('库存（子SKU）'!C:C,A332,'库存（子SKU）'!D:D)</f>
        <v>0</v>
      </c>
      <c r="C332" s="5">
        <f>SUMIF('库存（子SKU）'!$C:$C,$A332,'库存（子SKU）'!E:E)</f>
        <v>0</v>
      </c>
      <c r="D332" s="5">
        <f>SUMIF('库存（子SKU）'!$C:$C,$A332,'库存（子SKU）'!F:F)</f>
        <v>0</v>
      </c>
      <c r="E332" s="5">
        <f>SUMIF('库存（子SKU）'!$C:$C,$A332,'库存（子SKU）'!G:G)</f>
        <v>0</v>
      </c>
      <c r="F332" s="5" t="s">
        <v>54</v>
      </c>
      <c r="G332">
        <f>SUMIF('库存（子SKU）'!$C:$C,$A332,'库存（子SKU）'!I:I)</f>
        <v>0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0</v>
      </c>
      <c r="L332">
        <f>SUMIF('库存（子SKU）'!$C:$C,$A332,'库存（子SKU）'!N:N)</f>
        <v>0</v>
      </c>
      <c r="M332">
        <f>SUMIF('库存（子SKU）'!$C:$C,$A332,'库存（子SKU）'!O:O)</f>
        <v>0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17" t="str">
        <f t="shared" si="100"/>
        <v/>
      </c>
      <c r="W332" s="17" t="str">
        <f t="shared" si="101"/>
        <v/>
      </c>
      <c r="X332" s="17" t="str">
        <f t="shared" si="102"/>
        <v/>
      </c>
      <c r="Y332" s="17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17" t="str">
        <f t="shared" si="88"/>
        <v/>
      </c>
      <c r="AE332" s="17" t="str">
        <f t="shared" si="89"/>
        <v/>
      </c>
      <c r="AF332" s="17" t="str">
        <f t="shared" si="90"/>
        <v/>
      </c>
      <c r="AG332" s="17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0</v>
      </c>
      <c r="AJ332">
        <f>SUMIF('库存（子SKU）'!$C:$C,$A332,'库存（子SKU）'!AL:AL)</f>
        <v>0</v>
      </c>
      <c r="AK332">
        <f>SUMIF('库存（子SKU）'!$C:$C,$A332,'库存（子SKU）'!AM:AM)</f>
        <v>0</v>
      </c>
      <c r="AL332" s="17" t="str">
        <f t="shared" si="92"/>
        <v/>
      </c>
      <c r="AM332" s="17" t="str">
        <f t="shared" si="93"/>
        <v/>
      </c>
      <c r="AN332" s="17" t="str">
        <f t="shared" si="94"/>
        <v/>
      </c>
      <c r="AO332" s="17" t="str">
        <f t="shared" si="95"/>
        <v/>
      </c>
      <c r="AP332" s="6">
        <f t="shared" si="96"/>
        <v>0</v>
      </c>
      <c r="AQ332" s="6">
        <f t="shared" si="97"/>
        <v>0</v>
      </c>
      <c r="AR332" s="6">
        <f t="shared" si="98"/>
        <v>0</v>
      </c>
      <c r="AS332" t="str">
        <f t="shared" si="99"/>
        <v>库存为0</v>
      </c>
      <c r="AT332" s="2" t="str">
        <f>IFERROR(时间!$B$4+AS332,"上周无销量")</f>
        <v>上周无销量</v>
      </c>
    </row>
    <row r="333" spans="1:46">
      <c r="A333" t="s">
        <v>6666</v>
      </c>
      <c r="B333" s="5">
        <f>SUMIF('库存（子SKU）'!C:C,A333,'库存（子SKU）'!D:D)</f>
        <v>2</v>
      </c>
      <c r="C333" s="5">
        <f>SUMIF('库存（子SKU）'!$C:$C,$A333,'库存（子SKU）'!E:E)</f>
        <v>1</v>
      </c>
      <c r="D333" s="5">
        <f>SUMIF('库存（子SKU）'!$C:$C,$A333,'库存（子SKU）'!F:F)</f>
        <v>0</v>
      </c>
      <c r="E333" s="5">
        <f>SUMIF('库存（子SKU）'!$C:$C,$A333,'库存（子SKU）'!G:G)</f>
        <v>0</v>
      </c>
      <c r="F333" s="5">
        <v>15.99</v>
      </c>
      <c r="G333">
        <f>SUMIF('库存（子SKU）'!$C:$C,$A333,'库存（子SKU）'!I:I)</f>
        <v>1</v>
      </c>
      <c r="H333">
        <f>SUMIF('库存（子SKU）'!$C:$C,$A333,'库存（子SKU）'!J:J)</f>
        <v>0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1</v>
      </c>
      <c r="L333">
        <f>SUMIF('库存（子SKU）'!$C:$C,$A333,'库存（子SKU）'!N:N)</f>
        <v>3</v>
      </c>
      <c r="M333">
        <f>SUMIF('库存（子SKU）'!$C:$C,$A333,'库存（子SKU）'!O:O)</f>
        <v>1</v>
      </c>
      <c r="N333">
        <f>SUMIF('库存（子SKU）'!$C:$C,$A333,'库存（子SKU）'!P:P)</f>
        <v>0</v>
      </c>
      <c r="O333">
        <f>SUMIF('库存（子SKU）'!$C:$C,$A333,'库存（子SKU）'!Q:Q)</f>
        <v>0</v>
      </c>
      <c r="P333">
        <f>SUMIF('库存（子SKU）'!$C:$C,$A333,'库存（子SKU）'!R:R)</f>
        <v>0</v>
      </c>
      <c r="Q333">
        <f>SUMIF('库存（子SKU）'!$C:$C,$A333,'库存（子SKU）'!S:S)</f>
        <v>0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0</v>
      </c>
      <c r="U333">
        <f>SUMIF('库存（子SKU）'!$C:$C,$A333,'库存（子SKU）'!W:W)</f>
        <v>0</v>
      </c>
      <c r="V333" s="17" t="str">
        <f t="shared" si="100"/>
        <v/>
      </c>
      <c r="W333" s="17" t="str">
        <f t="shared" si="101"/>
        <v/>
      </c>
      <c r="X333" s="17" t="str">
        <f t="shared" si="102"/>
        <v/>
      </c>
      <c r="Y333" s="17" t="str">
        <f t="shared" si="103"/>
        <v/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</v>
      </c>
      <c r="AC333">
        <f>SUMIF('库存（子SKU）'!$C:$C,$A333,'库存（子SKU）'!AE:AE)</f>
        <v>0</v>
      </c>
      <c r="AD333" s="17">
        <f t="shared" si="88"/>
        <v>0</v>
      </c>
      <c r="AE333" s="17">
        <f t="shared" si="89"/>
        <v>0</v>
      </c>
      <c r="AF333" s="17" t="str">
        <f t="shared" si="90"/>
        <v/>
      </c>
      <c r="AG333" s="17" t="str">
        <f t="shared" si="91"/>
        <v/>
      </c>
      <c r="AH333">
        <f>SUMIF('库存（子SKU）'!$C:$C,$A333,'库存（子SKU）'!AJ:AJ)</f>
        <v>0</v>
      </c>
      <c r="AI333">
        <f>SUMIF('库存（子SKU）'!$C:$C,$A333,'库存（子SKU）'!AK:AK)</f>
        <v>0</v>
      </c>
      <c r="AJ333">
        <f>SUMIF('库存（子SKU）'!$C:$C,$A333,'库存（子SKU）'!AL:AL)</f>
        <v>0</v>
      </c>
      <c r="AK333">
        <f>SUMIF('库存（子SKU）'!$C:$C,$A333,'库存（子SKU）'!AM:AM)</f>
        <v>0</v>
      </c>
      <c r="AL333" s="17" t="str">
        <f t="shared" si="92"/>
        <v/>
      </c>
      <c r="AM333" s="17" t="str">
        <f t="shared" si="93"/>
        <v/>
      </c>
      <c r="AN333" s="17" t="str">
        <f t="shared" si="94"/>
        <v/>
      </c>
      <c r="AO333" s="17" t="str">
        <f t="shared" si="95"/>
        <v/>
      </c>
      <c r="AP333" s="6">
        <f t="shared" si="96"/>
        <v>0.285714285714286</v>
      </c>
      <c r="AQ333" s="6">
        <f t="shared" si="97"/>
        <v>17.1428571428571</v>
      </c>
      <c r="AR333" s="6">
        <f t="shared" si="98"/>
        <v>-16.1428571428571</v>
      </c>
      <c r="AS333">
        <f t="shared" si="99"/>
        <v>3</v>
      </c>
      <c r="AT333" s="2">
        <f>IFERROR(时间!$B$4+AS333,"上周无销量")</f>
        <v>43328</v>
      </c>
    </row>
    <row r="334" spans="1:46">
      <c r="A334" t="s">
        <v>6720</v>
      </c>
      <c r="B334" s="5">
        <f>SUMIF('库存（子SKU）'!C:C,A334,'库存（子SKU）'!D:D)</f>
        <v>0</v>
      </c>
      <c r="C334" s="5">
        <f>SUMIF('库存（子SKU）'!$C:$C,$A334,'库存（子SKU）'!E:E)</f>
        <v>0</v>
      </c>
      <c r="D334" s="5">
        <f>SUMIF('库存（子SKU）'!$C:$C,$A334,'库存（子SKU）'!F:F)</f>
        <v>0</v>
      </c>
      <c r="E334" s="5">
        <f>SUMIF('库存（子SKU）'!$C:$C,$A334,'库存（子SKU）'!G:G)</f>
        <v>0</v>
      </c>
      <c r="F334" s="5" t="s">
        <v>54</v>
      </c>
      <c r="G334">
        <f>SUMIF('库存（子SKU）'!$C:$C,$A334,'库存（子SKU）'!I:I)</f>
        <v>0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0</v>
      </c>
      <c r="L334">
        <f>SUMIF('库存（子SKU）'!$C:$C,$A334,'库存（子SKU）'!N:N)</f>
        <v>0</v>
      </c>
      <c r="M334">
        <f>SUMIF('库存（子SKU）'!$C:$C,$A334,'库存（子SKU）'!O:O)</f>
        <v>0</v>
      </c>
      <c r="N334">
        <f>SUMIF('库存（子SKU）'!$C:$C,$A334,'库存（子SKU）'!P:P)</f>
        <v>0</v>
      </c>
      <c r="O334">
        <f>SUMIF('库存（子SKU）'!$C:$C,$A334,'库存（子SKU）'!Q:Q)</f>
        <v>0</v>
      </c>
      <c r="P334">
        <f>SUMIF('库存（子SKU）'!$C:$C,$A334,'库存（子SKU）'!R:R)</f>
        <v>0</v>
      </c>
      <c r="Q334">
        <f>SUMIF('库存（子SKU）'!$C:$C,$A334,'库存（子SKU）'!S:S)</f>
        <v>0</v>
      </c>
      <c r="R334">
        <f>SUMIF('库存（子SKU）'!$C:$C,$A334,'库存（子SKU）'!T:T)</f>
        <v>0</v>
      </c>
      <c r="S334">
        <f>SUMIF('库存（子SKU）'!$C:$C,$A334,'库存（子SKU）'!U:U)</f>
        <v>0</v>
      </c>
      <c r="T334">
        <f>SUMIF('库存（子SKU）'!$C:$C,$A334,'库存（子SKU）'!V:V)</f>
        <v>0</v>
      </c>
      <c r="U334">
        <f>SUMIF('库存（子SKU）'!$C:$C,$A334,'库存（子SKU）'!W:W)</f>
        <v>0</v>
      </c>
      <c r="V334" s="17" t="str">
        <f t="shared" si="100"/>
        <v/>
      </c>
      <c r="W334" s="17" t="str">
        <f t="shared" si="101"/>
        <v/>
      </c>
      <c r="X334" s="17" t="str">
        <f t="shared" si="102"/>
        <v/>
      </c>
      <c r="Y334" s="17" t="str">
        <f t="shared" si="103"/>
        <v/>
      </c>
      <c r="Z334">
        <f>SUMIF('库存（子SKU）'!$C:$C,$A334,'库存（子SKU）'!AB:AB)</f>
        <v>0</v>
      </c>
      <c r="AA334">
        <f>SUMIF('库存（子SKU）'!$C:$C,$A334,'库存（子SKU）'!AC:AC)</f>
        <v>0</v>
      </c>
      <c r="AB334">
        <f>SUMIF('库存（子SKU）'!$C:$C,$A334,'库存（子SKU）'!AD:AD)</f>
        <v>0</v>
      </c>
      <c r="AC334">
        <f>SUMIF('库存（子SKU）'!$C:$C,$A334,'库存（子SKU）'!AE:AE)</f>
        <v>0</v>
      </c>
      <c r="AD334" s="17" t="str">
        <f t="shared" si="88"/>
        <v/>
      </c>
      <c r="AE334" s="17" t="str">
        <f t="shared" si="89"/>
        <v/>
      </c>
      <c r="AF334" s="17" t="str">
        <f t="shared" si="90"/>
        <v/>
      </c>
      <c r="AG334" s="17" t="str">
        <f t="shared" si="91"/>
        <v/>
      </c>
      <c r="AH334">
        <f>SUMIF('库存（子SKU）'!$C:$C,$A334,'库存（子SKU）'!AJ:AJ)</f>
        <v>0</v>
      </c>
      <c r="AI334">
        <f>SUMIF('库存（子SKU）'!$C:$C,$A334,'库存（子SKU）'!AK:AK)</f>
        <v>0</v>
      </c>
      <c r="AJ334">
        <f>SUMIF('库存（子SKU）'!$C:$C,$A334,'库存（子SKU）'!AL:AL)</f>
        <v>0</v>
      </c>
      <c r="AK334">
        <f>SUMIF('库存（子SKU）'!$C:$C,$A334,'库存（子SKU）'!AM:AM)</f>
        <v>0</v>
      </c>
      <c r="AL334" s="17" t="str">
        <f t="shared" si="92"/>
        <v/>
      </c>
      <c r="AM334" s="17" t="str">
        <f t="shared" si="93"/>
        <v/>
      </c>
      <c r="AN334" s="17" t="str">
        <f t="shared" si="94"/>
        <v/>
      </c>
      <c r="AO334" s="17" t="str">
        <f t="shared" si="95"/>
        <v/>
      </c>
      <c r="AP334" s="6">
        <f t="shared" si="96"/>
        <v>0</v>
      </c>
      <c r="AQ334" s="6">
        <f t="shared" si="97"/>
        <v>0</v>
      </c>
      <c r="AR334" s="6">
        <f t="shared" si="98"/>
        <v>0</v>
      </c>
      <c r="AS334" t="str">
        <f t="shared" si="99"/>
        <v>库存为0</v>
      </c>
      <c r="AT334" s="2" t="str">
        <f>IFERROR(时间!$B$4+AS334,"上周无销量")</f>
        <v>上周无销量</v>
      </c>
    </row>
    <row r="335" spans="1:46">
      <c r="A335" t="s">
        <v>6723</v>
      </c>
      <c r="B335" s="5">
        <f>SUMIF('库存（子SKU）'!C:C,A335,'库存（子SKU）'!D:D)</f>
        <v>0</v>
      </c>
      <c r="C335" s="5">
        <f>SUMIF('库存（子SKU）'!$C:$C,$A335,'库存（子SKU）'!E:E)</f>
        <v>0</v>
      </c>
      <c r="D335" s="5">
        <f>SUMIF('库存（子SKU）'!$C:$C,$A335,'库存（子SKU）'!F:F)</f>
        <v>0</v>
      </c>
      <c r="E335" s="5">
        <f>SUMIF('库存（子SKU）'!$C:$C,$A335,'库存（子SKU）'!G:G)</f>
        <v>0</v>
      </c>
      <c r="F335" s="5" t="s">
        <v>54</v>
      </c>
      <c r="G335">
        <f>SUMIF('库存（子SKU）'!$C:$C,$A335,'库存（子SKU）'!I:I)</f>
        <v>0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0</v>
      </c>
      <c r="L335">
        <f>SUMIF('库存（子SKU）'!$C:$C,$A335,'库存（子SKU）'!N:N)</f>
        <v>0</v>
      </c>
      <c r="M335">
        <f>SUMIF('库存（子SKU）'!$C:$C,$A335,'库存（子SKU）'!O:O)</f>
        <v>0</v>
      </c>
      <c r="N335">
        <f>SUMIF('库存（子SKU）'!$C:$C,$A335,'库存（子SKU）'!P:P)</f>
        <v>0</v>
      </c>
      <c r="O335">
        <f>SUMIF('库存（子SKU）'!$C:$C,$A335,'库存（子SKU）'!Q:Q)</f>
        <v>0</v>
      </c>
      <c r="P335">
        <f>SUMIF('库存（子SKU）'!$C:$C,$A335,'库存（子SKU）'!R:R)</f>
        <v>0</v>
      </c>
      <c r="Q335">
        <f>SUMIF('库存（子SKU）'!$C:$C,$A335,'库存（子SKU）'!S:S)</f>
        <v>0</v>
      </c>
      <c r="R335">
        <f>SUMIF('库存（子SKU）'!$C:$C,$A335,'库存（子SKU）'!T:T)</f>
        <v>0</v>
      </c>
      <c r="S335">
        <f>SUMIF('库存（子SKU）'!$C:$C,$A335,'库存（子SKU）'!U:U)</f>
        <v>0</v>
      </c>
      <c r="T335">
        <f>SUMIF('库存（子SKU）'!$C:$C,$A335,'库存（子SKU）'!V:V)</f>
        <v>0</v>
      </c>
      <c r="U335">
        <f>SUMIF('库存（子SKU）'!$C:$C,$A335,'库存（子SKU）'!W:W)</f>
        <v>0</v>
      </c>
      <c r="V335" s="17" t="str">
        <f t="shared" si="100"/>
        <v/>
      </c>
      <c r="W335" s="17" t="str">
        <f t="shared" si="101"/>
        <v/>
      </c>
      <c r="X335" s="17" t="str">
        <f t="shared" si="102"/>
        <v/>
      </c>
      <c r="Y335" s="17" t="str">
        <f t="shared" si="103"/>
        <v/>
      </c>
      <c r="Z335">
        <f>SUMIF('库存（子SKU）'!$C:$C,$A335,'库存（子SKU）'!AB:AB)</f>
        <v>0</v>
      </c>
      <c r="AA335">
        <f>SUMIF('库存（子SKU）'!$C:$C,$A335,'库存（子SKU）'!AC:AC)</f>
        <v>0</v>
      </c>
      <c r="AB335">
        <f>SUMIF('库存（子SKU）'!$C:$C,$A335,'库存（子SKU）'!AD:AD)</f>
        <v>0</v>
      </c>
      <c r="AC335">
        <f>SUMIF('库存（子SKU）'!$C:$C,$A335,'库存（子SKU）'!AE:AE)</f>
        <v>0</v>
      </c>
      <c r="AD335" s="17" t="str">
        <f t="shared" si="88"/>
        <v/>
      </c>
      <c r="AE335" s="17" t="str">
        <f t="shared" si="89"/>
        <v/>
      </c>
      <c r="AF335" s="17" t="str">
        <f t="shared" si="90"/>
        <v/>
      </c>
      <c r="AG335" s="17" t="str">
        <f t="shared" si="91"/>
        <v/>
      </c>
      <c r="AH335">
        <f>SUMIF('库存（子SKU）'!$C:$C,$A335,'库存（子SKU）'!AJ:AJ)</f>
        <v>0</v>
      </c>
      <c r="AI335">
        <f>SUMIF('库存（子SKU）'!$C:$C,$A335,'库存（子SKU）'!AK:AK)</f>
        <v>0</v>
      </c>
      <c r="AJ335">
        <f>SUMIF('库存（子SKU）'!$C:$C,$A335,'库存（子SKU）'!AL:AL)</f>
        <v>0</v>
      </c>
      <c r="AK335">
        <f>SUMIF('库存（子SKU）'!$C:$C,$A335,'库存（子SKU）'!AM:AM)</f>
        <v>0</v>
      </c>
      <c r="AL335" s="17" t="str">
        <f t="shared" si="92"/>
        <v/>
      </c>
      <c r="AM335" s="17" t="str">
        <f t="shared" si="93"/>
        <v/>
      </c>
      <c r="AN335" s="17" t="str">
        <f t="shared" si="94"/>
        <v/>
      </c>
      <c r="AO335" s="17" t="str">
        <f t="shared" si="95"/>
        <v/>
      </c>
      <c r="AP335" s="6">
        <f t="shared" si="96"/>
        <v>0</v>
      </c>
      <c r="AQ335" s="6">
        <f t="shared" si="97"/>
        <v>0</v>
      </c>
      <c r="AR335" s="6">
        <f t="shared" si="98"/>
        <v>0</v>
      </c>
      <c r="AS335" t="str">
        <f t="shared" si="99"/>
        <v>库存为0</v>
      </c>
      <c r="AT335" s="2" t="str">
        <f>IFERROR(时间!$B$4+AS335,"上周无销量")</f>
        <v>上周无销量</v>
      </c>
    </row>
    <row r="336" spans="1:46">
      <c r="A336" t="s">
        <v>6726</v>
      </c>
      <c r="B336" s="5">
        <f>SUMIF('库存（子SKU）'!C:C,A336,'库存（子SKU）'!D:D)</f>
        <v>0</v>
      </c>
      <c r="C336" s="5">
        <f>SUMIF('库存（子SKU）'!$C:$C,$A336,'库存（子SKU）'!E:E)</f>
        <v>0</v>
      </c>
      <c r="D336" s="5">
        <f>SUMIF('库存（子SKU）'!$C:$C,$A336,'库存（子SKU）'!F:F)</f>
        <v>0</v>
      </c>
      <c r="E336" s="5">
        <f>SUMIF('库存（子SKU）'!$C:$C,$A336,'库存（子SKU）'!G:G)</f>
        <v>0</v>
      </c>
      <c r="F336" s="5" t="s">
        <v>54</v>
      </c>
      <c r="G336">
        <f>SUMIF('库存（子SKU）'!$C:$C,$A336,'库存（子SKU）'!I:I)</f>
        <v>0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0</v>
      </c>
      <c r="L336">
        <f>SUMIF('库存（子SKU）'!$C:$C,$A336,'库存（子SKU）'!N:N)</f>
        <v>0</v>
      </c>
      <c r="M336">
        <f>SUMIF('库存（子SKU）'!$C:$C,$A336,'库存（子SKU）'!O:O)</f>
        <v>0</v>
      </c>
      <c r="N336">
        <f>SUMIF('库存（子SKU）'!$C:$C,$A336,'库存（子SKU）'!P:P)</f>
        <v>0</v>
      </c>
      <c r="O336">
        <f>SUMIF('库存（子SKU）'!$C:$C,$A336,'库存（子SKU）'!Q:Q)</f>
        <v>0</v>
      </c>
      <c r="P336">
        <f>SUMIF('库存（子SKU）'!$C:$C,$A336,'库存（子SKU）'!R:R)</f>
        <v>0</v>
      </c>
      <c r="Q336">
        <f>SUMIF('库存（子SKU）'!$C:$C,$A336,'库存（子SKU）'!S:S)</f>
        <v>0</v>
      </c>
      <c r="R336">
        <f>SUMIF('库存（子SKU）'!$C:$C,$A336,'库存（子SKU）'!T:T)</f>
        <v>0</v>
      </c>
      <c r="S336">
        <f>SUMIF('库存（子SKU）'!$C:$C,$A336,'库存（子SKU）'!U:U)</f>
        <v>0</v>
      </c>
      <c r="T336">
        <f>SUMIF('库存（子SKU）'!$C:$C,$A336,'库存（子SKU）'!V:V)</f>
        <v>0</v>
      </c>
      <c r="U336">
        <f>SUMIF('库存（子SKU）'!$C:$C,$A336,'库存（子SKU）'!W:W)</f>
        <v>0</v>
      </c>
      <c r="V336" s="17" t="str">
        <f t="shared" si="100"/>
        <v/>
      </c>
      <c r="W336" s="17" t="str">
        <f t="shared" si="101"/>
        <v/>
      </c>
      <c r="X336" s="17" t="str">
        <f t="shared" si="102"/>
        <v/>
      </c>
      <c r="Y336" s="17" t="str">
        <f t="shared" si="103"/>
        <v/>
      </c>
      <c r="Z336">
        <f>SUMIF('库存（子SKU）'!$C:$C,$A336,'库存（子SKU）'!AB:AB)</f>
        <v>0</v>
      </c>
      <c r="AA336">
        <f>SUMIF('库存（子SKU）'!$C:$C,$A336,'库存（子SKU）'!AC:AC)</f>
        <v>0</v>
      </c>
      <c r="AB336">
        <f>SUMIF('库存（子SKU）'!$C:$C,$A336,'库存（子SKU）'!AD:AD)</f>
        <v>0</v>
      </c>
      <c r="AC336">
        <f>SUMIF('库存（子SKU）'!$C:$C,$A336,'库存（子SKU）'!AE:AE)</f>
        <v>0</v>
      </c>
      <c r="AD336" s="17" t="str">
        <f t="shared" si="88"/>
        <v/>
      </c>
      <c r="AE336" s="17" t="str">
        <f t="shared" si="89"/>
        <v/>
      </c>
      <c r="AF336" s="17" t="str">
        <f t="shared" si="90"/>
        <v/>
      </c>
      <c r="AG336" s="17" t="str">
        <f t="shared" si="91"/>
        <v/>
      </c>
      <c r="AH336">
        <f>SUMIF('库存（子SKU）'!$C:$C,$A336,'库存（子SKU）'!AJ:AJ)</f>
        <v>0</v>
      </c>
      <c r="AI336">
        <f>SUMIF('库存（子SKU）'!$C:$C,$A336,'库存（子SKU）'!AK:AK)</f>
        <v>0</v>
      </c>
      <c r="AJ336">
        <f>SUMIF('库存（子SKU）'!$C:$C,$A336,'库存（子SKU）'!AL:AL)</f>
        <v>0</v>
      </c>
      <c r="AK336">
        <f>SUMIF('库存（子SKU）'!$C:$C,$A336,'库存（子SKU）'!AM:AM)</f>
        <v>0</v>
      </c>
      <c r="AL336" s="17" t="str">
        <f t="shared" si="92"/>
        <v/>
      </c>
      <c r="AM336" s="17" t="str">
        <f t="shared" si="93"/>
        <v/>
      </c>
      <c r="AN336" s="17" t="str">
        <f t="shared" si="94"/>
        <v/>
      </c>
      <c r="AO336" s="17" t="str">
        <f t="shared" si="95"/>
        <v/>
      </c>
      <c r="AP336" s="6">
        <f t="shared" si="96"/>
        <v>0</v>
      </c>
      <c r="AQ336" s="6">
        <f t="shared" si="97"/>
        <v>0</v>
      </c>
      <c r="AR336" s="6">
        <f t="shared" si="98"/>
        <v>0</v>
      </c>
      <c r="AS336" t="str">
        <f t="shared" si="99"/>
        <v>库存为0</v>
      </c>
      <c r="AT336" s="2" t="str">
        <f>IFERROR(时间!$B$4+AS336,"上周无销量")</f>
        <v>上周无销量</v>
      </c>
    </row>
    <row r="337" spans="1:46">
      <c r="A337" t="s">
        <v>6729</v>
      </c>
      <c r="B337" s="5">
        <f>SUMIF('库存（子SKU）'!C:C,A337,'库存（子SKU）'!D:D)</f>
        <v>0</v>
      </c>
      <c r="C337" s="5">
        <f>SUMIF('库存（子SKU）'!$C:$C,$A337,'库存（子SKU）'!E:E)</f>
        <v>0</v>
      </c>
      <c r="D337" s="5">
        <f>SUMIF('库存（子SKU）'!$C:$C,$A337,'库存（子SKU）'!F:F)</f>
        <v>0</v>
      </c>
      <c r="E337" s="5">
        <f>SUMIF('库存（子SKU）'!$C:$C,$A337,'库存（子SKU）'!G:G)</f>
        <v>0</v>
      </c>
      <c r="F337" s="5" t="s">
        <v>54</v>
      </c>
      <c r="G337">
        <f>SUMIF('库存（子SKU）'!$C:$C,$A337,'库存（子SKU）'!I:I)</f>
        <v>0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0</v>
      </c>
      <c r="L337">
        <f>SUMIF('库存（子SKU）'!$C:$C,$A337,'库存（子SKU）'!N:N)</f>
        <v>0</v>
      </c>
      <c r="M337">
        <f>SUMIF('库存（子SKU）'!$C:$C,$A337,'库存（子SKU）'!O:O)</f>
        <v>0</v>
      </c>
      <c r="N337">
        <f>SUMIF('库存（子SKU）'!$C:$C,$A337,'库存（子SKU）'!P:P)</f>
        <v>0</v>
      </c>
      <c r="O337">
        <f>SUMIF('库存（子SKU）'!$C:$C,$A337,'库存（子SKU）'!Q:Q)</f>
        <v>0</v>
      </c>
      <c r="P337">
        <f>SUMIF('库存（子SKU）'!$C:$C,$A337,'库存（子SKU）'!R:R)</f>
        <v>0</v>
      </c>
      <c r="Q337">
        <f>SUMIF('库存（子SKU）'!$C:$C,$A337,'库存（子SKU）'!S:S)</f>
        <v>0</v>
      </c>
      <c r="R337">
        <f>SUMIF('库存（子SKU）'!$C:$C,$A337,'库存（子SKU）'!T:T)</f>
        <v>0</v>
      </c>
      <c r="S337">
        <f>SUMIF('库存（子SKU）'!$C:$C,$A337,'库存（子SKU）'!U:U)</f>
        <v>0</v>
      </c>
      <c r="T337">
        <f>SUMIF('库存（子SKU）'!$C:$C,$A337,'库存（子SKU）'!V:V)</f>
        <v>0</v>
      </c>
      <c r="U337">
        <f>SUMIF('库存（子SKU）'!$C:$C,$A337,'库存（子SKU）'!W:W)</f>
        <v>0</v>
      </c>
      <c r="V337" s="17" t="str">
        <f t="shared" si="100"/>
        <v/>
      </c>
      <c r="W337" s="17" t="str">
        <f t="shared" si="101"/>
        <v/>
      </c>
      <c r="X337" s="17" t="str">
        <f t="shared" si="102"/>
        <v/>
      </c>
      <c r="Y337" s="17" t="str">
        <f t="shared" si="103"/>
        <v/>
      </c>
      <c r="Z337">
        <f>SUMIF('库存（子SKU）'!$C:$C,$A337,'库存（子SKU）'!AB:AB)</f>
        <v>0</v>
      </c>
      <c r="AA337">
        <f>SUMIF('库存（子SKU）'!$C:$C,$A337,'库存（子SKU）'!AC:AC)</f>
        <v>0</v>
      </c>
      <c r="AB337">
        <f>SUMIF('库存（子SKU）'!$C:$C,$A337,'库存（子SKU）'!AD:AD)</f>
        <v>0</v>
      </c>
      <c r="AC337">
        <f>SUMIF('库存（子SKU）'!$C:$C,$A337,'库存（子SKU）'!AE:AE)</f>
        <v>0</v>
      </c>
      <c r="AD337" s="17" t="str">
        <f t="shared" si="88"/>
        <v/>
      </c>
      <c r="AE337" s="17" t="str">
        <f t="shared" si="89"/>
        <v/>
      </c>
      <c r="AF337" s="17" t="str">
        <f t="shared" si="90"/>
        <v/>
      </c>
      <c r="AG337" s="17" t="str">
        <f t="shared" si="91"/>
        <v/>
      </c>
      <c r="AH337">
        <f>SUMIF('库存（子SKU）'!$C:$C,$A337,'库存（子SKU）'!AJ:AJ)</f>
        <v>0</v>
      </c>
      <c r="AI337">
        <f>SUMIF('库存（子SKU）'!$C:$C,$A337,'库存（子SKU）'!AK:AK)</f>
        <v>0</v>
      </c>
      <c r="AJ337">
        <f>SUMIF('库存（子SKU）'!$C:$C,$A337,'库存（子SKU）'!AL:AL)</f>
        <v>0</v>
      </c>
      <c r="AK337">
        <f>SUMIF('库存（子SKU）'!$C:$C,$A337,'库存（子SKU）'!AM:AM)</f>
        <v>0</v>
      </c>
      <c r="AL337" s="17" t="str">
        <f t="shared" si="92"/>
        <v/>
      </c>
      <c r="AM337" s="17" t="str">
        <f t="shared" si="93"/>
        <v/>
      </c>
      <c r="AN337" s="17" t="str">
        <f t="shared" si="94"/>
        <v/>
      </c>
      <c r="AO337" s="17" t="str">
        <f t="shared" si="95"/>
        <v/>
      </c>
      <c r="AP337" s="6">
        <f t="shared" si="96"/>
        <v>0</v>
      </c>
      <c r="AQ337" s="6">
        <f t="shared" si="97"/>
        <v>0</v>
      </c>
      <c r="AR337" s="6">
        <f t="shared" si="98"/>
        <v>0</v>
      </c>
      <c r="AS337" t="str">
        <f t="shared" si="99"/>
        <v>库存为0</v>
      </c>
      <c r="AT337" s="2" t="str">
        <f>IFERROR(时间!$B$4+AS337,"上周无销量")</f>
        <v>上周无销量</v>
      </c>
    </row>
    <row r="338" spans="1:46">
      <c r="A338" t="s">
        <v>6732</v>
      </c>
      <c r="B338" s="5">
        <f>SUMIF('库存（子SKU）'!C:C,A338,'库存（子SKU）'!D:D)</f>
        <v>0</v>
      </c>
      <c r="C338" s="5">
        <f>SUMIF('库存（子SKU）'!$C:$C,$A338,'库存（子SKU）'!E:E)</f>
        <v>0</v>
      </c>
      <c r="D338" s="5">
        <f>SUMIF('库存（子SKU）'!$C:$C,$A338,'库存（子SKU）'!F:F)</f>
        <v>0</v>
      </c>
      <c r="E338" s="5">
        <f>SUMIF('库存（子SKU）'!$C:$C,$A338,'库存（子SKU）'!G:G)</f>
        <v>0</v>
      </c>
      <c r="F338" s="5" t="s">
        <v>54</v>
      </c>
      <c r="G338">
        <f>SUMIF('库存（子SKU）'!$C:$C,$A338,'库存（子SKU）'!I:I)</f>
        <v>0</v>
      </c>
      <c r="H338">
        <f>SUMIF('库存（子SKU）'!$C:$C,$A338,'库存（子SKU）'!J:J)</f>
        <v>0</v>
      </c>
      <c r="I338">
        <f>SUMIF('库存（子SKU）'!$C:$C,$A338,'库存（子SKU）'!K:K)</f>
        <v>0</v>
      </c>
      <c r="J338">
        <f>SUMIF('库存（子SKU）'!$C:$C,$A338,'库存（子SKU）'!L:L)</f>
        <v>0</v>
      </c>
      <c r="K338">
        <f t="shared" si="87"/>
        <v>0</v>
      </c>
      <c r="L338">
        <f>SUMIF('库存（子SKU）'!$C:$C,$A338,'库存（子SKU）'!N:N)</f>
        <v>0</v>
      </c>
      <c r="M338">
        <f>SUMIF('库存（子SKU）'!$C:$C,$A338,'库存（子SKU）'!O:O)</f>
        <v>0</v>
      </c>
      <c r="N338">
        <f>SUMIF('库存（子SKU）'!$C:$C,$A338,'库存（子SKU）'!P:P)</f>
        <v>0</v>
      </c>
      <c r="O338">
        <f>SUMIF('库存（子SKU）'!$C:$C,$A338,'库存（子SKU）'!Q:Q)</f>
        <v>0</v>
      </c>
      <c r="P338">
        <f>SUMIF('库存（子SKU）'!$C:$C,$A338,'库存（子SKU）'!R:R)</f>
        <v>0</v>
      </c>
      <c r="Q338">
        <f>SUMIF('库存（子SKU）'!$C:$C,$A338,'库存（子SKU）'!S:S)</f>
        <v>0</v>
      </c>
      <c r="R338">
        <f>SUMIF('库存（子SKU）'!$C:$C,$A338,'库存（子SKU）'!T:T)</f>
        <v>0</v>
      </c>
      <c r="S338">
        <f>SUMIF('库存（子SKU）'!$C:$C,$A338,'库存（子SKU）'!U:U)</f>
        <v>0</v>
      </c>
      <c r="T338">
        <f>SUMIF('库存（子SKU）'!$C:$C,$A338,'库存（子SKU）'!V:V)</f>
        <v>0</v>
      </c>
      <c r="U338">
        <f>SUMIF('库存（子SKU）'!$C:$C,$A338,'库存（子SKU）'!W:W)</f>
        <v>0</v>
      </c>
      <c r="V338" s="17" t="str">
        <f t="shared" si="100"/>
        <v/>
      </c>
      <c r="W338" s="17" t="str">
        <f t="shared" si="101"/>
        <v/>
      </c>
      <c r="X338" s="17" t="str">
        <f t="shared" si="102"/>
        <v/>
      </c>
      <c r="Y338" s="17" t="str">
        <f t="shared" si="103"/>
        <v/>
      </c>
      <c r="Z338">
        <f>SUMIF('库存（子SKU）'!$C:$C,$A338,'库存（子SKU）'!AB:AB)</f>
        <v>0</v>
      </c>
      <c r="AA338">
        <f>SUMIF('库存（子SKU）'!$C:$C,$A338,'库存（子SKU）'!AC:AC)</f>
        <v>0</v>
      </c>
      <c r="AB338">
        <f>SUMIF('库存（子SKU）'!$C:$C,$A338,'库存（子SKU）'!AD:AD)</f>
        <v>0</v>
      </c>
      <c r="AC338">
        <f>SUMIF('库存（子SKU）'!$C:$C,$A338,'库存（子SKU）'!AE:AE)</f>
        <v>0</v>
      </c>
      <c r="AD338" s="17" t="str">
        <f t="shared" si="88"/>
        <v/>
      </c>
      <c r="AE338" s="17" t="str">
        <f t="shared" si="89"/>
        <v/>
      </c>
      <c r="AF338" s="17" t="str">
        <f t="shared" si="90"/>
        <v/>
      </c>
      <c r="AG338" s="17" t="str">
        <f t="shared" si="91"/>
        <v/>
      </c>
      <c r="AH338">
        <f>SUMIF('库存（子SKU）'!$C:$C,$A338,'库存（子SKU）'!AJ:AJ)</f>
        <v>0</v>
      </c>
      <c r="AI338">
        <f>SUMIF('库存（子SKU）'!$C:$C,$A338,'库存（子SKU）'!AK:AK)</f>
        <v>0</v>
      </c>
      <c r="AJ338">
        <f>SUMIF('库存（子SKU）'!$C:$C,$A338,'库存（子SKU）'!AL:AL)</f>
        <v>0</v>
      </c>
      <c r="AK338">
        <f>SUMIF('库存（子SKU）'!$C:$C,$A338,'库存（子SKU）'!AM:AM)</f>
        <v>0</v>
      </c>
      <c r="AL338" s="17" t="str">
        <f t="shared" si="92"/>
        <v/>
      </c>
      <c r="AM338" s="17" t="str">
        <f t="shared" si="93"/>
        <v/>
      </c>
      <c r="AN338" s="17" t="str">
        <f t="shared" si="94"/>
        <v/>
      </c>
      <c r="AO338" s="17" t="str">
        <f t="shared" si="95"/>
        <v/>
      </c>
      <c r="AP338" s="6">
        <f t="shared" si="96"/>
        <v>0</v>
      </c>
      <c r="AQ338" s="6">
        <f t="shared" si="97"/>
        <v>0</v>
      </c>
      <c r="AR338" s="6">
        <f t="shared" si="98"/>
        <v>0</v>
      </c>
      <c r="AS338" t="str">
        <f t="shared" si="99"/>
        <v>库存为0</v>
      </c>
      <c r="AT338" s="2" t="str">
        <f>IFERROR(时间!$B$4+AS338,"上周无销量")</f>
        <v>上周无销量</v>
      </c>
    </row>
    <row r="339" spans="1:46">
      <c r="A339" t="s">
        <v>6735</v>
      </c>
      <c r="B339" s="5">
        <f>SUMIF('库存（子SKU）'!C:C,A339,'库存（子SKU）'!D:D)</f>
        <v>13</v>
      </c>
      <c r="C339" s="5">
        <f>SUMIF('库存（子SKU）'!$C:$C,$A339,'库存（子SKU）'!E:E)</f>
        <v>13</v>
      </c>
      <c r="D339" s="5">
        <f>SUMIF('库存（子SKU）'!$C:$C,$A339,'库存（子SKU）'!F:F)</f>
        <v>21</v>
      </c>
      <c r="E339" s="5">
        <f>SUMIF('库存（子SKU）'!$C:$C,$A339,'库存（子SKU）'!G:G)</f>
        <v>28</v>
      </c>
      <c r="F339" s="5">
        <v>15.2936</v>
      </c>
      <c r="G339">
        <f>SUMIF('库存（子SKU）'!$C:$C,$A339,'库存（子SKU）'!I:I)</f>
        <v>276</v>
      </c>
      <c r="H339">
        <f>SUMIF('库存（子SKU）'!$C:$C,$A339,'库存（子SKU）'!J:J)</f>
        <v>13</v>
      </c>
      <c r="I339">
        <f>SUMIF('库存（子SKU）'!$C:$C,$A339,'库存（子SKU）'!K:K)</f>
        <v>0</v>
      </c>
      <c r="J339">
        <f>SUMIF('库存（子SKU）'!$C:$C,$A339,'库存（子SKU）'!L:L)</f>
        <v>3</v>
      </c>
      <c r="K339">
        <f t="shared" si="87"/>
        <v>292</v>
      </c>
      <c r="L339">
        <f>SUMIF('库存（子SKU）'!$C:$C,$A339,'库存（子SKU）'!N:N)</f>
        <v>53</v>
      </c>
      <c r="M339">
        <f>SUMIF('库存（子SKU）'!$C:$C,$A339,'库存（子SKU）'!O:O)</f>
        <v>0</v>
      </c>
      <c r="N339">
        <f>SUMIF('库存（子SKU）'!$C:$C,$A339,'库存（子SKU）'!P:P)</f>
        <v>6</v>
      </c>
      <c r="O339">
        <f>SUMIF('库存（子SKU）'!$C:$C,$A339,'库存（子SKU）'!Q:Q)</f>
        <v>0</v>
      </c>
      <c r="P339">
        <f>SUMIF('库存（子SKU）'!$C:$C,$A339,'库存（子SKU）'!R:R)</f>
        <v>3</v>
      </c>
      <c r="Q339">
        <f>SUMIF('库存（子SKU）'!$C:$C,$A339,'库存（子SKU）'!S:S)</f>
        <v>0</v>
      </c>
      <c r="R339">
        <f>SUMIF('库存（子SKU）'!$C:$C,$A339,'库存（子SKU）'!T:T)</f>
        <v>0</v>
      </c>
      <c r="S339">
        <f>SUMIF('库存（子SKU）'!$C:$C,$A339,'库存（子SKU）'!U:U)</f>
        <v>0</v>
      </c>
      <c r="T339">
        <f>SUMIF('库存（子SKU）'!$C:$C,$A339,'库存（子SKU）'!V:V)</f>
        <v>0</v>
      </c>
      <c r="U339">
        <f>SUMIF('库存（子SKU）'!$C:$C,$A339,'库存（子SKU）'!W:W)</f>
        <v>0</v>
      </c>
      <c r="V339" s="17">
        <f t="shared" si="100"/>
        <v>0</v>
      </c>
      <c r="W339" s="17" t="str">
        <f t="shared" si="101"/>
        <v/>
      </c>
      <c r="X339" s="17">
        <f t="shared" si="102"/>
        <v>0</v>
      </c>
      <c r="Y339" s="17" t="str">
        <f t="shared" si="103"/>
        <v/>
      </c>
      <c r="Z339">
        <f>SUMIF('库存（子SKU）'!$C:$C,$A339,'库存（子SKU）'!AB:AB)</f>
        <v>0</v>
      </c>
      <c r="AA339">
        <f>SUMIF('库存（子SKU）'!$C:$C,$A339,'库存（子SKU）'!AC:AC)</f>
        <v>0</v>
      </c>
      <c r="AB339">
        <f>SUMIF('库存（子SKU）'!$C:$C,$A339,'库存（子SKU）'!AD:AD)</f>
        <v>0</v>
      </c>
      <c r="AC339">
        <f>SUMIF('库存（子SKU）'!$C:$C,$A339,'库存（子SKU）'!AE:AE)</f>
        <v>0</v>
      </c>
      <c r="AD339" s="17">
        <f t="shared" si="88"/>
        <v>0</v>
      </c>
      <c r="AE339" s="17">
        <f t="shared" si="89"/>
        <v>0</v>
      </c>
      <c r="AF339" s="17">
        <f t="shared" si="90"/>
        <v>0</v>
      </c>
      <c r="AG339" s="17">
        <f t="shared" si="91"/>
        <v>0</v>
      </c>
      <c r="AH339">
        <f>SUMIF('库存（子SKU）'!$C:$C,$A339,'库存（子SKU）'!AJ:AJ)</f>
        <v>0</v>
      </c>
      <c r="AI339">
        <f>SUMIF('库存（子SKU）'!$C:$C,$A339,'库存（子SKU）'!AK:AK)</f>
        <v>154</v>
      </c>
      <c r="AJ339">
        <f>SUMIF('库存（子SKU）'!$C:$C,$A339,'库存（子SKU）'!AL:AL)</f>
        <v>158</v>
      </c>
      <c r="AK339">
        <f>SUMIF('库存（子SKU）'!$C:$C,$A339,'库存（子SKU）'!AM:AM)</f>
        <v>158</v>
      </c>
      <c r="AL339" s="17" t="str">
        <f t="shared" si="92"/>
        <v/>
      </c>
      <c r="AM339" s="17">
        <f t="shared" si="93"/>
        <v>0.0844155844155844</v>
      </c>
      <c r="AN339" s="17">
        <f t="shared" si="94"/>
        <v>0.132911392405063</v>
      </c>
      <c r="AO339" s="17">
        <f t="shared" si="95"/>
        <v>0.177215189873418</v>
      </c>
      <c r="AP339" s="6">
        <f t="shared" si="96"/>
        <v>1.85714285714286</v>
      </c>
      <c r="AQ339" s="6">
        <f t="shared" si="97"/>
        <v>111.428571428571</v>
      </c>
      <c r="AR339" s="6">
        <f t="shared" si="98"/>
        <v>180.571428571429</v>
      </c>
      <c r="AS339">
        <f t="shared" si="99"/>
        <v>157</v>
      </c>
      <c r="AT339" s="2">
        <f>IFERROR(时间!$B$4+AS339,"上周无销量")</f>
        <v>43482</v>
      </c>
    </row>
    <row r="340" spans="1:46">
      <c r="A340" t="s">
        <v>6763</v>
      </c>
      <c r="B340" s="5">
        <f>SUMIF('库存（子SKU）'!C:C,A340,'库存（子SKU）'!D:D)</f>
        <v>0</v>
      </c>
      <c r="C340" s="5">
        <f>SUMIF('库存（子SKU）'!$C:$C,$A340,'库存（子SKU）'!E:E)</f>
        <v>0</v>
      </c>
      <c r="D340" s="5">
        <f>SUMIF('库存（子SKU）'!$C:$C,$A340,'库存（子SKU）'!F:F)</f>
        <v>0</v>
      </c>
      <c r="E340" s="5">
        <f>SUMIF('库存（子SKU）'!$C:$C,$A340,'库存（子SKU）'!G:G)</f>
        <v>0</v>
      </c>
      <c r="F340" s="5" t="s">
        <v>54</v>
      </c>
      <c r="G340">
        <f>SUMIF('库存（子SKU）'!$C:$C,$A340,'库存（子SKU）'!I:I)</f>
        <v>0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0</v>
      </c>
      <c r="L340">
        <f>SUMIF('库存（子SKU）'!$C:$C,$A340,'库存（子SKU）'!N:N)</f>
        <v>0</v>
      </c>
      <c r="M340">
        <f>SUMIF('库存（子SKU）'!$C:$C,$A340,'库存（子SKU）'!O:O)</f>
        <v>0</v>
      </c>
      <c r="N340">
        <f>SUMIF('库存（子SKU）'!$C:$C,$A340,'库存（子SKU）'!P:P)</f>
        <v>0</v>
      </c>
      <c r="O340">
        <f>SUMIF('库存（子SKU）'!$C:$C,$A340,'库存（子SKU）'!Q:Q)</f>
        <v>0</v>
      </c>
      <c r="P340">
        <f>SUMIF('库存（子SKU）'!$C:$C,$A340,'库存（子SKU）'!R:R)</f>
        <v>0</v>
      </c>
      <c r="Q340">
        <f>SUMIF('库存（子SKU）'!$C:$C,$A340,'库存（子SKU）'!S:S)</f>
        <v>0</v>
      </c>
      <c r="R340">
        <f>SUMIF('库存（子SKU）'!$C:$C,$A340,'库存（子SKU）'!T:T)</f>
        <v>0</v>
      </c>
      <c r="S340">
        <f>SUMIF('库存（子SKU）'!$C:$C,$A340,'库存（子SKU）'!U:U)</f>
        <v>0</v>
      </c>
      <c r="T340">
        <f>SUMIF('库存（子SKU）'!$C:$C,$A340,'库存（子SKU）'!V:V)</f>
        <v>0</v>
      </c>
      <c r="U340">
        <f>SUMIF('库存（子SKU）'!$C:$C,$A340,'库存（子SKU）'!W:W)</f>
        <v>0</v>
      </c>
      <c r="V340" s="17" t="str">
        <f t="shared" si="100"/>
        <v/>
      </c>
      <c r="W340" s="17" t="str">
        <f t="shared" si="101"/>
        <v/>
      </c>
      <c r="X340" s="17" t="str">
        <f t="shared" si="102"/>
        <v/>
      </c>
      <c r="Y340" s="17" t="str">
        <f t="shared" si="103"/>
        <v/>
      </c>
      <c r="Z340">
        <f>SUMIF('库存（子SKU）'!$C:$C,$A340,'库存（子SKU）'!AB:AB)</f>
        <v>0</v>
      </c>
      <c r="AA340">
        <f>SUMIF('库存（子SKU）'!$C:$C,$A340,'库存（子SKU）'!AC:AC)</f>
        <v>0</v>
      </c>
      <c r="AB340">
        <f>SUMIF('库存（子SKU）'!$C:$C,$A340,'库存（子SKU）'!AD:AD)</f>
        <v>0</v>
      </c>
      <c r="AC340">
        <f>SUMIF('库存（子SKU）'!$C:$C,$A340,'库存（子SKU）'!AE:AE)</f>
        <v>0</v>
      </c>
      <c r="AD340" s="17" t="str">
        <f t="shared" si="88"/>
        <v/>
      </c>
      <c r="AE340" s="17" t="str">
        <f t="shared" si="89"/>
        <v/>
      </c>
      <c r="AF340" s="17" t="str">
        <f t="shared" si="90"/>
        <v/>
      </c>
      <c r="AG340" s="17" t="str">
        <f t="shared" si="91"/>
        <v/>
      </c>
      <c r="AH340">
        <f>SUMIF('库存（子SKU）'!$C:$C,$A340,'库存（子SKU）'!AJ:AJ)</f>
        <v>0</v>
      </c>
      <c r="AI340">
        <f>SUMIF('库存（子SKU）'!$C:$C,$A340,'库存（子SKU）'!AK:AK)</f>
        <v>0</v>
      </c>
      <c r="AJ340">
        <f>SUMIF('库存（子SKU）'!$C:$C,$A340,'库存（子SKU）'!AL:AL)</f>
        <v>0</v>
      </c>
      <c r="AK340">
        <f>SUMIF('库存（子SKU）'!$C:$C,$A340,'库存（子SKU）'!AM:AM)</f>
        <v>0</v>
      </c>
      <c r="AL340" s="17" t="str">
        <f t="shared" si="92"/>
        <v/>
      </c>
      <c r="AM340" s="17" t="str">
        <f t="shared" si="93"/>
        <v/>
      </c>
      <c r="AN340" s="17" t="str">
        <f t="shared" si="94"/>
        <v/>
      </c>
      <c r="AO340" s="17" t="str">
        <f t="shared" si="95"/>
        <v/>
      </c>
      <c r="AP340" s="6">
        <f t="shared" si="96"/>
        <v>0</v>
      </c>
      <c r="AQ340" s="6">
        <f t="shared" si="97"/>
        <v>0</v>
      </c>
      <c r="AR340" s="6">
        <f t="shared" si="98"/>
        <v>0</v>
      </c>
      <c r="AS340" t="str">
        <f t="shared" si="99"/>
        <v>库存为0</v>
      </c>
      <c r="AT340" s="2" t="str">
        <f>IFERROR(时间!$B$4+AS340,"上周无销量")</f>
        <v>上周无销量</v>
      </c>
    </row>
    <row r="341" spans="1:46">
      <c r="A341" t="s">
        <v>6767</v>
      </c>
      <c r="B341" s="5">
        <f>SUMIF('库存（子SKU）'!C:C,A341,'库存（子SKU）'!D:D)</f>
        <v>0</v>
      </c>
      <c r="C341" s="5">
        <f>SUMIF('库存（子SKU）'!$C:$C,$A341,'库存（子SKU）'!E:E)</f>
        <v>0</v>
      </c>
      <c r="D341" s="5">
        <f>SUMIF('库存（子SKU）'!$C:$C,$A341,'库存（子SKU）'!F:F)</f>
        <v>0</v>
      </c>
      <c r="E341" s="5">
        <f>SUMIF('库存（子SKU）'!$C:$C,$A341,'库存（子SKU）'!G:G)</f>
        <v>0</v>
      </c>
      <c r="F341" s="5" t="s">
        <v>54</v>
      </c>
      <c r="G341">
        <f>SUMIF('库存（子SKU）'!$C:$C,$A341,'库存（子SKU）'!I:I)</f>
        <v>0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0</v>
      </c>
      <c r="L341">
        <f>SUMIF('库存（子SKU）'!$C:$C,$A341,'库存（子SKU）'!N:N)</f>
        <v>0</v>
      </c>
      <c r="M341">
        <f>SUMIF('库存（子SKU）'!$C:$C,$A341,'库存（子SKU）'!O:O)</f>
        <v>0</v>
      </c>
      <c r="N341">
        <f>SUMIF('库存（子SKU）'!$C:$C,$A341,'库存（子SKU）'!P:P)</f>
        <v>0</v>
      </c>
      <c r="O341">
        <f>SUMIF('库存（子SKU）'!$C:$C,$A341,'库存（子SKU）'!Q:Q)</f>
        <v>453756</v>
      </c>
      <c r="P341">
        <f>SUMIF('库存（子SKU）'!$C:$C,$A341,'库存（子SKU）'!R:R)</f>
        <v>0</v>
      </c>
      <c r="Q341">
        <f>SUMIF('库存（子SKU）'!$C:$C,$A341,'库存（子SKU）'!S:S)</f>
        <v>0</v>
      </c>
      <c r="R341">
        <f>SUMIF('库存（子SKU）'!$C:$C,$A341,'库存（子SKU）'!T:T)</f>
        <v>0</v>
      </c>
      <c r="S341">
        <f>SUMIF('库存（子SKU）'!$C:$C,$A341,'库存（子SKU）'!U:U)</f>
        <v>1459</v>
      </c>
      <c r="T341">
        <f>SUMIF('库存（子SKU）'!$C:$C,$A341,'库存（子SKU）'!V:V)</f>
        <v>0</v>
      </c>
      <c r="U341">
        <f>SUMIF('库存（子SKU）'!$C:$C,$A341,'库存（子SKU）'!W:W)</f>
        <v>0</v>
      </c>
      <c r="V341" s="17" t="str">
        <f t="shared" si="100"/>
        <v/>
      </c>
      <c r="W341" s="17">
        <f t="shared" si="101"/>
        <v>0.00321538447976446</v>
      </c>
      <c r="X341" s="17" t="str">
        <f t="shared" si="102"/>
        <v/>
      </c>
      <c r="Y341" s="17" t="str">
        <f t="shared" si="103"/>
        <v/>
      </c>
      <c r="Z341">
        <f>SUMIF('库存（子SKU）'!$C:$C,$A341,'库存（子SKU）'!AB:AB)</f>
        <v>0</v>
      </c>
      <c r="AA341">
        <f>SUMIF('库存（子SKU）'!$C:$C,$A341,'库存（子SKU）'!AC:AC)</f>
        <v>319</v>
      </c>
      <c r="AB341">
        <f>SUMIF('库存（子SKU）'!$C:$C,$A341,'库存（子SKU）'!AD:AD)</f>
        <v>0</v>
      </c>
      <c r="AC341">
        <f>SUMIF('库存（子SKU）'!$C:$C,$A341,'库存（子SKU）'!AE:AE)</f>
        <v>0</v>
      </c>
      <c r="AD341" s="17" t="str">
        <f t="shared" si="88"/>
        <v/>
      </c>
      <c r="AE341" s="17" t="str">
        <f t="shared" si="89"/>
        <v>无销量广告费为319</v>
      </c>
      <c r="AF341" s="17" t="str">
        <f t="shared" si="90"/>
        <v/>
      </c>
      <c r="AG341" s="17" t="str">
        <f t="shared" si="91"/>
        <v/>
      </c>
      <c r="AH341">
        <f>SUMIF('库存（子SKU）'!$C:$C,$A341,'库存（子SKU）'!AJ:AJ)</f>
        <v>707</v>
      </c>
      <c r="AI341">
        <f>SUMIF('库存（子SKU）'!$C:$C,$A341,'库存（子SKU）'!AK:AK)</f>
        <v>0</v>
      </c>
      <c r="AJ341">
        <f>SUMIF('库存（子SKU）'!$C:$C,$A341,'库存（子SKU）'!AL:AL)</f>
        <v>0</v>
      </c>
      <c r="AK341">
        <f>SUMIF('库存（子SKU）'!$C:$C,$A341,'库存（子SKU）'!AM:AM)</f>
        <v>0</v>
      </c>
      <c r="AL341" s="17">
        <f t="shared" si="92"/>
        <v>0</v>
      </c>
      <c r="AM341" s="17" t="str">
        <f t="shared" si="93"/>
        <v/>
      </c>
      <c r="AN341" s="17" t="str">
        <f t="shared" si="94"/>
        <v/>
      </c>
      <c r="AO341" s="17" t="str">
        <f t="shared" si="95"/>
        <v/>
      </c>
      <c r="AP341" s="6">
        <f t="shared" si="96"/>
        <v>0</v>
      </c>
      <c r="AQ341" s="6">
        <f t="shared" si="97"/>
        <v>0</v>
      </c>
      <c r="AR341" s="6">
        <f t="shared" si="98"/>
        <v>0</v>
      </c>
      <c r="AS341" t="str">
        <f t="shared" si="99"/>
        <v>库存为0</v>
      </c>
      <c r="AT341" s="2" t="str">
        <f>IFERROR(时间!$B$4+AS341,"上周无销量")</f>
        <v>上周无销量</v>
      </c>
    </row>
    <row r="342" spans="1:46">
      <c r="A342" t="s">
        <v>6776</v>
      </c>
      <c r="B342" s="5">
        <f>SUMIF('库存（子SKU）'!C:C,A342,'库存（子SKU）'!D:D)</f>
        <v>0</v>
      </c>
      <c r="C342" s="5">
        <f>SUMIF('库存（子SKU）'!$C:$C,$A342,'库存（子SKU）'!E:E)</f>
        <v>0</v>
      </c>
      <c r="D342" s="5">
        <f>SUMIF('库存（子SKU）'!$C:$C,$A342,'库存（子SKU）'!F:F)</f>
        <v>0</v>
      </c>
      <c r="E342" s="5">
        <f>SUMIF('库存（子SKU）'!$C:$C,$A342,'库存（子SKU）'!G:G)</f>
        <v>0</v>
      </c>
      <c r="F342" s="5" t="s">
        <v>54</v>
      </c>
      <c r="G342">
        <f>SUMIF('库存（子SKU）'!$C:$C,$A342,'库存（子SKU）'!I:I)</f>
        <v>0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0</v>
      </c>
      <c r="L342">
        <f>SUMIF('库存（子SKU）'!$C:$C,$A342,'库存（子SKU）'!N:N)</f>
        <v>0</v>
      </c>
      <c r="M342">
        <f>SUMIF('库存（子SKU）'!$C:$C,$A342,'库存（子SKU）'!O:O)</f>
        <v>0</v>
      </c>
      <c r="N342">
        <f>SUMIF('库存（子SKU）'!$C:$C,$A342,'库存（子SKU）'!P:P)</f>
        <v>0</v>
      </c>
      <c r="O342">
        <f>SUMIF('库存（子SKU）'!$C:$C,$A342,'库存（子SKU）'!Q:Q)</f>
        <v>236244</v>
      </c>
      <c r="P342">
        <f>SUMIF('库存（子SKU）'!$C:$C,$A342,'库存（子SKU）'!R:R)</f>
        <v>0</v>
      </c>
      <c r="Q342">
        <f>SUMIF('库存（子SKU）'!$C:$C,$A342,'库存（子SKU）'!S:S)</f>
        <v>0</v>
      </c>
      <c r="R342">
        <f>SUMIF('库存（子SKU）'!$C:$C,$A342,'库存（子SKU）'!T:T)</f>
        <v>0</v>
      </c>
      <c r="S342">
        <f>SUMIF('库存（子SKU）'!$C:$C,$A342,'库存（子SKU）'!U:U)</f>
        <v>383</v>
      </c>
      <c r="T342">
        <f>SUMIF('库存（子SKU）'!$C:$C,$A342,'库存（子SKU）'!V:V)</f>
        <v>0</v>
      </c>
      <c r="U342">
        <f>SUMIF('库存（子SKU）'!$C:$C,$A342,'库存（子SKU）'!W:W)</f>
        <v>0</v>
      </c>
      <c r="V342" s="17" t="str">
        <f t="shared" si="100"/>
        <v/>
      </c>
      <c r="W342" s="17">
        <f t="shared" si="101"/>
        <v>0.00162120519462928</v>
      </c>
      <c r="X342" s="17" t="str">
        <f t="shared" si="102"/>
        <v/>
      </c>
      <c r="Y342" s="17" t="str">
        <f t="shared" si="103"/>
        <v/>
      </c>
      <c r="Z342">
        <f>SUMIF('库存（子SKU）'!$C:$C,$A342,'库存（子SKU）'!AB:AB)</f>
        <v>0</v>
      </c>
      <c r="AA342">
        <f>SUMIF('库存（子SKU）'!$C:$C,$A342,'库存（子SKU）'!AC:AC)</f>
        <v>80.43</v>
      </c>
      <c r="AB342">
        <f>SUMIF('库存（子SKU）'!$C:$C,$A342,'库存（子SKU）'!AD:AD)</f>
        <v>0</v>
      </c>
      <c r="AC342">
        <f>SUMIF('库存（子SKU）'!$C:$C,$A342,'库存（子SKU）'!AE:AE)</f>
        <v>0</v>
      </c>
      <c r="AD342" s="17" t="str">
        <f t="shared" si="88"/>
        <v/>
      </c>
      <c r="AE342" s="17" t="str">
        <f t="shared" si="89"/>
        <v>无销量广告费为80.43</v>
      </c>
      <c r="AF342" s="17" t="str">
        <f t="shared" si="90"/>
        <v/>
      </c>
      <c r="AG342" s="17" t="str">
        <f t="shared" si="91"/>
        <v/>
      </c>
      <c r="AH342">
        <f>SUMIF('库存（子SKU）'!$C:$C,$A342,'库存（子SKU）'!AJ:AJ)</f>
        <v>168</v>
      </c>
      <c r="AI342">
        <f>SUMIF('库存（子SKU）'!$C:$C,$A342,'库存（子SKU）'!AK:AK)</f>
        <v>0</v>
      </c>
      <c r="AJ342">
        <f>SUMIF('库存（子SKU）'!$C:$C,$A342,'库存（子SKU）'!AL:AL)</f>
        <v>0</v>
      </c>
      <c r="AK342">
        <f>SUMIF('库存（子SKU）'!$C:$C,$A342,'库存（子SKU）'!AM:AM)</f>
        <v>0</v>
      </c>
      <c r="AL342" s="17">
        <f t="shared" si="92"/>
        <v>0</v>
      </c>
      <c r="AM342" s="17" t="str">
        <f t="shared" si="93"/>
        <v/>
      </c>
      <c r="AN342" s="17" t="str">
        <f t="shared" si="94"/>
        <v/>
      </c>
      <c r="AO342" s="17" t="str">
        <f t="shared" si="95"/>
        <v/>
      </c>
      <c r="AP342" s="6">
        <f t="shared" si="96"/>
        <v>0</v>
      </c>
      <c r="AQ342" s="6">
        <f t="shared" si="97"/>
        <v>0</v>
      </c>
      <c r="AR342" s="6">
        <f t="shared" si="98"/>
        <v>0</v>
      </c>
      <c r="AS342" t="str">
        <f t="shared" si="99"/>
        <v>库存为0</v>
      </c>
      <c r="AT342" s="2" t="str">
        <f>IFERROR(时间!$B$4+AS342,"上周无销量")</f>
        <v>上周无销量</v>
      </c>
    </row>
    <row r="343" spans="1:46">
      <c r="A343" t="s">
        <v>6779</v>
      </c>
      <c r="B343" s="5">
        <f>SUMIF('库存（子SKU）'!C:C,A343,'库存（子SKU）'!D:D)</f>
        <v>0</v>
      </c>
      <c r="C343" s="5">
        <f>SUMIF('库存（子SKU）'!$C:$C,$A343,'库存（子SKU）'!E:E)</f>
        <v>0</v>
      </c>
      <c r="D343" s="5">
        <f>SUMIF('库存（子SKU）'!$C:$C,$A343,'库存（子SKU）'!F:F)</f>
        <v>0</v>
      </c>
      <c r="E343" s="5">
        <f>SUMIF('库存（子SKU）'!$C:$C,$A343,'库存（子SKU）'!G:G)</f>
        <v>0</v>
      </c>
      <c r="F343" s="5" t="s">
        <v>54</v>
      </c>
      <c r="G343">
        <f>SUMIF('库存（子SKU）'!$C:$C,$A343,'库存（子SKU）'!I:I)</f>
        <v>0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0</v>
      </c>
      <c r="L343">
        <f>SUMIF('库存（子SKU）'!$C:$C,$A343,'库存（子SKU）'!N:N)</f>
        <v>0</v>
      </c>
      <c r="M343">
        <f>SUMIF('库存（子SKU）'!$C:$C,$A343,'库存（子SKU）'!O:O)</f>
        <v>0</v>
      </c>
      <c r="N343">
        <f>SUMIF('库存（子SKU）'!$C:$C,$A343,'库存（子SKU）'!P:P)</f>
        <v>0</v>
      </c>
      <c r="O343">
        <f>SUMIF('库存（子SKU）'!$C:$C,$A343,'库存（子SKU）'!Q:Q)</f>
        <v>724</v>
      </c>
      <c r="P343">
        <f>SUMIF('库存（子SKU）'!$C:$C,$A343,'库存（子SKU）'!R:R)</f>
        <v>0</v>
      </c>
      <c r="Q343">
        <f>SUMIF('库存（子SKU）'!$C:$C,$A343,'库存（子SKU）'!S:S)</f>
        <v>0</v>
      </c>
      <c r="R343">
        <f>SUMIF('库存（子SKU）'!$C:$C,$A343,'库存（子SKU）'!T:T)</f>
        <v>0</v>
      </c>
      <c r="S343">
        <f>SUMIF('库存（子SKU）'!$C:$C,$A343,'库存（子SKU）'!U:U)</f>
        <v>0</v>
      </c>
      <c r="T343">
        <f>SUMIF('库存（子SKU）'!$C:$C,$A343,'库存（子SKU）'!V:V)</f>
        <v>0</v>
      </c>
      <c r="U343">
        <f>SUMIF('库存（子SKU）'!$C:$C,$A343,'库存（子SKU）'!W:W)</f>
        <v>0</v>
      </c>
      <c r="V343" s="17" t="str">
        <f t="shared" si="100"/>
        <v/>
      </c>
      <c r="W343" s="17">
        <f t="shared" si="101"/>
        <v>0</v>
      </c>
      <c r="X343" s="17" t="str">
        <f t="shared" si="102"/>
        <v/>
      </c>
      <c r="Y343" s="17" t="str">
        <f t="shared" si="103"/>
        <v/>
      </c>
      <c r="Z343">
        <f>SUMIF('库存（子SKU）'!$C:$C,$A343,'库存（子SKU）'!AB:AB)</f>
        <v>0</v>
      </c>
      <c r="AA343">
        <f>SUMIF('库存（子SKU）'!$C:$C,$A343,'库存（子SKU）'!AC:AC)</f>
        <v>0</v>
      </c>
      <c r="AB343">
        <f>SUMIF('库存（子SKU）'!$C:$C,$A343,'库存（子SKU）'!AD:AD)</f>
        <v>0</v>
      </c>
      <c r="AC343">
        <f>SUMIF('库存（子SKU）'!$C:$C,$A343,'库存（子SKU）'!AE:AE)</f>
        <v>0</v>
      </c>
      <c r="AD343" s="17" t="str">
        <f t="shared" si="88"/>
        <v/>
      </c>
      <c r="AE343" s="17" t="str">
        <f t="shared" si="89"/>
        <v/>
      </c>
      <c r="AF343" s="17" t="str">
        <f t="shared" si="90"/>
        <v/>
      </c>
      <c r="AG343" s="17" t="str">
        <f t="shared" si="91"/>
        <v/>
      </c>
      <c r="AH343">
        <f>SUMIF('库存（子SKU）'!$C:$C,$A343,'库存（子SKU）'!AJ:AJ)</f>
        <v>0</v>
      </c>
      <c r="AI343">
        <f>SUMIF('库存（子SKU）'!$C:$C,$A343,'库存（子SKU）'!AK:AK)</f>
        <v>0</v>
      </c>
      <c r="AJ343">
        <f>SUMIF('库存（子SKU）'!$C:$C,$A343,'库存（子SKU）'!AL:AL)</f>
        <v>0</v>
      </c>
      <c r="AK343">
        <f>SUMIF('库存（子SKU）'!$C:$C,$A343,'库存（子SKU）'!AM:AM)</f>
        <v>0</v>
      </c>
      <c r="AL343" s="17" t="str">
        <f t="shared" si="92"/>
        <v/>
      </c>
      <c r="AM343" s="17" t="str">
        <f t="shared" si="93"/>
        <v/>
      </c>
      <c r="AN343" s="17" t="str">
        <f t="shared" si="94"/>
        <v/>
      </c>
      <c r="AO343" s="17" t="str">
        <f t="shared" si="95"/>
        <v/>
      </c>
      <c r="AP343" s="6">
        <f t="shared" si="96"/>
        <v>0</v>
      </c>
      <c r="AQ343" s="6">
        <f t="shared" si="97"/>
        <v>0</v>
      </c>
      <c r="AR343" s="6">
        <f t="shared" si="98"/>
        <v>0</v>
      </c>
      <c r="AS343" t="str">
        <f t="shared" si="99"/>
        <v>库存为0</v>
      </c>
      <c r="AT343" s="2" t="str">
        <f>IFERROR(时间!$B$4+AS343,"上周无销量")</f>
        <v>上周无销量</v>
      </c>
    </row>
    <row r="344" spans="1:46">
      <c r="A344" t="s">
        <v>6784</v>
      </c>
      <c r="B344" s="5">
        <f>SUMIF('库存（子SKU）'!C:C,A344,'库存（子SKU）'!D:D)</f>
        <v>0</v>
      </c>
      <c r="C344" s="5">
        <f>SUMIF('库存（子SKU）'!$C:$C,$A344,'库存（子SKU）'!E:E)</f>
        <v>0</v>
      </c>
      <c r="D344" s="5">
        <f>SUMIF('库存（子SKU）'!$C:$C,$A344,'库存（子SKU）'!F:F)</f>
        <v>0</v>
      </c>
      <c r="E344" s="5">
        <f>SUMIF('库存（子SKU）'!$C:$C,$A344,'库存（子SKU）'!G:G)</f>
        <v>0</v>
      </c>
      <c r="F344" s="5" t="s">
        <v>54</v>
      </c>
      <c r="G344">
        <f>SUMIF('库存（子SKU）'!$C:$C,$A344,'库存（子SKU）'!I:I)</f>
        <v>0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0</v>
      </c>
      <c r="L344">
        <f>SUMIF('库存（子SKU）'!$C:$C,$A344,'库存（子SKU）'!N:N)</f>
        <v>0</v>
      </c>
      <c r="M344">
        <f>SUMIF('库存（子SKU）'!$C:$C,$A344,'库存（子SKU）'!O:O)</f>
        <v>0</v>
      </c>
      <c r="N344">
        <f>SUMIF('库存（子SKU）'!$C:$C,$A344,'库存（子SKU）'!P:P)</f>
        <v>0</v>
      </c>
      <c r="O344">
        <f>SUMIF('库存（子SKU）'!$C:$C,$A344,'库存（子SKU）'!Q:Q)</f>
        <v>69</v>
      </c>
      <c r="P344">
        <f>SUMIF('库存（子SKU）'!$C:$C,$A344,'库存（子SKU）'!R:R)</f>
        <v>0</v>
      </c>
      <c r="Q344">
        <f>SUMIF('库存（子SKU）'!$C:$C,$A344,'库存（子SKU）'!S:S)</f>
        <v>0</v>
      </c>
      <c r="R344">
        <f>SUMIF('库存（子SKU）'!$C:$C,$A344,'库存（子SKU）'!T:T)</f>
        <v>0</v>
      </c>
      <c r="S344">
        <f>SUMIF('库存（子SKU）'!$C:$C,$A344,'库存（子SKU）'!U:U)</f>
        <v>0</v>
      </c>
      <c r="T344">
        <f>SUMIF('库存（子SKU）'!$C:$C,$A344,'库存（子SKU）'!V:V)</f>
        <v>0</v>
      </c>
      <c r="U344">
        <f>SUMIF('库存（子SKU）'!$C:$C,$A344,'库存（子SKU）'!W:W)</f>
        <v>0</v>
      </c>
      <c r="V344" s="17" t="str">
        <f t="shared" si="100"/>
        <v/>
      </c>
      <c r="W344" s="17">
        <f t="shared" si="101"/>
        <v>0</v>
      </c>
      <c r="X344" s="17" t="str">
        <f t="shared" si="102"/>
        <v/>
      </c>
      <c r="Y344" s="17" t="str">
        <f t="shared" si="103"/>
        <v/>
      </c>
      <c r="Z344">
        <f>SUMIF('库存（子SKU）'!$C:$C,$A344,'库存（子SKU）'!AB:AB)</f>
        <v>0</v>
      </c>
      <c r="AA344">
        <f>SUMIF('库存（子SKU）'!$C:$C,$A344,'库存（子SKU）'!AC:AC)</f>
        <v>0</v>
      </c>
      <c r="AB344">
        <f>SUMIF('库存（子SKU）'!$C:$C,$A344,'库存（子SKU）'!AD:AD)</f>
        <v>0</v>
      </c>
      <c r="AC344">
        <f>SUMIF('库存（子SKU）'!$C:$C,$A344,'库存（子SKU）'!AE:AE)</f>
        <v>0</v>
      </c>
      <c r="AD344" s="17" t="str">
        <f t="shared" si="88"/>
        <v/>
      </c>
      <c r="AE344" s="17" t="str">
        <f t="shared" si="89"/>
        <v/>
      </c>
      <c r="AF344" s="17" t="str">
        <f t="shared" si="90"/>
        <v/>
      </c>
      <c r="AG344" s="17" t="str">
        <f t="shared" si="91"/>
        <v/>
      </c>
      <c r="AH344">
        <f>SUMIF('库存（子SKU）'!$C:$C,$A344,'库存（子SKU）'!AJ:AJ)</f>
        <v>176</v>
      </c>
      <c r="AI344">
        <f>SUMIF('库存（子SKU）'!$C:$C,$A344,'库存（子SKU）'!AK:AK)</f>
        <v>0</v>
      </c>
      <c r="AJ344">
        <f>SUMIF('库存（子SKU）'!$C:$C,$A344,'库存（子SKU）'!AL:AL)</f>
        <v>0</v>
      </c>
      <c r="AK344">
        <f>SUMIF('库存（子SKU）'!$C:$C,$A344,'库存（子SKU）'!AM:AM)</f>
        <v>0</v>
      </c>
      <c r="AL344" s="17">
        <f t="shared" si="92"/>
        <v>0</v>
      </c>
      <c r="AM344" s="17" t="str">
        <f t="shared" si="93"/>
        <v/>
      </c>
      <c r="AN344" s="17" t="str">
        <f t="shared" si="94"/>
        <v/>
      </c>
      <c r="AO344" s="17" t="str">
        <f t="shared" si="95"/>
        <v/>
      </c>
      <c r="AP344" s="6">
        <f t="shared" si="96"/>
        <v>0</v>
      </c>
      <c r="AQ344" s="6">
        <f t="shared" si="97"/>
        <v>0</v>
      </c>
      <c r="AR344" s="6">
        <f t="shared" si="98"/>
        <v>0</v>
      </c>
      <c r="AS344" t="str">
        <f t="shared" si="99"/>
        <v>库存为0</v>
      </c>
      <c r="AT344" s="2" t="str">
        <f>IFERROR(时间!$B$4+AS344,"上周无销量")</f>
        <v>上周无销量</v>
      </c>
    </row>
    <row r="345" spans="1:46">
      <c r="A345" t="s">
        <v>6802</v>
      </c>
      <c r="B345" s="5">
        <f>SUMIF('库存（子SKU）'!C:C,A345,'库存（子SKU）'!D:D)</f>
        <v>0</v>
      </c>
      <c r="C345" s="5">
        <f>SUMIF('库存（子SKU）'!$C:$C,$A345,'库存（子SKU）'!E:E)</f>
        <v>0</v>
      </c>
      <c r="D345" s="5">
        <f>SUMIF('库存（子SKU）'!$C:$C,$A345,'库存（子SKU）'!F:F)</f>
        <v>0</v>
      </c>
      <c r="E345" s="5">
        <f>SUMIF('库存（子SKU）'!$C:$C,$A345,'库存（子SKU）'!G:G)</f>
        <v>0</v>
      </c>
      <c r="F345" s="5" t="s">
        <v>54</v>
      </c>
      <c r="G345">
        <f>SUMIF('库存（子SKU）'!$C:$C,$A345,'库存（子SKU）'!I:I)</f>
        <v>0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0</v>
      </c>
      <c r="L345">
        <f>SUMIF('库存（子SKU）'!$C:$C,$A345,'库存（子SKU）'!N:N)</f>
        <v>0</v>
      </c>
      <c r="M345">
        <f>SUMIF('库存（子SKU）'!$C:$C,$A345,'库存（子SKU）'!O:O)</f>
        <v>0</v>
      </c>
      <c r="N345">
        <f>SUMIF('库存（子SKU）'!$C:$C,$A345,'库存（子SKU）'!P:P)</f>
        <v>0</v>
      </c>
      <c r="O345">
        <f>SUMIF('库存（子SKU）'!$C:$C,$A345,'库存（子SKU）'!Q:Q)</f>
        <v>8866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54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17" t="str">
        <f t="shared" si="100"/>
        <v/>
      </c>
      <c r="W345" s="17">
        <f t="shared" si="101"/>
        <v>0.00609068351003835</v>
      </c>
      <c r="X345" s="17" t="str">
        <f t="shared" si="102"/>
        <v/>
      </c>
      <c r="Y345" s="17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7.91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17" t="str">
        <f t="shared" si="88"/>
        <v/>
      </c>
      <c r="AE345" s="17" t="str">
        <f t="shared" si="89"/>
        <v>无销量广告费为7.91</v>
      </c>
      <c r="AF345" s="17" t="str">
        <f t="shared" si="90"/>
        <v/>
      </c>
      <c r="AG345" s="17" t="str">
        <f t="shared" si="91"/>
        <v/>
      </c>
      <c r="AH345">
        <f>SUMIF('库存（子SKU）'!$C:$C,$A345,'库存（子SKU）'!AJ:AJ)</f>
        <v>1202</v>
      </c>
      <c r="AI345">
        <f>SUMIF('库存（子SKU）'!$C:$C,$A345,'库存（子SKU）'!AK:AK)</f>
        <v>1818</v>
      </c>
      <c r="AJ345">
        <f>SUMIF('库存（子SKU）'!$C:$C,$A345,'库存（子SKU）'!AL:AL)</f>
        <v>1935</v>
      </c>
      <c r="AK345">
        <f>SUMIF('库存（子SKU）'!$C:$C,$A345,'库存（子SKU）'!AM:AM)</f>
        <v>1935</v>
      </c>
      <c r="AL345" s="17">
        <f t="shared" si="92"/>
        <v>0</v>
      </c>
      <c r="AM345" s="17">
        <f t="shared" si="93"/>
        <v>0</v>
      </c>
      <c r="AN345" s="17">
        <f t="shared" si="94"/>
        <v>0</v>
      </c>
      <c r="AO345" s="17">
        <f t="shared" si="95"/>
        <v>0</v>
      </c>
      <c r="AP345" s="6">
        <f t="shared" si="96"/>
        <v>0</v>
      </c>
      <c r="AQ345" s="6">
        <f t="shared" si="97"/>
        <v>0</v>
      </c>
      <c r="AR345" s="6">
        <f t="shared" si="98"/>
        <v>0</v>
      </c>
      <c r="AS345" t="str">
        <f t="shared" si="99"/>
        <v>库存为0</v>
      </c>
      <c r="AT345" s="2" t="str">
        <f>IFERROR(时间!$B$4+AS345,"上周无销量")</f>
        <v>上周无销量</v>
      </c>
    </row>
    <row r="346" spans="1:46">
      <c r="A346" t="s">
        <v>6821</v>
      </c>
      <c r="B346" s="5">
        <f>SUMIF('库存（子SKU）'!C:C,A346,'库存（子SKU）'!D:D)</f>
        <v>0</v>
      </c>
      <c r="C346" s="5">
        <f>SUMIF('库存（子SKU）'!$C:$C,$A346,'库存（子SKU）'!E:E)</f>
        <v>0</v>
      </c>
      <c r="D346" s="5">
        <f>SUMIF('库存（子SKU）'!$C:$C,$A346,'库存（子SKU）'!F:F)</f>
        <v>0</v>
      </c>
      <c r="E346" s="5">
        <f>SUMIF('库存（子SKU）'!$C:$C,$A346,'库存（子SKU）'!G:G)</f>
        <v>0</v>
      </c>
      <c r="F346" s="5" t="s">
        <v>54</v>
      </c>
      <c r="G346">
        <f>SUMIF('库存（子SKU）'!$C:$C,$A346,'库存（子SKU）'!I:I)</f>
        <v>0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0</v>
      </c>
      <c r="L346">
        <f>SUMIF('库存（子SKU）'!$C:$C,$A346,'库存（子SKU）'!N:N)</f>
        <v>0</v>
      </c>
      <c r="M346">
        <f>SUMIF('库存（子SKU）'!$C:$C,$A346,'库存（子SKU）'!O:O)</f>
        <v>0</v>
      </c>
      <c r="N346">
        <f>SUMIF('库存（子SKU）'!$C:$C,$A346,'库存（子SKU）'!P:P)</f>
        <v>0</v>
      </c>
      <c r="O346">
        <f>SUMIF('库存（子SKU）'!$C:$C,$A346,'库存（子SKU）'!Q:Q)</f>
        <v>4106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8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17" t="str">
        <f t="shared" si="100"/>
        <v/>
      </c>
      <c r="W346" s="17">
        <f t="shared" si="101"/>
        <v>0.00194836824159766</v>
      </c>
      <c r="X346" s="17" t="str">
        <f t="shared" si="102"/>
        <v/>
      </c>
      <c r="Y346" s="17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4.1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17" t="str">
        <f t="shared" si="88"/>
        <v/>
      </c>
      <c r="AE346" s="17" t="str">
        <f t="shared" si="89"/>
        <v>无销量广告费为4.1</v>
      </c>
      <c r="AF346" s="17" t="str">
        <f t="shared" si="90"/>
        <v/>
      </c>
      <c r="AG346" s="17" t="str">
        <f t="shared" si="91"/>
        <v/>
      </c>
      <c r="AH346">
        <f>SUMIF('库存（子SKU）'!$C:$C,$A346,'库存（子SKU）'!AJ:AJ)</f>
        <v>4</v>
      </c>
      <c r="AI346">
        <f>SUMIF('库存（子SKU）'!$C:$C,$A346,'库存（子SKU）'!AK:AK)</f>
        <v>0</v>
      </c>
      <c r="AJ346">
        <f>SUMIF('库存（子SKU）'!$C:$C,$A346,'库存（子SKU）'!AL:AL)</f>
        <v>0</v>
      </c>
      <c r="AK346">
        <f>SUMIF('库存（子SKU）'!$C:$C,$A346,'库存（子SKU）'!AM:AM)</f>
        <v>0</v>
      </c>
      <c r="AL346" s="17">
        <f t="shared" si="92"/>
        <v>0</v>
      </c>
      <c r="AM346" s="17" t="str">
        <f t="shared" si="93"/>
        <v/>
      </c>
      <c r="AN346" s="17" t="str">
        <f t="shared" si="94"/>
        <v/>
      </c>
      <c r="AO346" s="17" t="str">
        <f t="shared" si="95"/>
        <v/>
      </c>
      <c r="AP346" s="6">
        <f t="shared" si="96"/>
        <v>0</v>
      </c>
      <c r="AQ346" s="6">
        <f t="shared" si="97"/>
        <v>0</v>
      </c>
      <c r="AR346" s="6">
        <f t="shared" si="98"/>
        <v>0</v>
      </c>
      <c r="AS346" t="str">
        <f t="shared" si="99"/>
        <v>库存为0</v>
      </c>
      <c r="AT346" s="2" t="str">
        <f>IFERROR(时间!$B$4+AS346,"上周无销量")</f>
        <v>上周无销量</v>
      </c>
    </row>
    <row r="347" spans="1:46">
      <c r="A347" t="s">
        <v>6832</v>
      </c>
      <c r="B347" s="5">
        <f>SUMIF('库存（子SKU）'!C:C,A347,'库存（子SKU）'!D:D)</f>
        <v>0</v>
      </c>
      <c r="C347" s="5">
        <f>SUMIF('库存（子SKU）'!$C:$C,$A347,'库存（子SKU）'!E:E)</f>
        <v>0</v>
      </c>
      <c r="D347" s="5">
        <f>SUMIF('库存（子SKU）'!$C:$C,$A347,'库存（子SKU）'!F:F)</f>
        <v>0</v>
      </c>
      <c r="E347" s="5">
        <f>SUMIF('库存（子SKU）'!$C:$C,$A347,'库存（子SKU）'!G:G)</f>
        <v>0</v>
      </c>
      <c r="F347" s="5" t="s">
        <v>54</v>
      </c>
      <c r="G347">
        <f>SUMIF('库存（子SKU）'!$C:$C,$A347,'库存（子SKU）'!I:I)</f>
        <v>0</v>
      </c>
      <c r="H347">
        <f>SUMIF('库存（子SKU）'!$C:$C,$A347,'库存（子SKU）'!J:J)</f>
        <v>0</v>
      </c>
      <c r="I347">
        <f>SUMIF('库存（子SKU）'!$C:$C,$A347,'库存（子SKU）'!K:K)</f>
        <v>0</v>
      </c>
      <c r="J347">
        <f>SUMIF('库存（子SKU）'!$C:$C,$A347,'库存（子SKU）'!L:L)</f>
        <v>0</v>
      </c>
      <c r="K347">
        <f t="shared" si="87"/>
        <v>0</v>
      </c>
      <c r="L347">
        <f>SUMIF('库存（子SKU）'!$C:$C,$A347,'库存（子SKU）'!N:N)</f>
        <v>0</v>
      </c>
      <c r="M347">
        <f>SUMIF('库存（子SKU）'!$C:$C,$A347,'库存（子SKU）'!O:O)</f>
        <v>0</v>
      </c>
      <c r="N347">
        <f>SUMIF('库存（子SKU）'!$C:$C,$A347,'库存（子SKU）'!P:P)</f>
        <v>0</v>
      </c>
      <c r="O347">
        <f>SUMIF('库存（子SKU）'!$C:$C,$A347,'库存（子SKU）'!Q:Q)</f>
        <v>115505</v>
      </c>
      <c r="P347">
        <f>SUMIF('库存（子SKU）'!$C:$C,$A347,'库存（子SKU）'!R:R)</f>
        <v>0</v>
      </c>
      <c r="Q347">
        <f>SUMIF('库存（子SKU）'!$C:$C,$A347,'库存（子SKU）'!S:S)</f>
        <v>0</v>
      </c>
      <c r="R347">
        <f>SUMIF('库存（子SKU）'!$C:$C,$A347,'库存（子SKU）'!T:T)</f>
        <v>0</v>
      </c>
      <c r="S347">
        <f>SUMIF('库存（子SKU）'!$C:$C,$A347,'库存（子SKU）'!U:U)</f>
        <v>317</v>
      </c>
      <c r="T347">
        <f>SUMIF('库存（子SKU）'!$C:$C,$A347,'库存（子SKU）'!V:V)</f>
        <v>0</v>
      </c>
      <c r="U347">
        <f>SUMIF('库存（子SKU）'!$C:$C,$A347,'库存（子SKU）'!W:W)</f>
        <v>0</v>
      </c>
      <c r="V347" s="17" t="str">
        <f t="shared" si="100"/>
        <v/>
      </c>
      <c r="W347" s="17">
        <f t="shared" si="101"/>
        <v>0.00274446993636639</v>
      </c>
      <c r="X347" s="17" t="str">
        <f t="shared" si="102"/>
        <v/>
      </c>
      <c r="Y347" s="17" t="str">
        <f t="shared" si="103"/>
        <v/>
      </c>
      <c r="Z347">
        <f>SUMIF('库存（子SKU）'!$C:$C,$A347,'库存（子SKU）'!AB:AB)</f>
        <v>0</v>
      </c>
      <c r="AA347">
        <f>SUMIF('库存（子SKU）'!$C:$C,$A347,'库存（子SKU）'!AC:AC)</f>
        <v>77.85</v>
      </c>
      <c r="AB347">
        <f>SUMIF('库存（子SKU）'!$C:$C,$A347,'库存（子SKU）'!AD:AD)</f>
        <v>0</v>
      </c>
      <c r="AC347">
        <f>SUMIF('库存（子SKU）'!$C:$C,$A347,'库存（子SKU）'!AE:AE)</f>
        <v>0</v>
      </c>
      <c r="AD347" s="17" t="str">
        <f t="shared" si="88"/>
        <v/>
      </c>
      <c r="AE347" s="17" t="str">
        <f t="shared" si="89"/>
        <v>无销量广告费为77.85</v>
      </c>
      <c r="AF347" s="17" t="str">
        <f t="shared" si="90"/>
        <v/>
      </c>
      <c r="AG347" s="17" t="str">
        <f t="shared" si="91"/>
        <v/>
      </c>
      <c r="AH347">
        <f>SUMIF('库存（子SKU）'!$C:$C,$A347,'库存（子SKU）'!AJ:AJ)</f>
        <v>398</v>
      </c>
      <c r="AI347">
        <f>SUMIF('库存（子SKU）'!$C:$C,$A347,'库存（子SKU）'!AK:AK)</f>
        <v>0</v>
      </c>
      <c r="AJ347">
        <f>SUMIF('库存（子SKU）'!$C:$C,$A347,'库存（子SKU）'!AL:AL)</f>
        <v>0</v>
      </c>
      <c r="AK347">
        <f>SUMIF('库存（子SKU）'!$C:$C,$A347,'库存（子SKU）'!AM:AM)</f>
        <v>0</v>
      </c>
      <c r="AL347" s="17">
        <f t="shared" si="92"/>
        <v>0</v>
      </c>
      <c r="AM347" s="17" t="str">
        <f t="shared" si="93"/>
        <v/>
      </c>
      <c r="AN347" s="17" t="str">
        <f t="shared" si="94"/>
        <v/>
      </c>
      <c r="AO347" s="17" t="str">
        <f t="shared" si="95"/>
        <v/>
      </c>
      <c r="AP347" s="6">
        <f t="shared" si="96"/>
        <v>0</v>
      </c>
      <c r="AQ347" s="6">
        <f t="shared" si="97"/>
        <v>0</v>
      </c>
      <c r="AR347" s="6">
        <f t="shared" si="98"/>
        <v>0</v>
      </c>
      <c r="AS347" t="str">
        <f t="shared" si="99"/>
        <v>库存为0</v>
      </c>
      <c r="AT347" s="2" t="str">
        <f>IFERROR(时间!$B$4+AS347,"上周无销量")</f>
        <v>上周无销量</v>
      </c>
    </row>
    <row r="348" spans="1:46">
      <c r="A348" t="s">
        <v>6847</v>
      </c>
      <c r="B348" s="5">
        <f>SUMIF('库存（子SKU）'!C:C,A348,'库存（子SKU）'!D:D)</f>
        <v>0</v>
      </c>
      <c r="C348" s="5">
        <f>SUMIF('库存（子SKU）'!$C:$C,$A348,'库存（子SKU）'!E:E)</f>
        <v>0</v>
      </c>
      <c r="D348" s="5">
        <f>SUMIF('库存（子SKU）'!$C:$C,$A348,'库存（子SKU）'!F:F)</f>
        <v>0</v>
      </c>
      <c r="E348" s="5">
        <f>SUMIF('库存（子SKU）'!$C:$C,$A348,'库存（子SKU）'!G:G)</f>
        <v>0</v>
      </c>
      <c r="F348" s="5" t="s">
        <v>54</v>
      </c>
      <c r="G348">
        <f>SUMIF('库存（子SKU）'!$C:$C,$A348,'库存（子SKU）'!I:I)</f>
        <v>0</v>
      </c>
      <c r="H348">
        <f>SUMIF('库存（子SKU）'!$C:$C,$A348,'库存（子SKU）'!J:J)</f>
        <v>0</v>
      </c>
      <c r="I348">
        <f>SUMIF('库存（子SKU）'!$C:$C,$A348,'库存（子SKU）'!K:K)</f>
        <v>0</v>
      </c>
      <c r="J348">
        <f>SUMIF('库存（子SKU）'!$C:$C,$A348,'库存（子SKU）'!L:L)</f>
        <v>0</v>
      </c>
      <c r="K348">
        <f t="shared" si="87"/>
        <v>0</v>
      </c>
      <c r="L348">
        <f>SUMIF('库存（子SKU）'!$C:$C,$A348,'库存（子SKU）'!N:N)</f>
        <v>0</v>
      </c>
      <c r="M348">
        <f>SUMIF('库存（子SKU）'!$C:$C,$A348,'库存（子SKU）'!O:O)</f>
        <v>0</v>
      </c>
      <c r="N348">
        <f>SUMIF('库存（子SKU）'!$C:$C,$A348,'库存（子SKU）'!P:P)</f>
        <v>0</v>
      </c>
      <c r="O348">
        <f>SUMIF('库存（子SKU）'!$C:$C,$A348,'库存（子SKU）'!Q:Q)</f>
        <v>30617</v>
      </c>
      <c r="P348">
        <f>SUMIF('库存（子SKU）'!$C:$C,$A348,'库存（子SKU）'!R:R)</f>
        <v>0</v>
      </c>
      <c r="Q348">
        <f>SUMIF('库存（子SKU）'!$C:$C,$A348,'库存（子SKU）'!S:S)</f>
        <v>0</v>
      </c>
      <c r="R348">
        <f>SUMIF('库存（子SKU）'!$C:$C,$A348,'库存（子SKU）'!T:T)</f>
        <v>0</v>
      </c>
      <c r="S348">
        <f>SUMIF('库存（子SKU）'!$C:$C,$A348,'库存（子SKU）'!U:U)</f>
        <v>95</v>
      </c>
      <c r="T348">
        <f>SUMIF('库存（子SKU）'!$C:$C,$A348,'库存（子SKU）'!V:V)</f>
        <v>0</v>
      </c>
      <c r="U348">
        <f>SUMIF('库存（子SKU）'!$C:$C,$A348,'库存（子SKU）'!W:W)</f>
        <v>0</v>
      </c>
      <c r="V348" s="17" t="str">
        <f t="shared" si="100"/>
        <v/>
      </c>
      <c r="W348" s="17">
        <f t="shared" si="101"/>
        <v>0.0031028513570892</v>
      </c>
      <c r="X348" s="17" t="str">
        <f t="shared" si="102"/>
        <v/>
      </c>
      <c r="Y348" s="17" t="str">
        <f t="shared" si="103"/>
        <v/>
      </c>
      <c r="Z348">
        <f>SUMIF('库存（子SKU）'!$C:$C,$A348,'库存（子SKU）'!AB:AB)</f>
        <v>0</v>
      </c>
      <c r="AA348">
        <f>SUMIF('库存（子SKU）'!$C:$C,$A348,'库存（子SKU）'!AC:AC)</f>
        <v>15.39</v>
      </c>
      <c r="AB348">
        <f>SUMIF('库存（子SKU）'!$C:$C,$A348,'库存（子SKU）'!AD:AD)</f>
        <v>0</v>
      </c>
      <c r="AC348">
        <f>SUMIF('库存（子SKU）'!$C:$C,$A348,'库存（子SKU）'!AE:AE)</f>
        <v>0</v>
      </c>
      <c r="AD348" s="17" t="str">
        <f t="shared" si="88"/>
        <v/>
      </c>
      <c r="AE348" s="17" t="str">
        <f t="shared" si="89"/>
        <v>无销量广告费为15.39</v>
      </c>
      <c r="AF348" s="17" t="str">
        <f t="shared" si="90"/>
        <v/>
      </c>
      <c r="AG348" s="17" t="str">
        <f t="shared" si="91"/>
        <v/>
      </c>
      <c r="AH348">
        <f>SUMIF('库存（子SKU）'!$C:$C,$A348,'库存（子SKU）'!AJ:AJ)</f>
        <v>331</v>
      </c>
      <c r="AI348">
        <f>SUMIF('库存（子SKU）'!$C:$C,$A348,'库存（子SKU）'!AK:AK)</f>
        <v>0</v>
      </c>
      <c r="AJ348">
        <f>SUMIF('库存（子SKU）'!$C:$C,$A348,'库存（子SKU）'!AL:AL)</f>
        <v>0</v>
      </c>
      <c r="AK348">
        <f>SUMIF('库存（子SKU）'!$C:$C,$A348,'库存（子SKU）'!AM:AM)</f>
        <v>0</v>
      </c>
      <c r="AL348" s="17">
        <f t="shared" si="92"/>
        <v>0</v>
      </c>
      <c r="AM348" s="17" t="str">
        <f t="shared" si="93"/>
        <v/>
      </c>
      <c r="AN348" s="17" t="str">
        <f t="shared" si="94"/>
        <v/>
      </c>
      <c r="AO348" s="17" t="str">
        <f t="shared" si="95"/>
        <v/>
      </c>
      <c r="AP348" s="6">
        <f t="shared" si="96"/>
        <v>0</v>
      </c>
      <c r="AQ348" s="6">
        <f t="shared" si="97"/>
        <v>0</v>
      </c>
      <c r="AR348" s="6">
        <f t="shared" si="98"/>
        <v>0</v>
      </c>
      <c r="AS348" t="str">
        <f t="shared" si="99"/>
        <v>库存为0</v>
      </c>
      <c r="AT348" s="2" t="str">
        <f>IFERROR(时间!$B$4+AS348,"上周无销量")</f>
        <v>上周无销量</v>
      </c>
    </row>
    <row r="349" spans="1:46">
      <c r="A349" t="s">
        <v>6854</v>
      </c>
      <c r="B349" s="5">
        <f>SUMIF('库存（子SKU）'!C:C,A349,'库存（子SKU）'!D:D)</f>
        <v>0</v>
      </c>
      <c r="C349" s="5">
        <f>SUMIF('库存（子SKU）'!$C:$C,$A349,'库存（子SKU）'!E:E)</f>
        <v>0</v>
      </c>
      <c r="D349" s="5">
        <f>SUMIF('库存（子SKU）'!$C:$C,$A349,'库存（子SKU）'!F:F)</f>
        <v>0</v>
      </c>
      <c r="E349" s="5">
        <f>SUMIF('库存（子SKU）'!$C:$C,$A349,'库存（子SKU）'!G:G)</f>
        <v>0</v>
      </c>
      <c r="F349" s="5" t="s">
        <v>54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1108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6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17" t="str">
        <f t="shared" si="100"/>
        <v/>
      </c>
      <c r="W349" s="17">
        <f t="shared" si="101"/>
        <v>0.00541516245487365</v>
      </c>
      <c r="X349" s="17" t="str">
        <f t="shared" si="102"/>
        <v/>
      </c>
      <c r="Y349" s="17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0.91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17" t="str">
        <f t="shared" si="88"/>
        <v/>
      </c>
      <c r="AE349" s="17" t="str">
        <f t="shared" si="89"/>
        <v>无销量广告费为0.91</v>
      </c>
      <c r="AF349" s="17" t="str">
        <f t="shared" si="90"/>
        <v/>
      </c>
      <c r="AG349" s="17" t="str">
        <f t="shared" si="91"/>
        <v/>
      </c>
      <c r="AH349">
        <f>SUMIF('库存（子SKU）'!$C:$C,$A349,'库存（子SKU）'!AJ:AJ)</f>
        <v>128</v>
      </c>
      <c r="AI349">
        <f>SUMIF('库存（子SKU）'!$C:$C,$A349,'库存（子SKU）'!AK:AK)</f>
        <v>0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17">
        <f t="shared" si="92"/>
        <v>0</v>
      </c>
      <c r="AM349" s="17" t="str">
        <f t="shared" si="93"/>
        <v/>
      </c>
      <c r="AN349" s="17" t="str">
        <f t="shared" si="94"/>
        <v/>
      </c>
      <c r="AO349" s="17" t="str">
        <f t="shared" si="95"/>
        <v/>
      </c>
      <c r="AP349" s="6">
        <f t="shared" si="96"/>
        <v>0</v>
      </c>
      <c r="AQ349" s="6">
        <f t="shared" si="97"/>
        <v>0</v>
      </c>
      <c r="AR349" s="6">
        <f t="shared" si="98"/>
        <v>0</v>
      </c>
      <c r="AS349" t="str">
        <f t="shared" si="99"/>
        <v>库存为0</v>
      </c>
      <c r="AT349" s="2" t="str">
        <f>IFERROR(时间!$B$4+AS349,"上周无销量")</f>
        <v>上周无销量</v>
      </c>
    </row>
    <row r="350" spans="1:46">
      <c r="A350" t="s">
        <v>6861</v>
      </c>
      <c r="B350" s="5">
        <f>SUMIF('库存（子SKU）'!C:C,A350,'库存（子SKU）'!D:D)</f>
        <v>0</v>
      </c>
      <c r="C350" s="5">
        <f>SUMIF('库存（子SKU）'!$C:$C,$A350,'库存（子SKU）'!E:E)</f>
        <v>0</v>
      </c>
      <c r="D350" s="5">
        <f>SUMIF('库存（子SKU）'!$C:$C,$A350,'库存（子SKU）'!F:F)</f>
        <v>0</v>
      </c>
      <c r="E350" s="5">
        <f>SUMIF('库存（子SKU）'!$C:$C,$A350,'库存（子SKU）'!G:G)</f>
        <v>0</v>
      </c>
      <c r="F350" s="5" t="s">
        <v>54</v>
      </c>
      <c r="G350">
        <f>SUMIF('库存（子SKU）'!$C:$C,$A350,'库存（子SKU）'!I:I)</f>
        <v>0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0</v>
      </c>
      <c r="L350">
        <f>SUMIF('库存（子SKU）'!$C:$C,$A350,'库存（子SKU）'!N:N)</f>
        <v>0</v>
      </c>
      <c r="M350">
        <f>SUMIF('库存（子SKU）'!$C:$C,$A350,'库存（子SKU）'!O:O)</f>
        <v>0</v>
      </c>
      <c r="N350">
        <f>SUMIF('库存（子SKU）'!$C:$C,$A350,'库存（子SKU）'!P:P)</f>
        <v>0</v>
      </c>
      <c r="O350">
        <f>SUMIF('库存（子SKU）'!$C:$C,$A350,'库存（子SKU）'!Q:Q)</f>
        <v>31916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238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17" t="str">
        <f t="shared" si="100"/>
        <v/>
      </c>
      <c r="W350" s="17">
        <f t="shared" si="101"/>
        <v>0.00745707482140619</v>
      </c>
      <c r="X350" s="17" t="str">
        <f t="shared" si="102"/>
        <v/>
      </c>
      <c r="Y350" s="17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52.51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17" t="str">
        <f t="shared" si="88"/>
        <v/>
      </c>
      <c r="AE350" s="17" t="str">
        <f t="shared" si="89"/>
        <v>无销量广告费为52.51</v>
      </c>
      <c r="AF350" s="17" t="str">
        <f t="shared" si="90"/>
        <v/>
      </c>
      <c r="AG350" s="17" t="str">
        <f t="shared" si="91"/>
        <v/>
      </c>
      <c r="AH350">
        <f>SUMIF('库存（子SKU）'!$C:$C,$A350,'库存（子SKU）'!AJ:AJ)</f>
        <v>571</v>
      </c>
      <c r="AI350">
        <f>SUMIF('库存（子SKU）'!$C:$C,$A350,'库存（子SKU）'!AK:AK)</f>
        <v>0</v>
      </c>
      <c r="AJ350">
        <f>SUMIF('库存（子SKU）'!$C:$C,$A350,'库存（子SKU）'!AL:AL)</f>
        <v>0</v>
      </c>
      <c r="AK350">
        <f>SUMIF('库存（子SKU）'!$C:$C,$A350,'库存（子SKU）'!AM:AM)</f>
        <v>0</v>
      </c>
      <c r="AL350" s="17">
        <f t="shared" si="92"/>
        <v>0</v>
      </c>
      <c r="AM350" s="17" t="str">
        <f t="shared" si="93"/>
        <v/>
      </c>
      <c r="AN350" s="17" t="str">
        <f t="shared" si="94"/>
        <v/>
      </c>
      <c r="AO350" s="17" t="str">
        <f t="shared" si="95"/>
        <v/>
      </c>
      <c r="AP350" s="6">
        <f t="shared" si="96"/>
        <v>0</v>
      </c>
      <c r="AQ350" s="6">
        <f t="shared" si="97"/>
        <v>0</v>
      </c>
      <c r="AR350" s="6">
        <f t="shared" si="98"/>
        <v>0</v>
      </c>
      <c r="AS350" t="str">
        <f t="shared" si="99"/>
        <v>库存为0</v>
      </c>
      <c r="AT350" s="2" t="str">
        <f>IFERROR(时间!$B$4+AS350,"上周无销量")</f>
        <v>上周无销量</v>
      </c>
    </row>
    <row r="351" spans="1:46">
      <c r="A351" t="s">
        <v>6866</v>
      </c>
      <c r="B351" s="5">
        <f>SUMIF('库存（子SKU）'!C:C,A351,'库存（子SKU）'!D:D)</f>
        <v>0</v>
      </c>
      <c r="C351" s="5">
        <f>SUMIF('库存（子SKU）'!$C:$C,$A351,'库存（子SKU）'!E:E)</f>
        <v>0</v>
      </c>
      <c r="D351" s="5">
        <f>SUMIF('库存（子SKU）'!$C:$C,$A351,'库存（子SKU）'!F:F)</f>
        <v>0</v>
      </c>
      <c r="E351" s="5">
        <f>SUMIF('库存（子SKU）'!$C:$C,$A351,'库存（子SKU）'!G:G)</f>
        <v>0</v>
      </c>
      <c r="F351" s="5" t="s">
        <v>54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0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2588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6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17" t="str">
        <f t="shared" si="100"/>
        <v/>
      </c>
      <c r="W351" s="17">
        <f t="shared" si="101"/>
        <v>0.00231839258114374</v>
      </c>
      <c r="X351" s="17" t="str">
        <f t="shared" si="102"/>
        <v/>
      </c>
      <c r="Y351" s="17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1.25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17" t="str">
        <f t="shared" si="88"/>
        <v/>
      </c>
      <c r="AE351" s="17" t="str">
        <f t="shared" si="89"/>
        <v>无销量广告费为1.25</v>
      </c>
      <c r="AF351" s="17" t="str">
        <f t="shared" si="90"/>
        <v/>
      </c>
      <c r="AG351" s="17" t="str">
        <f t="shared" si="91"/>
        <v/>
      </c>
      <c r="AH351">
        <f>SUMIF('库存（子SKU）'!$C:$C,$A351,'库存（子SKU）'!AJ:AJ)</f>
        <v>27</v>
      </c>
      <c r="AI351">
        <f>SUMIF('库存（子SKU）'!$C:$C,$A351,'库存（子SKU）'!AK:AK)</f>
        <v>0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17">
        <f t="shared" si="92"/>
        <v>0</v>
      </c>
      <c r="AM351" s="17" t="str">
        <f t="shared" si="93"/>
        <v/>
      </c>
      <c r="AN351" s="17" t="str">
        <f t="shared" si="94"/>
        <v/>
      </c>
      <c r="AO351" s="17" t="str">
        <f t="shared" si="95"/>
        <v/>
      </c>
      <c r="AP351" s="6">
        <f t="shared" si="96"/>
        <v>0</v>
      </c>
      <c r="AQ351" s="6">
        <f t="shared" si="97"/>
        <v>0</v>
      </c>
      <c r="AR351" s="6">
        <f t="shared" si="98"/>
        <v>0</v>
      </c>
      <c r="AS351" t="str">
        <f t="shared" si="99"/>
        <v>库存为0</v>
      </c>
      <c r="AT351" s="2" t="str">
        <f>IFERROR(时间!$B$4+AS351,"上周无销量")</f>
        <v>上周无销量</v>
      </c>
    </row>
    <row r="352" spans="1:46">
      <c r="A352" t="s">
        <v>6869</v>
      </c>
      <c r="B352" s="5">
        <f>SUMIF('库存（子SKU）'!C:C,A352,'库存（子SKU）'!D:D)</f>
        <v>0</v>
      </c>
      <c r="C352" s="5">
        <f>SUMIF('库存（子SKU）'!$C:$C,$A352,'库存（子SKU）'!E:E)</f>
        <v>0</v>
      </c>
      <c r="D352" s="5">
        <f>SUMIF('库存（子SKU）'!$C:$C,$A352,'库存（子SKU）'!F:F)</f>
        <v>0</v>
      </c>
      <c r="E352" s="5">
        <f>SUMIF('库存（子SKU）'!$C:$C,$A352,'库存（子SKU）'!G:G)</f>
        <v>0</v>
      </c>
      <c r="F352" s="5" t="s">
        <v>54</v>
      </c>
      <c r="G352">
        <f>SUMIF('库存（子SKU）'!$C:$C,$A352,'库存（子SKU）'!I:I)</f>
        <v>0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0</v>
      </c>
      <c r="L352">
        <f>SUMIF('库存（子SKU）'!$C:$C,$A352,'库存（子SKU）'!N:N)</f>
        <v>0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2220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18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17" t="str">
        <f t="shared" si="100"/>
        <v/>
      </c>
      <c r="W352" s="17">
        <f t="shared" si="101"/>
        <v>0.00810810810810811</v>
      </c>
      <c r="X352" s="17" t="str">
        <f t="shared" si="102"/>
        <v/>
      </c>
      <c r="Y352" s="17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2.38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17" t="str">
        <f t="shared" si="88"/>
        <v/>
      </c>
      <c r="AE352" s="17" t="str">
        <f t="shared" si="89"/>
        <v>无销量广告费为2.38</v>
      </c>
      <c r="AF352" s="17" t="str">
        <f t="shared" si="90"/>
        <v/>
      </c>
      <c r="AG352" s="17" t="str">
        <f t="shared" si="91"/>
        <v/>
      </c>
      <c r="AH352">
        <f>SUMIF('库存（子SKU）'!$C:$C,$A352,'库存（子SKU）'!AJ:AJ)</f>
        <v>36</v>
      </c>
      <c r="AI352">
        <f>SUMIF('库存（子SKU）'!$C:$C,$A352,'库存（子SKU）'!AK:AK)</f>
        <v>0</v>
      </c>
      <c r="AJ352">
        <f>SUMIF('库存（子SKU）'!$C:$C,$A352,'库存（子SKU）'!AL:AL)</f>
        <v>0</v>
      </c>
      <c r="AK352">
        <f>SUMIF('库存（子SKU）'!$C:$C,$A352,'库存（子SKU）'!AM:AM)</f>
        <v>0</v>
      </c>
      <c r="AL352" s="17">
        <f t="shared" si="92"/>
        <v>0</v>
      </c>
      <c r="AM352" s="17" t="str">
        <f t="shared" si="93"/>
        <v/>
      </c>
      <c r="AN352" s="17" t="str">
        <f t="shared" si="94"/>
        <v/>
      </c>
      <c r="AO352" s="17" t="str">
        <f t="shared" si="95"/>
        <v/>
      </c>
      <c r="AP352" s="6">
        <f t="shared" si="96"/>
        <v>0</v>
      </c>
      <c r="AQ352" s="6">
        <f t="shared" si="97"/>
        <v>0</v>
      </c>
      <c r="AR352" s="6">
        <f t="shared" si="98"/>
        <v>0</v>
      </c>
      <c r="AS352" t="str">
        <f t="shared" si="99"/>
        <v>库存为0</v>
      </c>
      <c r="AT352" s="2" t="str">
        <f>IFERROR(时间!$B$4+AS352,"上周无销量")</f>
        <v>上周无销量</v>
      </c>
    </row>
    <row r="353" spans="1:46">
      <c r="A353" t="s">
        <v>6872</v>
      </c>
      <c r="B353" s="5">
        <f>SUMIF('库存（子SKU）'!C:C,A353,'库存（子SKU）'!D:D)</f>
        <v>0</v>
      </c>
      <c r="C353" s="5">
        <f>SUMIF('库存（子SKU）'!$C:$C,$A353,'库存（子SKU）'!E:E)</f>
        <v>0</v>
      </c>
      <c r="D353" s="5">
        <f>SUMIF('库存（子SKU）'!$C:$C,$A353,'库存（子SKU）'!F:F)</f>
        <v>0</v>
      </c>
      <c r="E353" s="5">
        <f>SUMIF('库存（子SKU）'!$C:$C,$A353,'库存（子SKU）'!G:G)</f>
        <v>0</v>
      </c>
      <c r="F353" s="5" t="s">
        <v>54</v>
      </c>
      <c r="G353">
        <f>SUMIF('库存（子SKU）'!$C:$C,$A353,'库存（子SKU）'!I:I)</f>
        <v>0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0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7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17" t="str">
        <f t="shared" si="100"/>
        <v/>
      </c>
      <c r="W353" s="17">
        <f t="shared" si="101"/>
        <v>0</v>
      </c>
      <c r="X353" s="17" t="str">
        <f t="shared" si="102"/>
        <v/>
      </c>
      <c r="Y353" s="17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17" t="str">
        <f t="shared" si="88"/>
        <v/>
      </c>
      <c r="AE353" s="17" t="str">
        <f t="shared" si="89"/>
        <v/>
      </c>
      <c r="AF353" s="17" t="str">
        <f t="shared" si="90"/>
        <v/>
      </c>
      <c r="AG353" s="17" t="str">
        <f t="shared" si="91"/>
        <v/>
      </c>
      <c r="AH353">
        <f>SUMIF('库存（子SKU）'!$C:$C,$A353,'库存（子SKU）'!AJ:AJ)</f>
        <v>0</v>
      </c>
      <c r="AI353">
        <f>SUMIF('库存（子SKU）'!$C:$C,$A353,'库存（子SKU）'!AK:AK)</f>
        <v>0</v>
      </c>
      <c r="AJ353">
        <f>SUMIF('库存（子SKU）'!$C:$C,$A353,'库存（子SKU）'!AL:AL)</f>
        <v>0</v>
      </c>
      <c r="AK353">
        <f>SUMIF('库存（子SKU）'!$C:$C,$A353,'库存（子SKU）'!AM:AM)</f>
        <v>0</v>
      </c>
      <c r="AL353" s="17" t="str">
        <f t="shared" si="92"/>
        <v/>
      </c>
      <c r="AM353" s="17" t="str">
        <f t="shared" si="93"/>
        <v/>
      </c>
      <c r="AN353" s="17" t="str">
        <f t="shared" si="94"/>
        <v/>
      </c>
      <c r="AO353" s="17" t="str">
        <f t="shared" si="95"/>
        <v/>
      </c>
      <c r="AP353" s="6">
        <f t="shared" si="96"/>
        <v>0</v>
      </c>
      <c r="AQ353" s="6">
        <f t="shared" si="97"/>
        <v>0</v>
      </c>
      <c r="AR353" s="6">
        <f t="shared" si="98"/>
        <v>0</v>
      </c>
      <c r="AS353" t="str">
        <f t="shared" si="99"/>
        <v>库存为0</v>
      </c>
      <c r="AT353" s="2" t="str">
        <f>IFERROR(时间!$B$4+AS353,"上周无销量")</f>
        <v>上周无销量</v>
      </c>
    </row>
    <row r="354" spans="1:46">
      <c r="A354" t="s">
        <v>6961</v>
      </c>
      <c r="B354" s="5">
        <f>SUMIF('库存（子SKU）'!C:C,A354,'库存（子SKU）'!D:D)</f>
        <v>0</v>
      </c>
      <c r="C354" s="5">
        <f>SUMIF('库存（子SKU）'!$C:$C,$A354,'库存（子SKU）'!E:E)</f>
        <v>0</v>
      </c>
      <c r="D354" s="5">
        <f>SUMIF('库存（子SKU）'!$C:$C,$A354,'库存（子SKU）'!F:F)</f>
        <v>0</v>
      </c>
      <c r="E354" s="5">
        <f>SUMIF('库存（子SKU）'!$C:$C,$A354,'库存（子SKU）'!G:G)</f>
        <v>0</v>
      </c>
      <c r="F354" s="5" t="s">
        <v>54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836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2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17" t="str">
        <f t="shared" si="100"/>
        <v/>
      </c>
      <c r="W354" s="17">
        <f t="shared" si="101"/>
        <v>0.00239234449760766</v>
      </c>
      <c r="X354" s="17" t="str">
        <f t="shared" si="102"/>
        <v/>
      </c>
      <c r="Y354" s="17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0.26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17" t="str">
        <f t="shared" si="88"/>
        <v/>
      </c>
      <c r="AE354" s="17" t="str">
        <f t="shared" si="89"/>
        <v>无销量广告费为0.26</v>
      </c>
      <c r="AF354" s="17" t="str">
        <f t="shared" si="90"/>
        <v/>
      </c>
      <c r="AG354" s="17" t="str">
        <f t="shared" si="91"/>
        <v/>
      </c>
      <c r="AH354">
        <f>SUMIF('库存（子SKU）'!$C:$C,$A354,'库存（子SKU）'!AJ:AJ)</f>
        <v>20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17">
        <f t="shared" si="92"/>
        <v>0</v>
      </c>
      <c r="AM354" s="17" t="str">
        <f t="shared" si="93"/>
        <v/>
      </c>
      <c r="AN354" s="17" t="str">
        <f t="shared" si="94"/>
        <v/>
      </c>
      <c r="AO354" s="17" t="str">
        <f t="shared" si="95"/>
        <v/>
      </c>
      <c r="AP354" s="6">
        <f t="shared" si="96"/>
        <v>0</v>
      </c>
      <c r="AQ354" s="6">
        <f t="shared" si="97"/>
        <v>0</v>
      </c>
      <c r="AR354" s="6">
        <f t="shared" si="98"/>
        <v>0</v>
      </c>
      <c r="AS354" t="str">
        <f t="shared" si="99"/>
        <v>库存为0</v>
      </c>
      <c r="AT354" s="2" t="str">
        <f>IFERROR(时间!$B$4+AS354,"上周无销量")</f>
        <v>上周无销量</v>
      </c>
    </row>
    <row r="355" spans="1:46">
      <c r="A355" t="s">
        <v>6998</v>
      </c>
      <c r="B355" s="5">
        <f>SUMIF('库存（子SKU）'!C:C,A355,'库存（子SKU）'!D:D)</f>
        <v>0</v>
      </c>
      <c r="C355" s="5">
        <f>SUMIF('库存（子SKU）'!$C:$C,$A355,'库存（子SKU）'!E:E)</f>
        <v>0</v>
      </c>
      <c r="D355" s="5">
        <f>SUMIF('库存（子SKU）'!$C:$C,$A355,'库存（子SKU）'!F:F)</f>
        <v>0</v>
      </c>
      <c r="E355" s="5">
        <f>SUMIF('库存（子SKU）'!$C:$C,$A355,'库存（子SKU）'!G:G)</f>
        <v>0</v>
      </c>
      <c r="F355" s="5" t="s">
        <v>54</v>
      </c>
      <c r="G355">
        <f>SUMIF('库存（子SKU）'!$C:$C,$A355,'库存（子SKU）'!I:I)</f>
        <v>0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0</v>
      </c>
      <c r="L355">
        <f>SUMIF('库存（子SKU）'!$C:$C,$A355,'库存（子SKU）'!N:N)</f>
        <v>0</v>
      </c>
      <c r="M355">
        <f>SUMIF('库存（子SKU）'!$C:$C,$A355,'库存（子SKU）'!O:O)</f>
        <v>0</v>
      </c>
      <c r="N355">
        <f>SUMIF('库存（子SKU）'!$C:$C,$A355,'库存（子SKU）'!P:P)</f>
        <v>0</v>
      </c>
      <c r="O355">
        <f>SUMIF('库存（子SKU）'!$C:$C,$A355,'库存（子SKU）'!Q:Q)</f>
        <v>2120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21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17" t="str">
        <f t="shared" si="100"/>
        <v/>
      </c>
      <c r="W355" s="17">
        <f t="shared" si="101"/>
        <v>0.00990566037735849</v>
      </c>
      <c r="X355" s="17" t="str">
        <f t="shared" si="102"/>
        <v/>
      </c>
      <c r="Y355" s="17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3.94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17" t="str">
        <f t="shared" si="88"/>
        <v/>
      </c>
      <c r="AE355" s="17" t="str">
        <f t="shared" si="89"/>
        <v>无销量广告费为3.94</v>
      </c>
      <c r="AF355" s="17" t="str">
        <f t="shared" si="90"/>
        <v/>
      </c>
      <c r="AG355" s="17" t="str">
        <f t="shared" si="91"/>
        <v/>
      </c>
      <c r="AH355">
        <f>SUMIF('库存（子SKU）'!$C:$C,$A355,'库存（子SKU）'!AJ:AJ)</f>
        <v>18</v>
      </c>
      <c r="AI355">
        <f>SUMIF('库存（子SKU）'!$C:$C,$A355,'库存（子SKU）'!AK:AK)</f>
        <v>0</v>
      </c>
      <c r="AJ355">
        <f>SUMIF('库存（子SKU）'!$C:$C,$A355,'库存（子SKU）'!AL:AL)</f>
        <v>0</v>
      </c>
      <c r="AK355">
        <f>SUMIF('库存（子SKU）'!$C:$C,$A355,'库存（子SKU）'!AM:AM)</f>
        <v>0</v>
      </c>
      <c r="AL355" s="17">
        <f t="shared" si="92"/>
        <v>0</v>
      </c>
      <c r="AM355" s="17" t="str">
        <f t="shared" si="93"/>
        <v/>
      </c>
      <c r="AN355" s="17" t="str">
        <f t="shared" si="94"/>
        <v/>
      </c>
      <c r="AO355" s="17" t="str">
        <f t="shared" si="95"/>
        <v/>
      </c>
      <c r="AP355" s="6">
        <f t="shared" si="96"/>
        <v>0</v>
      </c>
      <c r="AQ355" s="6">
        <f t="shared" si="97"/>
        <v>0</v>
      </c>
      <c r="AR355" s="6">
        <f t="shared" si="98"/>
        <v>0</v>
      </c>
      <c r="AS355" t="str">
        <f t="shared" si="99"/>
        <v>库存为0</v>
      </c>
      <c r="AT355" s="2" t="str">
        <f>IFERROR(时间!$B$4+AS355,"上周无销量")</f>
        <v>上周无销量</v>
      </c>
    </row>
    <row r="356" spans="1:46">
      <c r="A356" t="s">
        <v>7009</v>
      </c>
      <c r="B356" s="5">
        <f>SUMIF('库存（子SKU）'!C:C,A356,'库存（子SKU）'!D:D)</f>
        <v>0</v>
      </c>
      <c r="C356" s="5">
        <f>SUMIF('库存（子SKU）'!$C:$C,$A356,'库存（子SKU）'!E:E)</f>
        <v>0</v>
      </c>
      <c r="D356" s="5">
        <f>SUMIF('库存（子SKU）'!$C:$C,$A356,'库存（子SKU）'!F:F)</f>
        <v>0</v>
      </c>
      <c r="E356" s="5">
        <f>SUMIF('库存（子SKU）'!$C:$C,$A356,'库存（子SKU）'!G:G)</f>
        <v>0</v>
      </c>
      <c r="F356" s="5" t="s">
        <v>54</v>
      </c>
      <c r="G356">
        <f>SUMIF('库存（子SKU）'!$C:$C,$A356,'库存（子SKU）'!I:I)</f>
        <v>0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0</v>
      </c>
      <c r="L356">
        <f>SUMIF('库存（子SKU）'!$C:$C,$A356,'库存（子SKU）'!N:N)</f>
        <v>0</v>
      </c>
      <c r="M356">
        <f>SUMIF('库存（子SKU）'!$C:$C,$A356,'库存（子SKU）'!O:O)</f>
        <v>0</v>
      </c>
      <c r="N356">
        <f>SUMIF('库存（子SKU）'!$C:$C,$A356,'库存（子SKU）'!P:P)</f>
        <v>0</v>
      </c>
      <c r="O356">
        <f>SUMIF('库存（子SKU）'!$C:$C,$A356,'库存（子SKU）'!Q:Q)</f>
        <v>261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3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17" t="str">
        <f t="shared" si="100"/>
        <v/>
      </c>
      <c r="W356" s="17">
        <f t="shared" si="101"/>
        <v>0.0114942528735632</v>
      </c>
      <c r="X356" s="17" t="str">
        <f t="shared" si="102"/>
        <v/>
      </c>
      <c r="Y356" s="17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0.58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17" t="str">
        <f t="shared" si="88"/>
        <v/>
      </c>
      <c r="AE356" s="17" t="str">
        <f t="shared" si="89"/>
        <v>无销量广告费为0.58</v>
      </c>
      <c r="AF356" s="17" t="str">
        <f t="shared" si="90"/>
        <v/>
      </c>
      <c r="AG356" s="17" t="str">
        <f t="shared" si="91"/>
        <v/>
      </c>
      <c r="AH356">
        <f>SUMIF('库存（子SKU）'!$C:$C,$A356,'库存（子SKU）'!AJ:AJ)</f>
        <v>7</v>
      </c>
      <c r="AI356">
        <f>SUMIF('库存（子SKU）'!$C:$C,$A356,'库存（子SKU）'!AK:AK)</f>
        <v>0</v>
      </c>
      <c r="AJ356">
        <f>SUMIF('库存（子SKU）'!$C:$C,$A356,'库存（子SKU）'!AL:AL)</f>
        <v>0</v>
      </c>
      <c r="AK356">
        <f>SUMIF('库存（子SKU）'!$C:$C,$A356,'库存（子SKU）'!AM:AM)</f>
        <v>0</v>
      </c>
      <c r="AL356" s="17">
        <f t="shared" si="92"/>
        <v>0</v>
      </c>
      <c r="AM356" s="17" t="str">
        <f t="shared" si="93"/>
        <v/>
      </c>
      <c r="AN356" s="17" t="str">
        <f t="shared" si="94"/>
        <v/>
      </c>
      <c r="AO356" s="17" t="str">
        <f t="shared" si="95"/>
        <v/>
      </c>
      <c r="AP356" s="6">
        <f t="shared" si="96"/>
        <v>0</v>
      </c>
      <c r="AQ356" s="6">
        <f t="shared" si="97"/>
        <v>0</v>
      </c>
      <c r="AR356" s="6">
        <f t="shared" si="98"/>
        <v>0</v>
      </c>
      <c r="AS356" t="str">
        <f t="shared" si="99"/>
        <v>库存为0</v>
      </c>
      <c r="AT356" s="2" t="str">
        <f>IFERROR(时间!$B$4+AS356,"上周无销量")</f>
        <v>上周无销量</v>
      </c>
    </row>
    <row r="357" spans="1:46">
      <c r="A357" t="s">
        <v>7040</v>
      </c>
      <c r="B357" s="5">
        <f>SUMIF('库存（子SKU）'!C:C,A357,'库存（子SKU）'!D:D)</f>
        <v>0</v>
      </c>
      <c r="C357" s="5">
        <f>SUMIF('库存（子SKU）'!$C:$C,$A357,'库存（子SKU）'!E:E)</f>
        <v>0</v>
      </c>
      <c r="D357" s="5">
        <f>SUMIF('库存（子SKU）'!$C:$C,$A357,'库存（子SKU）'!F:F)</f>
        <v>0</v>
      </c>
      <c r="E357" s="5">
        <f>SUMIF('库存（子SKU）'!$C:$C,$A357,'库存（子SKU）'!G:G)</f>
        <v>0</v>
      </c>
      <c r="F357" s="5" t="s">
        <v>54</v>
      </c>
      <c r="G357">
        <f>SUMIF('库存（子SKU）'!$C:$C,$A357,'库存（子SKU）'!I:I)</f>
        <v>0</v>
      </c>
      <c r="H357">
        <f>SUMIF('库存（子SKU）'!$C:$C,$A357,'库存（子SKU）'!J:J)</f>
        <v>0</v>
      </c>
      <c r="I357">
        <f>SUMIF('库存（子SKU）'!$C:$C,$A357,'库存（子SKU）'!K:K)</f>
        <v>0</v>
      </c>
      <c r="J357">
        <f>SUMIF('库存（子SKU）'!$C:$C,$A357,'库存（子SKU）'!L:L)</f>
        <v>0</v>
      </c>
      <c r="K357">
        <f t="shared" si="87"/>
        <v>0</v>
      </c>
      <c r="L357">
        <f>SUMIF('库存（子SKU）'!$C:$C,$A357,'库存（子SKU）'!N:N)</f>
        <v>0</v>
      </c>
      <c r="M357">
        <f>SUMIF('库存（子SKU）'!$C:$C,$A357,'库存（子SKU）'!O:O)</f>
        <v>0</v>
      </c>
      <c r="N357">
        <f>SUMIF('库存（子SKU）'!$C:$C,$A357,'库存（子SKU）'!P:P)</f>
        <v>0</v>
      </c>
      <c r="O357">
        <f>SUMIF('库存（子SKU）'!$C:$C,$A357,'库存（子SKU）'!Q:Q)</f>
        <v>178683</v>
      </c>
      <c r="P357">
        <f>SUMIF('库存（子SKU）'!$C:$C,$A357,'库存（子SKU）'!R:R)</f>
        <v>0</v>
      </c>
      <c r="Q357">
        <f>SUMIF('库存（子SKU）'!$C:$C,$A357,'库存（子SKU）'!S:S)</f>
        <v>0</v>
      </c>
      <c r="R357">
        <f>SUMIF('库存（子SKU）'!$C:$C,$A357,'库存（子SKU）'!T:T)</f>
        <v>0</v>
      </c>
      <c r="S357">
        <f>SUMIF('库存（子SKU）'!$C:$C,$A357,'库存（子SKU）'!U:U)</f>
        <v>964</v>
      </c>
      <c r="T357">
        <f>SUMIF('库存（子SKU）'!$C:$C,$A357,'库存（子SKU）'!V:V)</f>
        <v>0</v>
      </c>
      <c r="U357">
        <f>SUMIF('库存（子SKU）'!$C:$C,$A357,'库存（子SKU）'!W:W)</f>
        <v>0</v>
      </c>
      <c r="V357" s="17" t="str">
        <f t="shared" si="100"/>
        <v/>
      </c>
      <c r="W357" s="17">
        <f t="shared" si="101"/>
        <v>0.00539502918576473</v>
      </c>
      <c r="X357" s="17" t="str">
        <f t="shared" si="102"/>
        <v/>
      </c>
      <c r="Y357" s="17" t="str">
        <f t="shared" si="103"/>
        <v/>
      </c>
      <c r="Z357">
        <f>SUMIF('库存（子SKU）'!$C:$C,$A357,'库存（子SKU）'!AB:AB)</f>
        <v>0</v>
      </c>
      <c r="AA357">
        <f>SUMIF('库存（子SKU）'!$C:$C,$A357,'库存（子SKU）'!AC:AC)</f>
        <v>244.93</v>
      </c>
      <c r="AB357">
        <f>SUMIF('库存（子SKU）'!$C:$C,$A357,'库存（子SKU）'!AD:AD)</f>
        <v>0</v>
      </c>
      <c r="AC357">
        <f>SUMIF('库存（子SKU）'!$C:$C,$A357,'库存（子SKU）'!AE:AE)</f>
        <v>0</v>
      </c>
      <c r="AD357" s="17" t="str">
        <f t="shared" si="88"/>
        <v/>
      </c>
      <c r="AE357" s="17" t="str">
        <f t="shared" si="89"/>
        <v>无销量广告费为244.93</v>
      </c>
      <c r="AF357" s="17" t="str">
        <f t="shared" si="90"/>
        <v/>
      </c>
      <c r="AG357" s="17" t="str">
        <f t="shared" si="91"/>
        <v/>
      </c>
      <c r="AH357">
        <f>SUMIF('库存（子SKU）'!$C:$C,$A357,'库存（子SKU）'!AJ:AJ)</f>
        <v>2842</v>
      </c>
      <c r="AI357">
        <f>SUMIF('库存（子SKU）'!$C:$C,$A357,'库存（子SKU）'!AK:AK)</f>
        <v>0</v>
      </c>
      <c r="AJ357">
        <f>SUMIF('库存（子SKU）'!$C:$C,$A357,'库存（子SKU）'!AL:AL)</f>
        <v>0</v>
      </c>
      <c r="AK357">
        <f>SUMIF('库存（子SKU）'!$C:$C,$A357,'库存（子SKU）'!AM:AM)</f>
        <v>0</v>
      </c>
      <c r="AL357" s="17">
        <f t="shared" si="92"/>
        <v>0</v>
      </c>
      <c r="AM357" s="17" t="str">
        <f t="shared" si="93"/>
        <v/>
      </c>
      <c r="AN357" s="17" t="str">
        <f t="shared" si="94"/>
        <v/>
      </c>
      <c r="AO357" s="17" t="str">
        <f t="shared" si="95"/>
        <v/>
      </c>
      <c r="AP357" s="6">
        <f t="shared" si="96"/>
        <v>0</v>
      </c>
      <c r="AQ357" s="6">
        <f t="shared" si="97"/>
        <v>0</v>
      </c>
      <c r="AR357" s="6">
        <f t="shared" si="98"/>
        <v>0</v>
      </c>
      <c r="AS357" t="str">
        <f t="shared" si="99"/>
        <v>库存为0</v>
      </c>
      <c r="AT357" s="2" t="str">
        <f>IFERROR(时间!$B$4+AS357,"上周无销量")</f>
        <v>上周无销量</v>
      </c>
    </row>
    <row r="358" spans="1:46">
      <c r="A358" t="s">
        <v>7067</v>
      </c>
      <c r="B358" s="5">
        <f>SUMIF('库存（子SKU）'!C:C,A358,'库存（子SKU）'!D:D)</f>
        <v>0</v>
      </c>
      <c r="C358" s="5">
        <f>SUMIF('库存（子SKU）'!$C:$C,$A358,'库存（子SKU）'!E:E)</f>
        <v>0</v>
      </c>
      <c r="D358" s="5">
        <f>SUMIF('库存（子SKU）'!$C:$C,$A358,'库存（子SKU）'!F:F)</f>
        <v>0</v>
      </c>
      <c r="E358" s="5">
        <f>SUMIF('库存（子SKU）'!$C:$C,$A358,'库存（子SKU）'!G:G)</f>
        <v>0</v>
      </c>
      <c r="F358" s="5" t="s">
        <v>54</v>
      </c>
      <c r="G358">
        <f>SUMIF('库存（子SKU）'!$C:$C,$A358,'库存（子SKU）'!I:I)</f>
        <v>0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0</v>
      </c>
      <c r="L358">
        <f>SUMIF('库存（子SKU）'!$C:$C,$A358,'库存（子SKU）'!N:N)</f>
        <v>0</v>
      </c>
      <c r="M358">
        <f>SUMIF('库存（子SKU）'!$C:$C,$A358,'库存（子SKU）'!O:O)</f>
        <v>0</v>
      </c>
      <c r="N358">
        <f>SUMIF('库存（子SKU）'!$C:$C,$A358,'库存（子SKU）'!P:P)</f>
        <v>0</v>
      </c>
      <c r="O358">
        <f>SUMIF('库存（子SKU）'!$C:$C,$A358,'库存（子SKU）'!Q:Q)</f>
        <v>27860</v>
      </c>
      <c r="P358">
        <f>SUMIF('库存（子SKU）'!$C:$C,$A358,'库存（子SKU）'!R:R)</f>
        <v>0</v>
      </c>
      <c r="Q358">
        <f>SUMIF('库存（子SKU）'!$C:$C,$A358,'库存（子SKU）'!S:S)</f>
        <v>0</v>
      </c>
      <c r="R358">
        <f>SUMIF('库存（子SKU）'!$C:$C,$A358,'库存（子SKU）'!T:T)</f>
        <v>0</v>
      </c>
      <c r="S358">
        <f>SUMIF('库存（子SKU）'!$C:$C,$A358,'库存（子SKU）'!U:U)</f>
        <v>227</v>
      </c>
      <c r="T358">
        <f>SUMIF('库存（子SKU）'!$C:$C,$A358,'库存（子SKU）'!V:V)</f>
        <v>0</v>
      </c>
      <c r="U358">
        <f>SUMIF('库存（子SKU）'!$C:$C,$A358,'库存（子SKU）'!W:W)</f>
        <v>0</v>
      </c>
      <c r="V358" s="17" t="str">
        <f t="shared" si="100"/>
        <v/>
      </c>
      <c r="W358" s="17">
        <f t="shared" si="101"/>
        <v>0.00814788226848528</v>
      </c>
      <c r="X358" s="17" t="str">
        <f t="shared" si="102"/>
        <v/>
      </c>
      <c r="Y358" s="17" t="str">
        <f t="shared" si="103"/>
        <v/>
      </c>
      <c r="Z358">
        <f>SUMIF('库存（子SKU）'!$C:$C,$A358,'库存（子SKU）'!AB:AB)</f>
        <v>0</v>
      </c>
      <c r="AA358">
        <f>SUMIF('库存（子SKU）'!$C:$C,$A358,'库存（子SKU）'!AC:AC)</f>
        <v>53.23</v>
      </c>
      <c r="AB358">
        <f>SUMIF('库存（子SKU）'!$C:$C,$A358,'库存（子SKU）'!AD:AD)</f>
        <v>0</v>
      </c>
      <c r="AC358">
        <f>SUMIF('库存（子SKU）'!$C:$C,$A358,'库存（子SKU）'!AE:AE)</f>
        <v>0</v>
      </c>
      <c r="AD358" s="17" t="str">
        <f t="shared" si="88"/>
        <v/>
      </c>
      <c r="AE358" s="17" t="str">
        <f t="shared" si="89"/>
        <v>无销量广告费为53.23</v>
      </c>
      <c r="AF358" s="17" t="str">
        <f t="shared" si="90"/>
        <v/>
      </c>
      <c r="AG358" s="17" t="str">
        <f t="shared" si="91"/>
        <v/>
      </c>
      <c r="AH358">
        <f>SUMIF('库存（子SKU）'!$C:$C,$A358,'库存（子SKU）'!AJ:AJ)</f>
        <v>321</v>
      </c>
      <c r="AI358">
        <f>SUMIF('库存（子SKU）'!$C:$C,$A358,'库存（子SKU）'!AK:AK)</f>
        <v>0</v>
      </c>
      <c r="AJ358">
        <f>SUMIF('库存（子SKU）'!$C:$C,$A358,'库存（子SKU）'!AL:AL)</f>
        <v>0</v>
      </c>
      <c r="AK358">
        <f>SUMIF('库存（子SKU）'!$C:$C,$A358,'库存（子SKU）'!AM:AM)</f>
        <v>0</v>
      </c>
      <c r="AL358" s="17">
        <f t="shared" si="92"/>
        <v>0</v>
      </c>
      <c r="AM358" s="17" t="str">
        <f t="shared" si="93"/>
        <v/>
      </c>
      <c r="AN358" s="17" t="str">
        <f t="shared" si="94"/>
        <v/>
      </c>
      <c r="AO358" s="17" t="str">
        <f t="shared" si="95"/>
        <v/>
      </c>
      <c r="AP358" s="6">
        <f t="shared" si="96"/>
        <v>0</v>
      </c>
      <c r="AQ358" s="6">
        <f t="shared" si="97"/>
        <v>0</v>
      </c>
      <c r="AR358" s="6">
        <f t="shared" si="98"/>
        <v>0</v>
      </c>
      <c r="AS358" t="str">
        <f t="shared" si="99"/>
        <v>库存为0</v>
      </c>
      <c r="AT358" s="2" t="str">
        <f>IFERROR(时间!$B$4+AS358,"上周无销量")</f>
        <v>上周无销量</v>
      </c>
    </row>
    <row r="359" spans="1:46">
      <c r="A359" t="s">
        <v>7083</v>
      </c>
      <c r="B359" s="5">
        <f>SUMIF('库存（子SKU）'!C:C,A359,'库存（子SKU）'!D:D)</f>
        <v>0</v>
      </c>
      <c r="C359" s="5">
        <f>SUMIF('库存（子SKU）'!$C:$C,$A359,'库存（子SKU）'!E:E)</f>
        <v>0</v>
      </c>
      <c r="D359" s="5">
        <f>SUMIF('库存（子SKU）'!$C:$C,$A359,'库存（子SKU）'!F:F)</f>
        <v>0</v>
      </c>
      <c r="E359" s="5">
        <f>SUMIF('库存（子SKU）'!$C:$C,$A359,'库存（子SKU）'!G:G)</f>
        <v>0</v>
      </c>
      <c r="F359" s="5" t="s">
        <v>54</v>
      </c>
      <c r="G359">
        <f>SUMIF('库存（子SKU）'!$C:$C,$A359,'库存（子SKU）'!I:I)</f>
        <v>0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0</v>
      </c>
      <c r="K359">
        <f t="shared" si="87"/>
        <v>0</v>
      </c>
      <c r="L359">
        <f>SUMIF('库存（子SKU）'!$C:$C,$A359,'库存（子SKU）'!N:N)</f>
        <v>0</v>
      </c>
      <c r="M359">
        <f>SUMIF('库存（子SKU）'!$C:$C,$A359,'库存（子SKU）'!O:O)</f>
        <v>0</v>
      </c>
      <c r="N359">
        <f>SUMIF('库存（子SKU）'!$C:$C,$A359,'库存（子SKU）'!P:P)</f>
        <v>0</v>
      </c>
      <c r="O359">
        <f>SUMIF('库存（子SKU）'!$C:$C,$A359,'库存（子SKU）'!Q:Q)</f>
        <v>97591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767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17" t="str">
        <f t="shared" si="100"/>
        <v/>
      </c>
      <c r="W359" s="17">
        <f t="shared" si="101"/>
        <v>0.00785933129079526</v>
      </c>
      <c r="X359" s="17" t="str">
        <f t="shared" si="102"/>
        <v/>
      </c>
      <c r="Y359" s="17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209.34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17" t="str">
        <f t="shared" si="88"/>
        <v/>
      </c>
      <c r="AE359" s="17" t="str">
        <f t="shared" si="89"/>
        <v>无销量广告费为209.34</v>
      </c>
      <c r="AF359" s="17" t="str">
        <f t="shared" si="90"/>
        <v/>
      </c>
      <c r="AG359" s="17" t="str">
        <f t="shared" si="91"/>
        <v/>
      </c>
      <c r="AH359">
        <f>SUMIF('库存（子SKU）'!$C:$C,$A359,'库存（子SKU）'!AJ:AJ)</f>
        <v>781</v>
      </c>
      <c r="AI359">
        <f>SUMIF('库存（子SKU）'!$C:$C,$A359,'库存（子SKU）'!AK:AK)</f>
        <v>811</v>
      </c>
      <c r="AJ359">
        <f>SUMIF('库存（子SKU）'!$C:$C,$A359,'库存（子SKU）'!AL:AL)</f>
        <v>844</v>
      </c>
      <c r="AK359">
        <f>SUMIF('库存（子SKU）'!$C:$C,$A359,'库存（子SKU）'!AM:AM)</f>
        <v>844</v>
      </c>
      <c r="AL359" s="17">
        <f t="shared" si="92"/>
        <v>0</v>
      </c>
      <c r="AM359" s="17">
        <f t="shared" si="93"/>
        <v>0</v>
      </c>
      <c r="AN359" s="17">
        <f t="shared" si="94"/>
        <v>0</v>
      </c>
      <c r="AO359" s="17">
        <f t="shared" si="95"/>
        <v>0</v>
      </c>
      <c r="AP359" s="6">
        <f t="shared" si="96"/>
        <v>0</v>
      </c>
      <c r="AQ359" s="6">
        <f t="shared" si="97"/>
        <v>0</v>
      </c>
      <c r="AR359" s="6">
        <f t="shared" si="98"/>
        <v>0</v>
      </c>
      <c r="AS359" t="str">
        <f t="shared" si="99"/>
        <v>库存为0</v>
      </c>
      <c r="AT359" s="2" t="str">
        <f>IFERROR(时间!$B$4+AS359,"上周无销量")</f>
        <v>上周无销量</v>
      </c>
    </row>
    <row r="360" spans="1:46">
      <c r="A360" t="s">
        <v>7097</v>
      </c>
      <c r="B360" s="5">
        <f>SUMIF('库存（子SKU）'!C:C,A360,'库存（子SKU）'!D:D)</f>
        <v>0</v>
      </c>
      <c r="C360" s="5">
        <f>SUMIF('库存（子SKU）'!$C:$C,$A360,'库存（子SKU）'!E:E)</f>
        <v>0</v>
      </c>
      <c r="D360" s="5">
        <f>SUMIF('库存（子SKU）'!$C:$C,$A360,'库存（子SKU）'!F:F)</f>
        <v>0</v>
      </c>
      <c r="E360" s="5">
        <f>SUMIF('库存（子SKU）'!$C:$C,$A360,'库存（子SKU）'!G:G)</f>
        <v>0</v>
      </c>
      <c r="F360" s="5" t="s">
        <v>54</v>
      </c>
      <c r="G360">
        <f>SUMIF('库存（子SKU）'!$C:$C,$A360,'库存（子SKU）'!I:I)</f>
        <v>0</v>
      </c>
      <c r="H360">
        <f>SUMIF('库存（子SKU）'!$C:$C,$A360,'库存（子SKU）'!J:J)</f>
        <v>0</v>
      </c>
      <c r="I360">
        <f>SUMIF('库存（子SKU）'!$C:$C,$A360,'库存（子SKU）'!K:K)</f>
        <v>0</v>
      </c>
      <c r="J360">
        <f>SUMIF('库存（子SKU）'!$C:$C,$A360,'库存（子SKU）'!L:L)</f>
        <v>0</v>
      </c>
      <c r="K360">
        <f t="shared" si="87"/>
        <v>0</v>
      </c>
      <c r="L360">
        <f>SUMIF('库存（子SKU）'!$C:$C,$A360,'库存（子SKU）'!N:N)</f>
        <v>0</v>
      </c>
      <c r="M360">
        <f>SUMIF('库存（子SKU）'!$C:$C,$A360,'库存（子SKU）'!O:O)</f>
        <v>0</v>
      </c>
      <c r="N360">
        <f>SUMIF('库存（子SKU）'!$C:$C,$A360,'库存（子SKU）'!P:P)</f>
        <v>0</v>
      </c>
      <c r="O360">
        <f>SUMIF('库存（子SKU）'!$C:$C,$A360,'库存（子SKU）'!Q:Q)</f>
        <v>56289</v>
      </c>
      <c r="P360">
        <f>SUMIF('库存（子SKU）'!$C:$C,$A360,'库存（子SKU）'!R:R)</f>
        <v>0</v>
      </c>
      <c r="Q360">
        <f>SUMIF('库存（子SKU）'!$C:$C,$A360,'库存（子SKU）'!S:S)</f>
        <v>0</v>
      </c>
      <c r="R360">
        <f>SUMIF('库存（子SKU）'!$C:$C,$A360,'库存（子SKU）'!T:T)</f>
        <v>0</v>
      </c>
      <c r="S360">
        <f>SUMIF('库存（子SKU）'!$C:$C,$A360,'库存（子SKU）'!U:U)</f>
        <v>265</v>
      </c>
      <c r="T360">
        <f>SUMIF('库存（子SKU）'!$C:$C,$A360,'库存（子SKU）'!V:V)</f>
        <v>0</v>
      </c>
      <c r="U360">
        <f>SUMIF('库存（子SKU）'!$C:$C,$A360,'库存（子SKU）'!W:W)</f>
        <v>0</v>
      </c>
      <c r="V360" s="17" t="str">
        <f t="shared" si="100"/>
        <v/>
      </c>
      <c r="W360" s="17">
        <f t="shared" si="101"/>
        <v>0.0047078470038551</v>
      </c>
      <c r="X360" s="17" t="str">
        <f t="shared" si="102"/>
        <v/>
      </c>
      <c r="Y360" s="17" t="str">
        <f t="shared" si="103"/>
        <v/>
      </c>
      <c r="Z360">
        <f>SUMIF('库存（子SKU）'!$C:$C,$A360,'库存（子SKU）'!AB:AB)</f>
        <v>0</v>
      </c>
      <c r="AA360">
        <f>SUMIF('库存（子SKU）'!$C:$C,$A360,'库存（子SKU）'!AC:AC)</f>
        <v>52.43</v>
      </c>
      <c r="AB360">
        <f>SUMIF('库存（子SKU）'!$C:$C,$A360,'库存（子SKU）'!AD:AD)</f>
        <v>0</v>
      </c>
      <c r="AC360">
        <f>SUMIF('库存（子SKU）'!$C:$C,$A360,'库存（子SKU）'!AE:AE)</f>
        <v>0</v>
      </c>
      <c r="AD360" s="17" t="str">
        <f t="shared" si="88"/>
        <v/>
      </c>
      <c r="AE360" s="17" t="str">
        <f t="shared" si="89"/>
        <v>无销量广告费为52.43</v>
      </c>
      <c r="AF360" s="17" t="str">
        <f t="shared" si="90"/>
        <v/>
      </c>
      <c r="AG360" s="17" t="str">
        <f t="shared" si="91"/>
        <v/>
      </c>
      <c r="AH360">
        <f>SUMIF('库存（子SKU）'!$C:$C,$A360,'库存（子SKU）'!AJ:AJ)</f>
        <v>851</v>
      </c>
      <c r="AI360">
        <f>SUMIF('库存（子SKU）'!$C:$C,$A360,'库存（子SKU）'!AK:AK)</f>
        <v>0</v>
      </c>
      <c r="AJ360">
        <f>SUMIF('库存（子SKU）'!$C:$C,$A360,'库存（子SKU）'!AL:AL)</f>
        <v>0</v>
      </c>
      <c r="AK360">
        <f>SUMIF('库存（子SKU）'!$C:$C,$A360,'库存（子SKU）'!AM:AM)</f>
        <v>0</v>
      </c>
      <c r="AL360" s="17">
        <f t="shared" si="92"/>
        <v>0</v>
      </c>
      <c r="AM360" s="17" t="str">
        <f t="shared" si="93"/>
        <v/>
      </c>
      <c r="AN360" s="17" t="str">
        <f t="shared" si="94"/>
        <v/>
      </c>
      <c r="AO360" s="17" t="str">
        <f t="shared" si="95"/>
        <v/>
      </c>
      <c r="AP360" s="6">
        <f t="shared" si="96"/>
        <v>0</v>
      </c>
      <c r="AQ360" s="6">
        <f t="shared" si="97"/>
        <v>0</v>
      </c>
      <c r="AR360" s="6">
        <f t="shared" si="98"/>
        <v>0</v>
      </c>
      <c r="AS360" t="str">
        <f t="shared" si="99"/>
        <v>库存为0</v>
      </c>
      <c r="AT360" s="2" t="str">
        <f>IFERROR(时间!$B$4+AS360,"上周无销量")</f>
        <v>上周无销量</v>
      </c>
    </row>
    <row r="361" spans="1:46">
      <c r="A361" t="s">
        <v>7124</v>
      </c>
      <c r="B361" s="5">
        <f>SUMIF('库存（子SKU）'!C:C,A361,'库存（子SKU）'!D:D)</f>
        <v>0</v>
      </c>
      <c r="C361" s="5">
        <f>SUMIF('库存（子SKU）'!$C:$C,$A361,'库存（子SKU）'!E:E)</f>
        <v>0</v>
      </c>
      <c r="D361" s="5">
        <f>SUMIF('库存（子SKU）'!$C:$C,$A361,'库存（子SKU）'!F:F)</f>
        <v>0</v>
      </c>
      <c r="E361" s="5">
        <f>SUMIF('库存（子SKU）'!$C:$C,$A361,'库存（子SKU）'!G:G)</f>
        <v>0</v>
      </c>
      <c r="F361" s="5" t="s">
        <v>54</v>
      </c>
      <c r="G361">
        <f>SUMIF('库存（子SKU）'!$C:$C,$A361,'库存（子SKU）'!I:I)</f>
        <v>0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0</v>
      </c>
      <c r="K361">
        <f t="shared" si="87"/>
        <v>0</v>
      </c>
      <c r="L361">
        <f>SUMIF('库存（子SKU）'!$C:$C,$A361,'库存（子SKU）'!N:N)</f>
        <v>0</v>
      </c>
      <c r="M361">
        <f>SUMIF('库存（子SKU）'!$C:$C,$A361,'库存（子SKU）'!O:O)</f>
        <v>0</v>
      </c>
      <c r="N361">
        <f>SUMIF('库存（子SKU）'!$C:$C,$A361,'库存（子SKU）'!P:P)</f>
        <v>0</v>
      </c>
      <c r="O361">
        <f>SUMIF('库存（子SKU）'!$C:$C,$A361,'库存（子SKU）'!Q:Q)</f>
        <v>35703</v>
      </c>
      <c r="P361">
        <f>SUMIF('库存（子SKU）'!$C:$C,$A361,'库存（子SKU）'!R:R)</f>
        <v>0</v>
      </c>
      <c r="Q361">
        <f>SUMIF('库存（子SKU）'!$C:$C,$A361,'库存（子SKU）'!S:S)</f>
        <v>0</v>
      </c>
      <c r="R361">
        <f>SUMIF('库存（子SKU）'!$C:$C,$A361,'库存（子SKU）'!T:T)</f>
        <v>0</v>
      </c>
      <c r="S361">
        <f>SUMIF('库存（子SKU）'!$C:$C,$A361,'库存（子SKU）'!U:U)</f>
        <v>149</v>
      </c>
      <c r="T361">
        <f>SUMIF('库存（子SKU）'!$C:$C,$A361,'库存（子SKU）'!V:V)</f>
        <v>0</v>
      </c>
      <c r="U361">
        <f>SUMIF('库存（子SKU）'!$C:$C,$A361,'库存（子SKU）'!W:W)</f>
        <v>0</v>
      </c>
      <c r="V361" s="17" t="str">
        <f t="shared" si="100"/>
        <v/>
      </c>
      <c r="W361" s="17">
        <f t="shared" si="101"/>
        <v>0.00417331876873092</v>
      </c>
      <c r="X361" s="17" t="str">
        <f t="shared" si="102"/>
        <v/>
      </c>
      <c r="Y361" s="17" t="str">
        <f t="shared" si="103"/>
        <v/>
      </c>
      <c r="Z361">
        <f>SUMIF('库存（子SKU）'!$C:$C,$A361,'库存（子SKU）'!AB:AB)</f>
        <v>0</v>
      </c>
      <c r="AA361">
        <f>SUMIF('库存（子SKU）'!$C:$C,$A361,'库存（子SKU）'!AC:AC)</f>
        <v>32.18</v>
      </c>
      <c r="AB361">
        <f>SUMIF('库存（子SKU）'!$C:$C,$A361,'库存（子SKU）'!AD:AD)</f>
        <v>0</v>
      </c>
      <c r="AC361">
        <f>SUMIF('库存（子SKU）'!$C:$C,$A361,'库存（子SKU）'!AE:AE)</f>
        <v>0</v>
      </c>
      <c r="AD361" s="17" t="str">
        <f t="shared" si="88"/>
        <v/>
      </c>
      <c r="AE361" s="17" t="str">
        <f t="shared" si="89"/>
        <v>无销量广告费为32.18</v>
      </c>
      <c r="AF361" s="17" t="str">
        <f t="shared" si="90"/>
        <v/>
      </c>
      <c r="AG361" s="17" t="str">
        <f t="shared" si="91"/>
        <v/>
      </c>
      <c r="AH361">
        <f>SUMIF('库存（子SKU）'!$C:$C,$A361,'库存（子SKU）'!AJ:AJ)</f>
        <v>296</v>
      </c>
      <c r="AI361">
        <f>SUMIF('库存（子SKU）'!$C:$C,$A361,'库存（子SKU）'!AK:AK)</f>
        <v>0</v>
      </c>
      <c r="AJ361">
        <f>SUMIF('库存（子SKU）'!$C:$C,$A361,'库存（子SKU）'!AL:AL)</f>
        <v>0</v>
      </c>
      <c r="AK361">
        <f>SUMIF('库存（子SKU）'!$C:$C,$A361,'库存（子SKU）'!AM:AM)</f>
        <v>0</v>
      </c>
      <c r="AL361" s="17">
        <f t="shared" si="92"/>
        <v>0</v>
      </c>
      <c r="AM361" s="17" t="str">
        <f t="shared" si="93"/>
        <v/>
      </c>
      <c r="AN361" s="17" t="str">
        <f t="shared" si="94"/>
        <v/>
      </c>
      <c r="AO361" s="17" t="str">
        <f t="shared" si="95"/>
        <v/>
      </c>
      <c r="AP361" s="6">
        <f t="shared" si="96"/>
        <v>0</v>
      </c>
      <c r="AQ361" s="6">
        <f t="shared" si="97"/>
        <v>0</v>
      </c>
      <c r="AR361" s="6">
        <f t="shared" si="98"/>
        <v>0</v>
      </c>
      <c r="AS361" t="str">
        <f t="shared" si="99"/>
        <v>库存为0</v>
      </c>
      <c r="AT361" s="2" t="str">
        <f>IFERROR(时间!$B$4+AS361,"上周无销量")</f>
        <v>上周无销量</v>
      </c>
    </row>
    <row r="362" spans="1:46">
      <c r="A362" t="s">
        <v>7127</v>
      </c>
      <c r="B362" s="5">
        <f>SUMIF('库存（子SKU）'!C:C,A362,'库存（子SKU）'!D:D)</f>
        <v>0</v>
      </c>
      <c r="C362" s="5">
        <f>SUMIF('库存（子SKU）'!$C:$C,$A362,'库存（子SKU）'!E:E)</f>
        <v>0</v>
      </c>
      <c r="D362" s="5">
        <f>SUMIF('库存（子SKU）'!$C:$C,$A362,'库存（子SKU）'!F:F)</f>
        <v>0</v>
      </c>
      <c r="E362" s="5">
        <f>SUMIF('库存（子SKU）'!$C:$C,$A362,'库存（子SKU）'!G:G)</f>
        <v>0</v>
      </c>
      <c r="F362" s="5" t="s">
        <v>54</v>
      </c>
      <c r="G362">
        <f>SUMIF('库存（子SKU）'!$C:$C,$A362,'库存（子SKU）'!I:I)</f>
        <v>0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0</v>
      </c>
      <c r="L362">
        <f>SUMIF('库存（子SKU）'!$C:$C,$A362,'库存（子SKU）'!N:N)</f>
        <v>0</v>
      </c>
      <c r="M362">
        <f>SUMIF('库存（子SKU）'!$C:$C,$A362,'库存（子SKU）'!O:O)</f>
        <v>0</v>
      </c>
      <c r="N362">
        <f>SUMIF('库存（子SKU）'!$C:$C,$A362,'库存（子SKU）'!P:P)</f>
        <v>0</v>
      </c>
      <c r="O362">
        <f>SUMIF('库存（子SKU）'!$C:$C,$A362,'库存（子SKU）'!Q:Q)</f>
        <v>2968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9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17" t="str">
        <f t="shared" si="100"/>
        <v/>
      </c>
      <c r="W362" s="17">
        <f t="shared" si="101"/>
        <v>0.00303234501347709</v>
      </c>
      <c r="X362" s="17" t="str">
        <f t="shared" si="102"/>
        <v/>
      </c>
      <c r="Y362" s="17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2.25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17" t="str">
        <f t="shared" si="88"/>
        <v/>
      </c>
      <c r="AE362" s="17" t="str">
        <f t="shared" si="89"/>
        <v>无销量广告费为2.25</v>
      </c>
      <c r="AF362" s="17" t="str">
        <f t="shared" si="90"/>
        <v/>
      </c>
      <c r="AG362" s="17" t="str">
        <f t="shared" si="91"/>
        <v/>
      </c>
      <c r="AH362">
        <f>SUMIF('库存（子SKU）'!$C:$C,$A362,'库存（子SKU）'!AJ:AJ)</f>
        <v>62</v>
      </c>
      <c r="AI362">
        <f>SUMIF('库存（子SKU）'!$C:$C,$A362,'库存（子SKU）'!AK:AK)</f>
        <v>0</v>
      </c>
      <c r="AJ362">
        <f>SUMIF('库存（子SKU）'!$C:$C,$A362,'库存（子SKU）'!AL:AL)</f>
        <v>0</v>
      </c>
      <c r="AK362">
        <f>SUMIF('库存（子SKU）'!$C:$C,$A362,'库存（子SKU）'!AM:AM)</f>
        <v>0</v>
      </c>
      <c r="AL362" s="17">
        <f t="shared" si="92"/>
        <v>0</v>
      </c>
      <c r="AM362" s="17" t="str">
        <f t="shared" si="93"/>
        <v/>
      </c>
      <c r="AN362" s="17" t="str">
        <f t="shared" si="94"/>
        <v/>
      </c>
      <c r="AO362" s="17" t="str">
        <f t="shared" si="95"/>
        <v/>
      </c>
      <c r="AP362" s="6">
        <f t="shared" si="96"/>
        <v>0</v>
      </c>
      <c r="AQ362" s="6">
        <f t="shared" si="97"/>
        <v>0</v>
      </c>
      <c r="AR362" s="6">
        <f t="shared" si="98"/>
        <v>0</v>
      </c>
      <c r="AS362" t="str">
        <f t="shared" si="99"/>
        <v>库存为0</v>
      </c>
      <c r="AT362" s="2" t="str">
        <f>IFERROR(时间!$B$4+AS362,"上周无销量")</f>
        <v>上周无销量</v>
      </c>
    </row>
    <row r="363" spans="1:46">
      <c r="A363" t="s">
        <v>7129</v>
      </c>
      <c r="B363" s="5">
        <f>SUMIF('库存（子SKU）'!C:C,A363,'库存（子SKU）'!D:D)</f>
        <v>0</v>
      </c>
      <c r="C363" s="5">
        <f>SUMIF('库存（子SKU）'!$C:$C,$A363,'库存（子SKU）'!E:E)</f>
        <v>0</v>
      </c>
      <c r="D363" s="5">
        <f>SUMIF('库存（子SKU）'!$C:$C,$A363,'库存（子SKU）'!F:F)</f>
        <v>0</v>
      </c>
      <c r="E363" s="5">
        <f>SUMIF('库存（子SKU）'!$C:$C,$A363,'库存（子SKU）'!G:G)</f>
        <v>0</v>
      </c>
      <c r="F363" s="5" t="s">
        <v>54</v>
      </c>
      <c r="G363">
        <f>SUMIF('库存（子SKU）'!$C:$C,$A363,'库存（子SKU）'!I:I)</f>
        <v>0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0</v>
      </c>
      <c r="L363">
        <f>SUMIF('库存（子SKU）'!$C:$C,$A363,'库存（子SKU）'!N:N)</f>
        <v>0</v>
      </c>
      <c r="M363">
        <f>SUMIF('库存（子SKU）'!$C:$C,$A363,'库存（子SKU）'!O:O)</f>
        <v>0</v>
      </c>
      <c r="N363">
        <f>SUMIF('库存（子SKU）'!$C:$C,$A363,'库存（子SKU）'!P:P)</f>
        <v>0</v>
      </c>
      <c r="O363">
        <f>SUMIF('库存（子SKU）'!$C:$C,$A363,'库存（子SKU）'!Q:Q)</f>
        <v>31383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169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17" t="str">
        <f t="shared" si="100"/>
        <v/>
      </c>
      <c r="W363" s="17">
        <f t="shared" si="101"/>
        <v>0.00538508109486027</v>
      </c>
      <c r="X363" s="17" t="str">
        <f t="shared" si="102"/>
        <v/>
      </c>
      <c r="Y363" s="17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47.08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17" t="str">
        <f t="shared" si="88"/>
        <v/>
      </c>
      <c r="AE363" s="17" t="str">
        <f t="shared" si="89"/>
        <v>无销量广告费为47.08</v>
      </c>
      <c r="AF363" s="17" t="str">
        <f t="shared" si="90"/>
        <v/>
      </c>
      <c r="AG363" s="17" t="str">
        <f t="shared" si="91"/>
        <v/>
      </c>
      <c r="AH363">
        <f>SUMIF('库存（子SKU）'!$C:$C,$A363,'库存（子SKU）'!AJ:AJ)</f>
        <v>349</v>
      </c>
      <c r="AI363">
        <f>SUMIF('库存（子SKU）'!$C:$C,$A363,'库存（子SKU）'!AK:AK)</f>
        <v>271</v>
      </c>
      <c r="AJ363">
        <f>SUMIF('库存（子SKU）'!$C:$C,$A363,'库存（子SKU）'!AL:AL)</f>
        <v>315</v>
      </c>
      <c r="AK363">
        <f>SUMIF('库存（子SKU）'!$C:$C,$A363,'库存（子SKU）'!AM:AM)</f>
        <v>315</v>
      </c>
      <c r="AL363" s="17">
        <f t="shared" si="92"/>
        <v>0</v>
      </c>
      <c r="AM363" s="17">
        <f t="shared" si="93"/>
        <v>0</v>
      </c>
      <c r="AN363" s="17">
        <f t="shared" si="94"/>
        <v>0</v>
      </c>
      <c r="AO363" s="17">
        <f t="shared" si="95"/>
        <v>0</v>
      </c>
      <c r="AP363" s="6">
        <f t="shared" si="96"/>
        <v>0</v>
      </c>
      <c r="AQ363" s="6">
        <f t="shared" si="97"/>
        <v>0</v>
      </c>
      <c r="AR363" s="6">
        <f t="shared" si="98"/>
        <v>0</v>
      </c>
      <c r="AS363" t="str">
        <f t="shared" si="99"/>
        <v>库存为0</v>
      </c>
      <c r="AT363" s="2" t="str">
        <f>IFERROR(时间!$B$4+AS363,"上周无销量")</f>
        <v>上周无销量</v>
      </c>
    </row>
    <row r="364" spans="1:46">
      <c r="A364"/>
      <c r="V364" s="17"/>
      <c r="W364" s="17"/>
      <c r="X364" s="17"/>
      <c r="Y364" s="17"/>
      <c r="AD364" s="17"/>
      <c r="AE364" s="17"/>
      <c r="AF364" s="17"/>
      <c r="AG364" s="17"/>
      <c r="AL364" s="17"/>
      <c r="AM364" s="17"/>
      <c r="AN364" s="17"/>
      <c r="AO364" s="17"/>
      <c r="AP364" s="6"/>
      <c r="AT364" s="2"/>
    </row>
    <row r="365" spans="1:46">
      <c r="A365"/>
      <c r="V365" s="17"/>
      <c r="W365" s="17"/>
      <c r="X365" s="17"/>
      <c r="Y365" s="17"/>
      <c r="AD365" s="17"/>
      <c r="AE365" s="17"/>
      <c r="AF365" s="17"/>
      <c r="AG365" s="17"/>
      <c r="AL365" s="17"/>
      <c r="AM365" s="17"/>
      <c r="AN365" s="17"/>
      <c r="AO365" s="17"/>
      <c r="AP365" s="6"/>
      <c r="AT365" s="2"/>
    </row>
    <row r="366" spans="1:46">
      <c r="A366"/>
      <c r="V366" s="17"/>
      <c r="W366" s="17"/>
      <c r="X366" s="17"/>
      <c r="Y366" s="17"/>
      <c r="AD366" s="17"/>
      <c r="AE366" s="17"/>
      <c r="AF366" s="17"/>
      <c r="AG366" s="17"/>
      <c r="AL366" s="17"/>
      <c r="AM366" s="17"/>
      <c r="AN366" s="17"/>
      <c r="AO366" s="17"/>
      <c r="AP366" s="6"/>
      <c r="AT366" s="2"/>
    </row>
    <row r="367" spans="1:46">
      <c r="A367"/>
      <c r="V367" s="17"/>
      <c r="W367" s="17"/>
      <c r="X367" s="17"/>
      <c r="Y367" s="17"/>
      <c r="AD367" s="17"/>
      <c r="AE367" s="17"/>
      <c r="AF367" s="17"/>
      <c r="AG367" s="17"/>
      <c r="AL367" s="17"/>
      <c r="AM367" s="17"/>
      <c r="AN367" s="17"/>
      <c r="AO367" s="17"/>
      <c r="AP367" s="6"/>
      <c r="AT367" s="2"/>
    </row>
    <row r="368" spans="1:46">
      <c r="A368"/>
      <c r="V368" s="17"/>
      <c r="W368" s="17"/>
      <c r="X368" s="17"/>
      <c r="Y368" s="17"/>
      <c r="AD368" s="17"/>
      <c r="AE368" s="17"/>
      <c r="AF368" s="17"/>
      <c r="AG368" s="17"/>
      <c r="AL368" s="17"/>
      <c r="AM368" s="17"/>
      <c r="AN368" s="17"/>
      <c r="AO368" s="17"/>
      <c r="AP368" s="6"/>
      <c r="AT368" s="2"/>
    </row>
    <row r="369" spans="1:46">
      <c r="A369"/>
      <c r="V369" s="17"/>
      <c r="W369" s="17"/>
      <c r="X369" s="17"/>
      <c r="Y369" s="17"/>
      <c r="AD369" s="17"/>
      <c r="AE369" s="17"/>
      <c r="AF369" s="17"/>
      <c r="AG369" s="17"/>
      <c r="AL369" s="17"/>
      <c r="AM369" s="17"/>
      <c r="AN369" s="17"/>
      <c r="AO369" s="17"/>
      <c r="AP369" s="6"/>
      <c r="AT369" s="2"/>
    </row>
    <row r="370" spans="1:46">
      <c r="A370"/>
      <c r="V370" s="17"/>
      <c r="W370" s="17"/>
      <c r="X370" s="17"/>
      <c r="Y370" s="17"/>
      <c r="AD370" s="17"/>
      <c r="AE370" s="17"/>
      <c r="AF370" s="17"/>
      <c r="AG370" s="17"/>
      <c r="AL370" s="17"/>
      <c r="AM370" s="17"/>
      <c r="AN370" s="17"/>
      <c r="AO370" s="17"/>
      <c r="AP370" s="6"/>
      <c r="AT370" s="2"/>
    </row>
    <row r="371" spans="1:46">
      <c r="A371"/>
      <c r="V371" s="17"/>
      <c r="W371" s="17"/>
      <c r="X371" s="17"/>
      <c r="Y371" s="17"/>
      <c r="AD371" s="17"/>
      <c r="AE371" s="17"/>
      <c r="AF371" s="17"/>
      <c r="AG371" s="17"/>
      <c r="AL371" s="17"/>
      <c r="AM371" s="17"/>
      <c r="AN371" s="17"/>
      <c r="AO371" s="17"/>
      <c r="AP371" s="6"/>
      <c r="AT371" s="2"/>
    </row>
    <row r="372" spans="1:46">
      <c r="A372"/>
      <c r="V372" s="17"/>
      <c r="W372" s="17"/>
      <c r="X372" s="17"/>
      <c r="Y372" s="17"/>
      <c r="AD372" s="17"/>
      <c r="AE372" s="17"/>
      <c r="AF372" s="17"/>
      <c r="AG372" s="17"/>
      <c r="AL372" s="17"/>
      <c r="AM372" s="17"/>
      <c r="AN372" s="17"/>
      <c r="AO372" s="17"/>
      <c r="AP372" s="6"/>
      <c r="AT372" s="2"/>
    </row>
    <row r="373" spans="1:46">
      <c r="A373"/>
      <c r="V373" s="17"/>
      <c r="W373" s="17"/>
      <c r="X373" s="17"/>
      <c r="Y373" s="17"/>
      <c r="AD373" s="17"/>
      <c r="AE373" s="17"/>
      <c r="AF373" s="17"/>
      <c r="AG373" s="17"/>
      <c r="AL373" s="17"/>
      <c r="AM373" s="17"/>
      <c r="AN373" s="17"/>
      <c r="AO373" s="17"/>
      <c r="AP373" s="6"/>
      <c r="AT373" s="2"/>
    </row>
    <row r="374" spans="1:46">
      <c r="A374"/>
      <c r="V374" s="17"/>
      <c r="W374" s="17"/>
      <c r="X374" s="17"/>
      <c r="Y374" s="17"/>
      <c r="AD374" s="17"/>
      <c r="AE374" s="17"/>
      <c r="AF374" s="17"/>
      <c r="AG374" s="17"/>
      <c r="AL374" s="17"/>
      <c r="AM374" s="17"/>
      <c r="AN374" s="17"/>
      <c r="AO374" s="17"/>
      <c r="AP374" s="6"/>
      <c r="AT374" s="2"/>
    </row>
    <row r="375" spans="1:46">
      <c r="A375"/>
      <c r="V375" s="17"/>
      <c r="W375" s="17"/>
      <c r="X375" s="17"/>
      <c r="Y375" s="17"/>
      <c r="AD375" s="17"/>
      <c r="AE375" s="17"/>
      <c r="AF375" s="17"/>
      <c r="AG375" s="17"/>
      <c r="AL375" s="17"/>
      <c r="AM375" s="17"/>
      <c r="AN375" s="17"/>
      <c r="AO375" s="17"/>
      <c r="AP375" s="6"/>
      <c r="AT375" s="2"/>
    </row>
    <row r="376" spans="1:46">
      <c r="A376"/>
      <c r="V376" s="17"/>
      <c r="W376" s="17"/>
      <c r="X376" s="17"/>
      <c r="Y376" s="17"/>
      <c r="AD376" s="17"/>
      <c r="AE376" s="17"/>
      <c r="AF376" s="17"/>
      <c r="AG376" s="17"/>
      <c r="AL376" s="17"/>
      <c r="AM376" s="17"/>
      <c r="AN376" s="17"/>
      <c r="AO376" s="17"/>
      <c r="AP376" s="6"/>
      <c r="AT376" s="2"/>
    </row>
    <row r="377" spans="1:46">
      <c r="A377"/>
      <c r="V377" s="17"/>
      <c r="W377" s="17"/>
      <c r="X377" s="17"/>
      <c r="Y377" s="17"/>
      <c r="AD377" s="17"/>
      <c r="AE377" s="17"/>
      <c r="AF377" s="17"/>
      <c r="AG377" s="17"/>
      <c r="AL377" s="17"/>
      <c r="AM377" s="17"/>
      <c r="AN377" s="17"/>
      <c r="AO377" s="17"/>
      <c r="AP377" s="6"/>
      <c r="AT377" s="2"/>
    </row>
    <row r="378" spans="1:46">
      <c r="A378"/>
      <c r="V378" s="17"/>
      <c r="W378" s="17"/>
      <c r="X378" s="17"/>
      <c r="Y378" s="17"/>
      <c r="AD378" s="17"/>
      <c r="AE378" s="17"/>
      <c r="AF378" s="17"/>
      <c r="AG378" s="17"/>
      <c r="AL378" s="17"/>
      <c r="AM378" s="17"/>
      <c r="AN378" s="17"/>
      <c r="AO378" s="17"/>
      <c r="AP378" s="6"/>
      <c r="AT378" s="2"/>
    </row>
    <row r="379" spans="1:46">
      <c r="A379"/>
      <c r="V379" s="17"/>
      <c r="W379" s="17"/>
      <c r="X379" s="17"/>
      <c r="Y379" s="17"/>
      <c r="AD379" s="17"/>
      <c r="AE379" s="17"/>
      <c r="AF379" s="17"/>
      <c r="AG379" s="17"/>
      <c r="AL379" s="17"/>
      <c r="AM379" s="17"/>
      <c r="AN379" s="17"/>
      <c r="AO379" s="17"/>
      <c r="AP379" s="6"/>
      <c r="AT379" s="2"/>
    </row>
    <row r="380" spans="1:46">
      <c r="A380"/>
      <c r="V380" s="17"/>
      <c r="W380" s="17"/>
      <c r="X380" s="17"/>
      <c r="Y380" s="17"/>
      <c r="AD380" s="17"/>
      <c r="AE380" s="17"/>
      <c r="AF380" s="17"/>
      <c r="AG380" s="17"/>
      <c r="AL380" s="17"/>
      <c r="AM380" s="17"/>
      <c r="AN380" s="17"/>
      <c r="AO380" s="17"/>
      <c r="AP380" s="6"/>
      <c r="AT380" s="2"/>
    </row>
    <row r="381" spans="1:46">
      <c r="A381"/>
      <c r="V381" s="17"/>
      <c r="W381" s="17"/>
      <c r="X381" s="17"/>
      <c r="Y381" s="17"/>
      <c r="AD381" s="17"/>
      <c r="AE381" s="17"/>
      <c r="AF381" s="17"/>
      <c r="AG381" s="17"/>
      <c r="AL381" s="17"/>
      <c r="AM381" s="17"/>
      <c r="AN381" s="17"/>
      <c r="AO381" s="17"/>
      <c r="AP381" s="6"/>
      <c r="AT381" s="2"/>
    </row>
    <row r="382" spans="1:46">
      <c r="A382"/>
      <c r="V382" s="17"/>
      <c r="W382" s="17"/>
      <c r="X382" s="17"/>
      <c r="Y382" s="17"/>
      <c r="AD382" s="17"/>
      <c r="AE382" s="17"/>
      <c r="AF382" s="17"/>
      <c r="AG382" s="17"/>
      <c r="AL382" s="17"/>
      <c r="AM382" s="17"/>
      <c r="AN382" s="17"/>
      <c r="AO382" s="17"/>
      <c r="AP382" s="6"/>
      <c r="AT382" s="2"/>
    </row>
    <row r="383" spans="1:46">
      <c r="A383"/>
      <c r="V383" s="17"/>
      <c r="W383" s="17"/>
      <c r="X383" s="17"/>
      <c r="Y383" s="17"/>
      <c r="AD383" s="17"/>
      <c r="AE383" s="17"/>
      <c r="AF383" s="17"/>
      <c r="AG383" s="17"/>
      <c r="AL383" s="17"/>
      <c r="AM383" s="17"/>
      <c r="AN383" s="17"/>
      <c r="AO383" s="17"/>
      <c r="AP383" s="6"/>
      <c r="AT383" s="2"/>
    </row>
    <row r="384" spans="1:46">
      <c r="A384"/>
      <c r="V384" s="17"/>
      <c r="W384" s="17"/>
      <c r="X384" s="17"/>
      <c r="Y384" s="17"/>
      <c r="AD384" s="17"/>
      <c r="AE384" s="17"/>
      <c r="AF384" s="17"/>
      <c r="AG384" s="17"/>
      <c r="AL384" s="17"/>
      <c r="AM384" s="17"/>
      <c r="AN384" s="17"/>
      <c r="AO384" s="17"/>
      <c r="AP384" s="6"/>
      <c r="AT384" s="2"/>
    </row>
    <row r="385" spans="1:46">
      <c r="A385"/>
      <c r="V385" s="17"/>
      <c r="W385" s="17"/>
      <c r="X385" s="17"/>
      <c r="Y385" s="17"/>
      <c r="AD385" s="17"/>
      <c r="AE385" s="17"/>
      <c r="AF385" s="17"/>
      <c r="AG385" s="17"/>
      <c r="AL385" s="17"/>
      <c r="AM385" s="17"/>
      <c r="AN385" s="17"/>
      <c r="AO385" s="17"/>
      <c r="AP385" s="6"/>
      <c r="AT385" s="2"/>
    </row>
    <row r="386" spans="1:46">
      <c r="A386"/>
      <c r="V386" s="17"/>
      <c r="W386" s="17"/>
      <c r="X386" s="17"/>
      <c r="Y386" s="17"/>
      <c r="AD386" s="17"/>
      <c r="AE386" s="17"/>
      <c r="AF386" s="17"/>
      <c r="AG386" s="17"/>
      <c r="AL386" s="17"/>
      <c r="AM386" s="17"/>
      <c r="AN386" s="17"/>
      <c r="AO386" s="17"/>
      <c r="AP386" s="6"/>
      <c r="AT386" s="2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3150" operator="lessThan">
      <formula>20</formula>
    </cfRule>
    <cfRule type="cellIs" dxfId="1" priority="13149" operator="greaterThan">
      <formula>120</formula>
    </cfRule>
    <cfRule type="containsText" dxfId="3" priority="13148" operator="between" text="库存">
      <formula>NOT(ISERROR(SEARCH("库存",AS2)))</formula>
    </cfRule>
  </conditionalFormatting>
  <conditionalFormatting sqref="AS6">
    <cfRule type="cellIs" dxfId="0" priority="1074" operator="lessThan">
      <formula>20</formula>
    </cfRule>
    <cfRule type="cellIs" dxfId="1" priority="716" operator="greaterThan">
      <formula>120</formula>
    </cfRule>
    <cfRule type="containsText" dxfId="3" priority="358" operator="between" text="库存">
      <formula>NOT(ISERROR(SEARCH("库存",AS6)))</formula>
    </cfRule>
  </conditionalFormatting>
  <conditionalFormatting sqref="AS7">
    <cfRule type="cellIs" dxfId="0" priority="1073" operator="lessThan">
      <formula>20</formula>
    </cfRule>
    <cfRule type="cellIs" dxfId="1" priority="715" operator="greaterThan">
      <formula>120</formula>
    </cfRule>
    <cfRule type="containsText" dxfId="3" priority="357" operator="between" text="库存">
      <formula>NOT(ISERROR(SEARCH("库存",AS7)))</formula>
    </cfRule>
  </conditionalFormatting>
  <conditionalFormatting sqref="AS8">
    <cfRule type="cellIs" dxfId="0" priority="1072" operator="lessThan">
      <formula>20</formula>
    </cfRule>
    <cfRule type="cellIs" dxfId="1" priority="714" operator="greaterThan">
      <formula>120</formula>
    </cfRule>
    <cfRule type="containsText" dxfId="3" priority="356" operator="between" text="库存">
      <formula>NOT(ISERROR(SEARCH("库存",AS8)))</formula>
    </cfRule>
  </conditionalFormatting>
  <conditionalFormatting sqref="AS9">
    <cfRule type="cellIs" dxfId="0" priority="1071" operator="lessThan">
      <formula>20</formula>
    </cfRule>
    <cfRule type="cellIs" dxfId="1" priority="713" operator="greaterThan">
      <formula>120</formula>
    </cfRule>
    <cfRule type="containsText" dxfId="3" priority="355" operator="between" text="库存">
      <formula>NOT(ISERROR(SEARCH("库存",AS9)))</formula>
    </cfRule>
  </conditionalFormatting>
  <conditionalFormatting sqref="AS10">
    <cfRule type="cellIs" dxfId="0" priority="1070" operator="lessThan">
      <formula>20</formula>
    </cfRule>
    <cfRule type="cellIs" dxfId="1" priority="712" operator="greaterThan">
      <formula>120</formula>
    </cfRule>
    <cfRule type="containsText" dxfId="3" priority="354" operator="between" text="库存">
      <formula>NOT(ISERROR(SEARCH("库存",AS10)))</formula>
    </cfRule>
  </conditionalFormatting>
  <conditionalFormatting sqref="AS11">
    <cfRule type="cellIs" dxfId="0" priority="1069" operator="lessThan">
      <formula>20</formula>
    </cfRule>
    <cfRule type="cellIs" dxfId="1" priority="711" operator="greaterThan">
      <formula>120</formula>
    </cfRule>
    <cfRule type="containsText" dxfId="3" priority="353" operator="between" text="库存">
      <formula>NOT(ISERROR(SEARCH("库存",AS11)))</formula>
    </cfRule>
  </conditionalFormatting>
  <conditionalFormatting sqref="AS12">
    <cfRule type="cellIs" dxfId="0" priority="1068" operator="lessThan">
      <formula>20</formula>
    </cfRule>
    <cfRule type="cellIs" dxfId="1" priority="710" operator="greaterThan">
      <formula>120</formula>
    </cfRule>
    <cfRule type="containsText" dxfId="3" priority="352" operator="between" text="库存">
      <formula>NOT(ISERROR(SEARCH("库存",AS12)))</formula>
    </cfRule>
  </conditionalFormatting>
  <conditionalFormatting sqref="AS13">
    <cfRule type="cellIs" dxfId="0" priority="1067" operator="lessThan">
      <formula>20</formula>
    </cfRule>
    <cfRule type="cellIs" dxfId="1" priority="709" operator="greaterThan">
      <formula>120</formula>
    </cfRule>
    <cfRule type="containsText" dxfId="3" priority="351" operator="between" text="库存">
      <formula>NOT(ISERROR(SEARCH("库存",AS13)))</formula>
    </cfRule>
  </conditionalFormatting>
  <conditionalFormatting sqref="AS14">
    <cfRule type="cellIs" dxfId="0" priority="1066" operator="lessThan">
      <formula>20</formula>
    </cfRule>
    <cfRule type="cellIs" dxfId="1" priority="708" operator="greaterThan">
      <formula>120</formula>
    </cfRule>
    <cfRule type="containsText" dxfId="3" priority="350" operator="between" text="库存">
      <formula>NOT(ISERROR(SEARCH("库存",AS14)))</formula>
    </cfRule>
  </conditionalFormatting>
  <conditionalFormatting sqref="AS15">
    <cfRule type="cellIs" dxfId="0" priority="1065" operator="lessThan">
      <formula>20</formula>
    </cfRule>
    <cfRule type="cellIs" dxfId="1" priority="707" operator="greaterThan">
      <formula>120</formula>
    </cfRule>
    <cfRule type="containsText" dxfId="3" priority="349" operator="between" text="库存">
      <formula>NOT(ISERROR(SEARCH("库存",AS15)))</formula>
    </cfRule>
  </conditionalFormatting>
  <conditionalFormatting sqref="AS16">
    <cfRule type="cellIs" dxfId="0" priority="1064" operator="lessThan">
      <formula>20</formula>
    </cfRule>
    <cfRule type="cellIs" dxfId="1" priority="706" operator="greaterThan">
      <formula>120</formula>
    </cfRule>
    <cfRule type="containsText" dxfId="3" priority="348" operator="between" text="库存">
      <formula>NOT(ISERROR(SEARCH("库存",AS16)))</formula>
    </cfRule>
  </conditionalFormatting>
  <conditionalFormatting sqref="AS17">
    <cfRule type="cellIs" dxfId="0" priority="1063" operator="lessThan">
      <formula>20</formula>
    </cfRule>
    <cfRule type="cellIs" dxfId="1" priority="705" operator="greaterThan">
      <formula>120</formula>
    </cfRule>
    <cfRule type="containsText" dxfId="3" priority="347" operator="between" text="库存">
      <formula>NOT(ISERROR(SEARCH("库存",AS17)))</formula>
    </cfRule>
  </conditionalFormatting>
  <conditionalFormatting sqref="AS18">
    <cfRule type="cellIs" dxfId="0" priority="1062" operator="lessThan">
      <formula>20</formula>
    </cfRule>
    <cfRule type="cellIs" dxfId="1" priority="704" operator="greaterThan">
      <formula>120</formula>
    </cfRule>
    <cfRule type="containsText" dxfId="3" priority="346" operator="between" text="库存">
      <formula>NOT(ISERROR(SEARCH("库存",AS18)))</formula>
    </cfRule>
  </conditionalFormatting>
  <conditionalFormatting sqref="AS19">
    <cfRule type="cellIs" dxfId="0" priority="1061" operator="lessThan">
      <formula>20</formula>
    </cfRule>
    <cfRule type="cellIs" dxfId="1" priority="703" operator="greaterThan">
      <formula>120</formula>
    </cfRule>
    <cfRule type="containsText" dxfId="3" priority="345" operator="between" text="库存">
      <formula>NOT(ISERROR(SEARCH("库存",AS19)))</formula>
    </cfRule>
  </conditionalFormatting>
  <conditionalFormatting sqref="AS20">
    <cfRule type="cellIs" dxfId="0" priority="1060" operator="lessThan">
      <formula>20</formula>
    </cfRule>
    <cfRule type="cellIs" dxfId="1" priority="702" operator="greaterThan">
      <formula>120</formula>
    </cfRule>
    <cfRule type="containsText" dxfId="3" priority="344" operator="between" text="库存">
      <formula>NOT(ISERROR(SEARCH("库存",AS20)))</formula>
    </cfRule>
  </conditionalFormatting>
  <conditionalFormatting sqref="AS21">
    <cfRule type="cellIs" dxfId="0" priority="1059" operator="lessThan">
      <formula>20</formula>
    </cfRule>
    <cfRule type="cellIs" dxfId="1" priority="701" operator="greaterThan">
      <formula>120</formula>
    </cfRule>
    <cfRule type="containsText" dxfId="3" priority="343" operator="between" text="库存">
      <formula>NOT(ISERROR(SEARCH("库存",AS21)))</formula>
    </cfRule>
  </conditionalFormatting>
  <conditionalFormatting sqref="AS22">
    <cfRule type="cellIs" dxfId="0" priority="1058" operator="lessThan">
      <formula>20</formula>
    </cfRule>
    <cfRule type="cellIs" dxfId="1" priority="700" operator="greaterThan">
      <formula>120</formula>
    </cfRule>
    <cfRule type="containsText" dxfId="3" priority="342" operator="between" text="库存">
      <formula>NOT(ISERROR(SEARCH("库存",AS22)))</formula>
    </cfRule>
  </conditionalFormatting>
  <conditionalFormatting sqref="AS23">
    <cfRule type="cellIs" dxfId="0" priority="1057" operator="lessThan">
      <formula>20</formula>
    </cfRule>
    <cfRule type="cellIs" dxfId="1" priority="699" operator="greaterThan">
      <formula>120</formula>
    </cfRule>
    <cfRule type="containsText" dxfId="3" priority="341" operator="between" text="库存">
      <formula>NOT(ISERROR(SEARCH("库存",AS23)))</formula>
    </cfRule>
  </conditionalFormatting>
  <conditionalFormatting sqref="AS24">
    <cfRule type="cellIs" dxfId="0" priority="1056" operator="lessThan">
      <formula>20</formula>
    </cfRule>
    <cfRule type="cellIs" dxfId="1" priority="698" operator="greaterThan">
      <formula>120</formula>
    </cfRule>
    <cfRule type="containsText" dxfId="3" priority="340" operator="between" text="库存">
      <formula>NOT(ISERROR(SEARCH("库存",AS24)))</formula>
    </cfRule>
  </conditionalFormatting>
  <conditionalFormatting sqref="AS25">
    <cfRule type="cellIs" dxfId="0" priority="1055" operator="lessThan">
      <formula>20</formula>
    </cfRule>
    <cfRule type="cellIs" dxfId="1" priority="697" operator="greaterThan">
      <formula>120</formula>
    </cfRule>
    <cfRule type="containsText" dxfId="3" priority="339" operator="between" text="库存">
      <formula>NOT(ISERROR(SEARCH("库存",AS25)))</formula>
    </cfRule>
  </conditionalFormatting>
  <conditionalFormatting sqref="AS26">
    <cfRule type="cellIs" dxfId="0" priority="1054" operator="lessThan">
      <formula>20</formula>
    </cfRule>
    <cfRule type="cellIs" dxfId="1" priority="696" operator="greaterThan">
      <formula>120</formula>
    </cfRule>
    <cfRule type="containsText" dxfId="3" priority="338" operator="between" text="库存">
      <formula>NOT(ISERROR(SEARCH("库存",AS26)))</formula>
    </cfRule>
  </conditionalFormatting>
  <conditionalFormatting sqref="AS27">
    <cfRule type="cellIs" dxfId="0" priority="1053" operator="lessThan">
      <formula>20</formula>
    </cfRule>
    <cfRule type="cellIs" dxfId="1" priority="695" operator="greaterThan">
      <formula>120</formula>
    </cfRule>
    <cfRule type="containsText" dxfId="3" priority="337" operator="between" text="库存">
      <formula>NOT(ISERROR(SEARCH("库存",AS27)))</formula>
    </cfRule>
  </conditionalFormatting>
  <conditionalFormatting sqref="AS28">
    <cfRule type="cellIs" dxfId="0" priority="1052" operator="lessThan">
      <formula>20</formula>
    </cfRule>
    <cfRule type="cellIs" dxfId="1" priority="694" operator="greaterThan">
      <formula>120</formula>
    </cfRule>
    <cfRule type="containsText" dxfId="3" priority="336" operator="between" text="库存">
      <formula>NOT(ISERROR(SEARCH("库存",AS28)))</formula>
    </cfRule>
  </conditionalFormatting>
  <conditionalFormatting sqref="AS29">
    <cfRule type="cellIs" dxfId="0" priority="1051" operator="lessThan">
      <formula>20</formula>
    </cfRule>
    <cfRule type="cellIs" dxfId="1" priority="693" operator="greaterThan">
      <formula>120</formula>
    </cfRule>
    <cfRule type="containsText" dxfId="3" priority="335" operator="between" text="库存">
      <formula>NOT(ISERROR(SEARCH("库存",AS29)))</formula>
    </cfRule>
  </conditionalFormatting>
  <conditionalFormatting sqref="AS30">
    <cfRule type="cellIs" dxfId="0" priority="1050" operator="lessThan">
      <formula>20</formula>
    </cfRule>
    <cfRule type="cellIs" dxfId="1" priority="692" operator="greaterThan">
      <formula>120</formula>
    </cfRule>
    <cfRule type="containsText" dxfId="3" priority="334" operator="between" text="库存">
      <formula>NOT(ISERROR(SEARCH("库存",AS30)))</formula>
    </cfRule>
  </conditionalFormatting>
  <conditionalFormatting sqref="AS31">
    <cfRule type="cellIs" dxfId="0" priority="1049" operator="lessThan">
      <formula>20</formula>
    </cfRule>
    <cfRule type="cellIs" dxfId="1" priority="691" operator="greaterThan">
      <formula>120</formula>
    </cfRule>
    <cfRule type="containsText" dxfId="3" priority="333" operator="between" text="库存">
      <formula>NOT(ISERROR(SEARCH("库存",AS31)))</formula>
    </cfRule>
  </conditionalFormatting>
  <conditionalFormatting sqref="AS32">
    <cfRule type="cellIs" dxfId="0" priority="1048" operator="lessThan">
      <formula>20</formula>
    </cfRule>
    <cfRule type="cellIs" dxfId="1" priority="690" operator="greaterThan">
      <formula>120</formula>
    </cfRule>
    <cfRule type="containsText" dxfId="3" priority="332" operator="between" text="库存">
      <formula>NOT(ISERROR(SEARCH("库存",AS32)))</formula>
    </cfRule>
  </conditionalFormatting>
  <conditionalFormatting sqref="AS33">
    <cfRule type="cellIs" dxfId="0" priority="1047" operator="lessThan">
      <formula>20</formula>
    </cfRule>
    <cfRule type="cellIs" dxfId="1" priority="689" operator="greaterThan">
      <formula>120</formula>
    </cfRule>
    <cfRule type="containsText" dxfId="3" priority="331" operator="between" text="库存">
      <formula>NOT(ISERROR(SEARCH("库存",AS33)))</formula>
    </cfRule>
  </conditionalFormatting>
  <conditionalFormatting sqref="AS34">
    <cfRule type="cellIs" dxfId="0" priority="1046" operator="lessThan">
      <formula>20</formula>
    </cfRule>
    <cfRule type="cellIs" dxfId="1" priority="688" operator="greaterThan">
      <formula>120</formula>
    </cfRule>
    <cfRule type="containsText" dxfId="3" priority="330" operator="between" text="库存">
      <formula>NOT(ISERROR(SEARCH("库存",AS34)))</formula>
    </cfRule>
  </conditionalFormatting>
  <conditionalFormatting sqref="AS35">
    <cfRule type="cellIs" dxfId="0" priority="1045" operator="lessThan">
      <formula>20</formula>
    </cfRule>
    <cfRule type="cellIs" dxfId="1" priority="687" operator="greaterThan">
      <formula>120</formula>
    </cfRule>
    <cfRule type="containsText" dxfId="3" priority="329" operator="between" text="库存">
      <formula>NOT(ISERROR(SEARCH("库存",AS35)))</formula>
    </cfRule>
  </conditionalFormatting>
  <conditionalFormatting sqref="AS36">
    <cfRule type="cellIs" dxfId="0" priority="1044" operator="lessThan">
      <formula>20</formula>
    </cfRule>
    <cfRule type="cellIs" dxfId="1" priority="686" operator="greaterThan">
      <formula>120</formula>
    </cfRule>
    <cfRule type="containsText" dxfId="3" priority="328" operator="between" text="库存">
      <formula>NOT(ISERROR(SEARCH("库存",AS36)))</formula>
    </cfRule>
  </conditionalFormatting>
  <conditionalFormatting sqref="AS37">
    <cfRule type="cellIs" dxfId="0" priority="1043" operator="lessThan">
      <formula>20</formula>
    </cfRule>
    <cfRule type="cellIs" dxfId="1" priority="685" operator="greaterThan">
      <formula>120</formula>
    </cfRule>
    <cfRule type="containsText" dxfId="3" priority="327" operator="between" text="库存">
      <formula>NOT(ISERROR(SEARCH("库存",AS37)))</formula>
    </cfRule>
  </conditionalFormatting>
  <conditionalFormatting sqref="AS38">
    <cfRule type="cellIs" dxfId="0" priority="1042" operator="lessThan">
      <formula>20</formula>
    </cfRule>
    <cfRule type="cellIs" dxfId="1" priority="684" operator="greaterThan">
      <formula>120</formula>
    </cfRule>
    <cfRule type="containsText" dxfId="3" priority="326" operator="between" text="库存">
      <formula>NOT(ISERROR(SEARCH("库存",AS38)))</formula>
    </cfRule>
  </conditionalFormatting>
  <conditionalFormatting sqref="AS39">
    <cfRule type="cellIs" dxfId="0" priority="1041" operator="lessThan">
      <formula>20</formula>
    </cfRule>
    <cfRule type="cellIs" dxfId="1" priority="683" operator="greaterThan">
      <formula>120</formula>
    </cfRule>
    <cfRule type="containsText" dxfId="3" priority="325" operator="between" text="库存">
      <formula>NOT(ISERROR(SEARCH("库存",AS39)))</formula>
    </cfRule>
  </conditionalFormatting>
  <conditionalFormatting sqref="AS40">
    <cfRule type="cellIs" dxfId="0" priority="1040" operator="lessThan">
      <formula>20</formula>
    </cfRule>
    <cfRule type="cellIs" dxfId="1" priority="682" operator="greaterThan">
      <formula>120</formula>
    </cfRule>
    <cfRule type="containsText" dxfId="3" priority="324" operator="between" text="库存">
      <formula>NOT(ISERROR(SEARCH("库存",AS40)))</formula>
    </cfRule>
  </conditionalFormatting>
  <conditionalFormatting sqref="AS41">
    <cfRule type="cellIs" dxfId="0" priority="1039" operator="lessThan">
      <formula>20</formula>
    </cfRule>
    <cfRule type="cellIs" dxfId="1" priority="681" operator="greaterThan">
      <formula>120</formula>
    </cfRule>
    <cfRule type="containsText" dxfId="3" priority="323" operator="between" text="库存">
      <formula>NOT(ISERROR(SEARCH("库存",AS41)))</formula>
    </cfRule>
  </conditionalFormatting>
  <conditionalFormatting sqref="AS42">
    <cfRule type="cellIs" dxfId="0" priority="1038" operator="lessThan">
      <formula>20</formula>
    </cfRule>
    <cfRule type="cellIs" dxfId="1" priority="680" operator="greaterThan">
      <formula>120</formula>
    </cfRule>
    <cfRule type="containsText" dxfId="3" priority="322" operator="between" text="库存">
      <formula>NOT(ISERROR(SEARCH("库存",AS42)))</formula>
    </cfRule>
  </conditionalFormatting>
  <conditionalFormatting sqref="AS43">
    <cfRule type="cellIs" dxfId="0" priority="1037" operator="lessThan">
      <formula>20</formula>
    </cfRule>
    <cfRule type="cellIs" dxfId="1" priority="679" operator="greaterThan">
      <formula>120</formula>
    </cfRule>
    <cfRule type="containsText" dxfId="3" priority="321" operator="between" text="库存">
      <formula>NOT(ISERROR(SEARCH("库存",AS43)))</formula>
    </cfRule>
  </conditionalFormatting>
  <conditionalFormatting sqref="AS44">
    <cfRule type="cellIs" dxfId="0" priority="1036" operator="lessThan">
      <formula>20</formula>
    </cfRule>
    <cfRule type="cellIs" dxfId="1" priority="678" operator="greaterThan">
      <formula>120</formula>
    </cfRule>
    <cfRule type="containsText" dxfId="3" priority="320" operator="between" text="库存">
      <formula>NOT(ISERROR(SEARCH("库存",AS44)))</formula>
    </cfRule>
  </conditionalFormatting>
  <conditionalFormatting sqref="AS45">
    <cfRule type="cellIs" dxfId="0" priority="1035" operator="lessThan">
      <formula>20</formula>
    </cfRule>
    <cfRule type="cellIs" dxfId="1" priority="677" operator="greaterThan">
      <formula>120</formula>
    </cfRule>
    <cfRule type="containsText" dxfId="3" priority="319" operator="between" text="库存">
      <formula>NOT(ISERROR(SEARCH("库存",AS45)))</formula>
    </cfRule>
  </conditionalFormatting>
  <conditionalFormatting sqref="AS46">
    <cfRule type="cellIs" dxfId="0" priority="1034" operator="lessThan">
      <formula>20</formula>
    </cfRule>
    <cfRule type="cellIs" dxfId="1" priority="676" operator="greaterThan">
      <formula>120</formula>
    </cfRule>
    <cfRule type="containsText" dxfId="3" priority="318" operator="between" text="库存">
      <formula>NOT(ISERROR(SEARCH("库存",AS46)))</formula>
    </cfRule>
  </conditionalFormatting>
  <conditionalFormatting sqref="AS47">
    <cfRule type="cellIs" dxfId="0" priority="1033" operator="lessThan">
      <formula>20</formula>
    </cfRule>
    <cfRule type="cellIs" dxfId="1" priority="675" operator="greaterThan">
      <formula>120</formula>
    </cfRule>
    <cfRule type="containsText" dxfId="3" priority="317" operator="between" text="库存">
      <formula>NOT(ISERROR(SEARCH("库存",AS47)))</formula>
    </cfRule>
  </conditionalFormatting>
  <conditionalFormatting sqref="AS48">
    <cfRule type="cellIs" dxfId="0" priority="1032" operator="lessThan">
      <formula>20</formula>
    </cfRule>
    <cfRule type="cellIs" dxfId="1" priority="674" operator="greaterThan">
      <formula>120</formula>
    </cfRule>
    <cfRule type="containsText" dxfId="3" priority="316" operator="between" text="库存">
      <formula>NOT(ISERROR(SEARCH("库存",AS48)))</formula>
    </cfRule>
  </conditionalFormatting>
  <conditionalFormatting sqref="AS49">
    <cfRule type="cellIs" dxfId="0" priority="1031" operator="lessThan">
      <formula>20</formula>
    </cfRule>
    <cfRule type="cellIs" dxfId="1" priority="673" operator="greaterThan">
      <formula>120</formula>
    </cfRule>
    <cfRule type="containsText" dxfId="3" priority="315" operator="between" text="库存">
      <formula>NOT(ISERROR(SEARCH("库存",AS49)))</formula>
    </cfRule>
  </conditionalFormatting>
  <conditionalFormatting sqref="AS50">
    <cfRule type="cellIs" dxfId="0" priority="1030" operator="lessThan">
      <formula>20</formula>
    </cfRule>
    <cfRule type="cellIs" dxfId="1" priority="672" operator="greaterThan">
      <formula>120</formula>
    </cfRule>
    <cfRule type="containsText" dxfId="3" priority="314" operator="between" text="库存">
      <formula>NOT(ISERROR(SEARCH("库存",AS50)))</formula>
    </cfRule>
  </conditionalFormatting>
  <conditionalFormatting sqref="AS51">
    <cfRule type="cellIs" dxfId="0" priority="1029" operator="lessThan">
      <formula>20</formula>
    </cfRule>
    <cfRule type="cellIs" dxfId="1" priority="671" operator="greaterThan">
      <formula>120</formula>
    </cfRule>
    <cfRule type="containsText" dxfId="3" priority="313" operator="between" text="库存">
      <formula>NOT(ISERROR(SEARCH("库存",AS51)))</formula>
    </cfRule>
  </conditionalFormatting>
  <conditionalFormatting sqref="AS52">
    <cfRule type="cellIs" dxfId="0" priority="1028" operator="lessThan">
      <formula>20</formula>
    </cfRule>
    <cfRule type="cellIs" dxfId="1" priority="670" operator="greaterThan">
      <formula>120</formula>
    </cfRule>
    <cfRule type="containsText" dxfId="3" priority="312" operator="between" text="库存">
      <formula>NOT(ISERROR(SEARCH("库存",AS52)))</formula>
    </cfRule>
  </conditionalFormatting>
  <conditionalFormatting sqref="AS53">
    <cfRule type="cellIs" dxfId="0" priority="1027" operator="lessThan">
      <formula>20</formula>
    </cfRule>
    <cfRule type="cellIs" dxfId="1" priority="669" operator="greaterThan">
      <formula>120</formula>
    </cfRule>
    <cfRule type="containsText" dxfId="3" priority="311" operator="between" text="库存">
      <formula>NOT(ISERROR(SEARCH("库存",AS53)))</formula>
    </cfRule>
  </conditionalFormatting>
  <conditionalFormatting sqref="AS54">
    <cfRule type="cellIs" dxfId="0" priority="1026" operator="lessThan">
      <formula>20</formula>
    </cfRule>
    <cfRule type="cellIs" dxfId="1" priority="668" operator="greaterThan">
      <formula>120</formula>
    </cfRule>
    <cfRule type="containsText" dxfId="3" priority="310" operator="between" text="库存">
      <formula>NOT(ISERROR(SEARCH("库存",AS54)))</formula>
    </cfRule>
  </conditionalFormatting>
  <conditionalFormatting sqref="AS55">
    <cfRule type="cellIs" dxfId="0" priority="1025" operator="lessThan">
      <formula>20</formula>
    </cfRule>
    <cfRule type="cellIs" dxfId="1" priority="667" operator="greaterThan">
      <formula>120</formula>
    </cfRule>
    <cfRule type="containsText" dxfId="3" priority="309" operator="between" text="库存">
      <formula>NOT(ISERROR(SEARCH("库存",AS55)))</formula>
    </cfRule>
  </conditionalFormatting>
  <conditionalFormatting sqref="AS56">
    <cfRule type="cellIs" dxfId="0" priority="1024" operator="lessThan">
      <formula>20</formula>
    </cfRule>
    <cfRule type="cellIs" dxfId="1" priority="666" operator="greaterThan">
      <formula>120</formula>
    </cfRule>
    <cfRule type="containsText" dxfId="3" priority="308" operator="between" text="库存">
      <formula>NOT(ISERROR(SEARCH("库存",AS56)))</formula>
    </cfRule>
  </conditionalFormatting>
  <conditionalFormatting sqref="AS57">
    <cfRule type="cellIs" dxfId="0" priority="1023" operator="lessThan">
      <formula>20</formula>
    </cfRule>
    <cfRule type="cellIs" dxfId="1" priority="665" operator="greaterThan">
      <formula>120</formula>
    </cfRule>
    <cfRule type="containsText" dxfId="3" priority="307" operator="between" text="库存">
      <formula>NOT(ISERROR(SEARCH("库存",AS57)))</formula>
    </cfRule>
  </conditionalFormatting>
  <conditionalFormatting sqref="AS58">
    <cfRule type="cellIs" dxfId="0" priority="1022" operator="lessThan">
      <formula>20</formula>
    </cfRule>
    <cfRule type="cellIs" dxfId="1" priority="664" operator="greaterThan">
      <formula>120</formula>
    </cfRule>
    <cfRule type="containsText" dxfId="3" priority="306" operator="between" text="库存">
      <formula>NOT(ISERROR(SEARCH("库存",AS58)))</formula>
    </cfRule>
  </conditionalFormatting>
  <conditionalFormatting sqref="AS59">
    <cfRule type="cellIs" dxfId="0" priority="1021" operator="lessThan">
      <formula>20</formula>
    </cfRule>
    <cfRule type="cellIs" dxfId="1" priority="663" operator="greaterThan">
      <formula>120</formula>
    </cfRule>
    <cfRule type="containsText" dxfId="3" priority="305" operator="between" text="库存">
      <formula>NOT(ISERROR(SEARCH("库存",AS59)))</formula>
    </cfRule>
  </conditionalFormatting>
  <conditionalFormatting sqref="AS60">
    <cfRule type="cellIs" dxfId="0" priority="1020" operator="lessThan">
      <formula>20</formula>
    </cfRule>
    <cfRule type="cellIs" dxfId="1" priority="662" operator="greaterThan">
      <formula>120</formula>
    </cfRule>
    <cfRule type="containsText" dxfId="3" priority="304" operator="between" text="库存">
      <formula>NOT(ISERROR(SEARCH("库存",AS60)))</formula>
    </cfRule>
  </conditionalFormatting>
  <conditionalFormatting sqref="AS61">
    <cfRule type="cellIs" dxfId="0" priority="1019" operator="lessThan">
      <formula>20</formula>
    </cfRule>
    <cfRule type="cellIs" dxfId="1" priority="661" operator="greaterThan">
      <formula>120</formula>
    </cfRule>
    <cfRule type="containsText" dxfId="3" priority="303" operator="between" text="库存">
      <formula>NOT(ISERROR(SEARCH("库存",AS61)))</formula>
    </cfRule>
  </conditionalFormatting>
  <conditionalFormatting sqref="AS62">
    <cfRule type="cellIs" dxfId="0" priority="1018" operator="lessThan">
      <formula>20</formula>
    </cfRule>
    <cfRule type="cellIs" dxfId="1" priority="660" operator="greaterThan">
      <formula>120</formula>
    </cfRule>
    <cfRule type="containsText" dxfId="3" priority="302" operator="between" text="库存">
      <formula>NOT(ISERROR(SEARCH("库存",AS62)))</formula>
    </cfRule>
  </conditionalFormatting>
  <conditionalFormatting sqref="AS63">
    <cfRule type="cellIs" dxfId="0" priority="1017" operator="lessThan">
      <formula>20</formula>
    </cfRule>
    <cfRule type="cellIs" dxfId="1" priority="659" operator="greaterThan">
      <formula>120</formula>
    </cfRule>
    <cfRule type="containsText" dxfId="3" priority="301" operator="between" text="库存">
      <formula>NOT(ISERROR(SEARCH("库存",AS63)))</formula>
    </cfRule>
  </conditionalFormatting>
  <conditionalFormatting sqref="AS64">
    <cfRule type="cellIs" dxfId="0" priority="1016" operator="lessThan">
      <formula>20</formula>
    </cfRule>
    <cfRule type="cellIs" dxfId="1" priority="658" operator="greaterThan">
      <formula>120</formula>
    </cfRule>
    <cfRule type="containsText" dxfId="3" priority="300" operator="between" text="库存">
      <formula>NOT(ISERROR(SEARCH("库存",AS64)))</formula>
    </cfRule>
  </conditionalFormatting>
  <conditionalFormatting sqref="AS65">
    <cfRule type="cellIs" dxfId="0" priority="1015" operator="lessThan">
      <formula>20</formula>
    </cfRule>
    <cfRule type="cellIs" dxfId="1" priority="657" operator="greaterThan">
      <formula>120</formula>
    </cfRule>
    <cfRule type="containsText" dxfId="3" priority="299" operator="between" text="库存">
      <formula>NOT(ISERROR(SEARCH("库存",AS65)))</formula>
    </cfRule>
  </conditionalFormatting>
  <conditionalFormatting sqref="AS66">
    <cfRule type="cellIs" dxfId="0" priority="1014" operator="lessThan">
      <formula>20</formula>
    </cfRule>
    <cfRule type="cellIs" dxfId="1" priority="656" operator="greaterThan">
      <formula>120</formula>
    </cfRule>
    <cfRule type="containsText" dxfId="3" priority="298" operator="between" text="库存">
      <formula>NOT(ISERROR(SEARCH("库存",AS66)))</formula>
    </cfRule>
  </conditionalFormatting>
  <conditionalFormatting sqref="AS67">
    <cfRule type="cellIs" dxfId="0" priority="1013" operator="lessThan">
      <formula>20</formula>
    </cfRule>
    <cfRule type="cellIs" dxfId="1" priority="655" operator="greaterThan">
      <formula>120</formula>
    </cfRule>
    <cfRule type="containsText" dxfId="3" priority="297" operator="between" text="库存">
      <formula>NOT(ISERROR(SEARCH("库存",AS67)))</formula>
    </cfRule>
  </conditionalFormatting>
  <conditionalFormatting sqref="AS68">
    <cfRule type="cellIs" dxfId="0" priority="1012" operator="lessThan">
      <formula>20</formula>
    </cfRule>
    <cfRule type="cellIs" dxfId="1" priority="654" operator="greaterThan">
      <formula>120</formula>
    </cfRule>
    <cfRule type="containsText" dxfId="3" priority="296" operator="between" text="库存">
      <formula>NOT(ISERROR(SEARCH("库存",AS68)))</formula>
    </cfRule>
  </conditionalFormatting>
  <conditionalFormatting sqref="AS69">
    <cfRule type="cellIs" dxfId="0" priority="1011" operator="lessThan">
      <formula>20</formula>
    </cfRule>
    <cfRule type="cellIs" dxfId="1" priority="653" operator="greaterThan">
      <formula>120</formula>
    </cfRule>
    <cfRule type="containsText" dxfId="3" priority="295" operator="between" text="库存">
      <formula>NOT(ISERROR(SEARCH("库存",AS69)))</formula>
    </cfRule>
  </conditionalFormatting>
  <conditionalFormatting sqref="AS70">
    <cfRule type="cellIs" dxfId="0" priority="1010" operator="lessThan">
      <formula>20</formula>
    </cfRule>
    <cfRule type="cellIs" dxfId="1" priority="652" operator="greaterThan">
      <formula>120</formula>
    </cfRule>
    <cfRule type="containsText" dxfId="3" priority="294" operator="between" text="库存">
      <formula>NOT(ISERROR(SEARCH("库存",AS70)))</formula>
    </cfRule>
  </conditionalFormatting>
  <conditionalFormatting sqref="AS71">
    <cfRule type="cellIs" dxfId="0" priority="1009" operator="lessThan">
      <formula>20</formula>
    </cfRule>
    <cfRule type="cellIs" dxfId="1" priority="651" operator="greaterThan">
      <formula>120</formula>
    </cfRule>
    <cfRule type="containsText" dxfId="3" priority="293" operator="between" text="库存">
      <formula>NOT(ISERROR(SEARCH("库存",AS71)))</formula>
    </cfRule>
  </conditionalFormatting>
  <conditionalFormatting sqref="AS72">
    <cfRule type="cellIs" dxfId="0" priority="1008" operator="lessThan">
      <formula>20</formula>
    </cfRule>
    <cfRule type="cellIs" dxfId="1" priority="650" operator="greaterThan">
      <formula>120</formula>
    </cfRule>
    <cfRule type="containsText" dxfId="3" priority="292" operator="between" text="库存">
      <formula>NOT(ISERROR(SEARCH("库存",AS72)))</formula>
    </cfRule>
  </conditionalFormatting>
  <conditionalFormatting sqref="AS73">
    <cfRule type="cellIs" dxfId="0" priority="1007" operator="lessThan">
      <formula>20</formula>
    </cfRule>
    <cfRule type="cellIs" dxfId="1" priority="649" operator="greaterThan">
      <formula>120</formula>
    </cfRule>
    <cfRule type="containsText" dxfId="3" priority="291" operator="between" text="库存">
      <formula>NOT(ISERROR(SEARCH("库存",AS73)))</formula>
    </cfRule>
  </conditionalFormatting>
  <conditionalFormatting sqref="AS74">
    <cfRule type="cellIs" dxfId="0" priority="1006" operator="lessThan">
      <formula>20</formula>
    </cfRule>
    <cfRule type="cellIs" dxfId="1" priority="648" operator="greaterThan">
      <formula>120</formula>
    </cfRule>
    <cfRule type="containsText" dxfId="3" priority="290" operator="between" text="库存">
      <formula>NOT(ISERROR(SEARCH("库存",AS74)))</formula>
    </cfRule>
  </conditionalFormatting>
  <conditionalFormatting sqref="AS75">
    <cfRule type="cellIs" dxfId="0" priority="1005" operator="lessThan">
      <formula>20</formula>
    </cfRule>
    <cfRule type="cellIs" dxfId="1" priority="647" operator="greaterThan">
      <formula>120</formula>
    </cfRule>
    <cfRule type="containsText" dxfId="3" priority="289" operator="between" text="库存">
      <formula>NOT(ISERROR(SEARCH("库存",AS75)))</formula>
    </cfRule>
  </conditionalFormatting>
  <conditionalFormatting sqref="AS76">
    <cfRule type="cellIs" dxfId="0" priority="1004" operator="lessThan">
      <formula>20</formula>
    </cfRule>
    <cfRule type="cellIs" dxfId="1" priority="646" operator="greaterThan">
      <formula>120</formula>
    </cfRule>
    <cfRule type="containsText" dxfId="3" priority="288" operator="between" text="库存">
      <formula>NOT(ISERROR(SEARCH("库存",AS76)))</formula>
    </cfRule>
  </conditionalFormatting>
  <conditionalFormatting sqref="AS77">
    <cfRule type="cellIs" dxfId="0" priority="1003" operator="lessThan">
      <formula>20</formula>
    </cfRule>
    <cfRule type="cellIs" dxfId="1" priority="645" operator="greaterThan">
      <formula>120</formula>
    </cfRule>
    <cfRule type="containsText" dxfId="3" priority="287" operator="between" text="库存">
      <formula>NOT(ISERROR(SEARCH("库存",AS77)))</formula>
    </cfRule>
  </conditionalFormatting>
  <conditionalFormatting sqref="AS78">
    <cfRule type="cellIs" dxfId="0" priority="1002" operator="lessThan">
      <formula>20</formula>
    </cfRule>
    <cfRule type="cellIs" dxfId="1" priority="644" operator="greaterThan">
      <formula>120</formula>
    </cfRule>
    <cfRule type="containsText" dxfId="3" priority="286" operator="between" text="库存">
      <formula>NOT(ISERROR(SEARCH("库存",AS78)))</formula>
    </cfRule>
  </conditionalFormatting>
  <conditionalFormatting sqref="AS79">
    <cfRule type="cellIs" dxfId="0" priority="1001" operator="lessThan">
      <formula>20</formula>
    </cfRule>
    <cfRule type="cellIs" dxfId="1" priority="643" operator="greaterThan">
      <formula>120</formula>
    </cfRule>
    <cfRule type="containsText" dxfId="3" priority="285" operator="between" text="库存">
      <formula>NOT(ISERROR(SEARCH("库存",AS79)))</formula>
    </cfRule>
  </conditionalFormatting>
  <conditionalFormatting sqref="AS80">
    <cfRule type="cellIs" dxfId="0" priority="1000" operator="lessThan">
      <formula>20</formula>
    </cfRule>
    <cfRule type="cellIs" dxfId="1" priority="642" operator="greaterThan">
      <formula>120</formula>
    </cfRule>
    <cfRule type="containsText" dxfId="3" priority="284" operator="between" text="库存">
      <formula>NOT(ISERROR(SEARCH("库存",AS80)))</formula>
    </cfRule>
  </conditionalFormatting>
  <conditionalFormatting sqref="AS81">
    <cfRule type="cellIs" dxfId="0" priority="999" operator="lessThan">
      <formula>20</formula>
    </cfRule>
    <cfRule type="cellIs" dxfId="1" priority="641" operator="greaterThan">
      <formula>120</formula>
    </cfRule>
    <cfRule type="containsText" dxfId="3" priority="283" operator="between" text="库存">
      <formula>NOT(ISERROR(SEARCH("库存",AS81)))</formula>
    </cfRule>
  </conditionalFormatting>
  <conditionalFormatting sqref="AS82">
    <cfRule type="cellIs" dxfId="0" priority="998" operator="lessThan">
      <formula>20</formula>
    </cfRule>
    <cfRule type="cellIs" dxfId="1" priority="640" operator="greaterThan">
      <formula>120</formula>
    </cfRule>
    <cfRule type="containsText" dxfId="3" priority="282" operator="between" text="库存">
      <formula>NOT(ISERROR(SEARCH("库存",AS82)))</formula>
    </cfRule>
  </conditionalFormatting>
  <conditionalFormatting sqref="AS83">
    <cfRule type="cellIs" dxfId="0" priority="997" operator="lessThan">
      <formula>20</formula>
    </cfRule>
    <cfRule type="cellIs" dxfId="1" priority="639" operator="greaterThan">
      <formula>120</formula>
    </cfRule>
    <cfRule type="containsText" dxfId="3" priority="281" operator="between" text="库存">
      <formula>NOT(ISERROR(SEARCH("库存",AS83)))</formula>
    </cfRule>
  </conditionalFormatting>
  <conditionalFormatting sqref="AS84">
    <cfRule type="cellIs" dxfId="0" priority="996" operator="lessThan">
      <formula>20</formula>
    </cfRule>
    <cfRule type="cellIs" dxfId="1" priority="638" operator="greaterThan">
      <formula>120</formula>
    </cfRule>
    <cfRule type="containsText" dxfId="3" priority="280" operator="between" text="库存">
      <formula>NOT(ISERROR(SEARCH("库存",AS84)))</formula>
    </cfRule>
  </conditionalFormatting>
  <conditionalFormatting sqref="AS85">
    <cfRule type="cellIs" dxfId="0" priority="995" operator="lessThan">
      <formula>20</formula>
    </cfRule>
    <cfRule type="cellIs" dxfId="1" priority="637" operator="greaterThan">
      <formula>120</formula>
    </cfRule>
    <cfRule type="containsText" dxfId="3" priority="279" operator="between" text="库存">
      <formula>NOT(ISERROR(SEARCH("库存",AS85)))</formula>
    </cfRule>
  </conditionalFormatting>
  <conditionalFormatting sqref="AS86">
    <cfRule type="cellIs" dxfId="0" priority="994" operator="lessThan">
      <formula>20</formula>
    </cfRule>
    <cfRule type="cellIs" dxfId="1" priority="636" operator="greaterThan">
      <formula>120</formula>
    </cfRule>
    <cfRule type="containsText" dxfId="3" priority="278" operator="between" text="库存">
      <formula>NOT(ISERROR(SEARCH("库存",AS86)))</formula>
    </cfRule>
  </conditionalFormatting>
  <conditionalFormatting sqref="AS87">
    <cfRule type="cellIs" dxfId="0" priority="993" operator="lessThan">
      <formula>20</formula>
    </cfRule>
    <cfRule type="cellIs" dxfId="1" priority="635" operator="greaterThan">
      <formula>120</formula>
    </cfRule>
    <cfRule type="containsText" dxfId="3" priority="277" operator="between" text="库存">
      <formula>NOT(ISERROR(SEARCH("库存",AS87)))</formula>
    </cfRule>
  </conditionalFormatting>
  <conditionalFormatting sqref="AS88">
    <cfRule type="cellIs" dxfId="0" priority="992" operator="lessThan">
      <formula>20</formula>
    </cfRule>
    <cfRule type="cellIs" dxfId="1" priority="634" operator="greaterThan">
      <formula>120</formula>
    </cfRule>
    <cfRule type="containsText" dxfId="3" priority="276" operator="between" text="库存">
      <formula>NOT(ISERROR(SEARCH("库存",AS88)))</formula>
    </cfRule>
  </conditionalFormatting>
  <conditionalFormatting sqref="AS89">
    <cfRule type="cellIs" dxfId="0" priority="991" operator="lessThan">
      <formula>20</formula>
    </cfRule>
    <cfRule type="cellIs" dxfId="1" priority="633" operator="greaterThan">
      <formula>120</formula>
    </cfRule>
    <cfRule type="containsText" dxfId="3" priority="275" operator="between" text="库存">
      <formula>NOT(ISERROR(SEARCH("库存",AS89)))</formula>
    </cfRule>
  </conditionalFormatting>
  <conditionalFormatting sqref="AS90">
    <cfRule type="cellIs" dxfId="0" priority="990" operator="lessThan">
      <formula>20</formula>
    </cfRule>
    <cfRule type="cellIs" dxfId="1" priority="632" operator="greaterThan">
      <formula>120</formula>
    </cfRule>
    <cfRule type="containsText" dxfId="3" priority="274" operator="between" text="库存">
      <formula>NOT(ISERROR(SEARCH("库存",AS90)))</formula>
    </cfRule>
  </conditionalFormatting>
  <conditionalFormatting sqref="AS91">
    <cfRule type="cellIs" dxfId="0" priority="989" operator="lessThan">
      <formula>20</formula>
    </cfRule>
    <cfRule type="cellIs" dxfId="1" priority="631" operator="greaterThan">
      <formula>120</formula>
    </cfRule>
    <cfRule type="containsText" dxfId="3" priority="273" operator="between" text="库存">
      <formula>NOT(ISERROR(SEARCH("库存",AS91)))</formula>
    </cfRule>
  </conditionalFormatting>
  <conditionalFormatting sqref="AS92">
    <cfRule type="cellIs" dxfId="0" priority="988" operator="lessThan">
      <formula>20</formula>
    </cfRule>
    <cfRule type="cellIs" dxfId="1" priority="630" operator="greaterThan">
      <formula>120</formula>
    </cfRule>
    <cfRule type="containsText" dxfId="3" priority="272" operator="between" text="库存">
      <formula>NOT(ISERROR(SEARCH("库存",AS92)))</formula>
    </cfRule>
  </conditionalFormatting>
  <conditionalFormatting sqref="AS93">
    <cfRule type="cellIs" dxfId="0" priority="987" operator="lessThan">
      <formula>20</formula>
    </cfRule>
    <cfRule type="cellIs" dxfId="1" priority="629" operator="greaterThan">
      <formula>120</formula>
    </cfRule>
    <cfRule type="containsText" dxfId="3" priority="271" operator="between" text="库存">
      <formula>NOT(ISERROR(SEARCH("库存",AS93)))</formula>
    </cfRule>
  </conditionalFormatting>
  <conditionalFormatting sqref="AS94">
    <cfRule type="cellIs" dxfId="0" priority="986" operator="lessThan">
      <formula>20</formula>
    </cfRule>
    <cfRule type="cellIs" dxfId="1" priority="628" operator="greaterThan">
      <formula>120</formula>
    </cfRule>
    <cfRule type="containsText" dxfId="3" priority="270" operator="between" text="库存">
      <formula>NOT(ISERROR(SEARCH("库存",AS94)))</formula>
    </cfRule>
  </conditionalFormatting>
  <conditionalFormatting sqref="AS95">
    <cfRule type="cellIs" dxfId="0" priority="985" operator="lessThan">
      <formula>20</formula>
    </cfRule>
    <cfRule type="cellIs" dxfId="1" priority="627" operator="greaterThan">
      <formula>120</formula>
    </cfRule>
    <cfRule type="containsText" dxfId="3" priority="269" operator="between" text="库存">
      <formula>NOT(ISERROR(SEARCH("库存",AS95)))</formula>
    </cfRule>
  </conditionalFormatting>
  <conditionalFormatting sqref="AS96">
    <cfRule type="cellIs" dxfId="0" priority="984" operator="lessThan">
      <formula>20</formula>
    </cfRule>
    <cfRule type="cellIs" dxfId="1" priority="626" operator="greaterThan">
      <formula>120</formula>
    </cfRule>
    <cfRule type="containsText" dxfId="3" priority="268" operator="between" text="库存">
      <formula>NOT(ISERROR(SEARCH("库存",AS96)))</formula>
    </cfRule>
  </conditionalFormatting>
  <conditionalFormatting sqref="AS97">
    <cfRule type="cellIs" dxfId="0" priority="983" operator="lessThan">
      <formula>20</formula>
    </cfRule>
    <cfRule type="cellIs" dxfId="1" priority="625" operator="greaterThan">
      <formula>120</formula>
    </cfRule>
    <cfRule type="containsText" dxfId="3" priority="267" operator="between" text="库存">
      <formula>NOT(ISERROR(SEARCH("库存",AS97)))</formula>
    </cfRule>
  </conditionalFormatting>
  <conditionalFormatting sqref="AS98">
    <cfRule type="cellIs" dxfId="0" priority="982" operator="lessThan">
      <formula>20</formula>
    </cfRule>
    <cfRule type="cellIs" dxfId="1" priority="624" operator="greaterThan">
      <formula>120</formula>
    </cfRule>
    <cfRule type="containsText" dxfId="3" priority="266" operator="between" text="库存">
      <formula>NOT(ISERROR(SEARCH("库存",AS98)))</formula>
    </cfRule>
  </conditionalFormatting>
  <conditionalFormatting sqref="AS99">
    <cfRule type="cellIs" dxfId="0" priority="981" operator="lessThan">
      <formula>20</formula>
    </cfRule>
    <cfRule type="cellIs" dxfId="1" priority="623" operator="greaterThan">
      <formula>120</formula>
    </cfRule>
    <cfRule type="containsText" dxfId="3" priority="265" operator="between" text="库存">
      <formula>NOT(ISERROR(SEARCH("库存",AS99)))</formula>
    </cfRule>
  </conditionalFormatting>
  <conditionalFormatting sqref="AS100">
    <cfRule type="cellIs" dxfId="0" priority="980" operator="lessThan">
      <formula>20</formula>
    </cfRule>
    <cfRule type="cellIs" dxfId="1" priority="622" operator="greaterThan">
      <formula>120</formula>
    </cfRule>
    <cfRule type="containsText" dxfId="3" priority="264" operator="between" text="库存">
      <formula>NOT(ISERROR(SEARCH("库存",AS100)))</formula>
    </cfRule>
  </conditionalFormatting>
  <conditionalFormatting sqref="AS101">
    <cfRule type="cellIs" dxfId="0" priority="979" operator="lessThan">
      <formula>20</formula>
    </cfRule>
    <cfRule type="cellIs" dxfId="1" priority="621" operator="greaterThan">
      <formula>120</formula>
    </cfRule>
    <cfRule type="containsText" dxfId="3" priority="263" operator="between" text="库存">
      <formula>NOT(ISERROR(SEARCH("库存",AS101)))</formula>
    </cfRule>
  </conditionalFormatting>
  <conditionalFormatting sqref="AS102">
    <cfRule type="cellIs" dxfId="0" priority="978" operator="lessThan">
      <formula>20</formula>
    </cfRule>
    <cfRule type="cellIs" dxfId="1" priority="620" operator="greaterThan">
      <formula>120</formula>
    </cfRule>
    <cfRule type="containsText" dxfId="3" priority="262" operator="between" text="库存">
      <formula>NOT(ISERROR(SEARCH("库存",AS102)))</formula>
    </cfRule>
  </conditionalFormatting>
  <conditionalFormatting sqref="AS103">
    <cfRule type="cellIs" dxfId="0" priority="977" operator="lessThan">
      <formula>20</formula>
    </cfRule>
    <cfRule type="cellIs" dxfId="1" priority="619" operator="greaterThan">
      <formula>120</formula>
    </cfRule>
    <cfRule type="containsText" dxfId="3" priority="261" operator="between" text="库存">
      <formula>NOT(ISERROR(SEARCH("库存",AS103)))</formula>
    </cfRule>
  </conditionalFormatting>
  <conditionalFormatting sqref="AS104">
    <cfRule type="cellIs" dxfId="0" priority="976" operator="lessThan">
      <formula>20</formula>
    </cfRule>
    <cfRule type="cellIs" dxfId="1" priority="618" operator="greaterThan">
      <formula>120</formula>
    </cfRule>
    <cfRule type="containsText" dxfId="3" priority="260" operator="between" text="库存">
      <formula>NOT(ISERROR(SEARCH("库存",AS104)))</formula>
    </cfRule>
  </conditionalFormatting>
  <conditionalFormatting sqref="AS105">
    <cfRule type="cellIs" dxfId="0" priority="975" operator="lessThan">
      <formula>20</formula>
    </cfRule>
    <cfRule type="cellIs" dxfId="1" priority="617" operator="greaterThan">
      <formula>120</formula>
    </cfRule>
    <cfRule type="containsText" dxfId="3" priority="259" operator="between" text="库存">
      <formula>NOT(ISERROR(SEARCH("库存",AS105)))</formula>
    </cfRule>
  </conditionalFormatting>
  <conditionalFormatting sqref="AS106">
    <cfRule type="cellIs" dxfId="0" priority="974" operator="lessThan">
      <formula>20</formula>
    </cfRule>
    <cfRule type="cellIs" dxfId="1" priority="616" operator="greaterThan">
      <formula>120</formula>
    </cfRule>
    <cfRule type="containsText" dxfId="3" priority="258" operator="between" text="库存">
      <formula>NOT(ISERROR(SEARCH("库存",AS106)))</formula>
    </cfRule>
  </conditionalFormatting>
  <conditionalFormatting sqref="AS107">
    <cfRule type="cellIs" dxfId="0" priority="973" operator="lessThan">
      <formula>20</formula>
    </cfRule>
    <cfRule type="cellIs" dxfId="1" priority="615" operator="greaterThan">
      <formula>120</formula>
    </cfRule>
    <cfRule type="containsText" dxfId="3" priority="257" operator="between" text="库存">
      <formula>NOT(ISERROR(SEARCH("库存",AS107)))</formula>
    </cfRule>
  </conditionalFormatting>
  <conditionalFormatting sqref="AS108">
    <cfRule type="cellIs" dxfId="0" priority="972" operator="lessThan">
      <formula>20</formula>
    </cfRule>
    <cfRule type="cellIs" dxfId="1" priority="614" operator="greaterThan">
      <formula>120</formula>
    </cfRule>
    <cfRule type="containsText" dxfId="3" priority="256" operator="between" text="库存">
      <formula>NOT(ISERROR(SEARCH("库存",AS108)))</formula>
    </cfRule>
  </conditionalFormatting>
  <conditionalFormatting sqref="AS109">
    <cfRule type="cellIs" dxfId="0" priority="971" operator="lessThan">
      <formula>20</formula>
    </cfRule>
    <cfRule type="cellIs" dxfId="1" priority="613" operator="greaterThan">
      <formula>120</formula>
    </cfRule>
    <cfRule type="containsText" dxfId="3" priority="255" operator="between" text="库存">
      <formula>NOT(ISERROR(SEARCH("库存",AS109)))</formula>
    </cfRule>
  </conditionalFormatting>
  <conditionalFormatting sqref="AS110">
    <cfRule type="cellIs" dxfId="0" priority="970" operator="lessThan">
      <formula>20</formula>
    </cfRule>
    <cfRule type="cellIs" dxfId="1" priority="612" operator="greaterThan">
      <formula>120</formula>
    </cfRule>
    <cfRule type="containsText" dxfId="3" priority="254" operator="between" text="库存">
      <formula>NOT(ISERROR(SEARCH("库存",AS110)))</formula>
    </cfRule>
  </conditionalFormatting>
  <conditionalFormatting sqref="AS111">
    <cfRule type="cellIs" dxfId="0" priority="969" operator="lessThan">
      <formula>20</formula>
    </cfRule>
    <cfRule type="cellIs" dxfId="1" priority="611" operator="greaterThan">
      <formula>120</formula>
    </cfRule>
    <cfRule type="containsText" dxfId="3" priority="253" operator="between" text="库存">
      <formula>NOT(ISERROR(SEARCH("库存",AS111)))</formula>
    </cfRule>
  </conditionalFormatting>
  <conditionalFormatting sqref="AS112">
    <cfRule type="cellIs" dxfId="0" priority="968" operator="lessThan">
      <formula>20</formula>
    </cfRule>
    <cfRule type="cellIs" dxfId="1" priority="610" operator="greaterThan">
      <formula>120</formula>
    </cfRule>
    <cfRule type="containsText" dxfId="3" priority="252" operator="between" text="库存">
      <formula>NOT(ISERROR(SEARCH("库存",AS112)))</formula>
    </cfRule>
  </conditionalFormatting>
  <conditionalFormatting sqref="AS113">
    <cfRule type="cellIs" dxfId="0" priority="967" operator="lessThan">
      <formula>20</formula>
    </cfRule>
    <cfRule type="cellIs" dxfId="1" priority="609" operator="greaterThan">
      <formula>120</formula>
    </cfRule>
    <cfRule type="containsText" dxfId="3" priority="251" operator="between" text="库存">
      <formula>NOT(ISERROR(SEARCH("库存",AS113)))</formula>
    </cfRule>
  </conditionalFormatting>
  <conditionalFormatting sqref="AS114">
    <cfRule type="cellIs" dxfId="0" priority="966" operator="lessThan">
      <formula>20</formula>
    </cfRule>
    <cfRule type="cellIs" dxfId="1" priority="608" operator="greaterThan">
      <formula>120</formula>
    </cfRule>
    <cfRule type="containsText" dxfId="3" priority="250" operator="between" text="库存">
      <formula>NOT(ISERROR(SEARCH("库存",AS114)))</formula>
    </cfRule>
  </conditionalFormatting>
  <conditionalFormatting sqref="AS115">
    <cfRule type="cellIs" dxfId="0" priority="965" operator="lessThan">
      <formula>20</formula>
    </cfRule>
    <cfRule type="cellIs" dxfId="1" priority="607" operator="greaterThan">
      <formula>120</formula>
    </cfRule>
    <cfRule type="containsText" dxfId="3" priority="249" operator="between" text="库存">
      <formula>NOT(ISERROR(SEARCH("库存",AS115)))</formula>
    </cfRule>
  </conditionalFormatting>
  <conditionalFormatting sqref="AS116">
    <cfRule type="cellIs" dxfId="0" priority="964" operator="lessThan">
      <formula>20</formula>
    </cfRule>
    <cfRule type="cellIs" dxfId="1" priority="606" operator="greaterThan">
      <formula>120</formula>
    </cfRule>
    <cfRule type="containsText" dxfId="3" priority="248" operator="between" text="库存">
      <formula>NOT(ISERROR(SEARCH("库存",AS116)))</formula>
    </cfRule>
  </conditionalFormatting>
  <conditionalFormatting sqref="AS117">
    <cfRule type="cellIs" dxfId="0" priority="963" operator="lessThan">
      <formula>20</formula>
    </cfRule>
    <cfRule type="cellIs" dxfId="1" priority="605" operator="greaterThan">
      <formula>120</formula>
    </cfRule>
    <cfRule type="containsText" dxfId="3" priority="247" operator="between" text="库存">
      <formula>NOT(ISERROR(SEARCH("库存",AS117)))</formula>
    </cfRule>
  </conditionalFormatting>
  <conditionalFormatting sqref="AS118">
    <cfRule type="cellIs" dxfId="0" priority="962" operator="lessThan">
      <formula>20</formula>
    </cfRule>
    <cfRule type="cellIs" dxfId="1" priority="604" operator="greaterThan">
      <formula>120</formula>
    </cfRule>
    <cfRule type="containsText" dxfId="3" priority="246" operator="between" text="库存">
      <formula>NOT(ISERROR(SEARCH("库存",AS118)))</formula>
    </cfRule>
  </conditionalFormatting>
  <conditionalFormatting sqref="AS119">
    <cfRule type="cellIs" dxfId="0" priority="961" operator="lessThan">
      <formula>20</formula>
    </cfRule>
    <cfRule type="cellIs" dxfId="1" priority="603" operator="greaterThan">
      <formula>120</formula>
    </cfRule>
    <cfRule type="containsText" dxfId="3" priority="245" operator="between" text="库存">
      <formula>NOT(ISERROR(SEARCH("库存",AS119)))</formula>
    </cfRule>
  </conditionalFormatting>
  <conditionalFormatting sqref="AS120">
    <cfRule type="cellIs" dxfId="0" priority="960" operator="lessThan">
      <formula>20</formula>
    </cfRule>
    <cfRule type="cellIs" dxfId="1" priority="602" operator="greaterThan">
      <formula>120</formula>
    </cfRule>
    <cfRule type="containsText" dxfId="3" priority="244" operator="between" text="库存">
      <formula>NOT(ISERROR(SEARCH("库存",AS120)))</formula>
    </cfRule>
  </conditionalFormatting>
  <conditionalFormatting sqref="AS121">
    <cfRule type="cellIs" dxfId="0" priority="959" operator="lessThan">
      <formula>20</formula>
    </cfRule>
    <cfRule type="cellIs" dxfId="1" priority="601" operator="greaterThan">
      <formula>120</formula>
    </cfRule>
    <cfRule type="containsText" dxfId="3" priority="243" operator="between" text="库存">
      <formula>NOT(ISERROR(SEARCH("库存",AS121)))</formula>
    </cfRule>
  </conditionalFormatting>
  <conditionalFormatting sqref="AS122">
    <cfRule type="cellIs" dxfId="0" priority="958" operator="lessThan">
      <formula>20</formula>
    </cfRule>
    <cfRule type="cellIs" dxfId="1" priority="600" operator="greaterThan">
      <formula>120</formula>
    </cfRule>
    <cfRule type="containsText" dxfId="3" priority="242" operator="between" text="库存">
      <formula>NOT(ISERROR(SEARCH("库存",AS122)))</formula>
    </cfRule>
  </conditionalFormatting>
  <conditionalFormatting sqref="AS123">
    <cfRule type="cellIs" dxfId="0" priority="957" operator="lessThan">
      <formula>20</formula>
    </cfRule>
    <cfRule type="cellIs" dxfId="1" priority="599" operator="greaterThan">
      <formula>120</formula>
    </cfRule>
    <cfRule type="containsText" dxfId="3" priority="241" operator="between" text="库存">
      <formula>NOT(ISERROR(SEARCH("库存",AS123)))</formula>
    </cfRule>
  </conditionalFormatting>
  <conditionalFormatting sqref="AS124">
    <cfRule type="cellIs" dxfId="0" priority="956" operator="lessThan">
      <formula>20</formula>
    </cfRule>
    <cfRule type="cellIs" dxfId="1" priority="598" operator="greaterThan">
      <formula>120</formula>
    </cfRule>
    <cfRule type="containsText" dxfId="3" priority="240" operator="between" text="库存">
      <formula>NOT(ISERROR(SEARCH("库存",AS124)))</formula>
    </cfRule>
  </conditionalFormatting>
  <conditionalFormatting sqref="AS125">
    <cfRule type="cellIs" dxfId="0" priority="955" operator="lessThan">
      <formula>20</formula>
    </cfRule>
    <cfRule type="cellIs" dxfId="1" priority="597" operator="greaterThan">
      <formula>120</formula>
    </cfRule>
    <cfRule type="containsText" dxfId="3" priority="239" operator="between" text="库存">
      <formula>NOT(ISERROR(SEARCH("库存",AS125)))</formula>
    </cfRule>
  </conditionalFormatting>
  <conditionalFormatting sqref="AS126">
    <cfRule type="cellIs" dxfId="0" priority="954" operator="lessThan">
      <formula>20</formula>
    </cfRule>
    <cfRule type="cellIs" dxfId="1" priority="596" operator="greaterThan">
      <formula>120</formula>
    </cfRule>
    <cfRule type="containsText" dxfId="3" priority="238" operator="between" text="库存">
      <formula>NOT(ISERROR(SEARCH("库存",AS126)))</formula>
    </cfRule>
  </conditionalFormatting>
  <conditionalFormatting sqref="AS127">
    <cfRule type="cellIs" dxfId="0" priority="953" operator="lessThan">
      <formula>20</formula>
    </cfRule>
    <cfRule type="cellIs" dxfId="1" priority="595" operator="greaterThan">
      <formula>120</formula>
    </cfRule>
    <cfRule type="containsText" dxfId="3" priority="237" operator="between" text="库存">
      <formula>NOT(ISERROR(SEARCH("库存",AS127)))</formula>
    </cfRule>
  </conditionalFormatting>
  <conditionalFormatting sqref="AS128">
    <cfRule type="cellIs" dxfId="0" priority="952" operator="lessThan">
      <formula>20</formula>
    </cfRule>
    <cfRule type="cellIs" dxfId="1" priority="594" operator="greaterThan">
      <formula>120</formula>
    </cfRule>
    <cfRule type="containsText" dxfId="3" priority="236" operator="between" text="库存">
      <formula>NOT(ISERROR(SEARCH("库存",AS128)))</formula>
    </cfRule>
  </conditionalFormatting>
  <conditionalFormatting sqref="AS129">
    <cfRule type="cellIs" dxfId="0" priority="951" operator="lessThan">
      <formula>20</formula>
    </cfRule>
    <cfRule type="cellIs" dxfId="1" priority="593" operator="greaterThan">
      <formula>120</formula>
    </cfRule>
    <cfRule type="containsText" dxfId="3" priority="235" operator="between" text="库存">
      <formula>NOT(ISERROR(SEARCH("库存",AS129)))</formula>
    </cfRule>
  </conditionalFormatting>
  <conditionalFormatting sqref="AS130">
    <cfRule type="cellIs" dxfId="0" priority="950" operator="lessThan">
      <formula>20</formula>
    </cfRule>
    <cfRule type="cellIs" dxfId="1" priority="592" operator="greaterThan">
      <formula>120</formula>
    </cfRule>
    <cfRule type="containsText" dxfId="3" priority="234" operator="between" text="库存">
      <formula>NOT(ISERROR(SEARCH("库存",AS130)))</formula>
    </cfRule>
  </conditionalFormatting>
  <conditionalFormatting sqref="AS131">
    <cfRule type="cellIs" dxfId="0" priority="949" operator="lessThan">
      <formula>20</formula>
    </cfRule>
    <cfRule type="cellIs" dxfId="1" priority="591" operator="greaterThan">
      <formula>120</formula>
    </cfRule>
    <cfRule type="containsText" dxfId="3" priority="233" operator="between" text="库存">
      <formula>NOT(ISERROR(SEARCH("库存",AS131)))</formula>
    </cfRule>
  </conditionalFormatting>
  <conditionalFormatting sqref="AS132">
    <cfRule type="cellIs" dxfId="0" priority="948" operator="lessThan">
      <formula>20</formula>
    </cfRule>
    <cfRule type="cellIs" dxfId="1" priority="590" operator="greaterThan">
      <formula>120</formula>
    </cfRule>
    <cfRule type="containsText" dxfId="3" priority="232" operator="between" text="库存">
      <formula>NOT(ISERROR(SEARCH("库存",AS132)))</formula>
    </cfRule>
  </conditionalFormatting>
  <conditionalFormatting sqref="AS133">
    <cfRule type="cellIs" dxfId="0" priority="947" operator="lessThan">
      <formula>20</formula>
    </cfRule>
    <cfRule type="cellIs" dxfId="1" priority="589" operator="greaterThan">
      <formula>120</formula>
    </cfRule>
    <cfRule type="containsText" dxfId="3" priority="231" operator="between" text="库存">
      <formula>NOT(ISERROR(SEARCH("库存",AS133)))</formula>
    </cfRule>
  </conditionalFormatting>
  <conditionalFormatting sqref="AS134">
    <cfRule type="cellIs" dxfId="0" priority="946" operator="lessThan">
      <formula>20</formula>
    </cfRule>
    <cfRule type="cellIs" dxfId="1" priority="588" operator="greaterThan">
      <formula>120</formula>
    </cfRule>
    <cfRule type="containsText" dxfId="3" priority="230" operator="between" text="库存">
      <formula>NOT(ISERROR(SEARCH("库存",AS134)))</formula>
    </cfRule>
  </conditionalFormatting>
  <conditionalFormatting sqref="AS135">
    <cfRule type="cellIs" dxfId="0" priority="945" operator="lessThan">
      <formula>20</formula>
    </cfRule>
    <cfRule type="cellIs" dxfId="1" priority="587" operator="greaterThan">
      <formula>120</formula>
    </cfRule>
    <cfRule type="containsText" dxfId="3" priority="229" operator="between" text="库存">
      <formula>NOT(ISERROR(SEARCH("库存",AS135)))</formula>
    </cfRule>
  </conditionalFormatting>
  <conditionalFormatting sqref="AS136">
    <cfRule type="cellIs" dxfId="0" priority="944" operator="lessThan">
      <formula>20</formula>
    </cfRule>
    <cfRule type="cellIs" dxfId="1" priority="586" operator="greaterThan">
      <formula>120</formula>
    </cfRule>
    <cfRule type="containsText" dxfId="3" priority="228" operator="between" text="库存">
      <formula>NOT(ISERROR(SEARCH("库存",AS136)))</formula>
    </cfRule>
  </conditionalFormatting>
  <conditionalFormatting sqref="AS137">
    <cfRule type="cellIs" dxfId="0" priority="943" operator="lessThan">
      <formula>20</formula>
    </cfRule>
    <cfRule type="cellIs" dxfId="1" priority="585" operator="greaterThan">
      <formula>120</formula>
    </cfRule>
    <cfRule type="containsText" dxfId="3" priority="227" operator="between" text="库存">
      <formula>NOT(ISERROR(SEARCH("库存",AS137)))</formula>
    </cfRule>
  </conditionalFormatting>
  <conditionalFormatting sqref="AS138">
    <cfRule type="cellIs" dxfId="0" priority="942" operator="lessThan">
      <formula>20</formula>
    </cfRule>
    <cfRule type="cellIs" dxfId="1" priority="584" operator="greaterThan">
      <formula>120</formula>
    </cfRule>
    <cfRule type="containsText" dxfId="3" priority="226" operator="between" text="库存">
      <formula>NOT(ISERROR(SEARCH("库存",AS138)))</formula>
    </cfRule>
  </conditionalFormatting>
  <conditionalFormatting sqref="AS139">
    <cfRule type="cellIs" dxfId="0" priority="941" operator="lessThan">
      <formula>20</formula>
    </cfRule>
    <cfRule type="cellIs" dxfId="1" priority="583" operator="greaterThan">
      <formula>120</formula>
    </cfRule>
    <cfRule type="containsText" dxfId="3" priority="225" operator="between" text="库存">
      <formula>NOT(ISERROR(SEARCH("库存",AS139)))</formula>
    </cfRule>
  </conditionalFormatting>
  <conditionalFormatting sqref="AS140">
    <cfRule type="cellIs" dxfId="0" priority="940" operator="lessThan">
      <formula>20</formula>
    </cfRule>
    <cfRule type="cellIs" dxfId="1" priority="582" operator="greaterThan">
      <formula>120</formula>
    </cfRule>
    <cfRule type="containsText" dxfId="3" priority="224" operator="between" text="库存">
      <formula>NOT(ISERROR(SEARCH("库存",AS140)))</formula>
    </cfRule>
  </conditionalFormatting>
  <conditionalFormatting sqref="AS141">
    <cfRule type="cellIs" dxfId="0" priority="939" operator="lessThan">
      <formula>20</formula>
    </cfRule>
    <cfRule type="cellIs" dxfId="1" priority="581" operator="greaterThan">
      <formula>120</formula>
    </cfRule>
    <cfRule type="containsText" dxfId="3" priority="223" operator="between" text="库存">
      <formula>NOT(ISERROR(SEARCH("库存",AS141)))</formula>
    </cfRule>
  </conditionalFormatting>
  <conditionalFormatting sqref="AS142">
    <cfRule type="cellIs" dxfId="0" priority="938" operator="lessThan">
      <formula>20</formula>
    </cfRule>
    <cfRule type="cellIs" dxfId="1" priority="580" operator="greaterThan">
      <formula>120</formula>
    </cfRule>
    <cfRule type="containsText" dxfId="3" priority="222" operator="between" text="库存">
      <formula>NOT(ISERROR(SEARCH("库存",AS142)))</formula>
    </cfRule>
  </conditionalFormatting>
  <conditionalFormatting sqref="AS143">
    <cfRule type="cellIs" dxfId="0" priority="937" operator="lessThan">
      <formula>20</formula>
    </cfRule>
    <cfRule type="cellIs" dxfId="1" priority="579" operator="greaterThan">
      <formula>120</formula>
    </cfRule>
    <cfRule type="containsText" dxfId="3" priority="221" operator="between" text="库存">
      <formula>NOT(ISERROR(SEARCH("库存",AS143)))</formula>
    </cfRule>
  </conditionalFormatting>
  <conditionalFormatting sqref="AS144">
    <cfRule type="cellIs" dxfId="0" priority="936" operator="lessThan">
      <formula>20</formula>
    </cfRule>
    <cfRule type="cellIs" dxfId="1" priority="578" operator="greaterThan">
      <formula>120</formula>
    </cfRule>
    <cfRule type="containsText" dxfId="3" priority="220" operator="between" text="库存">
      <formula>NOT(ISERROR(SEARCH("库存",AS144)))</formula>
    </cfRule>
  </conditionalFormatting>
  <conditionalFormatting sqref="AS145">
    <cfRule type="cellIs" dxfId="0" priority="935" operator="lessThan">
      <formula>20</formula>
    </cfRule>
    <cfRule type="cellIs" dxfId="1" priority="577" operator="greaterThan">
      <formula>120</formula>
    </cfRule>
    <cfRule type="containsText" dxfId="3" priority="219" operator="between" text="库存">
      <formula>NOT(ISERROR(SEARCH("库存",AS145)))</formula>
    </cfRule>
  </conditionalFormatting>
  <conditionalFormatting sqref="AS146">
    <cfRule type="cellIs" dxfId="0" priority="934" operator="lessThan">
      <formula>20</formula>
    </cfRule>
    <cfRule type="cellIs" dxfId="1" priority="576" operator="greaterThan">
      <formula>120</formula>
    </cfRule>
    <cfRule type="containsText" dxfId="3" priority="218" operator="between" text="库存">
      <formula>NOT(ISERROR(SEARCH("库存",AS146)))</formula>
    </cfRule>
  </conditionalFormatting>
  <conditionalFormatting sqref="AS147">
    <cfRule type="cellIs" dxfId="0" priority="933" operator="lessThan">
      <formula>20</formula>
    </cfRule>
    <cfRule type="cellIs" dxfId="1" priority="575" operator="greaterThan">
      <formula>120</formula>
    </cfRule>
    <cfRule type="containsText" dxfId="3" priority="217" operator="between" text="库存">
      <formula>NOT(ISERROR(SEARCH("库存",AS147)))</formula>
    </cfRule>
  </conditionalFormatting>
  <conditionalFormatting sqref="AS148">
    <cfRule type="cellIs" dxfId="0" priority="932" operator="lessThan">
      <formula>20</formula>
    </cfRule>
    <cfRule type="cellIs" dxfId="1" priority="574" operator="greaterThan">
      <formula>120</formula>
    </cfRule>
    <cfRule type="containsText" dxfId="3" priority="216" operator="between" text="库存">
      <formula>NOT(ISERROR(SEARCH("库存",AS148)))</formula>
    </cfRule>
  </conditionalFormatting>
  <conditionalFormatting sqref="AS149">
    <cfRule type="cellIs" dxfId="0" priority="931" operator="lessThan">
      <formula>20</formula>
    </cfRule>
    <cfRule type="cellIs" dxfId="1" priority="573" operator="greaterThan">
      <formula>120</formula>
    </cfRule>
    <cfRule type="containsText" dxfId="3" priority="215" operator="between" text="库存">
      <formula>NOT(ISERROR(SEARCH("库存",AS149)))</formula>
    </cfRule>
  </conditionalFormatting>
  <conditionalFormatting sqref="AS150">
    <cfRule type="cellIs" dxfId="0" priority="930" operator="lessThan">
      <formula>20</formula>
    </cfRule>
    <cfRule type="cellIs" dxfId="1" priority="572" operator="greaterThan">
      <formula>120</formula>
    </cfRule>
    <cfRule type="containsText" dxfId="3" priority="214" operator="between" text="库存">
      <formula>NOT(ISERROR(SEARCH("库存",AS150)))</formula>
    </cfRule>
  </conditionalFormatting>
  <conditionalFormatting sqref="AS151">
    <cfRule type="cellIs" dxfId="0" priority="929" operator="lessThan">
      <formula>20</formula>
    </cfRule>
    <cfRule type="cellIs" dxfId="1" priority="571" operator="greaterThan">
      <formula>120</formula>
    </cfRule>
    <cfRule type="containsText" dxfId="3" priority="213" operator="between" text="库存">
      <formula>NOT(ISERROR(SEARCH("库存",AS151)))</formula>
    </cfRule>
  </conditionalFormatting>
  <conditionalFormatting sqref="AS152">
    <cfRule type="cellIs" dxfId="0" priority="928" operator="lessThan">
      <formula>20</formula>
    </cfRule>
    <cfRule type="cellIs" dxfId="1" priority="570" operator="greaterThan">
      <formula>120</formula>
    </cfRule>
    <cfRule type="containsText" dxfId="3" priority="212" operator="between" text="库存">
      <formula>NOT(ISERROR(SEARCH("库存",AS152)))</formula>
    </cfRule>
  </conditionalFormatting>
  <conditionalFormatting sqref="AS153">
    <cfRule type="cellIs" dxfId="0" priority="927" operator="lessThan">
      <formula>20</formula>
    </cfRule>
    <cfRule type="cellIs" dxfId="1" priority="569" operator="greaterThan">
      <formula>120</formula>
    </cfRule>
    <cfRule type="containsText" dxfId="3" priority="211" operator="between" text="库存">
      <formula>NOT(ISERROR(SEARCH("库存",AS153)))</formula>
    </cfRule>
  </conditionalFormatting>
  <conditionalFormatting sqref="AS154">
    <cfRule type="cellIs" dxfId="0" priority="926" operator="lessThan">
      <formula>20</formula>
    </cfRule>
    <cfRule type="cellIs" dxfId="1" priority="568" operator="greaterThan">
      <formula>120</formula>
    </cfRule>
    <cfRule type="containsText" dxfId="3" priority="210" operator="between" text="库存">
      <formula>NOT(ISERROR(SEARCH("库存",AS154)))</formula>
    </cfRule>
  </conditionalFormatting>
  <conditionalFormatting sqref="AS155">
    <cfRule type="cellIs" dxfId="0" priority="925" operator="lessThan">
      <formula>20</formula>
    </cfRule>
    <cfRule type="cellIs" dxfId="1" priority="567" operator="greaterThan">
      <formula>120</formula>
    </cfRule>
    <cfRule type="containsText" dxfId="3" priority="209" operator="between" text="库存">
      <formula>NOT(ISERROR(SEARCH("库存",AS155)))</formula>
    </cfRule>
  </conditionalFormatting>
  <conditionalFormatting sqref="AS156">
    <cfRule type="cellIs" dxfId="0" priority="924" operator="lessThan">
      <formula>20</formula>
    </cfRule>
    <cfRule type="cellIs" dxfId="1" priority="566" operator="greaterThan">
      <formula>120</formula>
    </cfRule>
    <cfRule type="containsText" dxfId="3" priority="208" operator="between" text="库存">
      <formula>NOT(ISERROR(SEARCH("库存",AS156)))</formula>
    </cfRule>
  </conditionalFormatting>
  <conditionalFormatting sqref="AS157">
    <cfRule type="cellIs" dxfId="0" priority="923" operator="lessThan">
      <formula>20</formula>
    </cfRule>
    <cfRule type="cellIs" dxfId="1" priority="565" operator="greaterThan">
      <formula>120</formula>
    </cfRule>
    <cfRule type="containsText" dxfId="3" priority="207" operator="between" text="库存">
      <formula>NOT(ISERROR(SEARCH("库存",AS157)))</formula>
    </cfRule>
  </conditionalFormatting>
  <conditionalFormatting sqref="AS158">
    <cfRule type="cellIs" dxfId="0" priority="922" operator="lessThan">
      <formula>20</formula>
    </cfRule>
    <cfRule type="cellIs" dxfId="1" priority="564" operator="greaterThan">
      <formula>120</formula>
    </cfRule>
    <cfRule type="containsText" dxfId="3" priority="206" operator="between" text="库存">
      <formula>NOT(ISERROR(SEARCH("库存",AS158)))</formula>
    </cfRule>
  </conditionalFormatting>
  <conditionalFormatting sqref="AS159">
    <cfRule type="cellIs" dxfId="0" priority="921" operator="lessThan">
      <formula>20</formula>
    </cfRule>
    <cfRule type="cellIs" dxfId="1" priority="563" operator="greaterThan">
      <formula>120</formula>
    </cfRule>
    <cfRule type="containsText" dxfId="3" priority="205" operator="between" text="库存">
      <formula>NOT(ISERROR(SEARCH("库存",AS159)))</formula>
    </cfRule>
  </conditionalFormatting>
  <conditionalFormatting sqref="AS160">
    <cfRule type="cellIs" dxfId="0" priority="920" operator="lessThan">
      <formula>20</formula>
    </cfRule>
    <cfRule type="cellIs" dxfId="1" priority="562" operator="greaterThan">
      <formula>120</formula>
    </cfRule>
    <cfRule type="containsText" dxfId="3" priority="204" operator="between" text="库存">
      <formula>NOT(ISERROR(SEARCH("库存",AS160)))</formula>
    </cfRule>
  </conditionalFormatting>
  <conditionalFormatting sqref="AS161">
    <cfRule type="cellIs" dxfId="0" priority="919" operator="lessThan">
      <formula>20</formula>
    </cfRule>
    <cfRule type="cellIs" dxfId="1" priority="561" operator="greaterThan">
      <formula>120</formula>
    </cfRule>
    <cfRule type="containsText" dxfId="3" priority="203" operator="between" text="库存">
      <formula>NOT(ISERROR(SEARCH("库存",AS161)))</formula>
    </cfRule>
  </conditionalFormatting>
  <conditionalFormatting sqref="AS162">
    <cfRule type="cellIs" dxfId="0" priority="918" operator="lessThan">
      <formula>20</formula>
    </cfRule>
    <cfRule type="cellIs" dxfId="1" priority="560" operator="greaterThan">
      <formula>120</formula>
    </cfRule>
    <cfRule type="containsText" dxfId="3" priority="202" operator="between" text="库存">
      <formula>NOT(ISERROR(SEARCH("库存",AS162)))</formula>
    </cfRule>
  </conditionalFormatting>
  <conditionalFormatting sqref="AS163">
    <cfRule type="cellIs" dxfId="0" priority="917" operator="lessThan">
      <formula>20</formula>
    </cfRule>
    <cfRule type="cellIs" dxfId="1" priority="559" operator="greaterThan">
      <formula>120</formula>
    </cfRule>
    <cfRule type="containsText" dxfId="3" priority="201" operator="between" text="库存">
      <formula>NOT(ISERROR(SEARCH("库存",AS163)))</formula>
    </cfRule>
  </conditionalFormatting>
  <conditionalFormatting sqref="AS164">
    <cfRule type="cellIs" dxfId="0" priority="916" operator="lessThan">
      <formula>20</formula>
    </cfRule>
    <cfRule type="cellIs" dxfId="1" priority="558" operator="greaterThan">
      <formula>120</formula>
    </cfRule>
    <cfRule type="containsText" dxfId="3" priority="200" operator="between" text="库存">
      <formula>NOT(ISERROR(SEARCH("库存",AS164)))</formula>
    </cfRule>
  </conditionalFormatting>
  <conditionalFormatting sqref="AS165">
    <cfRule type="cellIs" dxfId="0" priority="915" operator="lessThan">
      <formula>20</formula>
    </cfRule>
    <cfRule type="cellIs" dxfId="1" priority="557" operator="greaterThan">
      <formula>120</formula>
    </cfRule>
    <cfRule type="containsText" dxfId="3" priority="199" operator="between" text="库存">
      <formula>NOT(ISERROR(SEARCH("库存",AS165)))</formula>
    </cfRule>
  </conditionalFormatting>
  <conditionalFormatting sqref="AS166">
    <cfRule type="cellIs" dxfId="0" priority="914" operator="lessThan">
      <formula>20</formula>
    </cfRule>
    <cfRule type="cellIs" dxfId="1" priority="556" operator="greaterThan">
      <formula>120</formula>
    </cfRule>
    <cfRule type="containsText" dxfId="3" priority="198" operator="between" text="库存">
      <formula>NOT(ISERROR(SEARCH("库存",AS166)))</formula>
    </cfRule>
  </conditionalFormatting>
  <conditionalFormatting sqref="AS167">
    <cfRule type="cellIs" dxfId="0" priority="913" operator="lessThan">
      <formula>20</formula>
    </cfRule>
    <cfRule type="cellIs" dxfId="1" priority="555" operator="greaterThan">
      <formula>120</formula>
    </cfRule>
    <cfRule type="containsText" dxfId="3" priority="197" operator="between" text="库存">
      <formula>NOT(ISERROR(SEARCH("库存",AS167)))</formula>
    </cfRule>
  </conditionalFormatting>
  <conditionalFormatting sqref="AS168">
    <cfRule type="cellIs" dxfId="0" priority="912" operator="lessThan">
      <formula>20</formula>
    </cfRule>
    <cfRule type="cellIs" dxfId="1" priority="554" operator="greaterThan">
      <formula>120</formula>
    </cfRule>
    <cfRule type="containsText" dxfId="3" priority="196" operator="between" text="库存">
      <formula>NOT(ISERROR(SEARCH("库存",AS168)))</formula>
    </cfRule>
  </conditionalFormatting>
  <conditionalFormatting sqref="AS169">
    <cfRule type="cellIs" dxfId="0" priority="911" operator="lessThan">
      <formula>20</formula>
    </cfRule>
    <cfRule type="cellIs" dxfId="1" priority="553" operator="greaterThan">
      <formula>120</formula>
    </cfRule>
    <cfRule type="containsText" dxfId="3" priority="195" operator="between" text="库存">
      <formula>NOT(ISERROR(SEARCH("库存",AS169)))</formula>
    </cfRule>
  </conditionalFormatting>
  <conditionalFormatting sqref="AS170">
    <cfRule type="cellIs" dxfId="0" priority="910" operator="lessThan">
      <formula>20</formula>
    </cfRule>
    <cfRule type="cellIs" dxfId="1" priority="552" operator="greaterThan">
      <formula>120</formula>
    </cfRule>
    <cfRule type="containsText" dxfId="3" priority="194" operator="between" text="库存">
      <formula>NOT(ISERROR(SEARCH("库存",AS170)))</formula>
    </cfRule>
  </conditionalFormatting>
  <conditionalFormatting sqref="AS171">
    <cfRule type="cellIs" dxfId="0" priority="909" operator="lessThan">
      <formula>20</formula>
    </cfRule>
    <cfRule type="cellIs" dxfId="1" priority="551" operator="greaterThan">
      <formula>120</formula>
    </cfRule>
    <cfRule type="containsText" dxfId="3" priority="193" operator="between" text="库存">
      <formula>NOT(ISERROR(SEARCH("库存",AS171)))</formula>
    </cfRule>
  </conditionalFormatting>
  <conditionalFormatting sqref="AS172">
    <cfRule type="cellIs" dxfId="0" priority="908" operator="lessThan">
      <formula>20</formula>
    </cfRule>
    <cfRule type="cellIs" dxfId="1" priority="550" operator="greaterThan">
      <formula>120</formula>
    </cfRule>
    <cfRule type="containsText" dxfId="3" priority="192" operator="between" text="库存">
      <formula>NOT(ISERROR(SEARCH("库存",AS172)))</formula>
    </cfRule>
  </conditionalFormatting>
  <conditionalFormatting sqref="AS173">
    <cfRule type="cellIs" dxfId="0" priority="907" operator="lessThan">
      <formula>20</formula>
    </cfRule>
    <cfRule type="cellIs" dxfId="1" priority="549" operator="greaterThan">
      <formula>120</formula>
    </cfRule>
    <cfRule type="containsText" dxfId="3" priority="191" operator="between" text="库存">
      <formula>NOT(ISERROR(SEARCH("库存",AS173)))</formula>
    </cfRule>
  </conditionalFormatting>
  <conditionalFormatting sqref="AS174">
    <cfRule type="cellIs" dxfId="0" priority="906" operator="lessThan">
      <formula>20</formula>
    </cfRule>
    <cfRule type="cellIs" dxfId="1" priority="548" operator="greaterThan">
      <formula>120</formula>
    </cfRule>
    <cfRule type="containsText" dxfId="3" priority="190" operator="between" text="库存">
      <formula>NOT(ISERROR(SEARCH("库存",AS174)))</formula>
    </cfRule>
  </conditionalFormatting>
  <conditionalFormatting sqref="AS175">
    <cfRule type="cellIs" dxfId="0" priority="905" operator="lessThan">
      <formula>20</formula>
    </cfRule>
    <cfRule type="cellIs" dxfId="1" priority="547" operator="greaterThan">
      <formula>120</formula>
    </cfRule>
    <cfRule type="containsText" dxfId="3" priority="189" operator="between" text="库存">
      <formula>NOT(ISERROR(SEARCH("库存",AS175)))</formula>
    </cfRule>
  </conditionalFormatting>
  <conditionalFormatting sqref="AS176">
    <cfRule type="cellIs" dxfId="0" priority="904" operator="lessThan">
      <formula>20</formula>
    </cfRule>
    <cfRule type="cellIs" dxfId="1" priority="546" operator="greaterThan">
      <formula>120</formula>
    </cfRule>
    <cfRule type="containsText" dxfId="3" priority="188" operator="between" text="库存">
      <formula>NOT(ISERROR(SEARCH("库存",AS176)))</formula>
    </cfRule>
  </conditionalFormatting>
  <conditionalFormatting sqref="AS177">
    <cfRule type="cellIs" dxfId="0" priority="903" operator="lessThan">
      <formula>20</formula>
    </cfRule>
    <cfRule type="cellIs" dxfId="1" priority="545" operator="greaterThan">
      <formula>120</formula>
    </cfRule>
    <cfRule type="containsText" dxfId="3" priority="187" operator="between" text="库存">
      <formula>NOT(ISERROR(SEARCH("库存",AS177)))</formula>
    </cfRule>
  </conditionalFormatting>
  <conditionalFormatting sqref="AS178">
    <cfRule type="cellIs" dxfId="0" priority="902" operator="lessThan">
      <formula>20</formula>
    </cfRule>
    <cfRule type="cellIs" dxfId="1" priority="544" operator="greaterThan">
      <formula>120</formula>
    </cfRule>
    <cfRule type="containsText" dxfId="3" priority="186" operator="between" text="库存">
      <formula>NOT(ISERROR(SEARCH("库存",AS178)))</formula>
    </cfRule>
  </conditionalFormatting>
  <conditionalFormatting sqref="AS179">
    <cfRule type="cellIs" dxfId="0" priority="901" operator="lessThan">
      <formula>20</formula>
    </cfRule>
    <cfRule type="cellIs" dxfId="1" priority="543" operator="greaterThan">
      <formula>120</formula>
    </cfRule>
    <cfRule type="containsText" dxfId="3" priority="185" operator="between" text="库存">
      <formula>NOT(ISERROR(SEARCH("库存",AS179)))</formula>
    </cfRule>
  </conditionalFormatting>
  <conditionalFormatting sqref="AS180">
    <cfRule type="cellIs" dxfId="0" priority="900" operator="lessThan">
      <formula>20</formula>
    </cfRule>
    <cfRule type="cellIs" dxfId="1" priority="542" operator="greaterThan">
      <formula>120</formula>
    </cfRule>
    <cfRule type="containsText" dxfId="3" priority="184" operator="between" text="库存">
      <formula>NOT(ISERROR(SEARCH("库存",AS180)))</formula>
    </cfRule>
  </conditionalFormatting>
  <conditionalFormatting sqref="AS181">
    <cfRule type="cellIs" dxfId="0" priority="899" operator="lessThan">
      <formula>20</formula>
    </cfRule>
    <cfRule type="cellIs" dxfId="1" priority="541" operator="greaterThan">
      <formula>120</formula>
    </cfRule>
    <cfRule type="containsText" dxfId="3" priority="183" operator="between" text="库存">
      <formula>NOT(ISERROR(SEARCH("库存",AS181)))</formula>
    </cfRule>
  </conditionalFormatting>
  <conditionalFormatting sqref="AS182">
    <cfRule type="cellIs" dxfId="0" priority="898" operator="lessThan">
      <formula>20</formula>
    </cfRule>
    <cfRule type="cellIs" dxfId="1" priority="540" operator="greaterThan">
      <formula>120</formula>
    </cfRule>
    <cfRule type="containsText" dxfId="3" priority="182" operator="between" text="库存">
      <formula>NOT(ISERROR(SEARCH("库存",AS182)))</formula>
    </cfRule>
  </conditionalFormatting>
  <conditionalFormatting sqref="AS183">
    <cfRule type="cellIs" dxfId="0" priority="897" operator="lessThan">
      <formula>20</formula>
    </cfRule>
    <cfRule type="cellIs" dxfId="1" priority="539" operator="greaterThan">
      <formula>120</formula>
    </cfRule>
    <cfRule type="containsText" dxfId="3" priority="181" operator="between" text="库存">
      <formula>NOT(ISERROR(SEARCH("库存",AS183)))</formula>
    </cfRule>
  </conditionalFormatting>
  <conditionalFormatting sqref="AS184">
    <cfRule type="cellIs" dxfId="0" priority="896" operator="lessThan">
      <formula>20</formula>
    </cfRule>
    <cfRule type="cellIs" dxfId="1" priority="538" operator="greaterThan">
      <formula>120</formula>
    </cfRule>
    <cfRule type="containsText" dxfId="3" priority="180" operator="between" text="库存">
      <formula>NOT(ISERROR(SEARCH("库存",AS184)))</formula>
    </cfRule>
  </conditionalFormatting>
  <conditionalFormatting sqref="AS185">
    <cfRule type="cellIs" dxfId="0" priority="895" operator="lessThan">
      <formula>20</formula>
    </cfRule>
    <cfRule type="cellIs" dxfId="1" priority="537" operator="greaterThan">
      <formula>120</formula>
    </cfRule>
    <cfRule type="containsText" dxfId="3" priority="179" operator="between" text="库存">
      <formula>NOT(ISERROR(SEARCH("库存",AS185)))</formula>
    </cfRule>
  </conditionalFormatting>
  <conditionalFormatting sqref="AS186">
    <cfRule type="cellIs" dxfId="0" priority="894" operator="lessThan">
      <formula>20</formula>
    </cfRule>
    <cfRule type="cellIs" dxfId="1" priority="536" operator="greaterThan">
      <formula>120</formula>
    </cfRule>
    <cfRule type="containsText" dxfId="3" priority="178" operator="between" text="库存">
      <formula>NOT(ISERROR(SEARCH("库存",AS186)))</formula>
    </cfRule>
  </conditionalFormatting>
  <conditionalFormatting sqref="AS187">
    <cfRule type="cellIs" dxfId="0" priority="893" operator="lessThan">
      <formula>20</formula>
    </cfRule>
    <cfRule type="cellIs" dxfId="1" priority="535" operator="greaterThan">
      <formula>120</formula>
    </cfRule>
    <cfRule type="containsText" dxfId="3" priority="177" operator="between" text="库存">
      <formula>NOT(ISERROR(SEARCH("库存",AS187)))</formula>
    </cfRule>
  </conditionalFormatting>
  <conditionalFormatting sqref="AS188">
    <cfRule type="cellIs" dxfId="0" priority="892" operator="lessThan">
      <formula>20</formula>
    </cfRule>
    <cfRule type="cellIs" dxfId="1" priority="534" operator="greaterThan">
      <formula>120</formula>
    </cfRule>
    <cfRule type="containsText" dxfId="3" priority="176" operator="between" text="库存">
      <formula>NOT(ISERROR(SEARCH("库存",AS188)))</formula>
    </cfRule>
  </conditionalFormatting>
  <conditionalFormatting sqref="AS189">
    <cfRule type="cellIs" dxfId="0" priority="891" operator="lessThan">
      <formula>20</formula>
    </cfRule>
    <cfRule type="cellIs" dxfId="1" priority="533" operator="greaterThan">
      <formula>120</formula>
    </cfRule>
    <cfRule type="containsText" dxfId="3" priority="175" operator="between" text="库存">
      <formula>NOT(ISERROR(SEARCH("库存",AS189)))</formula>
    </cfRule>
  </conditionalFormatting>
  <conditionalFormatting sqref="AS190">
    <cfRule type="cellIs" dxfId="0" priority="890" operator="lessThan">
      <formula>20</formula>
    </cfRule>
    <cfRule type="cellIs" dxfId="1" priority="532" operator="greaterThan">
      <formula>120</formula>
    </cfRule>
    <cfRule type="containsText" dxfId="3" priority="174" operator="between" text="库存">
      <formula>NOT(ISERROR(SEARCH("库存",AS190)))</formula>
    </cfRule>
  </conditionalFormatting>
  <conditionalFormatting sqref="AS191">
    <cfRule type="cellIs" dxfId="0" priority="889" operator="lessThan">
      <formula>20</formula>
    </cfRule>
    <cfRule type="cellIs" dxfId="1" priority="531" operator="greaterThan">
      <formula>120</formula>
    </cfRule>
    <cfRule type="containsText" dxfId="3" priority="173" operator="between" text="库存">
      <formula>NOT(ISERROR(SEARCH("库存",AS191)))</formula>
    </cfRule>
  </conditionalFormatting>
  <conditionalFormatting sqref="AS192">
    <cfRule type="cellIs" dxfId="0" priority="888" operator="lessThan">
      <formula>20</formula>
    </cfRule>
    <cfRule type="cellIs" dxfId="1" priority="530" operator="greaterThan">
      <formula>120</formula>
    </cfRule>
    <cfRule type="containsText" dxfId="3" priority="172" operator="between" text="库存">
      <formula>NOT(ISERROR(SEARCH("库存",AS192)))</formula>
    </cfRule>
  </conditionalFormatting>
  <conditionalFormatting sqref="AS193">
    <cfRule type="cellIs" dxfId="0" priority="887" operator="lessThan">
      <formula>20</formula>
    </cfRule>
    <cfRule type="cellIs" dxfId="1" priority="529" operator="greaterThan">
      <formula>120</formula>
    </cfRule>
    <cfRule type="containsText" dxfId="3" priority="171" operator="between" text="库存">
      <formula>NOT(ISERROR(SEARCH("库存",AS193)))</formula>
    </cfRule>
  </conditionalFormatting>
  <conditionalFormatting sqref="AS194">
    <cfRule type="cellIs" dxfId="0" priority="886" operator="lessThan">
      <formula>20</formula>
    </cfRule>
    <cfRule type="cellIs" dxfId="1" priority="528" operator="greaterThan">
      <formula>120</formula>
    </cfRule>
    <cfRule type="containsText" dxfId="3" priority="170" operator="between" text="库存">
      <formula>NOT(ISERROR(SEARCH("库存",AS194)))</formula>
    </cfRule>
  </conditionalFormatting>
  <conditionalFormatting sqref="AS195">
    <cfRule type="cellIs" dxfId="0" priority="885" operator="lessThan">
      <formula>20</formula>
    </cfRule>
    <cfRule type="cellIs" dxfId="1" priority="527" operator="greaterThan">
      <formula>120</formula>
    </cfRule>
    <cfRule type="containsText" dxfId="3" priority="169" operator="between" text="库存">
      <formula>NOT(ISERROR(SEARCH("库存",AS195)))</formula>
    </cfRule>
  </conditionalFormatting>
  <conditionalFormatting sqref="AS196">
    <cfRule type="cellIs" dxfId="0" priority="884" operator="lessThan">
      <formula>20</formula>
    </cfRule>
    <cfRule type="cellIs" dxfId="1" priority="526" operator="greaterThan">
      <formula>120</formula>
    </cfRule>
    <cfRule type="containsText" dxfId="3" priority="168" operator="between" text="库存">
      <formula>NOT(ISERROR(SEARCH("库存",AS196)))</formula>
    </cfRule>
  </conditionalFormatting>
  <conditionalFormatting sqref="AS197">
    <cfRule type="cellIs" dxfId="0" priority="883" operator="lessThan">
      <formula>20</formula>
    </cfRule>
    <cfRule type="cellIs" dxfId="1" priority="525" operator="greaterThan">
      <formula>120</formula>
    </cfRule>
    <cfRule type="containsText" dxfId="3" priority="167" operator="between" text="库存">
      <formula>NOT(ISERROR(SEARCH("库存",AS197)))</formula>
    </cfRule>
  </conditionalFormatting>
  <conditionalFormatting sqref="AS198">
    <cfRule type="cellIs" dxfId="0" priority="882" operator="lessThan">
      <formula>20</formula>
    </cfRule>
    <cfRule type="cellIs" dxfId="1" priority="524" operator="greaterThan">
      <formula>120</formula>
    </cfRule>
    <cfRule type="containsText" dxfId="3" priority="166" operator="between" text="库存">
      <formula>NOT(ISERROR(SEARCH("库存",AS198)))</formula>
    </cfRule>
  </conditionalFormatting>
  <conditionalFormatting sqref="AS199">
    <cfRule type="cellIs" dxfId="0" priority="881" operator="lessThan">
      <formula>20</formula>
    </cfRule>
    <cfRule type="cellIs" dxfId="1" priority="523" operator="greaterThan">
      <formula>120</formula>
    </cfRule>
    <cfRule type="containsText" dxfId="3" priority="165" operator="between" text="库存">
      <formula>NOT(ISERROR(SEARCH("库存",AS199)))</formula>
    </cfRule>
  </conditionalFormatting>
  <conditionalFormatting sqref="AS200">
    <cfRule type="cellIs" dxfId="0" priority="880" operator="lessThan">
      <formula>20</formula>
    </cfRule>
    <cfRule type="cellIs" dxfId="1" priority="522" operator="greaterThan">
      <formula>120</formula>
    </cfRule>
    <cfRule type="containsText" dxfId="3" priority="164" operator="between" text="库存">
      <formula>NOT(ISERROR(SEARCH("库存",AS200)))</formula>
    </cfRule>
  </conditionalFormatting>
  <conditionalFormatting sqref="AS201">
    <cfRule type="cellIs" dxfId="0" priority="879" operator="lessThan">
      <formula>20</formula>
    </cfRule>
    <cfRule type="cellIs" dxfId="1" priority="521" operator="greaterThan">
      <formula>120</formula>
    </cfRule>
    <cfRule type="containsText" dxfId="3" priority="163" operator="between" text="库存">
      <formula>NOT(ISERROR(SEARCH("库存",AS201)))</formula>
    </cfRule>
  </conditionalFormatting>
  <conditionalFormatting sqref="AS202">
    <cfRule type="cellIs" dxfId="0" priority="878" operator="lessThan">
      <formula>20</formula>
    </cfRule>
    <cfRule type="cellIs" dxfId="1" priority="520" operator="greaterThan">
      <formula>120</formula>
    </cfRule>
    <cfRule type="containsText" dxfId="3" priority="162" operator="between" text="库存">
      <formula>NOT(ISERROR(SEARCH("库存",AS202)))</formula>
    </cfRule>
  </conditionalFormatting>
  <conditionalFormatting sqref="AS203">
    <cfRule type="cellIs" dxfId="0" priority="877" operator="lessThan">
      <formula>20</formula>
    </cfRule>
    <cfRule type="cellIs" dxfId="1" priority="519" operator="greaterThan">
      <formula>120</formula>
    </cfRule>
    <cfRule type="containsText" dxfId="3" priority="161" operator="between" text="库存">
      <formula>NOT(ISERROR(SEARCH("库存",AS203)))</formula>
    </cfRule>
  </conditionalFormatting>
  <conditionalFormatting sqref="AS204">
    <cfRule type="cellIs" dxfId="0" priority="876" operator="lessThan">
      <formula>20</formula>
    </cfRule>
    <cfRule type="cellIs" dxfId="1" priority="518" operator="greaterThan">
      <formula>120</formula>
    </cfRule>
    <cfRule type="containsText" dxfId="3" priority="160" operator="between" text="库存">
      <formula>NOT(ISERROR(SEARCH("库存",AS204)))</formula>
    </cfRule>
  </conditionalFormatting>
  <conditionalFormatting sqref="AS205">
    <cfRule type="cellIs" dxfId="0" priority="875" operator="lessThan">
      <formula>20</formula>
    </cfRule>
    <cfRule type="cellIs" dxfId="1" priority="517" operator="greaterThan">
      <formula>120</formula>
    </cfRule>
    <cfRule type="containsText" dxfId="3" priority="159" operator="between" text="库存">
      <formula>NOT(ISERROR(SEARCH("库存",AS205)))</formula>
    </cfRule>
  </conditionalFormatting>
  <conditionalFormatting sqref="AS206">
    <cfRule type="cellIs" dxfId="0" priority="874" operator="lessThan">
      <formula>20</formula>
    </cfRule>
    <cfRule type="cellIs" dxfId="1" priority="516" operator="greaterThan">
      <formula>120</formula>
    </cfRule>
    <cfRule type="containsText" dxfId="3" priority="158" operator="between" text="库存">
      <formula>NOT(ISERROR(SEARCH("库存",AS206)))</formula>
    </cfRule>
  </conditionalFormatting>
  <conditionalFormatting sqref="AS207">
    <cfRule type="cellIs" dxfId="0" priority="873" operator="lessThan">
      <formula>20</formula>
    </cfRule>
    <cfRule type="cellIs" dxfId="1" priority="515" operator="greaterThan">
      <formula>120</formula>
    </cfRule>
    <cfRule type="containsText" dxfId="3" priority="157" operator="between" text="库存">
      <formula>NOT(ISERROR(SEARCH("库存",AS207)))</formula>
    </cfRule>
  </conditionalFormatting>
  <conditionalFormatting sqref="AS208">
    <cfRule type="cellIs" dxfId="0" priority="872" operator="lessThan">
      <formula>20</formula>
    </cfRule>
    <cfRule type="cellIs" dxfId="1" priority="514" operator="greaterThan">
      <formula>120</formula>
    </cfRule>
    <cfRule type="containsText" dxfId="3" priority="156" operator="between" text="库存">
      <formula>NOT(ISERROR(SEARCH("库存",AS208)))</formula>
    </cfRule>
  </conditionalFormatting>
  <conditionalFormatting sqref="AS209">
    <cfRule type="cellIs" dxfId="0" priority="871" operator="lessThan">
      <formula>20</formula>
    </cfRule>
    <cfRule type="cellIs" dxfId="1" priority="513" operator="greaterThan">
      <formula>120</formula>
    </cfRule>
    <cfRule type="containsText" dxfId="3" priority="155" operator="between" text="库存">
      <formula>NOT(ISERROR(SEARCH("库存",AS209)))</formula>
    </cfRule>
  </conditionalFormatting>
  <conditionalFormatting sqref="AS210">
    <cfRule type="cellIs" dxfId="0" priority="870" operator="lessThan">
      <formula>20</formula>
    </cfRule>
    <cfRule type="cellIs" dxfId="1" priority="512" operator="greaterThan">
      <formula>120</formula>
    </cfRule>
    <cfRule type="containsText" dxfId="3" priority="154" operator="between" text="库存">
      <formula>NOT(ISERROR(SEARCH("库存",AS210)))</formula>
    </cfRule>
  </conditionalFormatting>
  <conditionalFormatting sqref="AS211">
    <cfRule type="cellIs" dxfId="0" priority="869" operator="lessThan">
      <formula>20</formula>
    </cfRule>
    <cfRule type="cellIs" dxfId="1" priority="511" operator="greaterThan">
      <formula>120</formula>
    </cfRule>
    <cfRule type="containsText" dxfId="3" priority="153" operator="between" text="库存">
      <formula>NOT(ISERROR(SEARCH("库存",AS211)))</formula>
    </cfRule>
  </conditionalFormatting>
  <conditionalFormatting sqref="AS212">
    <cfRule type="cellIs" dxfId="0" priority="868" operator="lessThan">
      <formula>20</formula>
    </cfRule>
    <cfRule type="cellIs" dxfId="1" priority="510" operator="greaterThan">
      <formula>120</formula>
    </cfRule>
    <cfRule type="containsText" dxfId="3" priority="152" operator="between" text="库存">
      <formula>NOT(ISERROR(SEARCH("库存",AS212)))</formula>
    </cfRule>
  </conditionalFormatting>
  <conditionalFormatting sqref="AS213">
    <cfRule type="cellIs" dxfId="0" priority="867" operator="lessThan">
      <formula>20</formula>
    </cfRule>
    <cfRule type="cellIs" dxfId="1" priority="509" operator="greaterThan">
      <formula>120</formula>
    </cfRule>
    <cfRule type="containsText" dxfId="3" priority="151" operator="between" text="库存">
      <formula>NOT(ISERROR(SEARCH("库存",AS213)))</formula>
    </cfRule>
  </conditionalFormatting>
  <conditionalFormatting sqref="AS214">
    <cfRule type="cellIs" dxfId="0" priority="866" operator="lessThan">
      <formula>20</formula>
    </cfRule>
    <cfRule type="cellIs" dxfId="1" priority="508" operator="greaterThan">
      <formula>120</formula>
    </cfRule>
    <cfRule type="containsText" dxfId="3" priority="150" operator="between" text="库存">
      <formula>NOT(ISERROR(SEARCH("库存",AS214)))</formula>
    </cfRule>
  </conditionalFormatting>
  <conditionalFormatting sqref="AS215">
    <cfRule type="cellIs" dxfId="0" priority="865" operator="lessThan">
      <formula>20</formula>
    </cfRule>
    <cfRule type="cellIs" dxfId="1" priority="507" operator="greaterThan">
      <formula>120</formula>
    </cfRule>
    <cfRule type="containsText" dxfId="3" priority="149" operator="between" text="库存">
      <formula>NOT(ISERROR(SEARCH("库存",AS215)))</formula>
    </cfRule>
  </conditionalFormatting>
  <conditionalFormatting sqref="AS216">
    <cfRule type="cellIs" dxfId="0" priority="864" operator="lessThan">
      <formula>20</formula>
    </cfRule>
    <cfRule type="cellIs" dxfId="1" priority="506" operator="greaterThan">
      <formula>120</formula>
    </cfRule>
    <cfRule type="containsText" dxfId="3" priority="148" operator="between" text="库存">
      <formula>NOT(ISERROR(SEARCH("库存",AS216)))</formula>
    </cfRule>
  </conditionalFormatting>
  <conditionalFormatting sqref="AS217">
    <cfRule type="cellIs" dxfId="0" priority="863" operator="lessThan">
      <formula>20</formula>
    </cfRule>
    <cfRule type="cellIs" dxfId="1" priority="505" operator="greaterThan">
      <formula>120</formula>
    </cfRule>
    <cfRule type="containsText" dxfId="3" priority="147" operator="between" text="库存">
      <formula>NOT(ISERROR(SEARCH("库存",AS217)))</formula>
    </cfRule>
  </conditionalFormatting>
  <conditionalFormatting sqref="AS218">
    <cfRule type="cellIs" dxfId="0" priority="862" operator="lessThan">
      <formula>20</formula>
    </cfRule>
    <cfRule type="cellIs" dxfId="1" priority="504" operator="greaterThan">
      <formula>120</formula>
    </cfRule>
    <cfRule type="containsText" dxfId="3" priority="146" operator="between" text="库存">
      <formula>NOT(ISERROR(SEARCH("库存",AS218)))</formula>
    </cfRule>
  </conditionalFormatting>
  <conditionalFormatting sqref="AS219">
    <cfRule type="cellIs" dxfId="0" priority="861" operator="lessThan">
      <formula>20</formula>
    </cfRule>
    <cfRule type="cellIs" dxfId="1" priority="503" operator="greaterThan">
      <formula>120</formula>
    </cfRule>
    <cfRule type="containsText" dxfId="3" priority="145" operator="between" text="库存">
      <formula>NOT(ISERROR(SEARCH("库存",AS219)))</formula>
    </cfRule>
  </conditionalFormatting>
  <conditionalFormatting sqref="AS220">
    <cfRule type="cellIs" dxfId="0" priority="860" operator="lessThan">
      <formula>20</formula>
    </cfRule>
    <cfRule type="cellIs" dxfId="1" priority="502" operator="greaterThan">
      <formula>120</formula>
    </cfRule>
    <cfRule type="containsText" dxfId="3" priority="144" operator="between" text="库存">
      <formula>NOT(ISERROR(SEARCH("库存",AS220)))</formula>
    </cfRule>
  </conditionalFormatting>
  <conditionalFormatting sqref="AS221">
    <cfRule type="cellIs" dxfId="0" priority="859" operator="lessThan">
      <formula>20</formula>
    </cfRule>
    <cfRule type="cellIs" dxfId="1" priority="501" operator="greaterThan">
      <formula>120</formula>
    </cfRule>
    <cfRule type="containsText" dxfId="3" priority="143" operator="between" text="库存">
      <formula>NOT(ISERROR(SEARCH("库存",AS221)))</formula>
    </cfRule>
  </conditionalFormatting>
  <conditionalFormatting sqref="AS222">
    <cfRule type="cellIs" dxfId="0" priority="858" operator="lessThan">
      <formula>20</formula>
    </cfRule>
    <cfRule type="cellIs" dxfId="1" priority="500" operator="greaterThan">
      <formula>120</formula>
    </cfRule>
    <cfRule type="containsText" dxfId="3" priority="142" operator="between" text="库存">
      <formula>NOT(ISERROR(SEARCH("库存",AS222)))</formula>
    </cfRule>
  </conditionalFormatting>
  <conditionalFormatting sqref="AS223">
    <cfRule type="cellIs" dxfId="0" priority="857" operator="lessThan">
      <formula>20</formula>
    </cfRule>
    <cfRule type="cellIs" dxfId="1" priority="499" operator="greaterThan">
      <formula>120</formula>
    </cfRule>
    <cfRule type="containsText" dxfId="3" priority="141" operator="between" text="库存">
      <formula>NOT(ISERROR(SEARCH("库存",AS223)))</formula>
    </cfRule>
  </conditionalFormatting>
  <conditionalFormatting sqref="AS224">
    <cfRule type="cellIs" dxfId="0" priority="856" operator="lessThan">
      <formula>20</formula>
    </cfRule>
    <cfRule type="cellIs" dxfId="1" priority="498" operator="greaterThan">
      <formula>120</formula>
    </cfRule>
    <cfRule type="containsText" dxfId="3" priority="140" operator="between" text="库存">
      <formula>NOT(ISERROR(SEARCH("库存",AS224)))</formula>
    </cfRule>
  </conditionalFormatting>
  <conditionalFormatting sqref="AS225">
    <cfRule type="cellIs" dxfId="0" priority="855" operator="lessThan">
      <formula>20</formula>
    </cfRule>
    <cfRule type="cellIs" dxfId="1" priority="497" operator="greaterThan">
      <formula>120</formula>
    </cfRule>
    <cfRule type="containsText" dxfId="3" priority="139" operator="between" text="库存">
      <formula>NOT(ISERROR(SEARCH("库存",AS225)))</formula>
    </cfRule>
  </conditionalFormatting>
  <conditionalFormatting sqref="AS226">
    <cfRule type="cellIs" dxfId="0" priority="854" operator="lessThan">
      <formula>20</formula>
    </cfRule>
    <cfRule type="cellIs" dxfId="1" priority="496" operator="greaterThan">
      <formula>120</formula>
    </cfRule>
    <cfRule type="containsText" dxfId="3" priority="138" operator="between" text="库存">
      <formula>NOT(ISERROR(SEARCH("库存",AS226)))</formula>
    </cfRule>
  </conditionalFormatting>
  <conditionalFormatting sqref="AS227">
    <cfRule type="cellIs" dxfId="0" priority="853" operator="lessThan">
      <formula>20</formula>
    </cfRule>
    <cfRule type="cellIs" dxfId="1" priority="495" operator="greaterThan">
      <formula>120</formula>
    </cfRule>
    <cfRule type="containsText" dxfId="3" priority="137" operator="between" text="库存">
      <formula>NOT(ISERROR(SEARCH("库存",AS227)))</formula>
    </cfRule>
  </conditionalFormatting>
  <conditionalFormatting sqref="AS228">
    <cfRule type="cellIs" dxfId="0" priority="852" operator="lessThan">
      <formula>20</formula>
    </cfRule>
    <cfRule type="cellIs" dxfId="1" priority="494" operator="greaterThan">
      <formula>120</formula>
    </cfRule>
    <cfRule type="containsText" dxfId="3" priority="136" operator="between" text="库存">
      <formula>NOT(ISERROR(SEARCH("库存",AS228)))</formula>
    </cfRule>
  </conditionalFormatting>
  <conditionalFormatting sqref="AS229">
    <cfRule type="cellIs" dxfId="0" priority="851" operator="lessThan">
      <formula>20</formula>
    </cfRule>
    <cfRule type="cellIs" dxfId="1" priority="493" operator="greaterThan">
      <formula>120</formula>
    </cfRule>
    <cfRule type="containsText" dxfId="3" priority="135" operator="between" text="库存">
      <formula>NOT(ISERROR(SEARCH("库存",AS229)))</formula>
    </cfRule>
  </conditionalFormatting>
  <conditionalFormatting sqref="AS230">
    <cfRule type="cellIs" dxfId="0" priority="850" operator="lessThan">
      <formula>20</formula>
    </cfRule>
    <cfRule type="cellIs" dxfId="1" priority="492" operator="greaterThan">
      <formula>120</formula>
    </cfRule>
    <cfRule type="containsText" dxfId="3" priority="134" operator="between" text="库存">
      <formula>NOT(ISERROR(SEARCH("库存",AS230)))</formula>
    </cfRule>
  </conditionalFormatting>
  <conditionalFormatting sqref="AS231">
    <cfRule type="cellIs" dxfId="0" priority="849" operator="lessThan">
      <formula>20</formula>
    </cfRule>
    <cfRule type="cellIs" dxfId="1" priority="491" operator="greaterThan">
      <formula>120</formula>
    </cfRule>
    <cfRule type="containsText" dxfId="3" priority="133" operator="between" text="库存">
      <formula>NOT(ISERROR(SEARCH("库存",AS231)))</formula>
    </cfRule>
  </conditionalFormatting>
  <conditionalFormatting sqref="AS232">
    <cfRule type="cellIs" dxfId="0" priority="848" operator="lessThan">
      <formula>20</formula>
    </cfRule>
    <cfRule type="cellIs" dxfId="1" priority="490" operator="greaterThan">
      <formula>120</formula>
    </cfRule>
    <cfRule type="containsText" dxfId="3" priority="132" operator="between" text="库存">
      <formula>NOT(ISERROR(SEARCH("库存",AS232)))</formula>
    </cfRule>
  </conditionalFormatting>
  <conditionalFormatting sqref="AS233">
    <cfRule type="cellIs" dxfId="0" priority="847" operator="lessThan">
      <formula>20</formula>
    </cfRule>
    <cfRule type="cellIs" dxfId="1" priority="489" operator="greaterThan">
      <formula>120</formula>
    </cfRule>
    <cfRule type="containsText" dxfId="3" priority="131" operator="between" text="库存">
      <formula>NOT(ISERROR(SEARCH("库存",AS233)))</formula>
    </cfRule>
  </conditionalFormatting>
  <conditionalFormatting sqref="AS234">
    <cfRule type="cellIs" dxfId="0" priority="846" operator="lessThan">
      <formula>20</formula>
    </cfRule>
    <cfRule type="cellIs" dxfId="1" priority="488" operator="greaterThan">
      <formula>120</formula>
    </cfRule>
    <cfRule type="containsText" dxfId="3" priority="130" operator="between" text="库存">
      <formula>NOT(ISERROR(SEARCH("库存",AS234)))</formula>
    </cfRule>
  </conditionalFormatting>
  <conditionalFormatting sqref="AS235">
    <cfRule type="cellIs" dxfId="0" priority="845" operator="lessThan">
      <formula>20</formula>
    </cfRule>
    <cfRule type="cellIs" dxfId="1" priority="487" operator="greaterThan">
      <formula>120</formula>
    </cfRule>
    <cfRule type="containsText" dxfId="3" priority="129" operator="between" text="库存">
      <formula>NOT(ISERROR(SEARCH("库存",AS235)))</formula>
    </cfRule>
  </conditionalFormatting>
  <conditionalFormatting sqref="AS236">
    <cfRule type="cellIs" dxfId="0" priority="844" operator="lessThan">
      <formula>20</formula>
    </cfRule>
    <cfRule type="cellIs" dxfId="1" priority="486" operator="greaterThan">
      <formula>120</formula>
    </cfRule>
    <cfRule type="containsText" dxfId="3" priority="128" operator="between" text="库存">
      <formula>NOT(ISERROR(SEARCH("库存",AS236)))</formula>
    </cfRule>
  </conditionalFormatting>
  <conditionalFormatting sqref="AS237">
    <cfRule type="cellIs" dxfId="0" priority="843" operator="lessThan">
      <formula>20</formula>
    </cfRule>
    <cfRule type="cellIs" dxfId="1" priority="485" operator="greaterThan">
      <formula>120</formula>
    </cfRule>
    <cfRule type="containsText" dxfId="3" priority="127" operator="between" text="库存">
      <formula>NOT(ISERROR(SEARCH("库存",AS237)))</formula>
    </cfRule>
  </conditionalFormatting>
  <conditionalFormatting sqref="AS238">
    <cfRule type="cellIs" dxfId="0" priority="842" operator="lessThan">
      <formula>20</formula>
    </cfRule>
    <cfRule type="cellIs" dxfId="1" priority="484" operator="greaterThan">
      <formula>120</formula>
    </cfRule>
    <cfRule type="containsText" dxfId="3" priority="126" operator="between" text="库存">
      <formula>NOT(ISERROR(SEARCH("库存",AS238)))</formula>
    </cfRule>
  </conditionalFormatting>
  <conditionalFormatting sqref="AS239">
    <cfRule type="cellIs" dxfId="0" priority="841" operator="lessThan">
      <formula>20</formula>
    </cfRule>
    <cfRule type="cellIs" dxfId="1" priority="483" operator="greaterThan">
      <formula>120</formula>
    </cfRule>
    <cfRule type="containsText" dxfId="3" priority="125" operator="between" text="库存">
      <formula>NOT(ISERROR(SEARCH("库存",AS239)))</formula>
    </cfRule>
  </conditionalFormatting>
  <conditionalFormatting sqref="AS240">
    <cfRule type="cellIs" dxfId="0" priority="840" operator="lessThan">
      <formula>20</formula>
    </cfRule>
    <cfRule type="cellIs" dxfId="1" priority="482" operator="greaterThan">
      <formula>120</formula>
    </cfRule>
    <cfRule type="containsText" dxfId="3" priority="124" operator="between" text="库存">
      <formula>NOT(ISERROR(SEARCH("库存",AS240)))</formula>
    </cfRule>
  </conditionalFormatting>
  <conditionalFormatting sqref="AS241">
    <cfRule type="cellIs" dxfId="0" priority="839" operator="lessThan">
      <formula>20</formula>
    </cfRule>
    <cfRule type="cellIs" dxfId="1" priority="481" operator="greaterThan">
      <formula>120</formula>
    </cfRule>
    <cfRule type="containsText" dxfId="3" priority="123" operator="between" text="库存">
      <formula>NOT(ISERROR(SEARCH("库存",AS241)))</formula>
    </cfRule>
  </conditionalFormatting>
  <conditionalFormatting sqref="AS242">
    <cfRule type="cellIs" dxfId="0" priority="838" operator="lessThan">
      <formula>20</formula>
    </cfRule>
    <cfRule type="cellIs" dxfId="1" priority="480" operator="greaterThan">
      <formula>120</formula>
    </cfRule>
    <cfRule type="containsText" dxfId="3" priority="122" operator="between" text="库存">
      <formula>NOT(ISERROR(SEARCH("库存",AS242)))</formula>
    </cfRule>
  </conditionalFormatting>
  <conditionalFormatting sqref="AS243">
    <cfRule type="cellIs" dxfId="0" priority="837" operator="lessThan">
      <formula>20</formula>
    </cfRule>
    <cfRule type="cellIs" dxfId="1" priority="479" operator="greaterThan">
      <formula>120</formula>
    </cfRule>
    <cfRule type="containsText" dxfId="3" priority="121" operator="between" text="库存">
      <formula>NOT(ISERROR(SEARCH("库存",AS243)))</formula>
    </cfRule>
  </conditionalFormatting>
  <conditionalFormatting sqref="AS244">
    <cfRule type="cellIs" dxfId="0" priority="836" operator="lessThan">
      <formula>20</formula>
    </cfRule>
    <cfRule type="cellIs" dxfId="1" priority="478" operator="greaterThan">
      <formula>120</formula>
    </cfRule>
    <cfRule type="containsText" dxfId="3" priority="120" operator="between" text="库存">
      <formula>NOT(ISERROR(SEARCH("库存",AS244)))</formula>
    </cfRule>
  </conditionalFormatting>
  <conditionalFormatting sqref="AS245">
    <cfRule type="cellIs" dxfId="0" priority="835" operator="lessThan">
      <formula>20</formula>
    </cfRule>
    <cfRule type="cellIs" dxfId="1" priority="477" operator="greaterThan">
      <formula>120</formula>
    </cfRule>
    <cfRule type="containsText" dxfId="3" priority="119" operator="between" text="库存">
      <formula>NOT(ISERROR(SEARCH("库存",AS245)))</formula>
    </cfRule>
  </conditionalFormatting>
  <conditionalFormatting sqref="AS246">
    <cfRule type="cellIs" dxfId="0" priority="834" operator="lessThan">
      <formula>20</formula>
    </cfRule>
    <cfRule type="cellIs" dxfId="1" priority="476" operator="greaterThan">
      <formula>120</formula>
    </cfRule>
    <cfRule type="containsText" dxfId="3" priority="118" operator="between" text="库存">
      <formula>NOT(ISERROR(SEARCH("库存",AS246)))</formula>
    </cfRule>
  </conditionalFormatting>
  <conditionalFormatting sqref="AS247">
    <cfRule type="cellIs" dxfId="0" priority="833" operator="lessThan">
      <formula>20</formula>
    </cfRule>
    <cfRule type="cellIs" dxfId="1" priority="475" operator="greaterThan">
      <formula>120</formula>
    </cfRule>
    <cfRule type="containsText" dxfId="3" priority="117" operator="between" text="库存">
      <formula>NOT(ISERROR(SEARCH("库存",AS247)))</formula>
    </cfRule>
  </conditionalFormatting>
  <conditionalFormatting sqref="AS248">
    <cfRule type="cellIs" dxfId="0" priority="832" operator="lessThan">
      <formula>20</formula>
    </cfRule>
    <cfRule type="cellIs" dxfId="1" priority="474" operator="greaterThan">
      <formula>120</formula>
    </cfRule>
    <cfRule type="containsText" dxfId="3" priority="116" operator="between" text="库存">
      <formula>NOT(ISERROR(SEARCH("库存",AS248)))</formula>
    </cfRule>
  </conditionalFormatting>
  <conditionalFormatting sqref="AS249">
    <cfRule type="cellIs" dxfId="0" priority="831" operator="lessThan">
      <formula>20</formula>
    </cfRule>
    <cfRule type="cellIs" dxfId="1" priority="473" operator="greaterThan">
      <formula>120</formula>
    </cfRule>
    <cfRule type="containsText" dxfId="3" priority="115" operator="between" text="库存">
      <formula>NOT(ISERROR(SEARCH("库存",AS249)))</formula>
    </cfRule>
  </conditionalFormatting>
  <conditionalFormatting sqref="AS250">
    <cfRule type="cellIs" dxfId="0" priority="830" operator="lessThan">
      <formula>20</formula>
    </cfRule>
    <cfRule type="cellIs" dxfId="1" priority="472" operator="greaterThan">
      <formula>120</formula>
    </cfRule>
    <cfRule type="containsText" dxfId="3" priority="114" operator="between" text="库存">
      <formula>NOT(ISERROR(SEARCH("库存",AS250)))</formula>
    </cfRule>
  </conditionalFormatting>
  <conditionalFormatting sqref="AS251">
    <cfRule type="cellIs" dxfId="0" priority="829" operator="lessThan">
      <formula>20</formula>
    </cfRule>
    <cfRule type="cellIs" dxfId="1" priority="471" operator="greaterThan">
      <formula>120</formula>
    </cfRule>
    <cfRule type="containsText" dxfId="3" priority="113" operator="between" text="库存">
      <formula>NOT(ISERROR(SEARCH("库存",AS251)))</formula>
    </cfRule>
  </conditionalFormatting>
  <conditionalFormatting sqref="AS252">
    <cfRule type="cellIs" dxfId="0" priority="828" operator="lessThan">
      <formula>20</formula>
    </cfRule>
    <cfRule type="cellIs" dxfId="1" priority="470" operator="greaterThan">
      <formula>120</formula>
    </cfRule>
    <cfRule type="containsText" dxfId="3" priority="112" operator="between" text="库存">
      <formula>NOT(ISERROR(SEARCH("库存",AS252)))</formula>
    </cfRule>
  </conditionalFormatting>
  <conditionalFormatting sqref="AS253">
    <cfRule type="cellIs" dxfId="0" priority="827" operator="lessThan">
      <formula>20</formula>
    </cfRule>
    <cfRule type="cellIs" dxfId="1" priority="469" operator="greaterThan">
      <formula>120</formula>
    </cfRule>
    <cfRule type="containsText" dxfId="3" priority="111" operator="between" text="库存">
      <formula>NOT(ISERROR(SEARCH("库存",AS253)))</formula>
    </cfRule>
  </conditionalFormatting>
  <conditionalFormatting sqref="AS254">
    <cfRule type="cellIs" dxfId="0" priority="826" operator="lessThan">
      <formula>20</formula>
    </cfRule>
    <cfRule type="cellIs" dxfId="1" priority="468" operator="greaterThan">
      <formula>120</formula>
    </cfRule>
    <cfRule type="containsText" dxfId="3" priority="110" operator="between" text="库存">
      <formula>NOT(ISERROR(SEARCH("库存",AS254)))</formula>
    </cfRule>
  </conditionalFormatting>
  <conditionalFormatting sqref="AS255">
    <cfRule type="cellIs" dxfId="0" priority="825" operator="lessThan">
      <formula>20</formula>
    </cfRule>
    <cfRule type="cellIs" dxfId="1" priority="467" operator="greaterThan">
      <formula>120</formula>
    </cfRule>
    <cfRule type="containsText" dxfId="3" priority="109" operator="between" text="库存">
      <formula>NOT(ISERROR(SEARCH("库存",AS255)))</formula>
    </cfRule>
  </conditionalFormatting>
  <conditionalFormatting sqref="AS256">
    <cfRule type="cellIs" dxfId="0" priority="824" operator="lessThan">
      <formula>20</formula>
    </cfRule>
    <cfRule type="cellIs" dxfId="1" priority="466" operator="greaterThan">
      <formula>120</formula>
    </cfRule>
    <cfRule type="containsText" dxfId="3" priority="108" operator="between" text="库存">
      <formula>NOT(ISERROR(SEARCH("库存",AS256)))</formula>
    </cfRule>
  </conditionalFormatting>
  <conditionalFormatting sqref="AS257">
    <cfRule type="cellIs" dxfId="0" priority="823" operator="lessThan">
      <formula>20</formula>
    </cfRule>
    <cfRule type="cellIs" dxfId="1" priority="465" operator="greaterThan">
      <formula>120</formula>
    </cfRule>
    <cfRule type="containsText" dxfId="3" priority="107" operator="between" text="库存">
      <formula>NOT(ISERROR(SEARCH("库存",AS257)))</formula>
    </cfRule>
  </conditionalFormatting>
  <conditionalFormatting sqref="AS258">
    <cfRule type="cellIs" dxfId="0" priority="822" operator="lessThan">
      <formula>20</formula>
    </cfRule>
    <cfRule type="cellIs" dxfId="1" priority="464" operator="greaterThan">
      <formula>120</formula>
    </cfRule>
    <cfRule type="containsText" dxfId="3" priority="106" operator="between" text="库存">
      <formula>NOT(ISERROR(SEARCH("库存",AS258)))</formula>
    </cfRule>
  </conditionalFormatting>
  <conditionalFormatting sqref="AS259">
    <cfRule type="cellIs" dxfId="0" priority="821" operator="lessThan">
      <formula>20</formula>
    </cfRule>
    <cfRule type="cellIs" dxfId="1" priority="463" operator="greaterThan">
      <formula>120</formula>
    </cfRule>
    <cfRule type="containsText" dxfId="3" priority="105" operator="between" text="库存">
      <formula>NOT(ISERROR(SEARCH("库存",AS259)))</formula>
    </cfRule>
  </conditionalFormatting>
  <conditionalFormatting sqref="AS260">
    <cfRule type="cellIs" dxfId="0" priority="820" operator="lessThan">
      <formula>20</formula>
    </cfRule>
    <cfRule type="cellIs" dxfId="1" priority="462" operator="greaterThan">
      <formula>120</formula>
    </cfRule>
    <cfRule type="containsText" dxfId="3" priority="104" operator="between" text="库存">
      <formula>NOT(ISERROR(SEARCH("库存",AS260)))</formula>
    </cfRule>
  </conditionalFormatting>
  <conditionalFormatting sqref="AS261">
    <cfRule type="cellIs" dxfId="0" priority="819" operator="lessThan">
      <formula>20</formula>
    </cfRule>
    <cfRule type="cellIs" dxfId="1" priority="461" operator="greaterThan">
      <formula>120</formula>
    </cfRule>
    <cfRule type="containsText" dxfId="3" priority="103" operator="between" text="库存">
      <formula>NOT(ISERROR(SEARCH("库存",AS261)))</formula>
    </cfRule>
  </conditionalFormatting>
  <conditionalFormatting sqref="AS262">
    <cfRule type="cellIs" dxfId="0" priority="818" operator="lessThan">
      <formula>20</formula>
    </cfRule>
    <cfRule type="cellIs" dxfId="1" priority="460" operator="greaterThan">
      <formula>120</formula>
    </cfRule>
    <cfRule type="containsText" dxfId="3" priority="102" operator="between" text="库存">
      <formula>NOT(ISERROR(SEARCH("库存",AS262)))</formula>
    </cfRule>
  </conditionalFormatting>
  <conditionalFormatting sqref="AS263">
    <cfRule type="cellIs" dxfId="0" priority="817" operator="lessThan">
      <formula>20</formula>
    </cfRule>
    <cfRule type="cellIs" dxfId="1" priority="459" operator="greaterThan">
      <formula>120</formula>
    </cfRule>
    <cfRule type="containsText" dxfId="3" priority="101" operator="between" text="库存">
      <formula>NOT(ISERROR(SEARCH("库存",AS263)))</formula>
    </cfRule>
  </conditionalFormatting>
  <conditionalFormatting sqref="AS264">
    <cfRule type="cellIs" dxfId="0" priority="816" operator="lessThan">
      <formula>20</formula>
    </cfRule>
    <cfRule type="cellIs" dxfId="1" priority="458" operator="greaterThan">
      <formula>120</formula>
    </cfRule>
    <cfRule type="containsText" dxfId="3" priority="100" operator="between" text="库存">
      <formula>NOT(ISERROR(SEARCH("库存",AS264)))</formula>
    </cfRule>
  </conditionalFormatting>
  <conditionalFormatting sqref="AS265">
    <cfRule type="cellIs" dxfId="0" priority="815" operator="lessThan">
      <formula>20</formula>
    </cfRule>
    <cfRule type="cellIs" dxfId="1" priority="457" operator="greaterThan">
      <formula>120</formula>
    </cfRule>
    <cfRule type="containsText" dxfId="3" priority="99" operator="between" text="库存">
      <formula>NOT(ISERROR(SEARCH("库存",AS265)))</formula>
    </cfRule>
  </conditionalFormatting>
  <conditionalFormatting sqref="AS266">
    <cfRule type="cellIs" dxfId="0" priority="814" operator="lessThan">
      <formula>20</formula>
    </cfRule>
    <cfRule type="cellIs" dxfId="1" priority="456" operator="greaterThan">
      <formula>120</formula>
    </cfRule>
    <cfRule type="containsText" dxfId="3" priority="98" operator="between" text="库存">
      <formula>NOT(ISERROR(SEARCH("库存",AS266)))</formula>
    </cfRule>
  </conditionalFormatting>
  <conditionalFormatting sqref="AS267">
    <cfRule type="cellIs" dxfId="0" priority="813" operator="lessThan">
      <formula>20</formula>
    </cfRule>
    <cfRule type="cellIs" dxfId="1" priority="455" operator="greaterThan">
      <formula>120</formula>
    </cfRule>
    <cfRule type="containsText" dxfId="3" priority="97" operator="between" text="库存">
      <formula>NOT(ISERROR(SEARCH("库存",AS267)))</formula>
    </cfRule>
  </conditionalFormatting>
  <conditionalFormatting sqref="AS268">
    <cfRule type="cellIs" dxfId="0" priority="812" operator="lessThan">
      <formula>20</formula>
    </cfRule>
    <cfRule type="cellIs" dxfId="1" priority="454" operator="greaterThan">
      <formula>120</formula>
    </cfRule>
    <cfRule type="containsText" dxfId="3" priority="96" operator="between" text="库存">
      <formula>NOT(ISERROR(SEARCH("库存",AS268)))</formula>
    </cfRule>
  </conditionalFormatting>
  <conditionalFormatting sqref="AS269">
    <cfRule type="cellIs" dxfId="0" priority="811" operator="lessThan">
      <formula>20</formula>
    </cfRule>
    <cfRule type="cellIs" dxfId="1" priority="453" operator="greaterThan">
      <formula>120</formula>
    </cfRule>
    <cfRule type="containsText" dxfId="3" priority="95" operator="between" text="库存">
      <formula>NOT(ISERROR(SEARCH("库存",AS269)))</formula>
    </cfRule>
  </conditionalFormatting>
  <conditionalFormatting sqref="AS270">
    <cfRule type="cellIs" dxfId="0" priority="810" operator="lessThan">
      <formula>20</formula>
    </cfRule>
    <cfRule type="cellIs" dxfId="1" priority="452" operator="greaterThan">
      <formula>120</formula>
    </cfRule>
    <cfRule type="containsText" dxfId="3" priority="94" operator="between" text="库存">
      <formula>NOT(ISERROR(SEARCH("库存",AS270)))</formula>
    </cfRule>
  </conditionalFormatting>
  <conditionalFormatting sqref="AS271">
    <cfRule type="cellIs" dxfId="0" priority="809" operator="lessThan">
      <formula>20</formula>
    </cfRule>
    <cfRule type="cellIs" dxfId="1" priority="451" operator="greaterThan">
      <formula>120</formula>
    </cfRule>
    <cfRule type="containsText" dxfId="3" priority="93" operator="between" text="库存">
      <formula>NOT(ISERROR(SEARCH("库存",AS271)))</formula>
    </cfRule>
  </conditionalFormatting>
  <conditionalFormatting sqref="AS272">
    <cfRule type="cellIs" dxfId="0" priority="808" operator="lessThan">
      <formula>20</formula>
    </cfRule>
    <cfRule type="cellIs" dxfId="1" priority="450" operator="greaterThan">
      <formula>120</formula>
    </cfRule>
    <cfRule type="containsText" dxfId="3" priority="92" operator="between" text="库存">
      <formula>NOT(ISERROR(SEARCH("库存",AS272)))</formula>
    </cfRule>
  </conditionalFormatting>
  <conditionalFormatting sqref="AS273">
    <cfRule type="cellIs" dxfId="0" priority="807" operator="lessThan">
      <formula>20</formula>
    </cfRule>
    <cfRule type="cellIs" dxfId="1" priority="449" operator="greaterThan">
      <formula>120</formula>
    </cfRule>
    <cfRule type="containsText" dxfId="3" priority="91" operator="between" text="库存">
      <formula>NOT(ISERROR(SEARCH("库存",AS273)))</formula>
    </cfRule>
  </conditionalFormatting>
  <conditionalFormatting sqref="AS274">
    <cfRule type="cellIs" dxfId="0" priority="806" operator="lessThan">
      <formula>20</formula>
    </cfRule>
    <cfRule type="cellIs" dxfId="1" priority="448" operator="greaterThan">
      <formula>120</formula>
    </cfRule>
    <cfRule type="containsText" dxfId="3" priority="90" operator="between" text="库存">
      <formula>NOT(ISERROR(SEARCH("库存",AS274)))</formula>
    </cfRule>
  </conditionalFormatting>
  <conditionalFormatting sqref="AS275">
    <cfRule type="cellIs" dxfId="0" priority="805" operator="lessThan">
      <formula>20</formula>
    </cfRule>
    <cfRule type="cellIs" dxfId="1" priority="447" operator="greaterThan">
      <formula>120</formula>
    </cfRule>
    <cfRule type="containsText" dxfId="3" priority="89" operator="between" text="库存">
      <formula>NOT(ISERROR(SEARCH("库存",AS275)))</formula>
    </cfRule>
  </conditionalFormatting>
  <conditionalFormatting sqref="AS276">
    <cfRule type="cellIs" dxfId="0" priority="804" operator="lessThan">
      <formula>20</formula>
    </cfRule>
    <cfRule type="cellIs" dxfId="1" priority="446" operator="greaterThan">
      <formula>120</formula>
    </cfRule>
    <cfRule type="containsText" dxfId="3" priority="88" operator="between" text="库存">
      <formula>NOT(ISERROR(SEARCH("库存",AS276)))</formula>
    </cfRule>
  </conditionalFormatting>
  <conditionalFormatting sqref="AS277">
    <cfRule type="cellIs" dxfId="0" priority="803" operator="lessThan">
      <formula>20</formula>
    </cfRule>
    <cfRule type="cellIs" dxfId="1" priority="445" operator="greaterThan">
      <formula>120</formula>
    </cfRule>
    <cfRule type="containsText" dxfId="3" priority="87" operator="between" text="库存">
      <formula>NOT(ISERROR(SEARCH("库存",AS277)))</formula>
    </cfRule>
  </conditionalFormatting>
  <conditionalFormatting sqref="AS278">
    <cfRule type="cellIs" dxfId="0" priority="802" operator="lessThan">
      <formula>20</formula>
    </cfRule>
    <cfRule type="cellIs" dxfId="1" priority="444" operator="greaterThan">
      <formula>120</formula>
    </cfRule>
    <cfRule type="containsText" dxfId="3" priority="86" operator="between" text="库存">
      <formula>NOT(ISERROR(SEARCH("库存",AS278)))</formula>
    </cfRule>
  </conditionalFormatting>
  <conditionalFormatting sqref="AS279">
    <cfRule type="cellIs" dxfId="0" priority="801" operator="lessThan">
      <formula>20</formula>
    </cfRule>
    <cfRule type="cellIs" dxfId="1" priority="443" operator="greaterThan">
      <formula>120</formula>
    </cfRule>
    <cfRule type="containsText" dxfId="3" priority="85" operator="between" text="库存">
      <formula>NOT(ISERROR(SEARCH("库存",AS279)))</formula>
    </cfRule>
  </conditionalFormatting>
  <conditionalFormatting sqref="AS280">
    <cfRule type="cellIs" dxfId="0" priority="800" operator="lessThan">
      <formula>20</formula>
    </cfRule>
    <cfRule type="cellIs" dxfId="1" priority="442" operator="greaterThan">
      <formula>120</formula>
    </cfRule>
    <cfRule type="containsText" dxfId="3" priority="84" operator="between" text="库存">
      <formula>NOT(ISERROR(SEARCH("库存",AS280)))</formula>
    </cfRule>
  </conditionalFormatting>
  <conditionalFormatting sqref="AS281">
    <cfRule type="cellIs" dxfId="0" priority="799" operator="lessThan">
      <formula>20</formula>
    </cfRule>
    <cfRule type="cellIs" dxfId="1" priority="441" operator="greaterThan">
      <formula>120</formula>
    </cfRule>
    <cfRule type="containsText" dxfId="3" priority="83" operator="between" text="库存">
      <formula>NOT(ISERROR(SEARCH("库存",AS281)))</formula>
    </cfRule>
  </conditionalFormatting>
  <conditionalFormatting sqref="AS282">
    <cfRule type="cellIs" dxfId="0" priority="798" operator="lessThan">
      <formula>20</formula>
    </cfRule>
    <cfRule type="cellIs" dxfId="1" priority="440" operator="greaterThan">
      <formula>120</formula>
    </cfRule>
    <cfRule type="containsText" dxfId="3" priority="82" operator="between" text="库存">
      <formula>NOT(ISERROR(SEARCH("库存",AS282)))</formula>
    </cfRule>
  </conditionalFormatting>
  <conditionalFormatting sqref="AS283">
    <cfRule type="cellIs" dxfId="0" priority="797" operator="lessThan">
      <formula>20</formula>
    </cfRule>
    <cfRule type="cellIs" dxfId="1" priority="439" operator="greaterThan">
      <formula>120</formula>
    </cfRule>
    <cfRule type="containsText" dxfId="3" priority="81" operator="between" text="库存">
      <formula>NOT(ISERROR(SEARCH("库存",AS283)))</formula>
    </cfRule>
  </conditionalFormatting>
  <conditionalFormatting sqref="AS284">
    <cfRule type="cellIs" dxfId="0" priority="796" operator="lessThan">
      <formula>20</formula>
    </cfRule>
    <cfRule type="cellIs" dxfId="1" priority="438" operator="greaterThan">
      <formula>120</formula>
    </cfRule>
    <cfRule type="containsText" dxfId="3" priority="80" operator="between" text="库存">
      <formula>NOT(ISERROR(SEARCH("库存",AS284)))</formula>
    </cfRule>
  </conditionalFormatting>
  <conditionalFormatting sqref="AS285">
    <cfRule type="cellIs" dxfId="0" priority="795" operator="lessThan">
      <formula>20</formula>
    </cfRule>
    <cfRule type="cellIs" dxfId="1" priority="437" operator="greaterThan">
      <formula>120</formula>
    </cfRule>
    <cfRule type="containsText" dxfId="3" priority="79" operator="between" text="库存">
      <formula>NOT(ISERROR(SEARCH("库存",AS285)))</formula>
    </cfRule>
  </conditionalFormatting>
  <conditionalFormatting sqref="AS286">
    <cfRule type="cellIs" dxfId="0" priority="794" operator="lessThan">
      <formula>20</formula>
    </cfRule>
    <cfRule type="cellIs" dxfId="1" priority="436" operator="greaterThan">
      <formula>120</formula>
    </cfRule>
    <cfRule type="containsText" dxfId="3" priority="78" operator="between" text="库存">
      <formula>NOT(ISERROR(SEARCH("库存",AS286)))</formula>
    </cfRule>
  </conditionalFormatting>
  <conditionalFormatting sqref="AS287">
    <cfRule type="cellIs" dxfId="0" priority="793" operator="lessThan">
      <formula>20</formula>
    </cfRule>
    <cfRule type="cellIs" dxfId="1" priority="435" operator="greaterThan">
      <formula>120</formula>
    </cfRule>
    <cfRule type="containsText" dxfId="3" priority="77" operator="between" text="库存">
      <formula>NOT(ISERROR(SEARCH("库存",AS287)))</formula>
    </cfRule>
  </conditionalFormatting>
  <conditionalFormatting sqref="AS288">
    <cfRule type="cellIs" dxfId="0" priority="792" operator="lessThan">
      <formula>20</formula>
    </cfRule>
    <cfRule type="cellIs" dxfId="1" priority="434" operator="greaterThan">
      <formula>120</formula>
    </cfRule>
    <cfRule type="containsText" dxfId="3" priority="76" operator="between" text="库存">
      <formula>NOT(ISERROR(SEARCH("库存",AS288)))</formula>
    </cfRule>
  </conditionalFormatting>
  <conditionalFormatting sqref="AS289">
    <cfRule type="cellIs" dxfId="0" priority="791" operator="lessThan">
      <formula>20</formula>
    </cfRule>
    <cfRule type="cellIs" dxfId="1" priority="433" operator="greaterThan">
      <formula>120</formula>
    </cfRule>
    <cfRule type="containsText" dxfId="3" priority="75" operator="between" text="库存">
      <formula>NOT(ISERROR(SEARCH("库存",AS289)))</formula>
    </cfRule>
  </conditionalFormatting>
  <conditionalFormatting sqref="AS290">
    <cfRule type="cellIs" dxfId="0" priority="790" operator="lessThan">
      <formula>20</formula>
    </cfRule>
    <cfRule type="cellIs" dxfId="1" priority="432" operator="greaterThan">
      <formula>120</formula>
    </cfRule>
    <cfRule type="containsText" dxfId="3" priority="74" operator="between" text="库存">
      <formula>NOT(ISERROR(SEARCH("库存",AS290)))</formula>
    </cfRule>
  </conditionalFormatting>
  <conditionalFormatting sqref="AS291">
    <cfRule type="cellIs" dxfId="0" priority="789" operator="lessThan">
      <formula>20</formula>
    </cfRule>
    <cfRule type="cellIs" dxfId="1" priority="431" operator="greaterThan">
      <formula>120</formula>
    </cfRule>
    <cfRule type="containsText" dxfId="3" priority="73" operator="between" text="库存">
      <formula>NOT(ISERROR(SEARCH("库存",AS291)))</formula>
    </cfRule>
  </conditionalFormatting>
  <conditionalFormatting sqref="AS292">
    <cfRule type="cellIs" dxfId="0" priority="788" operator="lessThan">
      <formula>20</formula>
    </cfRule>
    <cfRule type="cellIs" dxfId="1" priority="430" operator="greaterThan">
      <formula>120</formula>
    </cfRule>
    <cfRule type="containsText" dxfId="3" priority="72" operator="between" text="库存">
      <formula>NOT(ISERROR(SEARCH("库存",AS292)))</formula>
    </cfRule>
  </conditionalFormatting>
  <conditionalFormatting sqref="AS293">
    <cfRule type="cellIs" dxfId="0" priority="787" operator="lessThan">
      <formula>20</formula>
    </cfRule>
    <cfRule type="cellIs" dxfId="1" priority="429" operator="greaterThan">
      <formula>120</formula>
    </cfRule>
    <cfRule type="containsText" dxfId="3" priority="71" operator="between" text="库存">
      <formula>NOT(ISERROR(SEARCH("库存",AS293)))</formula>
    </cfRule>
  </conditionalFormatting>
  <conditionalFormatting sqref="AS294">
    <cfRule type="cellIs" dxfId="0" priority="786" operator="lessThan">
      <formula>20</formula>
    </cfRule>
    <cfRule type="cellIs" dxfId="1" priority="428" operator="greaterThan">
      <formula>120</formula>
    </cfRule>
    <cfRule type="containsText" dxfId="3" priority="70" operator="between" text="库存">
      <formula>NOT(ISERROR(SEARCH("库存",AS294)))</formula>
    </cfRule>
  </conditionalFormatting>
  <conditionalFormatting sqref="AS295">
    <cfRule type="cellIs" dxfId="0" priority="785" operator="lessThan">
      <formula>20</formula>
    </cfRule>
    <cfRule type="cellIs" dxfId="1" priority="427" operator="greaterThan">
      <formula>120</formula>
    </cfRule>
    <cfRule type="containsText" dxfId="3" priority="69" operator="between" text="库存">
      <formula>NOT(ISERROR(SEARCH("库存",AS295)))</formula>
    </cfRule>
  </conditionalFormatting>
  <conditionalFormatting sqref="AS296">
    <cfRule type="cellIs" dxfId="0" priority="784" operator="lessThan">
      <formula>20</formula>
    </cfRule>
    <cfRule type="cellIs" dxfId="1" priority="426" operator="greaterThan">
      <formula>120</formula>
    </cfRule>
    <cfRule type="containsText" dxfId="3" priority="68" operator="between" text="库存">
      <formula>NOT(ISERROR(SEARCH("库存",AS296)))</formula>
    </cfRule>
  </conditionalFormatting>
  <conditionalFormatting sqref="AS297">
    <cfRule type="cellIs" dxfId="0" priority="783" operator="lessThan">
      <formula>20</formula>
    </cfRule>
    <cfRule type="cellIs" dxfId="1" priority="425" operator="greaterThan">
      <formula>120</formula>
    </cfRule>
    <cfRule type="containsText" dxfId="3" priority="67" operator="between" text="库存">
      <formula>NOT(ISERROR(SEARCH("库存",AS297)))</formula>
    </cfRule>
  </conditionalFormatting>
  <conditionalFormatting sqref="AS298">
    <cfRule type="cellIs" dxfId="0" priority="782" operator="lessThan">
      <formula>20</formula>
    </cfRule>
    <cfRule type="cellIs" dxfId="1" priority="424" operator="greaterThan">
      <formula>120</formula>
    </cfRule>
    <cfRule type="containsText" dxfId="3" priority="66" operator="between" text="库存">
      <formula>NOT(ISERROR(SEARCH("库存",AS298)))</formula>
    </cfRule>
  </conditionalFormatting>
  <conditionalFormatting sqref="AS299">
    <cfRule type="cellIs" dxfId="0" priority="781" operator="lessThan">
      <formula>20</formula>
    </cfRule>
    <cfRule type="cellIs" dxfId="1" priority="423" operator="greaterThan">
      <formula>120</formula>
    </cfRule>
    <cfRule type="containsText" dxfId="3" priority="65" operator="between" text="库存">
      <formula>NOT(ISERROR(SEARCH("库存",AS299)))</formula>
    </cfRule>
  </conditionalFormatting>
  <conditionalFormatting sqref="AS300">
    <cfRule type="cellIs" dxfId="0" priority="780" operator="lessThan">
      <formula>20</formula>
    </cfRule>
    <cfRule type="cellIs" dxfId="1" priority="422" operator="greaterThan">
      <formula>120</formula>
    </cfRule>
    <cfRule type="containsText" dxfId="3" priority="64" operator="between" text="库存">
      <formula>NOT(ISERROR(SEARCH("库存",AS300)))</formula>
    </cfRule>
  </conditionalFormatting>
  <conditionalFormatting sqref="AS301">
    <cfRule type="cellIs" dxfId="0" priority="779" operator="lessThan">
      <formula>20</formula>
    </cfRule>
    <cfRule type="cellIs" dxfId="1" priority="421" operator="greaterThan">
      <formula>120</formula>
    </cfRule>
    <cfRule type="containsText" dxfId="3" priority="63" operator="between" text="库存">
      <formula>NOT(ISERROR(SEARCH("库存",AS301)))</formula>
    </cfRule>
  </conditionalFormatting>
  <conditionalFormatting sqref="AS302">
    <cfRule type="cellIs" dxfId="0" priority="778" operator="lessThan">
      <formula>20</formula>
    </cfRule>
    <cfRule type="cellIs" dxfId="1" priority="420" operator="greaterThan">
      <formula>120</formula>
    </cfRule>
    <cfRule type="containsText" dxfId="3" priority="62" operator="between" text="库存">
      <formula>NOT(ISERROR(SEARCH("库存",AS302)))</formula>
    </cfRule>
  </conditionalFormatting>
  <conditionalFormatting sqref="AS303">
    <cfRule type="cellIs" dxfId="0" priority="777" operator="lessThan">
      <formula>20</formula>
    </cfRule>
    <cfRule type="cellIs" dxfId="1" priority="419" operator="greaterThan">
      <formula>120</formula>
    </cfRule>
    <cfRule type="containsText" dxfId="3" priority="61" operator="between" text="库存">
      <formula>NOT(ISERROR(SEARCH("库存",AS303)))</formula>
    </cfRule>
  </conditionalFormatting>
  <conditionalFormatting sqref="AS304">
    <cfRule type="cellIs" dxfId="0" priority="776" operator="lessThan">
      <formula>20</formula>
    </cfRule>
    <cfRule type="cellIs" dxfId="1" priority="418" operator="greaterThan">
      <formula>120</formula>
    </cfRule>
    <cfRule type="containsText" dxfId="3" priority="60" operator="between" text="库存">
      <formula>NOT(ISERROR(SEARCH("库存",AS304)))</formula>
    </cfRule>
  </conditionalFormatting>
  <conditionalFormatting sqref="AS305">
    <cfRule type="cellIs" dxfId="0" priority="775" operator="lessThan">
      <formula>20</formula>
    </cfRule>
    <cfRule type="cellIs" dxfId="1" priority="417" operator="greaterThan">
      <formula>120</formula>
    </cfRule>
    <cfRule type="containsText" dxfId="3" priority="59" operator="between" text="库存">
      <formula>NOT(ISERROR(SEARCH("库存",AS305)))</formula>
    </cfRule>
  </conditionalFormatting>
  <conditionalFormatting sqref="AS306">
    <cfRule type="cellIs" dxfId="0" priority="774" operator="lessThan">
      <formula>20</formula>
    </cfRule>
    <cfRule type="cellIs" dxfId="1" priority="416" operator="greaterThan">
      <formula>120</formula>
    </cfRule>
    <cfRule type="containsText" dxfId="3" priority="58" operator="between" text="库存">
      <formula>NOT(ISERROR(SEARCH("库存",AS306)))</formula>
    </cfRule>
  </conditionalFormatting>
  <conditionalFormatting sqref="AS307">
    <cfRule type="cellIs" dxfId="0" priority="773" operator="lessThan">
      <formula>20</formula>
    </cfRule>
    <cfRule type="cellIs" dxfId="1" priority="415" operator="greaterThan">
      <formula>120</formula>
    </cfRule>
    <cfRule type="containsText" dxfId="3" priority="57" operator="between" text="库存">
      <formula>NOT(ISERROR(SEARCH("库存",AS307)))</formula>
    </cfRule>
  </conditionalFormatting>
  <conditionalFormatting sqref="AS308">
    <cfRule type="cellIs" dxfId="0" priority="772" operator="lessThan">
      <formula>20</formula>
    </cfRule>
    <cfRule type="cellIs" dxfId="1" priority="414" operator="greaterThan">
      <formula>120</formula>
    </cfRule>
    <cfRule type="containsText" dxfId="3" priority="56" operator="between" text="库存">
      <formula>NOT(ISERROR(SEARCH("库存",AS308)))</formula>
    </cfRule>
  </conditionalFormatting>
  <conditionalFormatting sqref="AS309">
    <cfRule type="cellIs" dxfId="0" priority="771" operator="lessThan">
      <formula>20</formula>
    </cfRule>
    <cfRule type="cellIs" dxfId="1" priority="413" operator="greaterThan">
      <formula>120</formula>
    </cfRule>
    <cfRule type="containsText" dxfId="3" priority="55" operator="between" text="库存">
      <formula>NOT(ISERROR(SEARCH("库存",AS309)))</formula>
    </cfRule>
  </conditionalFormatting>
  <conditionalFormatting sqref="AS310">
    <cfRule type="cellIs" dxfId="0" priority="770" operator="lessThan">
      <formula>20</formula>
    </cfRule>
    <cfRule type="cellIs" dxfId="1" priority="412" operator="greaterThan">
      <formula>120</formula>
    </cfRule>
    <cfRule type="containsText" dxfId="3" priority="54" operator="between" text="库存">
      <formula>NOT(ISERROR(SEARCH("库存",AS310)))</formula>
    </cfRule>
  </conditionalFormatting>
  <conditionalFormatting sqref="AS311">
    <cfRule type="cellIs" dxfId="0" priority="769" operator="lessThan">
      <formula>20</formula>
    </cfRule>
    <cfRule type="cellIs" dxfId="1" priority="411" operator="greaterThan">
      <formula>120</formula>
    </cfRule>
    <cfRule type="containsText" dxfId="3" priority="53" operator="between" text="库存">
      <formula>NOT(ISERROR(SEARCH("库存",AS311)))</formula>
    </cfRule>
  </conditionalFormatting>
  <conditionalFormatting sqref="AS312">
    <cfRule type="cellIs" dxfId="0" priority="768" operator="lessThan">
      <formula>20</formula>
    </cfRule>
    <cfRule type="cellIs" dxfId="1" priority="410" operator="greaterThan">
      <formula>120</formula>
    </cfRule>
    <cfRule type="containsText" dxfId="3" priority="52" operator="between" text="库存">
      <formula>NOT(ISERROR(SEARCH("库存",AS312)))</formula>
    </cfRule>
  </conditionalFormatting>
  <conditionalFormatting sqref="AS313">
    <cfRule type="cellIs" dxfId="0" priority="767" operator="lessThan">
      <formula>20</formula>
    </cfRule>
    <cfRule type="cellIs" dxfId="1" priority="409" operator="greaterThan">
      <formula>120</formula>
    </cfRule>
    <cfRule type="containsText" dxfId="3" priority="51" operator="between" text="库存">
      <formula>NOT(ISERROR(SEARCH("库存",AS313)))</formula>
    </cfRule>
  </conditionalFormatting>
  <conditionalFormatting sqref="AS314">
    <cfRule type="cellIs" dxfId="0" priority="766" operator="lessThan">
      <formula>20</formula>
    </cfRule>
    <cfRule type="cellIs" dxfId="1" priority="408" operator="greaterThan">
      <formula>120</formula>
    </cfRule>
    <cfRule type="containsText" dxfId="3" priority="50" operator="between" text="库存">
      <formula>NOT(ISERROR(SEARCH("库存",AS314)))</formula>
    </cfRule>
  </conditionalFormatting>
  <conditionalFormatting sqref="AS315">
    <cfRule type="cellIs" dxfId="0" priority="765" operator="lessThan">
      <formula>20</formula>
    </cfRule>
    <cfRule type="cellIs" dxfId="1" priority="407" operator="greaterThan">
      <formula>120</formula>
    </cfRule>
    <cfRule type="containsText" dxfId="3" priority="49" operator="between" text="库存">
      <formula>NOT(ISERROR(SEARCH("库存",AS315)))</formula>
    </cfRule>
  </conditionalFormatting>
  <conditionalFormatting sqref="AS316">
    <cfRule type="cellIs" dxfId="0" priority="764" operator="lessThan">
      <formula>20</formula>
    </cfRule>
    <cfRule type="cellIs" dxfId="1" priority="406" operator="greaterThan">
      <formula>120</formula>
    </cfRule>
    <cfRule type="containsText" dxfId="3" priority="48" operator="between" text="库存">
      <formula>NOT(ISERROR(SEARCH("库存",AS316)))</formula>
    </cfRule>
  </conditionalFormatting>
  <conditionalFormatting sqref="AS317">
    <cfRule type="cellIs" dxfId="0" priority="763" operator="lessThan">
      <formula>20</formula>
    </cfRule>
    <cfRule type="cellIs" dxfId="1" priority="405" operator="greaterThan">
      <formula>120</formula>
    </cfRule>
    <cfRule type="containsText" dxfId="3" priority="47" operator="between" text="库存">
      <formula>NOT(ISERROR(SEARCH("库存",AS317)))</formula>
    </cfRule>
  </conditionalFormatting>
  <conditionalFormatting sqref="AS318">
    <cfRule type="cellIs" dxfId="0" priority="762" operator="lessThan">
      <formula>20</formula>
    </cfRule>
    <cfRule type="cellIs" dxfId="1" priority="404" operator="greaterThan">
      <formula>120</formula>
    </cfRule>
    <cfRule type="containsText" dxfId="3" priority="46" operator="between" text="库存">
      <formula>NOT(ISERROR(SEARCH("库存",AS318)))</formula>
    </cfRule>
  </conditionalFormatting>
  <conditionalFormatting sqref="AS319">
    <cfRule type="cellIs" dxfId="0" priority="761" operator="lessThan">
      <formula>20</formula>
    </cfRule>
    <cfRule type="cellIs" dxfId="1" priority="403" operator="greaterThan">
      <formula>120</formula>
    </cfRule>
    <cfRule type="containsText" dxfId="3" priority="45" operator="between" text="库存">
      <formula>NOT(ISERROR(SEARCH("库存",AS319)))</formula>
    </cfRule>
  </conditionalFormatting>
  <conditionalFormatting sqref="AS320">
    <cfRule type="cellIs" dxfId="0" priority="760" operator="lessThan">
      <formula>20</formula>
    </cfRule>
    <cfRule type="cellIs" dxfId="1" priority="402" operator="greaterThan">
      <formula>120</formula>
    </cfRule>
    <cfRule type="containsText" dxfId="3" priority="44" operator="between" text="库存">
      <formula>NOT(ISERROR(SEARCH("库存",AS320)))</formula>
    </cfRule>
  </conditionalFormatting>
  <conditionalFormatting sqref="AS321">
    <cfRule type="cellIs" dxfId="0" priority="759" operator="lessThan">
      <formula>20</formula>
    </cfRule>
    <cfRule type="cellIs" dxfId="1" priority="401" operator="greaterThan">
      <formula>120</formula>
    </cfRule>
    <cfRule type="containsText" dxfId="3" priority="43" operator="between" text="库存">
      <formula>NOT(ISERROR(SEARCH("库存",AS321)))</formula>
    </cfRule>
  </conditionalFormatting>
  <conditionalFormatting sqref="AS322">
    <cfRule type="cellIs" dxfId="0" priority="758" operator="lessThan">
      <formula>20</formula>
    </cfRule>
    <cfRule type="cellIs" dxfId="1" priority="400" operator="greaterThan">
      <formula>120</formula>
    </cfRule>
    <cfRule type="containsText" dxfId="3" priority="42" operator="between" text="库存">
      <formula>NOT(ISERROR(SEARCH("库存",AS322)))</formula>
    </cfRule>
  </conditionalFormatting>
  <conditionalFormatting sqref="AS323">
    <cfRule type="cellIs" dxfId="0" priority="757" operator="lessThan">
      <formula>20</formula>
    </cfRule>
    <cfRule type="cellIs" dxfId="1" priority="399" operator="greaterThan">
      <formula>120</formula>
    </cfRule>
    <cfRule type="containsText" dxfId="3" priority="41" operator="between" text="库存">
      <formula>NOT(ISERROR(SEARCH("库存",AS323)))</formula>
    </cfRule>
  </conditionalFormatting>
  <conditionalFormatting sqref="AS324">
    <cfRule type="cellIs" dxfId="0" priority="756" operator="lessThan">
      <formula>20</formula>
    </cfRule>
    <cfRule type="cellIs" dxfId="1" priority="398" operator="greaterThan">
      <formula>120</formula>
    </cfRule>
    <cfRule type="containsText" dxfId="3" priority="40" operator="between" text="库存">
      <formula>NOT(ISERROR(SEARCH("库存",AS324)))</formula>
    </cfRule>
  </conditionalFormatting>
  <conditionalFormatting sqref="AS325">
    <cfRule type="cellIs" dxfId="0" priority="755" operator="lessThan">
      <formula>20</formula>
    </cfRule>
    <cfRule type="cellIs" dxfId="1" priority="397" operator="greaterThan">
      <formula>120</formula>
    </cfRule>
    <cfRule type="containsText" dxfId="3" priority="39" operator="between" text="库存">
      <formula>NOT(ISERROR(SEARCH("库存",AS325)))</formula>
    </cfRule>
  </conditionalFormatting>
  <conditionalFormatting sqref="AS326">
    <cfRule type="cellIs" dxfId="0" priority="754" operator="lessThan">
      <formula>20</formula>
    </cfRule>
    <cfRule type="cellIs" dxfId="1" priority="396" operator="greaterThan">
      <formula>120</formula>
    </cfRule>
    <cfRule type="containsText" dxfId="3" priority="38" operator="between" text="库存">
      <formula>NOT(ISERROR(SEARCH("库存",AS326)))</formula>
    </cfRule>
  </conditionalFormatting>
  <conditionalFormatting sqref="AS327">
    <cfRule type="cellIs" dxfId="0" priority="753" operator="lessThan">
      <formula>20</formula>
    </cfRule>
    <cfRule type="cellIs" dxfId="1" priority="395" operator="greaterThan">
      <formula>120</formula>
    </cfRule>
    <cfRule type="containsText" dxfId="3" priority="37" operator="between" text="库存">
      <formula>NOT(ISERROR(SEARCH("库存",AS327)))</formula>
    </cfRule>
  </conditionalFormatting>
  <conditionalFormatting sqref="AS328">
    <cfRule type="cellIs" dxfId="0" priority="752" operator="lessThan">
      <formula>20</formula>
    </cfRule>
    <cfRule type="cellIs" dxfId="1" priority="394" operator="greaterThan">
      <formula>120</formula>
    </cfRule>
    <cfRule type="containsText" dxfId="3" priority="36" operator="between" text="库存">
      <formula>NOT(ISERROR(SEARCH("库存",AS328)))</formula>
    </cfRule>
  </conditionalFormatting>
  <conditionalFormatting sqref="AS329">
    <cfRule type="cellIs" dxfId="0" priority="751" operator="lessThan">
      <formula>20</formula>
    </cfRule>
    <cfRule type="cellIs" dxfId="1" priority="393" operator="greaterThan">
      <formula>120</formula>
    </cfRule>
    <cfRule type="containsText" dxfId="3" priority="35" operator="between" text="库存">
      <formula>NOT(ISERROR(SEARCH("库存",AS329)))</formula>
    </cfRule>
  </conditionalFormatting>
  <conditionalFormatting sqref="AS330">
    <cfRule type="cellIs" dxfId="0" priority="750" operator="lessThan">
      <formula>20</formula>
    </cfRule>
    <cfRule type="cellIs" dxfId="1" priority="392" operator="greaterThan">
      <formula>120</formula>
    </cfRule>
    <cfRule type="containsText" dxfId="3" priority="34" operator="between" text="库存">
      <formula>NOT(ISERROR(SEARCH("库存",AS330)))</formula>
    </cfRule>
  </conditionalFormatting>
  <conditionalFormatting sqref="AS331">
    <cfRule type="cellIs" dxfId="0" priority="749" operator="lessThan">
      <formula>20</formula>
    </cfRule>
    <cfRule type="cellIs" dxfId="1" priority="391" operator="greaterThan">
      <formula>120</formula>
    </cfRule>
    <cfRule type="containsText" dxfId="3" priority="33" operator="between" text="库存">
      <formula>NOT(ISERROR(SEARCH("库存",AS331)))</formula>
    </cfRule>
  </conditionalFormatting>
  <conditionalFormatting sqref="AS332">
    <cfRule type="cellIs" dxfId="0" priority="748" operator="lessThan">
      <formula>20</formula>
    </cfRule>
    <cfRule type="cellIs" dxfId="1" priority="390" operator="greaterThan">
      <formula>120</formula>
    </cfRule>
    <cfRule type="containsText" dxfId="3" priority="32" operator="between" text="库存">
      <formula>NOT(ISERROR(SEARCH("库存",AS332)))</formula>
    </cfRule>
  </conditionalFormatting>
  <conditionalFormatting sqref="AS333">
    <cfRule type="cellIs" dxfId="0" priority="747" operator="lessThan">
      <formula>20</formula>
    </cfRule>
    <cfRule type="cellIs" dxfId="1" priority="389" operator="greaterThan">
      <formula>120</formula>
    </cfRule>
    <cfRule type="containsText" dxfId="3" priority="31" operator="between" text="库存">
      <formula>NOT(ISERROR(SEARCH("库存",AS333)))</formula>
    </cfRule>
  </conditionalFormatting>
  <conditionalFormatting sqref="AS334">
    <cfRule type="cellIs" dxfId="0" priority="746" operator="lessThan">
      <formula>20</formula>
    </cfRule>
    <cfRule type="cellIs" dxfId="1" priority="388" operator="greaterThan">
      <formula>120</formula>
    </cfRule>
    <cfRule type="containsText" dxfId="3" priority="30" operator="between" text="库存">
      <formula>NOT(ISERROR(SEARCH("库存",AS334)))</formula>
    </cfRule>
  </conditionalFormatting>
  <conditionalFormatting sqref="AS335">
    <cfRule type="cellIs" dxfId="0" priority="745" operator="lessThan">
      <formula>20</formula>
    </cfRule>
    <cfRule type="cellIs" dxfId="1" priority="387" operator="greaterThan">
      <formula>120</formula>
    </cfRule>
    <cfRule type="containsText" dxfId="3" priority="29" operator="between" text="库存">
      <formula>NOT(ISERROR(SEARCH("库存",AS335)))</formula>
    </cfRule>
  </conditionalFormatting>
  <conditionalFormatting sqref="AS336">
    <cfRule type="cellIs" dxfId="0" priority="744" operator="lessThan">
      <formula>20</formula>
    </cfRule>
    <cfRule type="cellIs" dxfId="1" priority="386" operator="greaterThan">
      <formula>120</formula>
    </cfRule>
    <cfRule type="containsText" dxfId="3" priority="28" operator="between" text="库存">
      <formula>NOT(ISERROR(SEARCH("库存",AS336)))</formula>
    </cfRule>
  </conditionalFormatting>
  <conditionalFormatting sqref="AS337">
    <cfRule type="cellIs" dxfId="0" priority="743" operator="lessThan">
      <formula>20</formula>
    </cfRule>
    <cfRule type="cellIs" dxfId="1" priority="385" operator="greaterThan">
      <formula>120</formula>
    </cfRule>
    <cfRule type="containsText" dxfId="3" priority="27" operator="between" text="库存">
      <formula>NOT(ISERROR(SEARCH("库存",AS337)))</formula>
    </cfRule>
  </conditionalFormatting>
  <conditionalFormatting sqref="AS338">
    <cfRule type="cellIs" dxfId="0" priority="742" operator="lessThan">
      <formula>20</formula>
    </cfRule>
    <cfRule type="cellIs" dxfId="1" priority="384" operator="greaterThan">
      <formula>120</formula>
    </cfRule>
    <cfRule type="containsText" dxfId="3" priority="26" operator="between" text="库存">
      <formula>NOT(ISERROR(SEARCH("库存",AS338)))</formula>
    </cfRule>
  </conditionalFormatting>
  <conditionalFormatting sqref="AS339">
    <cfRule type="cellIs" dxfId="0" priority="741" operator="lessThan">
      <formula>20</formula>
    </cfRule>
    <cfRule type="cellIs" dxfId="1" priority="383" operator="greaterThan">
      <formula>120</formula>
    </cfRule>
    <cfRule type="containsText" dxfId="3" priority="25" operator="between" text="库存">
      <formula>NOT(ISERROR(SEARCH("库存",AS339)))</formula>
    </cfRule>
  </conditionalFormatting>
  <conditionalFormatting sqref="AS340">
    <cfRule type="cellIs" dxfId="0" priority="740" operator="lessThan">
      <formula>20</formula>
    </cfRule>
    <cfRule type="cellIs" dxfId="1" priority="382" operator="greaterThan">
      <formula>120</formula>
    </cfRule>
    <cfRule type="containsText" dxfId="3" priority="24" operator="between" text="库存">
      <formula>NOT(ISERROR(SEARCH("库存",AS340)))</formula>
    </cfRule>
  </conditionalFormatting>
  <conditionalFormatting sqref="AS341">
    <cfRule type="cellIs" dxfId="0" priority="739" operator="lessThan">
      <formula>20</formula>
    </cfRule>
    <cfRule type="cellIs" dxfId="1" priority="381" operator="greaterThan">
      <formula>120</formula>
    </cfRule>
    <cfRule type="containsText" dxfId="3" priority="23" operator="between" text="库存">
      <formula>NOT(ISERROR(SEARCH("库存",AS341)))</formula>
    </cfRule>
  </conditionalFormatting>
  <conditionalFormatting sqref="AS342">
    <cfRule type="cellIs" dxfId="0" priority="738" operator="lessThan">
      <formula>20</formula>
    </cfRule>
    <cfRule type="cellIs" dxfId="1" priority="380" operator="greaterThan">
      <formula>120</formula>
    </cfRule>
    <cfRule type="containsText" dxfId="3" priority="22" operator="between" text="库存">
      <formula>NOT(ISERROR(SEARCH("库存",AS342)))</formula>
    </cfRule>
  </conditionalFormatting>
  <conditionalFormatting sqref="AS343">
    <cfRule type="cellIs" dxfId="0" priority="737" operator="lessThan">
      <formula>20</formula>
    </cfRule>
    <cfRule type="cellIs" dxfId="1" priority="379" operator="greaterThan">
      <formula>120</formula>
    </cfRule>
    <cfRule type="containsText" dxfId="3" priority="21" operator="between" text="库存">
      <formula>NOT(ISERROR(SEARCH("库存",AS343)))</formula>
    </cfRule>
  </conditionalFormatting>
  <conditionalFormatting sqref="AS344">
    <cfRule type="cellIs" dxfId="0" priority="736" operator="lessThan">
      <formula>20</formula>
    </cfRule>
    <cfRule type="cellIs" dxfId="1" priority="378" operator="greaterThan">
      <formula>120</formula>
    </cfRule>
    <cfRule type="containsText" dxfId="3" priority="20" operator="between" text="库存">
      <formula>NOT(ISERROR(SEARCH("库存",AS344)))</formula>
    </cfRule>
  </conditionalFormatting>
  <conditionalFormatting sqref="AS345">
    <cfRule type="cellIs" dxfId="0" priority="735" operator="lessThan">
      <formula>20</formula>
    </cfRule>
    <cfRule type="cellIs" dxfId="1" priority="377" operator="greaterThan">
      <formula>120</formula>
    </cfRule>
    <cfRule type="containsText" dxfId="3" priority="19" operator="between" text="库存">
      <formula>NOT(ISERROR(SEARCH("库存",AS345)))</formula>
    </cfRule>
  </conditionalFormatting>
  <conditionalFormatting sqref="AS346">
    <cfRule type="cellIs" dxfId="0" priority="734" operator="lessThan">
      <formula>20</formula>
    </cfRule>
    <cfRule type="cellIs" dxfId="1" priority="376" operator="greaterThan">
      <formula>120</formula>
    </cfRule>
    <cfRule type="containsText" dxfId="3" priority="18" operator="between" text="库存">
      <formula>NOT(ISERROR(SEARCH("库存",AS346)))</formula>
    </cfRule>
  </conditionalFormatting>
  <conditionalFormatting sqref="AS347">
    <cfRule type="cellIs" dxfId="0" priority="733" operator="lessThan">
      <formula>20</formula>
    </cfRule>
    <cfRule type="cellIs" dxfId="1" priority="375" operator="greaterThan">
      <formula>120</formula>
    </cfRule>
    <cfRule type="containsText" dxfId="3" priority="17" operator="between" text="库存">
      <formula>NOT(ISERROR(SEARCH("库存",AS347)))</formula>
    </cfRule>
  </conditionalFormatting>
  <conditionalFormatting sqref="AS348">
    <cfRule type="cellIs" dxfId="0" priority="732" operator="lessThan">
      <formula>20</formula>
    </cfRule>
    <cfRule type="cellIs" dxfId="1" priority="374" operator="greaterThan">
      <formula>120</formula>
    </cfRule>
    <cfRule type="containsText" dxfId="3" priority="16" operator="between" text="库存">
      <formula>NOT(ISERROR(SEARCH("库存",AS348)))</formula>
    </cfRule>
  </conditionalFormatting>
  <conditionalFormatting sqref="AS349">
    <cfRule type="cellIs" dxfId="0" priority="731" operator="lessThan">
      <formula>20</formula>
    </cfRule>
    <cfRule type="cellIs" dxfId="1" priority="373" operator="greaterThan">
      <formula>120</formula>
    </cfRule>
    <cfRule type="containsText" dxfId="3" priority="15" operator="between" text="库存">
      <formula>NOT(ISERROR(SEARCH("库存",AS349)))</formula>
    </cfRule>
  </conditionalFormatting>
  <conditionalFormatting sqref="AS350">
    <cfRule type="cellIs" dxfId="0" priority="730" operator="lessThan">
      <formula>20</formula>
    </cfRule>
    <cfRule type="cellIs" dxfId="1" priority="372" operator="greaterThan">
      <formula>120</formula>
    </cfRule>
    <cfRule type="containsText" dxfId="3" priority="14" operator="between" text="库存">
      <formula>NOT(ISERROR(SEARCH("库存",AS350)))</formula>
    </cfRule>
  </conditionalFormatting>
  <conditionalFormatting sqref="AS351">
    <cfRule type="cellIs" dxfId="0" priority="729" operator="lessThan">
      <formula>20</formula>
    </cfRule>
    <cfRule type="cellIs" dxfId="1" priority="371" operator="greaterThan">
      <formula>120</formula>
    </cfRule>
    <cfRule type="containsText" dxfId="3" priority="13" operator="between" text="库存">
      <formula>NOT(ISERROR(SEARCH("库存",AS351)))</formula>
    </cfRule>
  </conditionalFormatting>
  <conditionalFormatting sqref="AS352">
    <cfRule type="cellIs" dxfId="0" priority="728" operator="lessThan">
      <formula>20</formula>
    </cfRule>
    <cfRule type="cellIs" dxfId="1" priority="370" operator="greaterThan">
      <formula>120</formula>
    </cfRule>
    <cfRule type="containsText" dxfId="3" priority="12" operator="between" text="库存">
      <formula>NOT(ISERROR(SEARCH("库存",AS352)))</formula>
    </cfRule>
  </conditionalFormatting>
  <conditionalFormatting sqref="AS353">
    <cfRule type="cellIs" dxfId="0" priority="727" operator="lessThan">
      <formula>20</formula>
    </cfRule>
    <cfRule type="cellIs" dxfId="1" priority="369" operator="greaterThan">
      <formula>120</formula>
    </cfRule>
    <cfRule type="containsText" dxfId="3" priority="11" operator="between" text="库存">
      <formula>NOT(ISERROR(SEARCH("库存",AS353)))</formula>
    </cfRule>
  </conditionalFormatting>
  <conditionalFormatting sqref="AS354">
    <cfRule type="cellIs" dxfId="0" priority="726" operator="lessThan">
      <formula>20</formula>
    </cfRule>
    <cfRule type="cellIs" dxfId="1" priority="368" operator="greaterThan">
      <formula>120</formula>
    </cfRule>
    <cfRule type="containsText" dxfId="3" priority="10" operator="between" text="库存">
      <formula>NOT(ISERROR(SEARCH("库存",AS354)))</formula>
    </cfRule>
  </conditionalFormatting>
  <conditionalFormatting sqref="AS355">
    <cfRule type="cellIs" dxfId="0" priority="725" operator="lessThan">
      <formula>20</formula>
    </cfRule>
    <cfRule type="cellIs" dxfId="1" priority="367" operator="greaterThan">
      <formula>120</formula>
    </cfRule>
    <cfRule type="containsText" dxfId="3" priority="9" operator="between" text="库存">
      <formula>NOT(ISERROR(SEARCH("库存",AS355)))</formula>
    </cfRule>
  </conditionalFormatting>
  <conditionalFormatting sqref="AS356">
    <cfRule type="cellIs" dxfId="0" priority="724" operator="lessThan">
      <formula>20</formula>
    </cfRule>
    <cfRule type="cellIs" dxfId="1" priority="366" operator="greaterThan">
      <formula>120</formula>
    </cfRule>
    <cfRule type="containsText" dxfId="3" priority="8" operator="between" text="库存">
      <formula>NOT(ISERROR(SEARCH("库存",AS356)))</formula>
    </cfRule>
  </conditionalFormatting>
  <conditionalFormatting sqref="AS357">
    <cfRule type="cellIs" dxfId="0" priority="723" operator="lessThan">
      <formula>20</formula>
    </cfRule>
    <cfRule type="cellIs" dxfId="1" priority="365" operator="greaterThan">
      <formula>120</formula>
    </cfRule>
    <cfRule type="containsText" dxfId="3" priority="7" operator="between" text="库存">
      <formula>NOT(ISERROR(SEARCH("库存",AS357)))</formula>
    </cfRule>
  </conditionalFormatting>
  <conditionalFormatting sqref="AS358">
    <cfRule type="cellIs" dxfId="0" priority="722" operator="lessThan">
      <formula>20</formula>
    </cfRule>
    <cfRule type="cellIs" dxfId="1" priority="364" operator="greaterThan">
      <formula>120</formula>
    </cfRule>
    <cfRule type="containsText" dxfId="3" priority="6" operator="between" text="库存">
      <formula>NOT(ISERROR(SEARCH("库存",AS358)))</formula>
    </cfRule>
  </conditionalFormatting>
  <conditionalFormatting sqref="AS359">
    <cfRule type="cellIs" dxfId="0" priority="721" operator="lessThan">
      <formula>20</formula>
    </cfRule>
    <cfRule type="cellIs" dxfId="1" priority="363" operator="greaterThan">
      <formula>120</formula>
    </cfRule>
    <cfRule type="containsText" dxfId="3" priority="5" operator="between" text="库存">
      <formula>NOT(ISERROR(SEARCH("库存",AS359)))</formula>
    </cfRule>
  </conditionalFormatting>
  <conditionalFormatting sqref="AS360">
    <cfRule type="cellIs" dxfId="0" priority="720" operator="lessThan">
      <formula>20</formula>
    </cfRule>
    <cfRule type="cellIs" dxfId="1" priority="362" operator="greaterThan">
      <formula>120</formula>
    </cfRule>
    <cfRule type="containsText" dxfId="3" priority="4" operator="between" text="库存">
      <formula>NOT(ISERROR(SEARCH("库存",AS360)))</formula>
    </cfRule>
  </conditionalFormatting>
  <conditionalFormatting sqref="AS361">
    <cfRule type="cellIs" dxfId="0" priority="719" operator="lessThan">
      <formula>20</formula>
    </cfRule>
    <cfRule type="cellIs" dxfId="1" priority="361" operator="greaterThan">
      <formula>120</formula>
    </cfRule>
    <cfRule type="containsText" dxfId="3" priority="3" operator="between" text="库存">
      <formula>NOT(ISERROR(SEARCH("库存",AS361)))</formula>
    </cfRule>
  </conditionalFormatting>
  <conditionalFormatting sqref="AS362">
    <cfRule type="cellIs" dxfId="0" priority="718" operator="lessThan">
      <formula>20</formula>
    </cfRule>
    <cfRule type="cellIs" dxfId="1" priority="360" operator="greaterThan">
      <formula>120</formula>
    </cfRule>
    <cfRule type="containsText" dxfId="3" priority="2" operator="between" text="库存">
      <formula>NOT(ISERROR(SEARCH("库存",AS362)))</formula>
    </cfRule>
  </conditionalFormatting>
  <conditionalFormatting sqref="AS363">
    <cfRule type="cellIs" dxfId="0" priority="717" operator="lessThan">
      <formula>20</formula>
    </cfRule>
    <cfRule type="cellIs" dxfId="1" priority="359" operator="greaterThan">
      <formula>120</formula>
    </cfRule>
    <cfRule type="containsText" dxfId="3" priority="1" operator="between" text="库存">
      <formula>NOT(ISERROR(SEARCH("库存",AS363)))</formula>
    </cfRule>
  </conditionalFormatting>
  <conditionalFormatting sqref="AS364">
    <cfRule type="cellIs" dxfId="0" priority="1859" operator="lessThan">
      <formula>20</formula>
    </cfRule>
    <cfRule type="cellIs" dxfId="1" priority="1478" operator="greaterThan">
      <formula>120</formula>
    </cfRule>
    <cfRule type="containsText" dxfId="3" priority="1097" operator="between" text="库存">
      <formula>NOT(ISERROR(SEARCH("库存",AS364)))</formula>
    </cfRule>
  </conditionalFormatting>
  <conditionalFormatting sqref="AS365">
    <cfRule type="cellIs" dxfId="0" priority="1858" operator="lessThan">
      <formula>20</formula>
    </cfRule>
    <cfRule type="cellIs" dxfId="1" priority="1477" operator="greaterThan">
      <formula>120</formula>
    </cfRule>
    <cfRule type="containsText" dxfId="3" priority="1096" operator="between" text="库存">
      <formula>NOT(ISERROR(SEARCH("库存",AS365)))</formula>
    </cfRule>
  </conditionalFormatting>
  <conditionalFormatting sqref="AS366">
    <cfRule type="cellIs" dxfId="0" priority="1857" operator="lessThan">
      <formula>20</formula>
    </cfRule>
    <cfRule type="cellIs" dxfId="1" priority="1476" operator="greaterThan">
      <formula>120</formula>
    </cfRule>
    <cfRule type="containsText" dxfId="3" priority="1095" operator="between" text="库存">
      <formula>NOT(ISERROR(SEARCH("库存",AS366)))</formula>
    </cfRule>
  </conditionalFormatting>
  <conditionalFormatting sqref="AS367">
    <cfRule type="cellIs" dxfId="0" priority="1856" operator="lessThan">
      <formula>20</formula>
    </cfRule>
    <cfRule type="cellIs" dxfId="1" priority="1475" operator="greaterThan">
      <formula>120</formula>
    </cfRule>
    <cfRule type="containsText" dxfId="3" priority="1094" operator="between" text="库存">
      <formula>NOT(ISERROR(SEARCH("库存",AS367)))</formula>
    </cfRule>
  </conditionalFormatting>
  <conditionalFormatting sqref="AS368">
    <cfRule type="cellIs" dxfId="0" priority="1855" operator="lessThan">
      <formula>20</formula>
    </cfRule>
    <cfRule type="cellIs" dxfId="1" priority="1474" operator="greaterThan">
      <formula>120</formula>
    </cfRule>
    <cfRule type="containsText" dxfId="3" priority="1093" operator="between" text="库存">
      <formula>NOT(ISERROR(SEARCH("库存",AS368)))</formula>
    </cfRule>
  </conditionalFormatting>
  <conditionalFormatting sqref="AS369">
    <cfRule type="cellIs" dxfId="0" priority="1854" operator="lessThan">
      <formula>20</formula>
    </cfRule>
    <cfRule type="cellIs" dxfId="1" priority="1473" operator="greaterThan">
      <formula>120</formula>
    </cfRule>
    <cfRule type="containsText" dxfId="3" priority="1092" operator="between" text="库存">
      <formula>NOT(ISERROR(SEARCH("库存",AS369)))</formula>
    </cfRule>
  </conditionalFormatting>
  <conditionalFormatting sqref="AS370">
    <cfRule type="cellIs" dxfId="0" priority="1853" operator="lessThan">
      <formula>20</formula>
    </cfRule>
    <cfRule type="cellIs" dxfId="1" priority="1472" operator="greaterThan">
      <formula>120</formula>
    </cfRule>
    <cfRule type="containsText" dxfId="3" priority="1091" operator="between" text="库存">
      <formula>NOT(ISERROR(SEARCH("库存",AS370)))</formula>
    </cfRule>
  </conditionalFormatting>
  <conditionalFormatting sqref="AS371">
    <cfRule type="cellIs" dxfId="0" priority="1852" operator="lessThan">
      <formula>20</formula>
    </cfRule>
    <cfRule type="cellIs" dxfId="1" priority="1471" operator="greaterThan">
      <formula>120</formula>
    </cfRule>
    <cfRule type="containsText" dxfId="3" priority="1090" operator="between" text="库存">
      <formula>NOT(ISERROR(SEARCH("库存",AS371)))</formula>
    </cfRule>
  </conditionalFormatting>
  <conditionalFormatting sqref="AS372">
    <cfRule type="cellIs" dxfId="0" priority="1851" operator="lessThan">
      <formula>20</formula>
    </cfRule>
    <cfRule type="cellIs" dxfId="1" priority="1470" operator="greaterThan">
      <formula>120</formula>
    </cfRule>
    <cfRule type="containsText" dxfId="3" priority="1089" operator="between" text="库存">
      <formula>NOT(ISERROR(SEARCH("库存",AS372)))</formula>
    </cfRule>
  </conditionalFormatting>
  <conditionalFormatting sqref="AS373">
    <cfRule type="cellIs" dxfId="0" priority="1850" operator="lessThan">
      <formula>20</formula>
    </cfRule>
    <cfRule type="cellIs" dxfId="1" priority="1469" operator="greaterThan">
      <formula>120</formula>
    </cfRule>
    <cfRule type="containsText" dxfId="3" priority="1088" operator="between" text="库存">
      <formula>NOT(ISERROR(SEARCH("库存",AS373)))</formula>
    </cfRule>
  </conditionalFormatting>
  <conditionalFormatting sqref="AS374">
    <cfRule type="cellIs" dxfId="0" priority="1849" operator="lessThan">
      <formula>20</formula>
    </cfRule>
    <cfRule type="cellIs" dxfId="1" priority="1468" operator="greaterThan">
      <formula>120</formula>
    </cfRule>
    <cfRule type="containsText" dxfId="3" priority="1087" operator="between" text="库存">
      <formula>NOT(ISERROR(SEARCH("库存",AS374)))</formula>
    </cfRule>
  </conditionalFormatting>
  <conditionalFormatting sqref="AS375">
    <cfRule type="cellIs" dxfId="0" priority="1848" operator="lessThan">
      <formula>20</formula>
    </cfRule>
    <cfRule type="cellIs" dxfId="1" priority="1467" operator="greaterThan">
      <formula>120</formula>
    </cfRule>
    <cfRule type="containsText" dxfId="3" priority="1086" operator="between" text="库存">
      <formula>NOT(ISERROR(SEARCH("库存",AS375)))</formula>
    </cfRule>
  </conditionalFormatting>
  <conditionalFormatting sqref="AS376">
    <cfRule type="cellIs" dxfId="0" priority="1847" operator="lessThan">
      <formula>20</formula>
    </cfRule>
    <cfRule type="cellIs" dxfId="1" priority="1466" operator="greaterThan">
      <formula>120</formula>
    </cfRule>
    <cfRule type="containsText" dxfId="3" priority="1085" operator="between" text="库存">
      <formula>NOT(ISERROR(SEARCH("库存",AS376)))</formula>
    </cfRule>
  </conditionalFormatting>
  <conditionalFormatting sqref="AS377">
    <cfRule type="cellIs" dxfId="0" priority="1846" operator="lessThan">
      <formula>20</formula>
    </cfRule>
    <cfRule type="cellIs" dxfId="1" priority="1465" operator="greaterThan">
      <formula>120</formula>
    </cfRule>
    <cfRule type="containsText" dxfId="3" priority="1084" operator="between" text="库存">
      <formula>NOT(ISERROR(SEARCH("库存",AS377)))</formula>
    </cfRule>
  </conditionalFormatting>
  <conditionalFormatting sqref="AS378">
    <cfRule type="cellIs" dxfId="0" priority="1845" operator="lessThan">
      <formula>20</formula>
    </cfRule>
    <cfRule type="cellIs" dxfId="1" priority="1464" operator="greaterThan">
      <formula>120</formula>
    </cfRule>
    <cfRule type="containsText" dxfId="3" priority="1083" operator="between" text="库存">
      <formula>NOT(ISERROR(SEARCH("库存",AS378)))</formula>
    </cfRule>
  </conditionalFormatting>
  <conditionalFormatting sqref="AS379">
    <cfRule type="cellIs" dxfId="0" priority="1844" operator="lessThan">
      <formula>20</formula>
    </cfRule>
    <cfRule type="cellIs" dxfId="1" priority="1463" operator="greaterThan">
      <formula>120</formula>
    </cfRule>
    <cfRule type="containsText" dxfId="3" priority="1082" operator="between" text="库存">
      <formula>NOT(ISERROR(SEARCH("库存",AS379)))</formula>
    </cfRule>
  </conditionalFormatting>
  <conditionalFormatting sqref="AS380">
    <cfRule type="cellIs" dxfId="0" priority="1843" operator="lessThan">
      <formula>20</formula>
    </cfRule>
    <cfRule type="cellIs" dxfId="1" priority="1462" operator="greaterThan">
      <formula>120</formula>
    </cfRule>
    <cfRule type="containsText" dxfId="3" priority="1081" operator="between" text="库存">
      <formula>NOT(ISERROR(SEARCH("库存",AS380)))</formula>
    </cfRule>
  </conditionalFormatting>
  <conditionalFormatting sqref="AS381">
    <cfRule type="cellIs" dxfId="0" priority="1842" operator="lessThan">
      <formula>20</formula>
    </cfRule>
    <cfRule type="cellIs" dxfId="1" priority="1461" operator="greaterThan">
      <formula>120</formula>
    </cfRule>
    <cfRule type="containsText" dxfId="3" priority="1080" operator="between" text="库存">
      <formula>NOT(ISERROR(SEARCH("库存",AS381)))</formula>
    </cfRule>
  </conditionalFormatting>
  <conditionalFormatting sqref="AS382">
    <cfRule type="cellIs" dxfId="0" priority="1841" operator="lessThan">
      <formula>20</formula>
    </cfRule>
    <cfRule type="cellIs" dxfId="1" priority="1460" operator="greaterThan">
      <formula>120</formula>
    </cfRule>
    <cfRule type="containsText" dxfId="3" priority="1079" operator="between" text="库存">
      <formula>NOT(ISERROR(SEARCH("库存",AS382)))</formula>
    </cfRule>
  </conditionalFormatting>
  <conditionalFormatting sqref="AS383">
    <cfRule type="cellIs" dxfId="0" priority="1840" operator="lessThan">
      <formula>20</formula>
    </cfRule>
    <cfRule type="cellIs" dxfId="1" priority="1459" operator="greaterThan">
      <formula>120</formula>
    </cfRule>
    <cfRule type="containsText" dxfId="3" priority="1078" operator="between" text="库存">
      <formula>NOT(ISERROR(SEARCH("库存",AS383)))</formula>
    </cfRule>
  </conditionalFormatting>
  <conditionalFormatting sqref="AS384">
    <cfRule type="cellIs" dxfId="0" priority="1839" operator="lessThan">
      <formula>20</formula>
    </cfRule>
    <cfRule type="cellIs" dxfId="1" priority="1458" operator="greaterThan">
      <formula>120</formula>
    </cfRule>
    <cfRule type="containsText" dxfId="3" priority="1077" operator="between" text="库存">
      <formula>NOT(ISERROR(SEARCH("库存",AS384)))</formula>
    </cfRule>
  </conditionalFormatting>
  <conditionalFormatting sqref="AS385">
    <cfRule type="cellIs" dxfId="0" priority="1838" operator="lessThan">
      <formula>20</formula>
    </cfRule>
    <cfRule type="cellIs" dxfId="1" priority="1457" operator="greaterThan">
      <formula>120</formula>
    </cfRule>
    <cfRule type="containsText" dxfId="3" priority="1076" operator="between" text="库存">
      <formula>NOT(ISERROR(SEARCH("库存",AS385)))</formula>
    </cfRule>
  </conditionalFormatting>
  <conditionalFormatting sqref="AS386">
    <cfRule type="cellIs" dxfId="0" priority="1837" operator="lessThan">
      <formula>20</formula>
    </cfRule>
    <cfRule type="cellIs" dxfId="1" priority="1456" operator="greaterThan">
      <formula>120</formula>
    </cfRule>
    <cfRule type="containsText" dxfId="3" priority="1075" operator="between" text="库存">
      <formula>NOT(ISERROR(SEARCH("库存",AS386)))</formula>
    </cfRule>
  </conditionalFormatting>
  <conditionalFormatting sqref="AS1 AS3:AS5 AS387:AS1048576">
    <cfRule type="cellIs" dxfId="0" priority="13153" operator="lessThan">
      <formula>20</formula>
    </cfRule>
    <cfRule type="cellIs" dxfId="1" priority="13152" operator="greaterThan">
      <formula>120</formula>
    </cfRule>
    <cfRule type="containsText" dxfId="3" priority="1315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I19" sqref="I19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7149</v>
      </c>
      <c r="B1" s="1">
        <f>B12</f>
        <v>43297</v>
      </c>
    </row>
    <row r="2" spans="1:2">
      <c r="A2" t="s">
        <v>7150</v>
      </c>
      <c r="B2" s="1">
        <v>43324</v>
      </c>
    </row>
    <row r="4" spans="1:2">
      <c r="A4" t="s">
        <v>7151</v>
      </c>
      <c r="B4" s="2">
        <f>B2+1</f>
        <v>43325</v>
      </c>
    </row>
    <row r="5" spans="1:2">
      <c r="A5" t="s">
        <v>7152</v>
      </c>
      <c r="B5" s="3">
        <f>B2</f>
        <v>43324</v>
      </c>
    </row>
    <row r="6" spans="1:2">
      <c r="A6" t="s">
        <v>7153</v>
      </c>
      <c r="B6" s="2">
        <f>B5-6</f>
        <v>43318</v>
      </c>
    </row>
    <row r="7" spans="1:2">
      <c r="A7" t="s">
        <v>7154</v>
      </c>
      <c r="B7" s="2">
        <f>B5-7</f>
        <v>43317</v>
      </c>
    </row>
    <row r="8" spans="1:2">
      <c r="A8" t="s">
        <v>7155</v>
      </c>
      <c r="B8" s="2">
        <f>B5-13</f>
        <v>43311</v>
      </c>
    </row>
    <row r="9" spans="1:2">
      <c r="A9" t="s">
        <v>7156</v>
      </c>
      <c r="B9" s="2">
        <f>B5-14</f>
        <v>43310</v>
      </c>
    </row>
    <row r="10" spans="1:2">
      <c r="A10" t="s">
        <v>7157</v>
      </c>
      <c r="B10" s="2">
        <f>B5-20</f>
        <v>43304</v>
      </c>
    </row>
    <row r="11" spans="1:2">
      <c r="A11" t="s">
        <v>7158</v>
      </c>
      <c r="B11" s="2">
        <f>B5-21</f>
        <v>43303</v>
      </c>
    </row>
    <row r="12" spans="1:2">
      <c r="A12" t="s">
        <v>7159</v>
      </c>
      <c r="B12" s="2">
        <f>B5-27</f>
        <v>43297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2018-08-14T08:14:39Z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